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Set 1\"/>
    </mc:Choice>
  </mc:AlternateContent>
  <xr:revisionPtr revIDLastSave="0" documentId="13_ncr:1_{8137A3C4-FC66-497A-8801-CC897529E19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taff DR 1.7 - Cash Disburse" sheetId="1" r:id="rId1"/>
    <sheet name="AUX&gt;&gt;" sheetId="5" r:id="rId2"/>
    <sheet name="Global Mapping" sheetId="4" r:id="rId3"/>
  </sheets>
  <definedNames>
    <definedName name="_xlnm._FilterDatabase" localSheetId="2" hidden="1">'Global Mapping'!$A$1:$W$1719</definedName>
    <definedName name="_xlnm._FilterDatabase" localSheetId="0" hidden="1">'Staff DR 1.7 - Cash Disburse'!$A$8:$AA$8</definedName>
    <definedName name="_xlnm.Print_Area" localSheetId="0">'Staff DR 1.7 - Cash Disburse'!$A$1:$AA$3872</definedName>
    <definedName name="_xlnm.Print_Titles" localSheetId="0">'Staff DR 1.7 - Cash Disburse'!$1:$8</definedName>
  </definedNames>
  <calcPr calcId="191029" calcMode="manual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10" i="1"/>
  <c r="D3872" i="1" l="1"/>
  <c r="C3872" i="1"/>
  <c r="D3871" i="1"/>
  <c r="C3871" i="1"/>
  <c r="D3870" i="1"/>
  <c r="C3870" i="1"/>
  <c r="D3869" i="1"/>
  <c r="C3869" i="1"/>
  <c r="D3868" i="1"/>
  <c r="C3868" i="1"/>
  <c r="D3867" i="1"/>
  <c r="C3867" i="1"/>
  <c r="D3866" i="1"/>
  <c r="C3866" i="1"/>
  <c r="D3865" i="1"/>
  <c r="C3865" i="1"/>
  <c r="D3864" i="1"/>
  <c r="C3864" i="1"/>
  <c r="D3863" i="1"/>
  <c r="C3863" i="1"/>
  <c r="D3862" i="1"/>
  <c r="C3862" i="1"/>
  <c r="D3861" i="1"/>
  <c r="C3861" i="1"/>
  <c r="D3860" i="1"/>
  <c r="C3860" i="1"/>
  <c r="D3859" i="1"/>
  <c r="C3859" i="1"/>
  <c r="D3858" i="1"/>
  <c r="C3858" i="1"/>
  <c r="D3857" i="1"/>
  <c r="C3857" i="1"/>
  <c r="D3856" i="1"/>
  <c r="C3856" i="1"/>
  <c r="D3855" i="1"/>
  <c r="C3855" i="1"/>
  <c r="D3854" i="1"/>
  <c r="C3854" i="1"/>
  <c r="D3853" i="1"/>
  <c r="C3853" i="1"/>
  <c r="D3852" i="1"/>
  <c r="C3852" i="1"/>
  <c r="D3851" i="1"/>
  <c r="C3851" i="1"/>
  <c r="D3850" i="1"/>
  <c r="C3850" i="1"/>
  <c r="D3849" i="1"/>
  <c r="C3849" i="1"/>
  <c r="D3848" i="1"/>
  <c r="C3848" i="1"/>
  <c r="D3847" i="1"/>
  <c r="C3847" i="1"/>
  <c r="D3846" i="1"/>
  <c r="C3846" i="1"/>
  <c r="D3845" i="1"/>
  <c r="C3845" i="1"/>
  <c r="D3844" i="1"/>
  <c r="C3844" i="1"/>
  <c r="D3843" i="1"/>
  <c r="C3843" i="1"/>
  <c r="D3842" i="1"/>
  <c r="C3842" i="1"/>
  <c r="D3841" i="1"/>
  <c r="C3841" i="1"/>
  <c r="D3840" i="1"/>
  <c r="C3840" i="1"/>
  <c r="D3839" i="1"/>
  <c r="C3839" i="1"/>
  <c r="D3838" i="1"/>
  <c r="C3838" i="1"/>
  <c r="D3837" i="1"/>
  <c r="C3837" i="1"/>
  <c r="D3836" i="1"/>
  <c r="C3836" i="1"/>
  <c r="D3835" i="1"/>
  <c r="C3835" i="1"/>
  <c r="D3834" i="1"/>
  <c r="C3834" i="1"/>
  <c r="D3833" i="1"/>
  <c r="C3833" i="1"/>
  <c r="D3832" i="1"/>
  <c r="C3832" i="1"/>
  <c r="D3831" i="1"/>
  <c r="C3831" i="1"/>
  <c r="D3830" i="1"/>
  <c r="C3830" i="1"/>
  <c r="D3829" i="1"/>
  <c r="C3829" i="1"/>
  <c r="D3828" i="1"/>
  <c r="C3828" i="1"/>
  <c r="D3827" i="1"/>
  <c r="C3827" i="1"/>
  <c r="D3826" i="1"/>
  <c r="C3826" i="1"/>
  <c r="D3825" i="1"/>
  <c r="C3825" i="1"/>
  <c r="D3824" i="1"/>
  <c r="C3824" i="1"/>
  <c r="D3823" i="1"/>
  <c r="C3823" i="1"/>
  <c r="D3822" i="1"/>
  <c r="C3822" i="1"/>
  <c r="D3821" i="1"/>
  <c r="C3821" i="1"/>
  <c r="D3820" i="1"/>
  <c r="C3820" i="1"/>
  <c r="D3819" i="1"/>
  <c r="C3819" i="1"/>
  <c r="D3818" i="1"/>
  <c r="C3818" i="1"/>
  <c r="D3817" i="1"/>
  <c r="C3817" i="1"/>
  <c r="D3816" i="1"/>
  <c r="C3816" i="1"/>
  <c r="D3815" i="1"/>
  <c r="C3815" i="1"/>
  <c r="D3814" i="1"/>
  <c r="C3814" i="1"/>
  <c r="D3813" i="1"/>
  <c r="C3813" i="1"/>
  <c r="D3812" i="1"/>
  <c r="C3812" i="1"/>
  <c r="D3811" i="1"/>
  <c r="C3811" i="1"/>
  <c r="D3810" i="1"/>
  <c r="C3810" i="1"/>
  <c r="D3809" i="1"/>
  <c r="C3809" i="1"/>
  <c r="D3808" i="1"/>
  <c r="C3808" i="1"/>
  <c r="D3807" i="1"/>
  <c r="C3807" i="1"/>
  <c r="D3806" i="1"/>
  <c r="C3806" i="1"/>
  <c r="D3805" i="1"/>
  <c r="C3805" i="1"/>
  <c r="D3804" i="1"/>
  <c r="C3804" i="1"/>
  <c r="D3803" i="1"/>
  <c r="C3803" i="1"/>
  <c r="D3802" i="1"/>
  <c r="C3802" i="1"/>
  <c r="D3801" i="1"/>
  <c r="C3801" i="1"/>
  <c r="D3800" i="1"/>
  <c r="C3800" i="1"/>
  <c r="D3799" i="1"/>
  <c r="C3799" i="1"/>
  <c r="D3798" i="1"/>
  <c r="C3798" i="1"/>
  <c r="D3797" i="1"/>
  <c r="C3797" i="1"/>
  <c r="D3796" i="1"/>
  <c r="C3796" i="1"/>
  <c r="D3795" i="1"/>
  <c r="C3795" i="1"/>
  <c r="D3794" i="1"/>
  <c r="C3794" i="1"/>
  <c r="D3793" i="1"/>
  <c r="C3793" i="1"/>
  <c r="D3792" i="1"/>
  <c r="C3792" i="1"/>
  <c r="D3791" i="1"/>
  <c r="C3791" i="1"/>
  <c r="D3790" i="1"/>
  <c r="C3790" i="1"/>
  <c r="D3789" i="1"/>
  <c r="C3789" i="1"/>
  <c r="D3788" i="1"/>
  <c r="C3788" i="1"/>
  <c r="D3787" i="1"/>
  <c r="C3787" i="1"/>
  <c r="D3786" i="1"/>
  <c r="C3786" i="1"/>
  <c r="D3785" i="1"/>
  <c r="C3785" i="1"/>
  <c r="D3784" i="1"/>
  <c r="C3784" i="1"/>
  <c r="D3783" i="1"/>
  <c r="C3783" i="1"/>
  <c r="D3782" i="1"/>
  <c r="C3782" i="1"/>
  <c r="D3781" i="1"/>
  <c r="C3781" i="1"/>
  <c r="D3780" i="1"/>
  <c r="C3780" i="1"/>
  <c r="D3779" i="1"/>
  <c r="C3779" i="1"/>
  <c r="D3778" i="1"/>
  <c r="C3778" i="1"/>
  <c r="D3777" i="1"/>
  <c r="C3777" i="1"/>
  <c r="D3776" i="1"/>
  <c r="C3776" i="1"/>
  <c r="D3775" i="1"/>
  <c r="C3775" i="1"/>
  <c r="D3774" i="1"/>
  <c r="C3774" i="1"/>
  <c r="D3773" i="1"/>
  <c r="C3773" i="1"/>
  <c r="D3772" i="1"/>
  <c r="C3772" i="1"/>
  <c r="D3771" i="1"/>
  <c r="C3771" i="1"/>
  <c r="D3770" i="1"/>
  <c r="C3770" i="1"/>
  <c r="D3769" i="1"/>
  <c r="C3769" i="1"/>
  <c r="D3768" i="1"/>
  <c r="C3768" i="1"/>
  <c r="D3767" i="1"/>
  <c r="C3767" i="1"/>
  <c r="D3766" i="1"/>
  <c r="C3766" i="1"/>
  <c r="D3765" i="1"/>
  <c r="C3765" i="1"/>
  <c r="D3764" i="1"/>
  <c r="C3764" i="1"/>
  <c r="D3763" i="1"/>
  <c r="C3763" i="1"/>
  <c r="D3762" i="1"/>
  <c r="C3762" i="1"/>
  <c r="D3761" i="1"/>
  <c r="C3761" i="1"/>
  <c r="D3760" i="1"/>
  <c r="C3760" i="1"/>
  <c r="D3759" i="1"/>
  <c r="C3759" i="1"/>
  <c r="D3758" i="1"/>
  <c r="C3758" i="1"/>
  <c r="D3757" i="1"/>
  <c r="C3757" i="1"/>
  <c r="D3756" i="1"/>
  <c r="C3756" i="1"/>
  <c r="D3755" i="1"/>
  <c r="C3755" i="1"/>
  <c r="D3754" i="1"/>
  <c r="C3754" i="1"/>
  <c r="D3753" i="1"/>
  <c r="C3753" i="1"/>
  <c r="D3752" i="1"/>
  <c r="C3752" i="1"/>
  <c r="D3751" i="1"/>
  <c r="C3751" i="1"/>
  <c r="D3750" i="1"/>
  <c r="C3750" i="1"/>
  <c r="D3749" i="1"/>
  <c r="C3749" i="1"/>
  <c r="D3748" i="1"/>
  <c r="C3748" i="1"/>
  <c r="D3747" i="1"/>
  <c r="C3747" i="1"/>
  <c r="D3746" i="1"/>
  <c r="C3746" i="1"/>
  <c r="D3745" i="1"/>
  <c r="C3745" i="1"/>
  <c r="D3744" i="1"/>
  <c r="C3744" i="1"/>
  <c r="D3743" i="1"/>
  <c r="C3743" i="1"/>
  <c r="D3742" i="1"/>
  <c r="C3742" i="1"/>
  <c r="D3741" i="1"/>
  <c r="C3741" i="1"/>
  <c r="D3740" i="1"/>
  <c r="C3740" i="1"/>
  <c r="D3739" i="1"/>
  <c r="C3739" i="1"/>
  <c r="D3738" i="1"/>
  <c r="C3738" i="1"/>
  <c r="D3737" i="1"/>
  <c r="C3737" i="1"/>
  <c r="D3736" i="1"/>
  <c r="C3736" i="1"/>
  <c r="D3735" i="1"/>
  <c r="C3735" i="1"/>
  <c r="D3734" i="1"/>
  <c r="C3734" i="1"/>
  <c r="D3733" i="1"/>
  <c r="C3733" i="1"/>
  <c r="D3732" i="1"/>
  <c r="C3732" i="1"/>
  <c r="D3731" i="1"/>
  <c r="C3731" i="1"/>
  <c r="D3730" i="1"/>
  <c r="C3730" i="1"/>
  <c r="D3729" i="1"/>
  <c r="C3729" i="1"/>
  <c r="D3728" i="1"/>
  <c r="C3728" i="1"/>
  <c r="D3727" i="1"/>
  <c r="C3727" i="1"/>
  <c r="D3726" i="1"/>
  <c r="C3726" i="1"/>
  <c r="D3725" i="1"/>
  <c r="C3725" i="1"/>
  <c r="D3724" i="1"/>
  <c r="C3724" i="1"/>
  <c r="D3723" i="1"/>
  <c r="C3723" i="1"/>
  <c r="D3722" i="1"/>
  <c r="C3722" i="1"/>
  <c r="D3721" i="1"/>
  <c r="C3721" i="1"/>
  <c r="D3720" i="1"/>
  <c r="C3720" i="1"/>
  <c r="D3719" i="1"/>
  <c r="C3719" i="1"/>
  <c r="D3718" i="1"/>
  <c r="C3718" i="1"/>
  <c r="D3717" i="1"/>
  <c r="C3717" i="1"/>
  <c r="D3716" i="1"/>
  <c r="C3716" i="1"/>
  <c r="D3715" i="1"/>
  <c r="C3715" i="1"/>
  <c r="D3714" i="1"/>
  <c r="C3714" i="1"/>
  <c r="D3713" i="1"/>
  <c r="C3713" i="1"/>
  <c r="D3712" i="1"/>
  <c r="C3712" i="1"/>
  <c r="D3711" i="1"/>
  <c r="C3711" i="1"/>
  <c r="D3710" i="1"/>
  <c r="C3710" i="1"/>
  <c r="D3709" i="1"/>
  <c r="C3709" i="1"/>
  <c r="D3708" i="1"/>
  <c r="C3708" i="1"/>
  <c r="D3707" i="1"/>
  <c r="C3707" i="1"/>
  <c r="D3706" i="1"/>
  <c r="C3706" i="1"/>
  <c r="D3705" i="1"/>
  <c r="C3705" i="1"/>
  <c r="D3704" i="1"/>
  <c r="C3704" i="1"/>
  <c r="D3703" i="1"/>
  <c r="C3703" i="1"/>
  <c r="D3702" i="1"/>
  <c r="C3702" i="1"/>
  <c r="D3701" i="1"/>
  <c r="C3701" i="1"/>
  <c r="D3700" i="1"/>
  <c r="C3700" i="1"/>
  <c r="D3699" i="1"/>
  <c r="C3699" i="1"/>
  <c r="D3698" i="1"/>
  <c r="C3698" i="1"/>
  <c r="D3697" i="1"/>
  <c r="C3697" i="1"/>
  <c r="D3696" i="1"/>
  <c r="C3696" i="1"/>
  <c r="D3695" i="1"/>
  <c r="C3695" i="1"/>
  <c r="D3694" i="1"/>
  <c r="C3694" i="1"/>
  <c r="D3693" i="1"/>
  <c r="C3693" i="1"/>
  <c r="D3692" i="1"/>
  <c r="C3692" i="1"/>
  <c r="D3691" i="1"/>
  <c r="C3691" i="1"/>
  <c r="D3690" i="1"/>
  <c r="C3690" i="1"/>
  <c r="D3689" i="1"/>
  <c r="C3689" i="1"/>
  <c r="D3688" i="1"/>
  <c r="C3688" i="1"/>
  <c r="D3687" i="1"/>
  <c r="C3687" i="1"/>
  <c r="D3686" i="1"/>
  <c r="C3686" i="1"/>
  <c r="D3685" i="1"/>
  <c r="C3685" i="1"/>
  <c r="D3684" i="1"/>
  <c r="C3684" i="1"/>
  <c r="D3683" i="1"/>
  <c r="C3683" i="1"/>
  <c r="D3682" i="1"/>
  <c r="C3682" i="1"/>
  <c r="D3681" i="1"/>
  <c r="C3681" i="1"/>
  <c r="D3680" i="1"/>
  <c r="C3680" i="1"/>
  <c r="D3679" i="1"/>
  <c r="C3679" i="1"/>
  <c r="D3678" i="1"/>
  <c r="C3678" i="1"/>
  <c r="D3677" i="1"/>
  <c r="C3677" i="1"/>
  <c r="D3676" i="1"/>
  <c r="C3676" i="1"/>
  <c r="D3675" i="1"/>
  <c r="C3675" i="1"/>
  <c r="D3674" i="1"/>
  <c r="C3674" i="1"/>
  <c r="D3673" i="1"/>
  <c r="C3673" i="1"/>
  <c r="D3672" i="1"/>
  <c r="C3672" i="1"/>
  <c r="D3671" i="1"/>
  <c r="C3671" i="1"/>
  <c r="D3670" i="1"/>
  <c r="C3670" i="1"/>
  <c r="D3669" i="1"/>
  <c r="C3669" i="1"/>
  <c r="D3668" i="1"/>
  <c r="C3668" i="1"/>
  <c r="D3667" i="1"/>
  <c r="C3667" i="1"/>
  <c r="D3666" i="1"/>
  <c r="C3666" i="1"/>
  <c r="D3665" i="1"/>
  <c r="C3665" i="1"/>
  <c r="D3664" i="1"/>
  <c r="C3664" i="1"/>
  <c r="D3663" i="1"/>
  <c r="C3663" i="1"/>
  <c r="D3662" i="1"/>
  <c r="C3662" i="1"/>
  <c r="D3661" i="1"/>
  <c r="C3661" i="1"/>
  <c r="D3660" i="1"/>
  <c r="C3660" i="1"/>
  <c r="D3659" i="1"/>
  <c r="C3659" i="1"/>
  <c r="D3658" i="1"/>
  <c r="C3658" i="1"/>
  <c r="D3657" i="1"/>
  <c r="C3657" i="1"/>
  <c r="D3656" i="1"/>
  <c r="C3656" i="1"/>
  <c r="D3655" i="1"/>
  <c r="C3655" i="1"/>
  <c r="D3654" i="1"/>
  <c r="C3654" i="1"/>
  <c r="D3653" i="1"/>
  <c r="C3653" i="1"/>
  <c r="D3652" i="1"/>
  <c r="C3652" i="1"/>
  <c r="D3651" i="1"/>
  <c r="C3651" i="1"/>
  <c r="D3650" i="1"/>
  <c r="C3650" i="1"/>
  <c r="D3649" i="1"/>
  <c r="C3649" i="1"/>
  <c r="D3648" i="1"/>
  <c r="C3648" i="1"/>
  <c r="D3647" i="1"/>
  <c r="C3647" i="1"/>
  <c r="D3646" i="1"/>
  <c r="C3646" i="1"/>
  <c r="D3645" i="1"/>
  <c r="C3645" i="1"/>
  <c r="D3644" i="1"/>
  <c r="C3644" i="1"/>
  <c r="D3643" i="1"/>
  <c r="C3643" i="1"/>
  <c r="D3642" i="1"/>
  <c r="C3642" i="1"/>
  <c r="D3641" i="1"/>
  <c r="C3641" i="1"/>
  <c r="D3640" i="1"/>
  <c r="C3640" i="1"/>
  <c r="D3639" i="1"/>
  <c r="C3639" i="1"/>
  <c r="D3638" i="1"/>
  <c r="C3638" i="1"/>
  <c r="D3637" i="1"/>
  <c r="C3637" i="1"/>
  <c r="D3636" i="1"/>
  <c r="C3636" i="1"/>
  <c r="D3635" i="1"/>
  <c r="C3635" i="1"/>
  <c r="D3634" i="1"/>
  <c r="C3634" i="1"/>
  <c r="D3633" i="1"/>
  <c r="C3633" i="1"/>
  <c r="D3632" i="1"/>
  <c r="C3632" i="1"/>
  <c r="D3631" i="1"/>
  <c r="C3631" i="1"/>
  <c r="D3630" i="1"/>
  <c r="C3630" i="1"/>
  <c r="D3629" i="1"/>
  <c r="C3629" i="1"/>
  <c r="D3628" i="1"/>
  <c r="C3628" i="1"/>
  <c r="D3627" i="1"/>
  <c r="C3627" i="1"/>
  <c r="D3626" i="1"/>
  <c r="C3626" i="1"/>
  <c r="D3625" i="1"/>
  <c r="C3625" i="1"/>
  <c r="D3624" i="1"/>
  <c r="C3624" i="1"/>
  <c r="D3623" i="1"/>
  <c r="C3623" i="1"/>
  <c r="D3622" i="1"/>
  <c r="C3622" i="1"/>
  <c r="D3621" i="1"/>
  <c r="C3621" i="1"/>
  <c r="D3620" i="1"/>
  <c r="C3620" i="1"/>
  <c r="D3619" i="1"/>
  <c r="C3619" i="1"/>
  <c r="D3618" i="1"/>
  <c r="C3618" i="1"/>
  <c r="D3617" i="1"/>
  <c r="C3617" i="1"/>
  <c r="D3616" i="1"/>
  <c r="C3616" i="1"/>
  <c r="D3615" i="1"/>
  <c r="C3615" i="1"/>
  <c r="D3614" i="1"/>
  <c r="C3614" i="1"/>
  <c r="D3613" i="1"/>
  <c r="C3613" i="1"/>
  <c r="D3612" i="1"/>
  <c r="C3612" i="1"/>
  <c r="D3611" i="1"/>
  <c r="C3611" i="1"/>
  <c r="D3610" i="1"/>
  <c r="C3610" i="1"/>
  <c r="D3609" i="1"/>
  <c r="C3609" i="1"/>
  <c r="D3608" i="1"/>
  <c r="C3608" i="1"/>
  <c r="D3607" i="1"/>
  <c r="C3607" i="1"/>
  <c r="D3606" i="1"/>
  <c r="C3606" i="1"/>
  <c r="D3605" i="1"/>
  <c r="C3605" i="1"/>
  <c r="D3604" i="1"/>
  <c r="C3604" i="1"/>
  <c r="D3603" i="1"/>
  <c r="C3603" i="1"/>
  <c r="D3602" i="1"/>
  <c r="C3602" i="1"/>
  <c r="D3601" i="1"/>
  <c r="C3601" i="1"/>
  <c r="D3600" i="1"/>
  <c r="C3600" i="1"/>
  <c r="D3599" i="1"/>
  <c r="C3599" i="1"/>
  <c r="D3598" i="1"/>
  <c r="C3598" i="1"/>
  <c r="D3597" i="1"/>
  <c r="C3597" i="1"/>
  <c r="D3596" i="1"/>
  <c r="C3596" i="1"/>
  <c r="D3595" i="1"/>
  <c r="C3595" i="1"/>
  <c r="D3594" i="1"/>
  <c r="C3594" i="1"/>
  <c r="D3593" i="1"/>
  <c r="C3593" i="1"/>
  <c r="D3592" i="1"/>
  <c r="C3592" i="1"/>
  <c r="D3591" i="1"/>
  <c r="C3591" i="1"/>
  <c r="D3590" i="1"/>
  <c r="C3590" i="1"/>
  <c r="D3589" i="1"/>
  <c r="C3589" i="1"/>
  <c r="D3588" i="1"/>
  <c r="C3588" i="1"/>
  <c r="D3587" i="1"/>
  <c r="C3587" i="1"/>
  <c r="D3586" i="1"/>
  <c r="C3586" i="1"/>
  <c r="D3585" i="1"/>
  <c r="C3585" i="1"/>
  <c r="D3584" i="1"/>
  <c r="C3584" i="1"/>
  <c r="D3583" i="1"/>
  <c r="C3583" i="1"/>
  <c r="D3582" i="1"/>
  <c r="C3582" i="1"/>
  <c r="D3581" i="1"/>
  <c r="C3581" i="1"/>
  <c r="D3580" i="1"/>
  <c r="C3580" i="1"/>
  <c r="D3579" i="1"/>
  <c r="C3579" i="1"/>
  <c r="D3578" i="1"/>
  <c r="C3578" i="1"/>
  <c r="D3577" i="1"/>
  <c r="C3577" i="1"/>
  <c r="D3576" i="1"/>
  <c r="C3576" i="1"/>
  <c r="D3575" i="1"/>
  <c r="C3575" i="1"/>
  <c r="D3574" i="1"/>
  <c r="C3574" i="1"/>
  <c r="D3573" i="1"/>
  <c r="C3573" i="1"/>
  <c r="D3572" i="1"/>
  <c r="C3572" i="1"/>
  <c r="D3571" i="1"/>
  <c r="C3571" i="1"/>
  <c r="D3570" i="1"/>
  <c r="C3570" i="1"/>
  <c r="D3569" i="1"/>
  <c r="C3569" i="1"/>
  <c r="D3568" i="1"/>
  <c r="C3568" i="1"/>
  <c r="D3567" i="1"/>
  <c r="C3567" i="1"/>
  <c r="D3566" i="1"/>
  <c r="C3566" i="1"/>
  <c r="D3565" i="1"/>
  <c r="C3565" i="1"/>
  <c r="D3564" i="1"/>
  <c r="C3564" i="1"/>
  <c r="D3563" i="1"/>
  <c r="C3563" i="1"/>
  <c r="D3562" i="1"/>
  <c r="C3562" i="1"/>
  <c r="D3561" i="1"/>
  <c r="C3561" i="1"/>
  <c r="D3560" i="1"/>
  <c r="C3560" i="1"/>
  <c r="D3559" i="1"/>
  <c r="C3559" i="1"/>
  <c r="D3558" i="1"/>
  <c r="C3558" i="1"/>
  <c r="D3557" i="1"/>
  <c r="C3557" i="1"/>
  <c r="D3556" i="1"/>
  <c r="C3556" i="1"/>
  <c r="D3555" i="1"/>
  <c r="C3555" i="1"/>
  <c r="D3554" i="1"/>
  <c r="C3554" i="1"/>
  <c r="D3553" i="1"/>
  <c r="C3553" i="1"/>
  <c r="D3552" i="1"/>
  <c r="C3552" i="1"/>
  <c r="D3551" i="1"/>
  <c r="C3551" i="1"/>
  <c r="D3550" i="1"/>
  <c r="C3550" i="1"/>
  <c r="D3549" i="1"/>
  <c r="C3549" i="1"/>
  <c r="D3548" i="1"/>
  <c r="C3548" i="1"/>
  <c r="D3547" i="1"/>
  <c r="C3547" i="1"/>
  <c r="D3546" i="1"/>
  <c r="C3546" i="1"/>
  <c r="D3545" i="1"/>
  <c r="C3545" i="1"/>
  <c r="D3544" i="1"/>
  <c r="C3544" i="1"/>
  <c r="D3543" i="1"/>
  <c r="C3543" i="1"/>
  <c r="D3542" i="1"/>
  <c r="C3542" i="1"/>
  <c r="D3541" i="1"/>
  <c r="C3541" i="1"/>
  <c r="D3540" i="1"/>
  <c r="C3540" i="1"/>
  <c r="D3539" i="1"/>
  <c r="C3539" i="1"/>
  <c r="D3538" i="1"/>
  <c r="C3538" i="1"/>
  <c r="D3537" i="1"/>
  <c r="C3537" i="1"/>
  <c r="D3536" i="1"/>
  <c r="C3536" i="1"/>
  <c r="D3535" i="1"/>
  <c r="C3535" i="1"/>
  <c r="D3534" i="1"/>
  <c r="C3534" i="1"/>
  <c r="D3533" i="1"/>
  <c r="C3533" i="1"/>
  <c r="D3532" i="1"/>
  <c r="C3532" i="1"/>
  <c r="D3531" i="1"/>
  <c r="C3531" i="1"/>
  <c r="D3530" i="1"/>
  <c r="C3530" i="1"/>
  <c r="D3529" i="1"/>
  <c r="C3529" i="1"/>
  <c r="D3528" i="1"/>
  <c r="C3528" i="1"/>
  <c r="D3527" i="1"/>
  <c r="C3527" i="1"/>
  <c r="D3526" i="1"/>
  <c r="C3526" i="1"/>
  <c r="D3525" i="1"/>
  <c r="C3525" i="1"/>
  <c r="D3524" i="1"/>
  <c r="C3524" i="1"/>
  <c r="D3523" i="1"/>
  <c r="C3523" i="1"/>
  <c r="D3522" i="1"/>
  <c r="C3522" i="1"/>
  <c r="D3521" i="1"/>
  <c r="C3521" i="1"/>
  <c r="D3520" i="1"/>
  <c r="C3520" i="1"/>
  <c r="D3519" i="1"/>
  <c r="C3519" i="1"/>
  <c r="D3518" i="1"/>
  <c r="C3518" i="1"/>
  <c r="D3517" i="1"/>
  <c r="C3517" i="1"/>
  <c r="D3516" i="1"/>
  <c r="C3516" i="1"/>
  <c r="D3515" i="1"/>
  <c r="C3515" i="1"/>
  <c r="D3514" i="1"/>
  <c r="C3514" i="1"/>
  <c r="D3513" i="1"/>
  <c r="C3513" i="1"/>
  <c r="D3512" i="1"/>
  <c r="C3512" i="1"/>
  <c r="D3511" i="1"/>
  <c r="C3511" i="1"/>
  <c r="D3510" i="1"/>
  <c r="C3510" i="1"/>
  <c r="D3509" i="1"/>
  <c r="C3509" i="1"/>
  <c r="D3508" i="1"/>
  <c r="C3508" i="1"/>
  <c r="D3507" i="1"/>
  <c r="C3507" i="1"/>
  <c r="D3506" i="1"/>
  <c r="C3506" i="1"/>
  <c r="D3505" i="1"/>
  <c r="C3505" i="1"/>
  <c r="D3504" i="1"/>
  <c r="C3504" i="1"/>
  <c r="D3503" i="1"/>
  <c r="C3503" i="1"/>
  <c r="D3502" i="1"/>
  <c r="C3502" i="1"/>
  <c r="D3501" i="1"/>
  <c r="C3501" i="1"/>
  <c r="D3500" i="1"/>
  <c r="C3500" i="1"/>
  <c r="D3499" i="1"/>
  <c r="C3499" i="1"/>
  <c r="D3498" i="1"/>
  <c r="C3498" i="1"/>
  <c r="D3497" i="1"/>
  <c r="C3497" i="1"/>
  <c r="D3496" i="1"/>
  <c r="C3496" i="1"/>
  <c r="D3495" i="1"/>
  <c r="C3495" i="1"/>
  <c r="D3494" i="1"/>
  <c r="C3494" i="1"/>
  <c r="D3493" i="1"/>
  <c r="C3493" i="1"/>
  <c r="D3492" i="1"/>
  <c r="C3492" i="1"/>
  <c r="D3491" i="1"/>
  <c r="C3491" i="1"/>
  <c r="D3490" i="1"/>
  <c r="C3490" i="1"/>
  <c r="D3489" i="1"/>
  <c r="C3489" i="1"/>
  <c r="D3488" i="1"/>
  <c r="C3488" i="1"/>
  <c r="D3487" i="1"/>
  <c r="C3487" i="1"/>
  <c r="D3486" i="1"/>
  <c r="C3486" i="1"/>
  <c r="D3485" i="1"/>
  <c r="C3485" i="1"/>
  <c r="D3484" i="1"/>
  <c r="C3484" i="1"/>
  <c r="D3483" i="1"/>
  <c r="C3483" i="1"/>
  <c r="D3482" i="1"/>
  <c r="C3482" i="1"/>
  <c r="D3481" i="1"/>
  <c r="C3481" i="1"/>
  <c r="D3480" i="1"/>
  <c r="C3480" i="1"/>
  <c r="D3479" i="1"/>
  <c r="C3479" i="1"/>
  <c r="D3478" i="1"/>
  <c r="C3478" i="1"/>
  <c r="D3477" i="1"/>
  <c r="C3477" i="1"/>
  <c r="D3476" i="1"/>
  <c r="C3476" i="1"/>
  <c r="D3475" i="1"/>
  <c r="C3475" i="1"/>
  <c r="D3474" i="1"/>
  <c r="C3474" i="1"/>
  <c r="D3473" i="1"/>
  <c r="C3473" i="1"/>
  <c r="D3472" i="1"/>
  <c r="C3472" i="1"/>
  <c r="D3471" i="1"/>
  <c r="C3471" i="1"/>
  <c r="D3470" i="1"/>
  <c r="C3470" i="1"/>
  <c r="D3469" i="1"/>
  <c r="C3469" i="1"/>
  <c r="D3468" i="1"/>
  <c r="C3468" i="1"/>
  <c r="D3467" i="1"/>
  <c r="C3467" i="1"/>
  <c r="D3466" i="1"/>
  <c r="C3466" i="1"/>
  <c r="D3465" i="1"/>
  <c r="C3465" i="1"/>
  <c r="D3464" i="1"/>
  <c r="C3464" i="1"/>
  <c r="D3463" i="1"/>
  <c r="C3463" i="1"/>
  <c r="D3462" i="1"/>
  <c r="C3462" i="1"/>
  <c r="D3461" i="1"/>
  <c r="C3461" i="1"/>
  <c r="D3460" i="1"/>
  <c r="C3460" i="1"/>
  <c r="D3459" i="1"/>
  <c r="C3459" i="1"/>
  <c r="D3458" i="1"/>
  <c r="C3458" i="1"/>
  <c r="D3457" i="1"/>
  <c r="C3457" i="1"/>
  <c r="D3456" i="1"/>
  <c r="C3456" i="1"/>
  <c r="D3455" i="1"/>
  <c r="C3455" i="1"/>
  <c r="D3454" i="1"/>
  <c r="C3454" i="1"/>
  <c r="D3453" i="1"/>
  <c r="C3453" i="1"/>
  <c r="D3452" i="1"/>
  <c r="C3452" i="1"/>
  <c r="D3451" i="1"/>
  <c r="C3451" i="1"/>
  <c r="D3450" i="1"/>
  <c r="C3450" i="1"/>
  <c r="D3449" i="1"/>
  <c r="C3449" i="1"/>
  <c r="D3448" i="1"/>
  <c r="C3448" i="1"/>
  <c r="D3447" i="1"/>
  <c r="C3447" i="1"/>
  <c r="D3446" i="1"/>
  <c r="C3446" i="1"/>
  <c r="D3445" i="1"/>
  <c r="C3445" i="1"/>
  <c r="D3444" i="1"/>
  <c r="C3444" i="1"/>
  <c r="D3443" i="1"/>
  <c r="C3443" i="1"/>
  <c r="D3442" i="1"/>
  <c r="C3442" i="1"/>
  <c r="D3441" i="1"/>
  <c r="C3441" i="1"/>
  <c r="D3440" i="1"/>
  <c r="C3440" i="1"/>
  <c r="D3439" i="1"/>
  <c r="C3439" i="1"/>
  <c r="D3438" i="1"/>
  <c r="C3438" i="1"/>
  <c r="D3437" i="1"/>
  <c r="C3437" i="1"/>
  <c r="D3436" i="1"/>
  <c r="C3436" i="1"/>
  <c r="D3435" i="1"/>
  <c r="C3435" i="1"/>
  <c r="D3434" i="1"/>
  <c r="C3434" i="1"/>
  <c r="D3433" i="1"/>
  <c r="C3433" i="1"/>
  <c r="D3432" i="1"/>
  <c r="C3432" i="1"/>
  <c r="D3431" i="1"/>
  <c r="C3431" i="1"/>
  <c r="D3430" i="1"/>
  <c r="C3430" i="1"/>
  <c r="D3429" i="1"/>
  <c r="C3429" i="1"/>
  <c r="D3428" i="1"/>
  <c r="C3428" i="1"/>
  <c r="D3427" i="1"/>
  <c r="C3427" i="1"/>
  <c r="D3426" i="1"/>
  <c r="C3426" i="1"/>
  <c r="D3425" i="1"/>
  <c r="C3425" i="1"/>
  <c r="D3424" i="1"/>
  <c r="C3424" i="1"/>
  <c r="D3423" i="1"/>
  <c r="C3423" i="1"/>
  <c r="D3422" i="1"/>
  <c r="C3422" i="1"/>
  <c r="D3421" i="1"/>
  <c r="C3421" i="1"/>
  <c r="D3420" i="1"/>
  <c r="C3420" i="1"/>
  <c r="D3419" i="1"/>
  <c r="C3419" i="1"/>
  <c r="D3418" i="1"/>
  <c r="C3418" i="1"/>
  <c r="D3417" i="1"/>
  <c r="C3417" i="1"/>
  <c r="D3416" i="1"/>
  <c r="C3416" i="1"/>
  <c r="D3415" i="1"/>
  <c r="C3415" i="1"/>
  <c r="D3414" i="1"/>
  <c r="C3414" i="1"/>
  <c r="D3413" i="1"/>
  <c r="C3413" i="1"/>
  <c r="D3412" i="1"/>
  <c r="C3412" i="1"/>
  <c r="D3411" i="1"/>
  <c r="C3411" i="1"/>
  <c r="D3410" i="1"/>
  <c r="C3410" i="1"/>
  <c r="D3409" i="1"/>
  <c r="C3409" i="1"/>
  <c r="D3408" i="1"/>
  <c r="C3408" i="1"/>
  <c r="D3407" i="1"/>
  <c r="C3407" i="1"/>
  <c r="D3406" i="1"/>
  <c r="C3406" i="1"/>
  <c r="D3405" i="1"/>
  <c r="C3405" i="1"/>
  <c r="D3404" i="1"/>
  <c r="C3404" i="1"/>
  <c r="D3403" i="1"/>
  <c r="C3403" i="1"/>
  <c r="D3402" i="1"/>
  <c r="C3402" i="1"/>
  <c r="D3401" i="1"/>
  <c r="C3401" i="1"/>
  <c r="D3400" i="1"/>
  <c r="C3400" i="1"/>
  <c r="D3399" i="1"/>
  <c r="C3399" i="1"/>
  <c r="D3398" i="1"/>
  <c r="C3398" i="1"/>
  <c r="D3397" i="1"/>
  <c r="C3397" i="1"/>
  <c r="D3396" i="1"/>
  <c r="C3396" i="1"/>
  <c r="D3395" i="1"/>
  <c r="C3395" i="1"/>
  <c r="D3394" i="1"/>
  <c r="C3394" i="1"/>
  <c r="D3393" i="1"/>
  <c r="C3393" i="1"/>
  <c r="D3392" i="1"/>
  <c r="C3392" i="1"/>
  <c r="D3391" i="1"/>
  <c r="C3391" i="1"/>
  <c r="D3390" i="1"/>
  <c r="C3390" i="1"/>
  <c r="D3389" i="1"/>
  <c r="C3389" i="1"/>
  <c r="D3388" i="1"/>
  <c r="C3388" i="1"/>
  <c r="D3387" i="1"/>
  <c r="C3387" i="1"/>
  <c r="D3386" i="1"/>
  <c r="C3386" i="1"/>
  <c r="D3385" i="1"/>
  <c r="C3385" i="1"/>
  <c r="D3384" i="1"/>
  <c r="C3384" i="1"/>
  <c r="D3383" i="1"/>
  <c r="C3383" i="1"/>
  <c r="D3382" i="1"/>
  <c r="C3382" i="1"/>
  <c r="D3381" i="1"/>
  <c r="C3381" i="1"/>
  <c r="D3380" i="1"/>
  <c r="C3380" i="1"/>
  <c r="D3379" i="1"/>
  <c r="C3379" i="1"/>
  <c r="D3378" i="1"/>
  <c r="C3378" i="1"/>
  <c r="D3377" i="1"/>
  <c r="C3377" i="1"/>
  <c r="D3376" i="1"/>
  <c r="C3376" i="1"/>
  <c r="D3375" i="1"/>
  <c r="C3375" i="1"/>
  <c r="D3374" i="1"/>
  <c r="C3374" i="1"/>
  <c r="D3373" i="1"/>
  <c r="C3373" i="1"/>
  <c r="D3372" i="1"/>
  <c r="C3372" i="1"/>
  <c r="D3371" i="1"/>
  <c r="C3371" i="1"/>
  <c r="D3370" i="1"/>
  <c r="C3370" i="1"/>
  <c r="D3369" i="1"/>
  <c r="C3369" i="1"/>
  <c r="D3368" i="1"/>
  <c r="C3368" i="1"/>
  <c r="D3367" i="1"/>
  <c r="C3367" i="1"/>
  <c r="D3366" i="1"/>
  <c r="C3366" i="1"/>
  <c r="D3365" i="1"/>
  <c r="C3365" i="1"/>
  <c r="D3364" i="1"/>
  <c r="C3364" i="1"/>
  <c r="D3363" i="1"/>
  <c r="C3363" i="1"/>
  <c r="D3362" i="1"/>
  <c r="C3362" i="1"/>
  <c r="D3361" i="1"/>
  <c r="C3361" i="1"/>
  <c r="D3360" i="1"/>
  <c r="C3360" i="1"/>
  <c r="D3359" i="1"/>
  <c r="C3359" i="1"/>
  <c r="D3358" i="1"/>
  <c r="C3358" i="1"/>
  <c r="D3357" i="1"/>
  <c r="C3357" i="1"/>
  <c r="D3356" i="1"/>
  <c r="C3356" i="1"/>
  <c r="D3355" i="1"/>
  <c r="C3355" i="1"/>
  <c r="D3354" i="1"/>
  <c r="C3354" i="1"/>
  <c r="D3353" i="1"/>
  <c r="C3353" i="1"/>
  <c r="D3352" i="1"/>
  <c r="C3352" i="1"/>
  <c r="D3351" i="1"/>
  <c r="C3351" i="1"/>
  <c r="D3350" i="1"/>
  <c r="C3350" i="1"/>
  <c r="D3349" i="1"/>
  <c r="C3349" i="1"/>
  <c r="D3348" i="1"/>
  <c r="C3348" i="1"/>
  <c r="D3347" i="1"/>
  <c r="C3347" i="1"/>
  <c r="D3346" i="1"/>
  <c r="C3346" i="1"/>
  <c r="D3345" i="1"/>
  <c r="C3345" i="1"/>
  <c r="D3344" i="1"/>
  <c r="C3344" i="1"/>
  <c r="D3343" i="1"/>
  <c r="C3343" i="1"/>
  <c r="D3342" i="1"/>
  <c r="C3342" i="1"/>
  <c r="D3341" i="1"/>
  <c r="C3341" i="1"/>
  <c r="D3340" i="1"/>
  <c r="C3340" i="1"/>
  <c r="D3339" i="1"/>
  <c r="C3339" i="1"/>
  <c r="D3338" i="1"/>
  <c r="C3338" i="1"/>
  <c r="D3337" i="1"/>
  <c r="C3337" i="1"/>
  <c r="D3336" i="1"/>
  <c r="C3336" i="1"/>
  <c r="D3335" i="1"/>
  <c r="C3335" i="1"/>
  <c r="D3334" i="1"/>
  <c r="C3334" i="1"/>
  <c r="D3333" i="1"/>
  <c r="C3333" i="1"/>
  <c r="D3332" i="1"/>
  <c r="C3332" i="1"/>
  <c r="D3331" i="1"/>
  <c r="C3331" i="1"/>
  <c r="D3330" i="1"/>
  <c r="C3330" i="1"/>
  <c r="D3329" i="1"/>
  <c r="C3329" i="1"/>
  <c r="D3328" i="1"/>
  <c r="C3328" i="1"/>
  <c r="D3327" i="1"/>
  <c r="C3327" i="1"/>
  <c r="D3326" i="1"/>
  <c r="C3326" i="1"/>
  <c r="D3325" i="1"/>
  <c r="C3325" i="1"/>
  <c r="D3324" i="1"/>
  <c r="C3324" i="1"/>
  <c r="D3323" i="1"/>
  <c r="C3323" i="1"/>
  <c r="D3322" i="1"/>
  <c r="C3322" i="1"/>
  <c r="D3321" i="1"/>
  <c r="C3321" i="1"/>
  <c r="D3320" i="1"/>
  <c r="C3320" i="1"/>
  <c r="D3319" i="1"/>
  <c r="C3319" i="1"/>
  <c r="D3318" i="1"/>
  <c r="C3318" i="1"/>
  <c r="D3317" i="1"/>
  <c r="C3317" i="1"/>
  <c r="D3316" i="1"/>
  <c r="C3316" i="1"/>
  <c r="D3315" i="1"/>
  <c r="C3315" i="1"/>
  <c r="D3314" i="1"/>
  <c r="C3314" i="1"/>
  <c r="D3313" i="1"/>
  <c r="C3313" i="1"/>
  <c r="D3312" i="1"/>
  <c r="C3312" i="1"/>
  <c r="D3311" i="1"/>
  <c r="C3311" i="1"/>
  <c r="D3310" i="1"/>
  <c r="C3310" i="1"/>
  <c r="D3309" i="1"/>
  <c r="C3309" i="1"/>
  <c r="D3308" i="1"/>
  <c r="C3308" i="1"/>
  <c r="D3307" i="1"/>
  <c r="C3307" i="1"/>
  <c r="D3306" i="1"/>
  <c r="C3306" i="1"/>
  <c r="D3305" i="1"/>
  <c r="C3305" i="1"/>
  <c r="D3304" i="1"/>
  <c r="C3304" i="1"/>
  <c r="D3303" i="1"/>
  <c r="C3303" i="1"/>
  <c r="D3302" i="1"/>
  <c r="C3302" i="1"/>
  <c r="D3301" i="1"/>
  <c r="C3301" i="1"/>
  <c r="D3300" i="1"/>
  <c r="C3300" i="1"/>
  <c r="D3299" i="1"/>
  <c r="C3299" i="1"/>
  <c r="D3298" i="1"/>
  <c r="C3298" i="1"/>
  <c r="D3297" i="1"/>
  <c r="C3297" i="1"/>
  <c r="D3296" i="1"/>
  <c r="C3296" i="1"/>
  <c r="D3295" i="1"/>
  <c r="C3295" i="1"/>
  <c r="D3294" i="1"/>
  <c r="C3294" i="1"/>
  <c r="D3293" i="1"/>
  <c r="C3293" i="1"/>
  <c r="D3292" i="1"/>
  <c r="C3292" i="1"/>
  <c r="D3291" i="1"/>
  <c r="C3291" i="1"/>
  <c r="D3290" i="1"/>
  <c r="C3290" i="1"/>
  <c r="D3289" i="1"/>
  <c r="C3289" i="1"/>
  <c r="D3288" i="1"/>
  <c r="C3288" i="1"/>
  <c r="D3287" i="1"/>
  <c r="C3287" i="1"/>
  <c r="D3286" i="1"/>
  <c r="C3286" i="1"/>
  <c r="D3285" i="1"/>
  <c r="C3285" i="1"/>
  <c r="D3284" i="1"/>
  <c r="C3284" i="1"/>
  <c r="D3283" i="1"/>
  <c r="C3283" i="1"/>
  <c r="D3282" i="1"/>
  <c r="C3282" i="1"/>
  <c r="D3281" i="1"/>
  <c r="C3281" i="1"/>
  <c r="D3280" i="1"/>
  <c r="C3280" i="1"/>
  <c r="D3279" i="1"/>
  <c r="C3279" i="1"/>
  <c r="D3278" i="1"/>
  <c r="C3278" i="1"/>
  <c r="D3277" i="1"/>
  <c r="C3277" i="1"/>
  <c r="D3276" i="1"/>
  <c r="C3276" i="1"/>
  <c r="D3275" i="1"/>
  <c r="C3275" i="1"/>
  <c r="D3274" i="1"/>
  <c r="C3274" i="1"/>
  <c r="D3273" i="1"/>
  <c r="C3273" i="1"/>
  <c r="D3272" i="1"/>
  <c r="C3272" i="1"/>
  <c r="D3271" i="1"/>
  <c r="C3271" i="1"/>
  <c r="D3270" i="1"/>
  <c r="C3270" i="1"/>
  <c r="D3269" i="1"/>
  <c r="C3269" i="1"/>
  <c r="D3268" i="1"/>
  <c r="C3268" i="1"/>
  <c r="D3267" i="1"/>
  <c r="C3267" i="1"/>
  <c r="D3266" i="1"/>
  <c r="C3266" i="1"/>
  <c r="D3265" i="1"/>
  <c r="C3265" i="1"/>
  <c r="D3264" i="1"/>
  <c r="C3264" i="1"/>
  <c r="D3263" i="1"/>
  <c r="C3263" i="1"/>
  <c r="D3262" i="1"/>
  <c r="C3262" i="1"/>
  <c r="D3261" i="1"/>
  <c r="C3261" i="1"/>
  <c r="D3260" i="1"/>
  <c r="C3260" i="1"/>
  <c r="D3259" i="1"/>
  <c r="C3259" i="1"/>
  <c r="D3258" i="1"/>
  <c r="C3258" i="1"/>
  <c r="D3257" i="1"/>
  <c r="C3257" i="1"/>
  <c r="D3256" i="1"/>
  <c r="C3256" i="1"/>
  <c r="D3255" i="1"/>
  <c r="C3255" i="1"/>
  <c r="D3254" i="1"/>
  <c r="C3254" i="1"/>
  <c r="D3253" i="1"/>
  <c r="C3253" i="1"/>
  <c r="D3252" i="1"/>
  <c r="C3252" i="1"/>
  <c r="D3251" i="1"/>
  <c r="C3251" i="1"/>
  <c r="D3250" i="1"/>
  <c r="C3250" i="1"/>
  <c r="D3249" i="1"/>
  <c r="C3249" i="1"/>
  <c r="D3248" i="1"/>
  <c r="C3248" i="1"/>
  <c r="D3247" i="1"/>
  <c r="C3247" i="1"/>
  <c r="D3246" i="1"/>
  <c r="C3246" i="1"/>
  <c r="D3245" i="1"/>
  <c r="C3245" i="1"/>
  <c r="D3244" i="1"/>
  <c r="C3244" i="1"/>
  <c r="D3243" i="1"/>
  <c r="C3243" i="1"/>
  <c r="D3242" i="1"/>
  <c r="C3242" i="1"/>
  <c r="D3241" i="1"/>
  <c r="C3241" i="1"/>
  <c r="D3240" i="1"/>
  <c r="C3240" i="1"/>
  <c r="D3239" i="1"/>
  <c r="C3239" i="1"/>
  <c r="D3238" i="1"/>
  <c r="C3238" i="1"/>
  <c r="D3237" i="1"/>
  <c r="C3237" i="1"/>
  <c r="D3236" i="1"/>
  <c r="C3236" i="1"/>
  <c r="D3235" i="1"/>
  <c r="C3235" i="1"/>
  <c r="D3234" i="1"/>
  <c r="C3234" i="1"/>
  <c r="D3233" i="1"/>
  <c r="C3233" i="1"/>
  <c r="D3232" i="1"/>
  <c r="C3232" i="1"/>
  <c r="D3231" i="1"/>
  <c r="C3231" i="1"/>
  <c r="D3230" i="1"/>
  <c r="C3230" i="1"/>
  <c r="D3229" i="1"/>
  <c r="C3229" i="1"/>
  <c r="D3228" i="1"/>
  <c r="C3228" i="1"/>
  <c r="D3227" i="1"/>
  <c r="C3227" i="1"/>
  <c r="D3226" i="1"/>
  <c r="C3226" i="1"/>
  <c r="D3225" i="1"/>
  <c r="C3225" i="1"/>
  <c r="D3224" i="1"/>
  <c r="C3224" i="1"/>
  <c r="D3223" i="1"/>
  <c r="C3223" i="1"/>
  <c r="D3222" i="1"/>
  <c r="C3222" i="1"/>
  <c r="D3221" i="1"/>
  <c r="C3221" i="1"/>
  <c r="D3220" i="1"/>
  <c r="C3220" i="1"/>
  <c r="D3219" i="1"/>
  <c r="C3219" i="1"/>
  <c r="D3218" i="1"/>
  <c r="C3218" i="1"/>
  <c r="D3217" i="1"/>
  <c r="C3217" i="1"/>
  <c r="D3216" i="1"/>
  <c r="C3216" i="1"/>
  <c r="D3215" i="1"/>
  <c r="C3215" i="1"/>
  <c r="D3214" i="1"/>
  <c r="C3214" i="1"/>
  <c r="D3213" i="1"/>
  <c r="C3213" i="1"/>
  <c r="D3212" i="1"/>
  <c r="C3212" i="1"/>
  <c r="D3211" i="1"/>
  <c r="C3211" i="1"/>
  <c r="D3210" i="1"/>
  <c r="C3210" i="1"/>
  <c r="D3209" i="1"/>
  <c r="C3209" i="1"/>
  <c r="D3208" i="1"/>
  <c r="C3208" i="1"/>
  <c r="D3207" i="1"/>
  <c r="C3207" i="1"/>
  <c r="D3206" i="1"/>
  <c r="C3206" i="1"/>
  <c r="D3205" i="1"/>
  <c r="C3205" i="1"/>
  <c r="D3204" i="1"/>
  <c r="C3204" i="1"/>
  <c r="D3203" i="1"/>
  <c r="C3203" i="1"/>
  <c r="D3202" i="1"/>
  <c r="C3202" i="1"/>
  <c r="D3201" i="1"/>
  <c r="C3201" i="1"/>
  <c r="D3200" i="1"/>
  <c r="C3200" i="1"/>
  <c r="D3199" i="1"/>
  <c r="C3199" i="1"/>
  <c r="D3198" i="1"/>
  <c r="C3198" i="1"/>
  <c r="D3197" i="1"/>
  <c r="C3197" i="1"/>
  <c r="D3196" i="1"/>
  <c r="C3196" i="1"/>
  <c r="D3195" i="1"/>
  <c r="C3195" i="1"/>
  <c r="D3194" i="1"/>
  <c r="C3194" i="1"/>
  <c r="D3193" i="1"/>
  <c r="C3193" i="1"/>
  <c r="D3192" i="1"/>
  <c r="C3192" i="1"/>
  <c r="D3191" i="1"/>
  <c r="C3191" i="1"/>
  <c r="D3190" i="1"/>
  <c r="C3190" i="1"/>
  <c r="D3189" i="1"/>
  <c r="C3189" i="1"/>
  <c r="D3188" i="1"/>
  <c r="C3188" i="1"/>
  <c r="D3187" i="1"/>
  <c r="C3187" i="1"/>
  <c r="D3186" i="1"/>
  <c r="C3186" i="1"/>
  <c r="D3185" i="1"/>
  <c r="C3185" i="1"/>
  <c r="D3184" i="1"/>
  <c r="C3184" i="1"/>
  <c r="D3183" i="1"/>
  <c r="C3183" i="1"/>
  <c r="D3182" i="1"/>
  <c r="C3182" i="1"/>
  <c r="D3181" i="1"/>
  <c r="C3181" i="1"/>
  <c r="D3180" i="1"/>
  <c r="C3180" i="1"/>
  <c r="D3179" i="1"/>
  <c r="C3179" i="1"/>
  <c r="D3178" i="1"/>
  <c r="C3178" i="1"/>
  <c r="D3177" i="1"/>
  <c r="C3177" i="1"/>
  <c r="D3176" i="1"/>
  <c r="C3176" i="1"/>
  <c r="D3175" i="1"/>
  <c r="C3175" i="1"/>
  <c r="D3174" i="1"/>
  <c r="C3174" i="1"/>
  <c r="D3173" i="1"/>
  <c r="C3173" i="1"/>
  <c r="D3172" i="1"/>
  <c r="C3172" i="1"/>
  <c r="D3171" i="1"/>
  <c r="C3171" i="1"/>
  <c r="D3170" i="1"/>
  <c r="C3170" i="1"/>
  <c r="D3169" i="1"/>
  <c r="C3169" i="1"/>
  <c r="D3168" i="1"/>
  <c r="C3168" i="1"/>
  <c r="D3167" i="1"/>
  <c r="C3167" i="1"/>
  <c r="D3166" i="1"/>
  <c r="C3166" i="1"/>
  <c r="D3165" i="1"/>
  <c r="C3165" i="1"/>
  <c r="D3164" i="1"/>
  <c r="C3164" i="1"/>
  <c r="D3163" i="1"/>
  <c r="C3163" i="1"/>
  <c r="D3162" i="1"/>
  <c r="C3162" i="1"/>
  <c r="D3161" i="1"/>
  <c r="C3161" i="1"/>
  <c r="D3160" i="1"/>
  <c r="C3160" i="1"/>
  <c r="D3159" i="1"/>
  <c r="C3159" i="1"/>
  <c r="D3158" i="1"/>
  <c r="C3158" i="1"/>
  <c r="D3157" i="1"/>
  <c r="C3157" i="1"/>
  <c r="D3156" i="1"/>
  <c r="C3156" i="1"/>
  <c r="D3155" i="1"/>
  <c r="C3155" i="1"/>
  <c r="D3154" i="1"/>
  <c r="C3154" i="1"/>
  <c r="D3153" i="1"/>
  <c r="C3153" i="1"/>
  <c r="D3152" i="1"/>
  <c r="C3152" i="1"/>
  <c r="D3151" i="1"/>
  <c r="C3151" i="1"/>
  <c r="D3150" i="1"/>
  <c r="C3150" i="1"/>
  <c r="D3149" i="1"/>
  <c r="C3149" i="1"/>
  <c r="D3148" i="1"/>
  <c r="C3148" i="1"/>
  <c r="D3147" i="1"/>
  <c r="C3147" i="1"/>
  <c r="D3146" i="1"/>
  <c r="C3146" i="1"/>
  <c r="D3145" i="1"/>
  <c r="C3145" i="1"/>
  <c r="D3144" i="1"/>
  <c r="C3144" i="1"/>
  <c r="D3143" i="1"/>
  <c r="C3143" i="1"/>
  <c r="D3142" i="1"/>
  <c r="C3142" i="1"/>
  <c r="D3141" i="1"/>
  <c r="C3141" i="1"/>
  <c r="D3140" i="1"/>
  <c r="C3140" i="1"/>
  <c r="D3139" i="1"/>
  <c r="C3139" i="1"/>
  <c r="D3138" i="1"/>
  <c r="C3138" i="1"/>
  <c r="D3137" i="1"/>
  <c r="C3137" i="1"/>
  <c r="D3136" i="1"/>
  <c r="C3136" i="1"/>
  <c r="D3135" i="1"/>
  <c r="C3135" i="1"/>
  <c r="D3134" i="1"/>
  <c r="C3134" i="1"/>
  <c r="D3133" i="1"/>
  <c r="C3133" i="1"/>
  <c r="D3132" i="1"/>
  <c r="C3132" i="1"/>
  <c r="D3131" i="1"/>
  <c r="C3131" i="1"/>
  <c r="D3130" i="1"/>
  <c r="C3130" i="1"/>
  <c r="D3129" i="1"/>
  <c r="C3129" i="1"/>
  <c r="D3128" i="1"/>
  <c r="C3128" i="1"/>
  <c r="D3127" i="1"/>
  <c r="C3127" i="1"/>
  <c r="D3126" i="1"/>
  <c r="C3126" i="1"/>
  <c r="D3125" i="1"/>
  <c r="C3125" i="1"/>
  <c r="D3124" i="1"/>
  <c r="C3124" i="1"/>
  <c r="D3123" i="1"/>
  <c r="C3123" i="1"/>
  <c r="D3122" i="1"/>
  <c r="C3122" i="1"/>
  <c r="D3121" i="1"/>
  <c r="C3121" i="1"/>
  <c r="D3120" i="1"/>
  <c r="C3120" i="1"/>
  <c r="D3119" i="1"/>
  <c r="C3119" i="1"/>
  <c r="D3118" i="1"/>
  <c r="C3118" i="1"/>
  <c r="D3117" i="1"/>
  <c r="C3117" i="1"/>
  <c r="D3116" i="1"/>
  <c r="C3116" i="1"/>
  <c r="D3115" i="1"/>
  <c r="C3115" i="1"/>
  <c r="D3114" i="1"/>
  <c r="C3114" i="1"/>
  <c r="D3113" i="1"/>
  <c r="C3113" i="1"/>
  <c r="D3112" i="1"/>
  <c r="C3112" i="1"/>
  <c r="D3111" i="1"/>
  <c r="C3111" i="1"/>
  <c r="D3110" i="1"/>
  <c r="C3110" i="1"/>
  <c r="D3109" i="1"/>
  <c r="C3109" i="1"/>
  <c r="D3108" i="1"/>
  <c r="C3108" i="1"/>
  <c r="D3107" i="1"/>
  <c r="C3107" i="1"/>
  <c r="D3106" i="1"/>
  <c r="C3106" i="1"/>
  <c r="D3105" i="1"/>
  <c r="C3105" i="1"/>
  <c r="D3104" i="1"/>
  <c r="C3104" i="1"/>
  <c r="D3103" i="1"/>
  <c r="C3103" i="1"/>
  <c r="D3102" i="1"/>
  <c r="C3102" i="1"/>
  <c r="D3101" i="1"/>
  <c r="C3101" i="1"/>
  <c r="D3100" i="1"/>
  <c r="C3100" i="1"/>
  <c r="D3099" i="1"/>
  <c r="C3099" i="1"/>
  <c r="D3098" i="1"/>
  <c r="C3098" i="1"/>
  <c r="D3097" i="1"/>
  <c r="C3097" i="1"/>
  <c r="D3096" i="1"/>
  <c r="C3096" i="1"/>
  <c r="D3095" i="1"/>
  <c r="C3095" i="1"/>
  <c r="D3094" i="1"/>
  <c r="C3094" i="1"/>
  <c r="D3093" i="1"/>
  <c r="C3093" i="1"/>
  <c r="D3092" i="1"/>
  <c r="C3092" i="1"/>
  <c r="D3091" i="1"/>
  <c r="C3091" i="1"/>
  <c r="D3090" i="1"/>
  <c r="C3090" i="1"/>
  <c r="D3089" i="1"/>
  <c r="C3089" i="1"/>
  <c r="D3088" i="1"/>
  <c r="C3088" i="1"/>
  <c r="D3087" i="1"/>
  <c r="C3087" i="1"/>
  <c r="D3086" i="1"/>
  <c r="C3086" i="1"/>
  <c r="D3085" i="1"/>
  <c r="C3085" i="1"/>
  <c r="D3084" i="1"/>
  <c r="C3084" i="1"/>
  <c r="D3083" i="1"/>
  <c r="C3083" i="1"/>
  <c r="D3082" i="1"/>
  <c r="C3082" i="1"/>
  <c r="D3081" i="1"/>
  <c r="C3081" i="1"/>
  <c r="D3080" i="1"/>
  <c r="C3080" i="1"/>
  <c r="D3079" i="1"/>
  <c r="C3079" i="1"/>
  <c r="D3078" i="1"/>
  <c r="C3078" i="1"/>
  <c r="D3077" i="1"/>
  <c r="C3077" i="1"/>
  <c r="D3076" i="1"/>
  <c r="C3076" i="1"/>
  <c r="D3075" i="1"/>
  <c r="C3075" i="1"/>
  <c r="D3074" i="1"/>
  <c r="C3074" i="1"/>
  <c r="D3073" i="1"/>
  <c r="C3073" i="1"/>
  <c r="D3072" i="1"/>
  <c r="C3072" i="1"/>
  <c r="D3071" i="1"/>
  <c r="C3071" i="1"/>
  <c r="D3070" i="1"/>
  <c r="C3070" i="1"/>
  <c r="D3069" i="1"/>
  <c r="C3069" i="1"/>
  <c r="D3068" i="1"/>
  <c r="C3068" i="1"/>
  <c r="D3067" i="1"/>
  <c r="C3067" i="1"/>
  <c r="D3066" i="1"/>
  <c r="C3066" i="1"/>
  <c r="D3065" i="1"/>
  <c r="C3065" i="1"/>
  <c r="D3064" i="1"/>
  <c r="C3064" i="1"/>
  <c r="D3063" i="1"/>
  <c r="C3063" i="1"/>
  <c r="D3062" i="1"/>
  <c r="C3062" i="1"/>
  <c r="D3061" i="1"/>
  <c r="C3061" i="1"/>
  <c r="D3060" i="1"/>
  <c r="C3060" i="1"/>
  <c r="D3059" i="1"/>
  <c r="C3059" i="1"/>
  <c r="D3058" i="1"/>
  <c r="C3058" i="1"/>
  <c r="D3057" i="1"/>
  <c r="C3057" i="1"/>
  <c r="D3056" i="1"/>
  <c r="C3056" i="1"/>
  <c r="D3055" i="1"/>
  <c r="C3055" i="1"/>
  <c r="D3054" i="1"/>
  <c r="C3054" i="1"/>
  <c r="D3053" i="1"/>
  <c r="C3053" i="1"/>
  <c r="D3052" i="1"/>
  <c r="C3052" i="1"/>
  <c r="D3051" i="1"/>
  <c r="C3051" i="1"/>
  <c r="D3050" i="1"/>
  <c r="C3050" i="1"/>
  <c r="D3049" i="1"/>
  <c r="C3049" i="1"/>
  <c r="D3048" i="1"/>
  <c r="C3048" i="1"/>
  <c r="D3047" i="1"/>
  <c r="C3047" i="1"/>
  <c r="D3046" i="1"/>
  <c r="C3046" i="1"/>
  <c r="D3045" i="1"/>
  <c r="C3045" i="1"/>
  <c r="D3044" i="1"/>
  <c r="C3044" i="1"/>
  <c r="D3043" i="1"/>
  <c r="C3043" i="1"/>
  <c r="D3042" i="1"/>
  <c r="C3042" i="1"/>
  <c r="D3041" i="1"/>
  <c r="C3041" i="1"/>
  <c r="D3040" i="1"/>
  <c r="C3040" i="1"/>
  <c r="D3039" i="1"/>
  <c r="C3039" i="1"/>
  <c r="D3038" i="1"/>
  <c r="C3038" i="1"/>
  <c r="D3037" i="1"/>
  <c r="C3037" i="1"/>
  <c r="D3036" i="1"/>
  <c r="C3036" i="1"/>
  <c r="D3035" i="1"/>
  <c r="C3035" i="1"/>
  <c r="D3034" i="1"/>
  <c r="C3034" i="1"/>
  <c r="D3033" i="1"/>
  <c r="C3033" i="1"/>
  <c r="D3032" i="1"/>
  <c r="C3032" i="1"/>
  <c r="D3031" i="1"/>
  <c r="C3031" i="1"/>
  <c r="D3030" i="1"/>
  <c r="C3030" i="1"/>
  <c r="D3029" i="1"/>
  <c r="C3029" i="1"/>
  <c r="D3028" i="1"/>
  <c r="C3028" i="1"/>
  <c r="D3027" i="1"/>
  <c r="C3027" i="1"/>
  <c r="D3026" i="1"/>
  <c r="C3026" i="1"/>
  <c r="D3025" i="1"/>
  <c r="C3025" i="1"/>
  <c r="D3024" i="1"/>
  <c r="C3024" i="1"/>
  <c r="D3023" i="1"/>
  <c r="C3023" i="1"/>
  <c r="D3022" i="1"/>
  <c r="C3022" i="1"/>
  <c r="D3021" i="1"/>
  <c r="C3021" i="1"/>
  <c r="D3020" i="1"/>
  <c r="C3020" i="1"/>
  <c r="D3019" i="1"/>
  <c r="C3019" i="1"/>
  <c r="D3018" i="1"/>
  <c r="C3018" i="1"/>
  <c r="D3017" i="1"/>
  <c r="C3017" i="1"/>
  <c r="D3016" i="1"/>
  <c r="C3016" i="1"/>
  <c r="D3015" i="1"/>
  <c r="C3015" i="1"/>
  <c r="D3014" i="1"/>
  <c r="C3014" i="1"/>
  <c r="D3013" i="1"/>
  <c r="C3013" i="1"/>
  <c r="D3012" i="1"/>
  <c r="C3012" i="1"/>
  <c r="D3011" i="1"/>
  <c r="C3011" i="1"/>
  <c r="D3010" i="1"/>
  <c r="C3010" i="1"/>
  <c r="D3009" i="1"/>
  <c r="C3009" i="1"/>
  <c r="D3008" i="1"/>
  <c r="C3008" i="1"/>
  <c r="D3007" i="1"/>
  <c r="C3007" i="1"/>
  <c r="D3006" i="1"/>
  <c r="C3006" i="1"/>
  <c r="D3005" i="1"/>
  <c r="C3005" i="1"/>
  <c r="D3004" i="1"/>
  <c r="C3004" i="1"/>
  <c r="D3003" i="1"/>
  <c r="C3003" i="1"/>
  <c r="D3002" i="1"/>
  <c r="C3002" i="1"/>
  <c r="D3001" i="1"/>
  <c r="C3001" i="1"/>
  <c r="D3000" i="1"/>
  <c r="C3000" i="1"/>
  <c r="D2999" i="1"/>
  <c r="C2999" i="1"/>
  <c r="D2998" i="1"/>
  <c r="C2998" i="1"/>
  <c r="D2997" i="1"/>
  <c r="C2997" i="1"/>
  <c r="D2996" i="1"/>
  <c r="C2996" i="1"/>
  <c r="D2995" i="1"/>
  <c r="C2995" i="1"/>
  <c r="D2994" i="1"/>
  <c r="C2994" i="1"/>
  <c r="D2993" i="1"/>
  <c r="C2993" i="1"/>
  <c r="D2992" i="1"/>
  <c r="C2992" i="1"/>
  <c r="D2991" i="1"/>
  <c r="C2991" i="1"/>
  <c r="D2990" i="1"/>
  <c r="C2990" i="1"/>
  <c r="D2989" i="1"/>
  <c r="C2989" i="1"/>
  <c r="D2988" i="1"/>
  <c r="C2988" i="1"/>
  <c r="D2987" i="1"/>
  <c r="C2987" i="1"/>
  <c r="D2986" i="1"/>
  <c r="C2986" i="1"/>
  <c r="D2985" i="1"/>
  <c r="C2985" i="1"/>
  <c r="D2984" i="1"/>
  <c r="C2984" i="1"/>
  <c r="D2983" i="1"/>
  <c r="C2983" i="1"/>
  <c r="D2982" i="1"/>
  <c r="C2982" i="1"/>
  <c r="D2981" i="1"/>
  <c r="C2981" i="1"/>
  <c r="D2980" i="1"/>
  <c r="C2980" i="1"/>
  <c r="D2979" i="1"/>
  <c r="C2979" i="1"/>
  <c r="D2978" i="1"/>
  <c r="C2978" i="1"/>
  <c r="D2977" i="1"/>
  <c r="C2977" i="1"/>
  <c r="D2976" i="1"/>
  <c r="C2976" i="1"/>
  <c r="D2975" i="1"/>
  <c r="C2975" i="1"/>
  <c r="D2974" i="1"/>
  <c r="C2974" i="1"/>
  <c r="D2973" i="1"/>
  <c r="C2973" i="1"/>
  <c r="D2972" i="1"/>
  <c r="C2972" i="1"/>
  <c r="D2971" i="1"/>
  <c r="C2971" i="1"/>
  <c r="D2970" i="1"/>
  <c r="C2970" i="1"/>
  <c r="D2969" i="1"/>
  <c r="C2969" i="1"/>
  <c r="D2968" i="1"/>
  <c r="C2968" i="1"/>
  <c r="D2967" i="1"/>
  <c r="C2967" i="1"/>
  <c r="D2966" i="1"/>
  <c r="C2966" i="1"/>
  <c r="D2965" i="1"/>
  <c r="C2965" i="1"/>
  <c r="D2964" i="1"/>
  <c r="C2964" i="1"/>
  <c r="D2963" i="1"/>
  <c r="C2963" i="1"/>
  <c r="D2962" i="1"/>
  <c r="C2962" i="1"/>
  <c r="D2961" i="1"/>
  <c r="C2961" i="1"/>
  <c r="D2960" i="1"/>
  <c r="C2960" i="1"/>
  <c r="D2959" i="1"/>
  <c r="C2959" i="1"/>
  <c r="D2958" i="1"/>
  <c r="C2958" i="1"/>
  <c r="D2957" i="1"/>
  <c r="C2957" i="1"/>
  <c r="D2956" i="1"/>
  <c r="C2956" i="1"/>
  <c r="D2955" i="1"/>
  <c r="C2955" i="1"/>
  <c r="D2954" i="1"/>
  <c r="C2954" i="1"/>
  <c r="D2953" i="1"/>
  <c r="C2953" i="1"/>
  <c r="D2952" i="1"/>
  <c r="C2952" i="1"/>
  <c r="D2951" i="1"/>
  <c r="C2951" i="1"/>
  <c r="D2950" i="1"/>
  <c r="C2950" i="1"/>
  <c r="D2949" i="1"/>
  <c r="C2949" i="1"/>
  <c r="D2948" i="1"/>
  <c r="C2948" i="1"/>
  <c r="D2947" i="1"/>
  <c r="C2947" i="1"/>
  <c r="D2946" i="1"/>
  <c r="C2946" i="1"/>
  <c r="D2945" i="1"/>
  <c r="C2945" i="1"/>
  <c r="D2944" i="1"/>
  <c r="C2944" i="1"/>
  <c r="D2943" i="1"/>
  <c r="C2943" i="1"/>
  <c r="D2942" i="1"/>
  <c r="C2942" i="1"/>
  <c r="D2941" i="1"/>
  <c r="C2941" i="1"/>
  <c r="D2940" i="1"/>
  <c r="C2940" i="1"/>
  <c r="D2939" i="1"/>
  <c r="C2939" i="1"/>
  <c r="D2938" i="1"/>
  <c r="C2938" i="1"/>
  <c r="D2937" i="1"/>
  <c r="C2937" i="1"/>
  <c r="D2936" i="1"/>
  <c r="C2936" i="1"/>
  <c r="D2935" i="1"/>
  <c r="C2935" i="1"/>
  <c r="D2934" i="1"/>
  <c r="C2934" i="1"/>
  <c r="D2933" i="1"/>
  <c r="C2933" i="1"/>
  <c r="D2932" i="1"/>
  <c r="C2932" i="1"/>
  <c r="D2931" i="1"/>
  <c r="C2931" i="1"/>
  <c r="D2930" i="1"/>
  <c r="C2930" i="1"/>
  <c r="D2929" i="1"/>
  <c r="C2929" i="1"/>
  <c r="D2928" i="1"/>
  <c r="C2928" i="1"/>
  <c r="D2927" i="1"/>
  <c r="C2927" i="1"/>
  <c r="D2926" i="1"/>
  <c r="C2926" i="1"/>
  <c r="D2925" i="1"/>
  <c r="C2925" i="1"/>
  <c r="D2924" i="1"/>
  <c r="C2924" i="1"/>
  <c r="D2923" i="1"/>
  <c r="C2923" i="1"/>
  <c r="D2922" i="1"/>
  <c r="C2922" i="1"/>
  <c r="D2921" i="1"/>
  <c r="C2921" i="1"/>
  <c r="D2920" i="1"/>
  <c r="C2920" i="1"/>
  <c r="D2919" i="1"/>
  <c r="C2919" i="1"/>
  <c r="D2918" i="1"/>
  <c r="C2918" i="1"/>
  <c r="D2917" i="1"/>
  <c r="C2917" i="1"/>
  <c r="D2916" i="1"/>
  <c r="C2916" i="1"/>
  <c r="D2915" i="1"/>
  <c r="C2915" i="1"/>
  <c r="D2914" i="1"/>
  <c r="C2914" i="1"/>
  <c r="D2913" i="1"/>
  <c r="C2913" i="1"/>
  <c r="D2912" i="1"/>
  <c r="C2912" i="1"/>
  <c r="D2911" i="1"/>
  <c r="C2911" i="1"/>
  <c r="D2910" i="1"/>
  <c r="C2910" i="1"/>
  <c r="D2909" i="1"/>
  <c r="C2909" i="1"/>
  <c r="D2908" i="1"/>
  <c r="C2908" i="1"/>
  <c r="D2907" i="1"/>
  <c r="C2907" i="1"/>
  <c r="D2906" i="1"/>
  <c r="C2906" i="1"/>
  <c r="D2905" i="1"/>
  <c r="C2905" i="1"/>
  <c r="D2904" i="1"/>
  <c r="C2904" i="1"/>
  <c r="D2903" i="1"/>
  <c r="C2903" i="1"/>
  <c r="D2902" i="1"/>
  <c r="C2902" i="1"/>
  <c r="D2901" i="1"/>
  <c r="C2901" i="1"/>
  <c r="D2900" i="1"/>
  <c r="C2900" i="1"/>
  <c r="D2899" i="1"/>
  <c r="C2899" i="1"/>
  <c r="D2898" i="1"/>
  <c r="C2898" i="1"/>
  <c r="D2897" i="1"/>
  <c r="C2897" i="1"/>
  <c r="D2896" i="1"/>
  <c r="C2896" i="1"/>
  <c r="D2895" i="1"/>
  <c r="C2895" i="1"/>
  <c r="D2894" i="1"/>
  <c r="C2894" i="1"/>
  <c r="D2893" i="1"/>
  <c r="C2893" i="1"/>
  <c r="D2892" i="1"/>
  <c r="C2892" i="1"/>
  <c r="D2891" i="1"/>
  <c r="C2891" i="1"/>
  <c r="D2890" i="1"/>
  <c r="C2890" i="1"/>
  <c r="D2889" i="1"/>
  <c r="C2889" i="1"/>
  <c r="D2888" i="1"/>
  <c r="C2888" i="1"/>
  <c r="D2887" i="1"/>
  <c r="C2887" i="1"/>
  <c r="D2886" i="1"/>
  <c r="C2886" i="1"/>
  <c r="D2885" i="1"/>
  <c r="C2885" i="1"/>
  <c r="D2884" i="1"/>
  <c r="C2884" i="1"/>
  <c r="D2883" i="1"/>
  <c r="C2883" i="1"/>
  <c r="D2882" i="1"/>
  <c r="C2882" i="1"/>
  <c r="D2881" i="1"/>
  <c r="C2881" i="1"/>
  <c r="D2880" i="1"/>
  <c r="C2880" i="1"/>
  <c r="D2879" i="1"/>
  <c r="C2879" i="1"/>
  <c r="D2878" i="1"/>
  <c r="C2878" i="1"/>
  <c r="D2877" i="1"/>
  <c r="C2877" i="1"/>
  <c r="D2876" i="1"/>
  <c r="C2876" i="1"/>
  <c r="D2875" i="1"/>
  <c r="C2875" i="1"/>
  <c r="D2874" i="1"/>
  <c r="C2874" i="1"/>
  <c r="D2873" i="1"/>
  <c r="C2873" i="1"/>
  <c r="D2872" i="1"/>
  <c r="C2872" i="1"/>
  <c r="D2871" i="1"/>
  <c r="C2871" i="1"/>
  <c r="D2870" i="1"/>
  <c r="C2870" i="1"/>
  <c r="D2869" i="1"/>
  <c r="C2869" i="1"/>
  <c r="D2868" i="1"/>
  <c r="C2868" i="1"/>
  <c r="D2867" i="1"/>
  <c r="C2867" i="1"/>
  <c r="D2866" i="1"/>
  <c r="C2866" i="1"/>
  <c r="D2865" i="1"/>
  <c r="C2865" i="1"/>
  <c r="D2864" i="1"/>
  <c r="C2864" i="1"/>
  <c r="D2863" i="1"/>
  <c r="C2863" i="1"/>
  <c r="D2862" i="1"/>
  <c r="C2862" i="1"/>
  <c r="D2861" i="1"/>
  <c r="C2861" i="1"/>
  <c r="D2860" i="1"/>
  <c r="C2860" i="1"/>
  <c r="D2859" i="1"/>
  <c r="C2859" i="1"/>
  <c r="D2858" i="1"/>
  <c r="C2858" i="1"/>
  <c r="D2857" i="1"/>
  <c r="C2857" i="1"/>
  <c r="D2856" i="1"/>
  <c r="C2856" i="1"/>
  <c r="D2855" i="1"/>
  <c r="C2855" i="1"/>
  <c r="D2854" i="1"/>
  <c r="C2854" i="1"/>
  <c r="D2853" i="1"/>
  <c r="C2853" i="1"/>
  <c r="D2852" i="1"/>
  <c r="C2852" i="1"/>
  <c r="D2851" i="1"/>
  <c r="C2851" i="1"/>
  <c r="D2850" i="1"/>
  <c r="C2850" i="1"/>
  <c r="D2849" i="1"/>
  <c r="C2849" i="1"/>
  <c r="D2848" i="1"/>
  <c r="C2848" i="1"/>
  <c r="D2847" i="1"/>
  <c r="C2847" i="1"/>
  <c r="D2846" i="1"/>
  <c r="C2846" i="1"/>
  <c r="D2845" i="1"/>
  <c r="C2845" i="1"/>
  <c r="D2844" i="1"/>
  <c r="C2844" i="1"/>
  <c r="D2843" i="1"/>
  <c r="C2843" i="1"/>
  <c r="D2842" i="1"/>
  <c r="C2842" i="1"/>
  <c r="D2841" i="1"/>
  <c r="C2841" i="1"/>
  <c r="D2840" i="1"/>
  <c r="C2840" i="1"/>
  <c r="D2839" i="1"/>
  <c r="C2839" i="1"/>
  <c r="D2838" i="1"/>
  <c r="C2838" i="1"/>
  <c r="D2837" i="1"/>
  <c r="C2837" i="1"/>
  <c r="D2836" i="1"/>
  <c r="C2836" i="1"/>
  <c r="D2835" i="1"/>
  <c r="C2835" i="1"/>
  <c r="D2834" i="1"/>
  <c r="C2834" i="1"/>
  <c r="D2833" i="1"/>
  <c r="C2833" i="1"/>
  <c r="D2832" i="1"/>
  <c r="C2832" i="1"/>
  <c r="D2831" i="1"/>
  <c r="C2831" i="1"/>
  <c r="D2830" i="1"/>
  <c r="C2830" i="1"/>
  <c r="D2829" i="1"/>
  <c r="C2829" i="1"/>
  <c r="D2828" i="1"/>
  <c r="C2828" i="1"/>
  <c r="D2827" i="1"/>
  <c r="C2827" i="1"/>
  <c r="D2826" i="1"/>
  <c r="C2826" i="1"/>
  <c r="D2825" i="1"/>
  <c r="C2825" i="1"/>
  <c r="D2824" i="1"/>
  <c r="C2824" i="1"/>
  <c r="D2823" i="1"/>
  <c r="C2823" i="1"/>
  <c r="D2822" i="1"/>
  <c r="C2822" i="1"/>
  <c r="D2821" i="1"/>
  <c r="C2821" i="1"/>
  <c r="D2820" i="1"/>
  <c r="C2820" i="1"/>
  <c r="D2819" i="1"/>
  <c r="C2819" i="1"/>
  <c r="D2818" i="1"/>
  <c r="C2818" i="1"/>
  <c r="D2817" i="1"/>
  <c r="C2817" i="1"/>
  <c r="D2816" i="1"/>
  <c r="C2816" i="1"/>
  <c r="D2815" i="1"/>
  <c r="C2815" i="1"/>
  <c r="D2814" i="1"/>
  <c r="C2814" i="1"/>
  <c r="D2813" i="1"/>
  <c r="C2813" i="1"/>
  <c r="D2812" i="1"/>
  <c r="C2812" i="1"/>
  <c r="D2811" i="1"/>
  <c r="C2811" i="1"/>
  <c r="D2810" i="1"/>
  <c r="C2810" i="1"/>
  <c r="D2809" i="1"/>
  <c r="C2809" i="1"/>
  <c r="D2808" i="1"/>
  <c r="C2808" i="1"/>
  <c r="D2807" i="1"/>
  <c r="C2807" i="1"/>
  <c r="D2806" i="1"/>
  <c r="C2806" i="1"/>
  <c r="D2805" i="1"/>
  <c r="C2805" i="1"/>
  <c r="D2804" i="1"/>
  <c r="C2804" i="1"/>
  <c r="D2803" i="1"/>
  <c r="C2803" i="1"/>
  <c r="D2802" i="1"/>
  <c r="C2802" i="1"/>
  <c r="D2801" i="1"/>
  <c r="C2801" i="1"/>
  <c r="D2800" i="1"/>
  <c r="C2800" i="1"/>
  <c r="D2799" i="1"/>
  <c r="C2799" i="1"/>
  <c r="D2798" i="1"/>
  <c r="C2798" i="1"/>
  <c r="D2797" i="1"/>
  <c r="C2797" i="1"/>
  <c r="D2796" i="1"/>
  <c r="C2796" i="1"/>
  <c r="D2795" i="1"/>
  <c r="C2795" i="1"/>
  <c r="D2794" i="1"/>
  <c r="C2794" i="1"/>
  <c r="D2793" i="1"/>
  <c r="C2793" i="1"/>
  <c r="D2792" i="1"/>
  <c r="C2792" i="1"/>
  <c r="D2791" i="1"/>
  <c r="C2791" i="1"/>
  <c r="D2790" i="1"/>
  <c r="C2790" i="1"/>
  <c r="D2789" i="1"/>
  <c r="C2789" i="1"/>
  <c r="D2788" i="1"/>
  <c r="C2788" i="1"/>
  <c r="D2787" i="1"/>
  <c r="C2787" i="1"/>
  <c r="D2786" i="1"/>
  <c r="C2786" i="1"/>
  <c r="D2785" i="1"/>
  <c r="C2785" i="1"/>
  <c r="D2784" i="1"/>
  <c r="C2784" i="1"/>
  <c r="D2783" i="1"/>
  <c r="C2783" i="1"/>
  <c r="D2782" i="1"/>
  <c r="C2782" i="1"/>
  <c r="D2781" i="1"/>
  <c r="C2781" i="1"/>
  <c r="D2780" i="1"/>
  <c r="C2780" i="1"/>
  <c r="D2779" i="1"/>
  <c r="C2779" i="1"/>
  <c r="D2778" i="1"/>
  <c r="C2778" i="1"/>
  <c r="D2777" i="1"/>
  <c r="C2777" i="1"/>
  <c r="D2776" i="1"/>
  <c r="C2776" i="1"/>
  <c r="D2775" i="1"/>
  <c r="C2775" i="1"/>
  <c r="D2774" i="1"/>
  <c r="C2774" i="1"/>
  <c r="D2773" i="1"/>
  <c r="C2773" i="1"/>
  <c r="D2772" i="1"/>
  <c r="C2772" i="1"/>
  <c r="D2771" i="1"/>
  <c r="C2771" i="1"/>
  <c r="D2770" i="1"/>
  <c r="C2770" i="1"/>
  <c r="D2769" i="1"/>
  <c r="C2769" i="1"/>
  <c r="D2768" i="1"/>
  <c r="C2768" i="1"/>
  <c r="D2767" i="1"/>
  <c r="C2767" i="1"/>
  <c r="D2766" i="1"/>
  <c r="C2766" i="1"/>
  <c r="D2765" i="1"/>
  <c r="C2765" i="1"/>
  <c r="D2764" i="1"/>
  <c r="C2764" i="1"/>
  <c r="D2763" i="1"/>
  <c r="C2763" i="1"/>
  <c r="D2762" i="1"/>
  <c r="C2762" i="1"/>
  <c r="D2761" i="1"/>
  <c r="C2761" i="1"/>
  <c r="D2760" i="1"/>
  <c r="C2760" i="1"/>
  <c r="D2759" i="1"/>
  <c r="C2759" i="1"/>
  <c r="D2758" i="1"/>
  <c r="C2758" i="1"/>
  <c r="D2757" i="1"/>
  <c r="C2757" i="1"/>
  <c r="D2756" i="1"/>
  <c r="C2756" i="1"/>
  <c r="D2755" i="1"/>
  <c r="C2755" i="1"/>
  <c r="D2754" i="1"/>
  <c r="C2754" i="1"/>
  <c r="D2753" i="1"/>
  <c r="C2753" i="1"/>
  <c r="D2752" i="1"/>
  <c r="C2752" i="1"/>
  <c r="D2751" i="1"/>
  <c r="C2751" i="1"/>
  <c r="D2750" i="1"/>
  <c r="C2750" i="1"/>
  <c r="D2749" i="1"/>
  <c r="C2749" i="1"/>
  <c r="D2748" i="1"/>
  <c r="C2748" i="1"/>
  <c r="D2747" i="1"/>
  <c r="C2747" i="1"/>
  <c r="D2746" i="1"/>
  <c r="C2746" i="1"/>
  <c r="D2745" i="1"/>
  <c r="C2745" i="1"/>
  <c r="D2744" i="1"/>
  <c r="C2744" i="1"/>
  <c r="D2743" i="1"/>
  <c r="C2743" i="1"/>
  <c r="D2742" i="1"/>
  <c r="C2742" i="1"/>
  <c r="D2741" i="1"/>
  <c r="C2741" i="1"/>
  <c r="D2740" i="1"/>
  <c r="C2740" i="1"/>
  <c r="D2739" i="1"/>
  <c r="C2739" i="1"/>
  <c r="D2738" i="1"/>
  <c r="C2738" i="1"/>
  <c r="D2737" i="1"/>
  <c r="C2737" i="1"/>
  <c r="D2736" i="1"/>
  <c r="C2736" i="1"/>
  <c r="D2735" i="1"/>
  <c r="C2735" i="1"/>
  <c r="D2734" i="1"/>
  <c r="C2734" i="1"/>
  <c r="D2733" i="1"/>
  <c r="C2733" i="1"/>
  <c r="D2732" i="1"/>
  <c r="C2732" i="1"/>
  <c r="D2731" i="1"/>
  <c r="C2731" i="1"/>
  <c r="D2730" i="1"/>
  <c r="C2730" i="1"/>
  <c r="D2729" i="1"/>
  <c r="C2729" i="1"/>
  <c r="D2728" i="1"/>
  <c r="C2728" i="1"/>
  <c r="D2727" i="1"/>
  <c r="C2727" i="1"/>
  <c r="D2726" i="1"/>
  <c r="C2726" i="1"/>
  <c r="D2725" i="1"/>
  <c r="C2725" i="1"/>
  <c r="D2724" i="1"/>
  <c r="C2724" i="1"/>
  <c r="D2723" i="1"/>
  <c r="C2723" i="1"/>
  <c r="D2722" i="1"/>
  <c r="C2722" i="1"/>
  <c r="D2721" i="1"/>
  <c r="C2721" i="1"/>
  <c r="D2720" i="1"/>
  <c r="C2720" i="1"/>
  <c r="D2719" i="1"/>
  <c r="C2719" i="1"/>
  <c r="D2718" i="1"/>
  <c r="C2718" i="1"/>
  <c r="D2717" i="1"/>
  <c r="C2717" i="1"/>
  <c r="D2716" i="1"/>
  <c r="C2716" i="1"/>
  <c r="D2715" i="1"/>
  <c r="C2715" i="1"/>
  <c r="D2714" i="1"/>
  <c r="C2714" i="1"/>
  <c r="D2713" i="1"/>
  <c r="C2713" i="1"/>
  <c r="D2712" i="1"/>
  <c r="C2712" i="1"/>
  <c r="D2711" i="1"/>
  <c r="C2711" i="1"/>
  <c r="D2710" i="1"/>
  <c r="C2710" i="1"/>
  <c r="D2709" i="1"/>
  <c r="C2709" i="1"/>
  <c r="D2708" i="1"/>
  <c r="C2708" i="1"/>
  <c r="D2707" i="1"/>
  <c r="C2707" i="1"/>
  <c r="D2706" i="1"/>
  <c r="C2706" i="1"/>
  <c r="D2705" i="1"/>
  <c r="C2705" i="1"/>
  <c r="D2704" i="1"/>
  <c r="C2704" i="1"/>
  <c r="D2703" i="1"/>
  <c r="C2703" i="1"/>
  <c r="D2702" i="1"/>
  <c r="C2702" i="1"/>
  <c r="D2701" i="1"/>
  <c r="C2701" i="1"/>
  <c r="D2700" i="1"/>
  <c r="C2700" i="1"/>
  <c r="D2699" i="1"/>
  <c r="C2699" i="1"/>
  <c r="D2698" i="1"/>
  <c r="C2698" i="1"/>
  <c r="D2697" i="1"/>
  <c r="C2697" i="1"/>
  <c r="D2696" i="1"/>
  <c r="C2696" i="1"/>
  <c r="D2695" i="1"/>
  <c r="C2695" i="1"/>
  <c r="D2694" i="1"/>
  <c r="C2694" i="1"/>
  <c r="D2693" i="1"/>
  <c r="C2693" i="1"/>
  <c r="D2692" i="1"/>
  <c r="C2692" i="1"/>
  <c r="D2691" i="1"/>
  <c r="C2691" i="1"/>
  <c r="D2690" i="1"/>
  <c r="C2690" i="1"/>
  <c r="D2689" i="1"/>
  <c r="C2689" i="1"/>
  <c r="D2688" i="1"/>
  <c r="C2688" i="1"/>
  <c r="D2687" i="1"/>
  <c r="C2687" i="1"/>
  <c r="D2686" i="1"/>
  <c r="C2686" i="1"/>
  <c r="D2685" i="1"/>
  <c r="C2685" i="1"/>
  <c r="D2684" i="1"/>
  <c r="C2684" i="1"/>
  <c r="D2683" i="1"/>
  <c r="C2683" i="1"/>
  <c r="D2682" i="1"/>
  <c r="C2682" i="1"/>
  <c r="D2681" i="1"/>
  <c r="C2681" i="1"/>
  <c r="D2680" i="1"/>
  <c r="C2680" i="1"/>
  <c r="D2679" i="1"/>
  <c r="C2679" i="1"/>
  <c r="D2678" i="1"/>
  <c r="C2678" i="1"/>
  <c r="D2677" i="1"/>
  <c r="C2677" i="1"/>
  <c r="D2676" i="1"/>
  <c r="C2676" i="1"/>
  <c r="D2675" i="1"/>
  <c r="C2675" i="1"/>
  <c r="D2674" i="1"/>
  <c r="C2674" i="1"/>
  <c r="D2673" i="1"/>
  <c r="C2673" i="1"/>
  <c r="D2672" i="1"/>
  <c r="C2672" i="1"/>
  <c r="D2671" i="1"/>
  <c r="C2671" i="1"/>
  <c r="D2670" i="1"/>
  <c r="C2670" i="1"/>
  <c r="D2669" i="1"/>
  <c r="C2669" i="1"/>
  <c r="D2668" i="1"/>
  <c r="C2668" i="1"/>
  <c r="D2667" i="1"/>
  <c r="C2667" i="1"/>
  <c r="D2666" i="1"/>
  <c r="C2666" i="1"/>
  <c r="D2665" i="1"/>
  <c r="C2665" i="1"/>
  <c r="D2664" i="1"/>
  <c r="C2664" i="1"/>
  <c r="D2663" i="1"/>
  <c r="C2663" i="1"/>
  <c r="D2662" i="1"/>
  <c r="C2662" i="1"/>
  <c r="D2661" i="1"/>
  <c r="C2661" i="1"/>
  <c r="D2660" i="1"/>
  <c r="C2660" i="1"/>
  <c r="D2659" i="1"/>
  <c r="C2659" i="1"/>
  <c r="D2658" i="1"/>
  <c r="C2658" i="1"/>
  <c r="D2657" i="1"/>
  <c r="C2657" i="1"/>
  <c r="D2656" i="1"/>
  <c r="C2656" i="1"/>
  <c r="D2655" i="1"/>
  <c r="C2655" i="1"/>
  <c r="D2654" i="1"/>
  <c r="C2654" i="1"/>
  <c r="D2653" i="1"/>
  <c r="C2653" i="1"/>
  <c r="D2652" i="1"/>
  <c r="C2652" i="1"/>
  <c r="D2651" i="1"/>
  <c r="C2651" i="1"/>
  <c r="D2650" i="1"/>
  <c r="C2650" i="1"/>
  <c r="D2649" i="1"/>
  <c r="C2649" i="1"/>
  <c r="D2648" i="1"/>
  <c r="C2648" i="1"/>
  <c r="D2647" i="1"/>
  <c r="C2647" i="1"/>
  <c r="D2646" i="1"/>
  <c r="C2646" i="1"/>
  <c r="D2645" i="1"/>
  <c r="C2645" i="1"/>
  <c r="D2644" i="1"/>
  <c r="C2644" i="1"/>
  <c r="D2643" i="1"/>
  <c r="C2643" i="1"/>
  <c r="D2642" i="1"/>
  <c r="C2642" i="1"/>
  <c r="D2641" i="1"/>
  <c r="C2641" i="1"/>
  <c r="D2640" i="1"/>
  <c r="C2640" i="1"/>
  <c r="D2639" i="1"/>
  <c r="C2639" i="1"/>
  <c r="D2638" i="1"/>
  <c r="C2638" i="1"/>
  <c r="D2637" i="1"/>
  <c r="C2637" i="1"/>
  <c r="D2636" i="1"/>
  <c r="C2636" i="1"/>
  <c r="D2635" i="1"/>
  <c r="C2635" i="1"/>
  <c r="D2634" i="1"/>
  <c r="C2634" i="1"/>
  <c r="D2633" i="1"/>
  <c r="C2633" i="1"/>
  <c r="D2632" i="1"/>
  <c r="C2632" i="1"/>
  <c r="D2631" i="1"/>
  <c r="C2631" i="1"/>
  <c r="D2630" i="1"/>
  <c r="C2630" i="1"/>
  <c r="D2629" i="1"/>
  <c r="C2629" i="1"/>
  <c r="D2628" i="1"/>
  <c r="C2628" i="1"/>
  <c r="D2627" i="1"/>
  <c r="C2627" i="1"/>
  <c r="D2626" i="1"/>
  <c r="C2626" i="1"/>
  <c r="D2625" i="1"/>
  <c r="C2625" i="1"/>
  <c r="D2624" i="1"/>
  <c r="C2624" i="1"/>
  <c r="D2623" i="1"/>
  <c r="C2623" i="1"/>
  <c r="D2622" i="1"/>
  <c r="C2622" i="1"/>
  <c r="D2621" i="1"/>
  <c r="C2621" i="1"/>
  <c r="D2620" i="1"/>
  <c r="C2620" i="1"/>
  <c r="D2619" i="1"/>
  <c r="C2619" i="1"/>
  <c r="D2618" i="1"/>
  <c r="C2618" i="1"/>
  <c r="D2617" i="1"/>
  <c r="C2617" i="1"/>
  <c r="D2616" i="1"/>
  <c r="C2616" i="1"/>
  <c r="D2615" i="1"/>
  <c r="C2615" i="1"/>
  <c r="D2614" i="1"/>
  <c r="C2614" i="1"/>
  <c r="D2613" i="1"/>
  <c r="C2613" i="1"/>
  <c r="D2612" i="1"/>
  <c r="C2612" i="1"/>
  <c r="D2611" i="1"/>
  <c r="C2611" i="1"/>
  <c r="D2610" i="1"/>
  <c r="C2610" i="1"/>
  <c r="D2609" i="1"/>
  <c r="C2609" i="1"/>
  <c r="D2608" i="1"/>
  <c r="C2608" i="1"/>
  <c r="D2607" i="1"/>
  <c r="C2607" i="1"/>
  <c r="D2606" i="1"/>
  <c r="C2606" i="1"/>
  <c r="D2605" i="1"/>
  <c r="C2605" i="1"/>
  <c r="D2604" i="1"/>
  <c r="C2604" i="1"/>
  <c r="D2603" i="1"/>
  <c r="C2603" i="1"/>
  <c r="D2602" i="1"/>
  <c r="C2602" i="1"/>
  <c r="D2601" i="1"/>
  <c r="C2601" i="1"/>
  <c r="D2600" i="1"/>
  <c r="C2600" i="1"/>
  <c r="D2599" i="1"/>
  <c r="C2599" i="1"/>
  <c r="D2598" i="1"/>
  <c r="C2598" i="1"/>
  <c r="D2597" i="1"/>
  <c r="C2597" i="1"/>
  <c r="D2596" i="1"/>
  <c r="C2596" i="1"/>
  <c r="D2595" i="1"/>
  <c r="C2595" i="1"/>
  <c r="D2594" i="1"/>
  <c r="C2594" i="1"/>
  <c r="D2593" i="1"/>
  <c r="C2593" i="1"/>
  <c r="D2592" i="1"/>
  <c r="C2592" i="1"/>
  <c r="D2591" i="1"/>
  <c r="C2591" i="1"/>
  <c r="D2590" i="1"/>
  <c r="C2590" i="1"/>
  <c r="D2589" i="1"/>
  <c r="C2589" i="1"/>
  <c r="D2588" i="1"/>
  <c r="C2588" i="1"/>
  <c r="D2587" i="1"/>
  <c r="C2587" i="1"/>
  <c r="D2586" i="1"/>
  <c r="C2586" i="1"/>
  <c r="D2585" i="1"/>
  <c r="C2585" i="1"/>
  <c r="D2584" i="1"/>
  <c r="C2584" i="1"/>
  <c r="D2583" i="1"/>
  <c r="C2583" i="1"/>
  <c r="D2582" i="1"/>
  <c r="C2582" i="1"/>
  <c r="D2581" i="1"/>
  <c r="C2581" i="1"/>
  <c r="D2580" i="1"/>
  <c r="C2580" i="1"/>
  <c r="D2579" i="1"/>
  <c r="C2579" i="1"/>
  <c r="D2578" i="1"/>
  <c r="C2578" i="1"/>
  <c r="D2577" i="1"/>
  <c r="C2577" i="1"/>
  <c r="D2576" i="1"/>
  <c r="C2576" i="1"/>
  <c r="D2575" i="1"/>
  <c r="C2575" i="1"/>
  <c r="D2574" i="1"/>
  <c r="C2574" i="1"/>
  <c r="D2573" i="1"/>
  <c r="C2573" i="1"/>
  <c r="D2572" i="1"/>
  <c r="C2572" i="1"/>
  <c r="D2571" i="1"/>
  <c r="C2571" i="1"/>
  <c r="D2570" i="1"/>
  <c r="C2570" i="1"/>
  <c r="D2569" i="1"/>
  <c r="C2569" i="1"/>
  <c r="D2568" i="1"/>
  <c r="C2568" i="1"/>
  <c r="D2567" i="1"/>
  <c r="C2567" i="1"/>
  <c r="D2566" i="1"/>
  <c r="C2566" i="1"/>
  <c r="D2565" i="1"/>
  <c r="C2565" i="1"/>
  <c r="D2564" i="1"/>
  <c r="C2564" i="1"/>
  <c r="D2563" i="1"/>
  <c r="C2563" i="1"/>
  <c r="D2562" i="1"/>
  <c r="C2562" i="1"/>
  <c r="D2561" i="1"/>
  <c r="C2561" i="1"/>
  <c r="D2560" i="1"/>
  <c r="C2560" i="1"/>
  <c r="D2559" i="1"/>
  <c r="C2559" i="1"/>
  <c r="D2558" i="1"/>
  <c r="C2558" i="1"/>
  <c r="D2557" i="1"/>
  <c r="C2557" i="1"/>
  <c r="D2556" i="1"/>
  <c r="C2556" i="1"/>
  <c r="D2555" i="1"/>
  <c r="C2555" i="1"/>
  <c r="D2554" i="1"/>
  <c r="C2554" i="1"/>
  <c r="D2553" i="1"/>
  <c r="C2553" i="1"/>
  <c r="D2552" i="1"/>
  <c r="C2552" i="1"/>
  <c r="D2551" i="1"/>
  <c r="C2551" i="1"/>
  <c r="D2550" i="1"/>
  <c r="C2550" i="1"/>
  <c r="D2549" i="1"/>
  <c r="C2549" i="1"/>
  <c r="D2548" i="1"/>
  <c r="C2548" i="1"/>
  <c r="D2547" i="1"/>
  <c r="C2547" i="1"/>
  <c r="D2546" i="1"/>
  <c r="C2546" i="1"/>
  <c r="D2545" i="1"/>
  <c r="C2545" i="1"/>
  <c r="D2544" i="1"/>
  <c r="C2544" i="1"/>
  <c r="D2543" i="1"/>
  <c r="C2543" i="1"/>
  <c r="D2542" i="1"/>
  <c r="C2542" i="1"/>
  <c r="D2541" i="1"/>
  <c r="C2541" i="1"/>
  <c r="D2540" i="1"/>
  <c r="C2540" i="1"/>
  <c r="D2539" i="1"/>
  <c r="C2539" i="1"/>
  <c r="D2538" i="1"/>
  <c r="C2538" i="1"/>
  <c r="D2537" i="1"/>
  <c r="C2537" i="1"/>
  <c r="D2536" i="1"/>
  <c r="C2536" i="1"/>
  <c r="D2535" i="1"/>
  <c r="C2535" i="1"/>
  <c r="D2534" i="1"/>
  <c r="C2534" i="1"/>
  <c r="D2533" i="1"/>
  <c r="C2533" i="1"/>
  <c r="D2532" i="1"/>
  <c r="C2532" i="1"/>
  <c r="D2531" i="1"/>
  <c r="C2531" i="1"/>
  <c r="D2530" i="1"/>
  <c r="C2530" i="1"/>
  <c r="D2529" i="1"/>
  <c r="C2529" i="1"/>
  <c r="D2528" i="1"/>
  <c r="C2528" i="1"/>
  <c r="D2527" i="1"/>
  <c r="C2527" i="1"/>
  <c r="D2526" i="1"/>
  <c r="C2526" i="1"/>
  <c r="D2525" i="1"/>
  <c r="C2525" i="1"/>
  <c r="D2524" i="1"/>
  <c r="C2524" i="1"/>
  <c r="D2523" i="1"/>
  <c r="C2523" i="1"/>
  <c r="D2522" i="1"/>
  <c r="C2522" i="1"/>
  <c r="D2521" i="1"/>
  <c r="C2521" i="1"/>
  <c r="D2520" i="1"/>
  <c r="C2520" i="1"/>
  <c r="D2519" i="1"/>
  <c r="C2519" i="1"/>
  <c r="D2518" i="1"/>
  <c r="C2518" i="1"/>
  <c r="D2517" i="1"/>
  <c r="C2517" i="1"/>
  <c r="D2516" i="1"/>
  <c r="C2516" i="1"/>
  <c r="D2515" i="1"/>
  <c r="C2515" i="1"/>
  <c r="D2514" i="1"/>
  <c r="C2514" i="1"/>
  <c r="D2513" i="1"/>
  <c r="C2513" i="1"/>
  <c r="D2512" i="1"/>
  <c r="C2512" i="1"/>
  <c r="D2511" i="1"/>
  <c r="C2511" i="1"/>
  <c r="D2510" i="1"/>
  <c r="C2510" i="1"/>
  <c r="D2509" i="1"/>
  <c r="C2509" i="1"/>
  <c r="D2508" i="1"/>
  <c r="C2508" i="1"/>
  <c r="D2507" i="1"/>
  <c r="C2507" i="1"/>
  <c r="D2506" i="1"/>
  <c r="C2506" i="1"/>
  <c r="D2505" i="1"/>
  <c r="C2505" i="1"/>
  <c r="D2504" i="1"/>
  <c r="C2504" i="1"/>
  <c r="D2503" i="1"/>
  <c r="C2503" i="1"/>
  <c r="D2502" i="1"/>
  <c r="C2502" i="1"/>
  <c r="D2501" i="1"/>
  <c r="C2501" i="1"/>
  <c r="D2500" i="1"/>
  <c r="C2500" i="1"/>
  <c r="D2499" i="1"/>
  <c r="C2499" i="1"/>
  <c r="D2498" i="1"/>
  <c r="C2498" i="1"/>
  <c r="D2497" i="1"/>
  <c r="C2497" i="1"/>
  <c r="D2496" i="1"/>
  <c r="C2496" i="1"/>
  <c r="D2495" i="1"/>
  <c r="C2495" i="1"/>
  <c r="D2494" i="1"/>
  <c r="C2494" i="1"/>
  <c r="D2493" i="1"/>
  <c r="C2493" i="1"/>
  <c r="D2492" i="1"/>
  <c r="C2492" i="1"/>
  <c r="D2491" i="1"/>
  <c r="C2491" i="1"/>
  <c r="D2490" i="1"/>
  <c r="C2490" i="1"/>
  <c r="D2489" i="1"/>
  <c r="C2489" i="1"/>
  <c r="D2488" i="1"/>
  <c r="C2488" i="1"/>
  <c r="D2487" i="1"/>
  <c r="C2487" i="1"/>
  <c r="D2486" i="1"/>
  <c r="C2486" i="1"/>
  <c r="D2485" i="1"/>
  <c r="C2485" i="1"/>
  <c r="D2484" i="1"/>
  <c r="C2484" i="1"/>
  <c r="D2483" i="1"/>
  <c r="C2483" i="1"/>
  <c r="D2482" i="1"/>
  <c r="C2482" i="1"/>
  <c r="D2481" i="1"/>
  <c r="C2481" i="1"/>
  <c r="D2480" i="1"/>
  <c r="C2480" i="1"/>
  <c r="D2479" i="1"/>
  <c r="C2479" i="1"/>
  <c r="D2478" i="1"/>
  <c r="C2478" i="1"/>
  <c r="D2477" i="1"/>
  <c r="C2477" i="1"/>
  <c r="D2476" i="1"/>
  <c r="C2476" i="1"/>
  <c r="D2475" i="1"/>
  <c r="C2475" i="1"/>
  <c r="D2474" i="1"/>
  <c r="C2474" i="1"/>
  <c r="D2473" i="1"/>
  <c r="C2473" i="1"/>
  <c r="D2472" i="1"/>
  <c r="C2472" i="1"/>
  <c r="D2471" i="1"/>
  <c r="C2471" i="1"/>
  <c r="D2470" i="1"/>
  <c r="C2470" i="1"/>
  <c r="D2469" i="1"/>
  <c r="C2469" i="1"/>
  <c r="D2468" i="1"/>
  <c r="C2468" i="1"/>
  <c r="D2467" i="1"/>
  <c r="C2467" i="1"/>
  <c r="D2466" i="1"/>
  <c r="C2466" i="1"/>
  <c r="D2465" i="1"/>
  <c r="C2465" i="1"/>
  <c r="D2464" i="1"/>
  <c r="C2464" i="1"/>
  <c r="D2463" i="1"/>
  <c r="C2463" i="1"/>
  <c r="D2462" i="1"/>
  <c r="C2462" i="1"/>
  <c r="D2461" i="1"/>
  <c r="C2461" i="1"/>
  <c r="D2460" i="1"/>
  <c r="C2460" i="1"/>
  <c r="D2459" i="1"/>
  <c r="C2459" i="1"/>
  <c r="D2458" i="1"/>
  <c r="C2458" i="1"/>
  <c r="D2457" i="1"/>
  <c r="C2457" i="1"/>
  <c r="D2456" i="1"/>
  <c r="C2456" i="1"/>
  <c r="D2455" i="1"/>
  <c r="C2455" i="1"/>
  <c r="D2454" i="1"/>
  <c r="C2454" i="1"/>
  <c r="D2453" i="1"/>
  <c r="C2453" i="1"/>
  <c r="D2452" i="1"/>
  <c r="C2452" i="1"/>
  <c r="D2451" i="1"/>
  <c r="C2451" i="1"/>
  <c r="D2450" i="1"/>
  <c r="C2450" i="1"/>
  <c r="D2449" i="1"/>
  <c r="C2449" i="1"/>
  <c r="D2448" i="1"/>
  <c r="C2448" i="1"/>
  <c r="D2447" i="1"/>
  <c r="C2447" i="1"/>
  <c r="D2446" i="1"/>
  <c r="C2446" i="1"/>
  <c r="D2445" i="1"/>
  <c r="C2445" i="1"/>
  <c r="D2444" i="1"/>
  <c r="C2444" i="1"/>
  <c r="D2443" i="1"/>
  <c r="C2443" i="1"/>
  <c r="D2442" i="1"/>
  <c r="C2442" i="1"/>
  <c r="D2441" i="1"/>
  <c r="C2441" i="1"/>
  <c r="D2440" i="1"/>
  <c r="C2440" i="1"/>
  <c r="D2439" i="1"/>
  <c r="C2439" i="1"/>
  <c r="D2438" i="1"/>
  <c r="C2438" i="1"/>
  <c r="D2437" i="1"/>
  <c r="C2437" i="1"/>
  <c r="D2436" i="1"/>
  <c r="C2436" i="1"/>
  <c r="D2435" i="1"/>
  <c r="C2435" i="1"/>
  <c r="D2434" i="1"/>
  <c r="C2434" i="1"/>
  <c r="D2433" i="1"/>
  <c r="C2433" i="1"/>
  <c r="D2432" i="1"/>
  <c r="C2432" i="1"/>
  <c r="D2431" i="1"/>
  <c r="C2431" i="1"/>
  <c r="D2430" i="1"/>
  <c r="C2430" i="1"/>
  <c r="D2429" i="1"/>
  <c r="C2429" i="1"/>
  <c r="D2428" i="1"/>
  <c r="C2428" i="1"/>
  <c r="D2427" i="1"/>
  <c r="C2427" i="1"/>
  <c r="D2426" i="1"/>
  <c r="C2426" i="1"/>
  <c r="D2425" i="1"/>
  <c r="C2425" i="1"/>
  <c r="D2424" i="1"/>
  <c r="C2424" i="1"/>
  <c r="D2423" i="1"/>
  <c r="C2423" i="1"/>
  <c r="D2422" i="1"/>
  <c r="C2422" i="1"/>
  <c r="D2421" i="1"/>
  <c r="C2421" i="1"/>
  <c r="D2420" i="1"/>
  <c r="C2420" i="1"/>
  <c r="D2419" i="1"/>
  <c r="C2419" i="1"/>
  <c r="D2418" i="1"/>
  <c r="C2418" i="1"/>
  <c r="D2417" i="1"/>
  <c r="C2417" i="1"/>
  <c r="D2416" i="1"/>
  <c r="C2416" i="1"/>
  <c r="D2415" i="1"/>
  <c r="C2415" i="1"/>
  <c r="D2414" i="1"/>
  <c r="C2414" i="1"/>
  <c r="D2413" i="1"/>
  <c r="C2413" i="1"/>
  <c r="D2412" i="1"/>
  <c r="C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Q1719" i="4"/>
  <c r="Q1718" i="4"/>
  <c r="Q1717" i="4"/>
  <c r="Q1716" i="4"/>
  <c r="Q1715" i="4"/>
  <c r="Q1714" i="4"/>
  <c r="Q1713" i="4"/>
  <c r="Q1712" i="4"/>
  <c r="Q1711" i="4"/>
  <c r="Q1710" i="4"/>
  <c r="Q1709" i="4"/>
  <c r="Q1708" i="4"/>
  <c r="Q1707" i="4"/>
  <c r="Q1706" i="4"/>
  <c r="Q1705" i="4"/>
  <c r="Q1704" i="4"/>
  <c r="Q1703" i="4"/>
  <c r="Q1702" i="4"/>
  <c r="Q1701" i="4"/>
  <c r="Q1700" i="4"/>
  <c r="Q1699" i="4"/>
  <c r="Q1698" i="4"/>
  <c r="Q1697" i="4"/>
  <c r="Q1696" i="4"/>
  <c r="Q1695" i="4"/>
  <c r="Q1694" i="4"/>
  <c r="Q1693" i="4"/>
  <c r="Q1692" i="4"/>
  <c r="Q1691" i="4"/>
  <c r="Q1690" i="4"/>
  <c r="Q1689" i="4"/>
  <c r="Q1688" i="4"/>
  <c r="Q1687" i="4"/>
  <c r="Q1686" i="4"/>
  <c r="Q1685" i="4"/>
  <c r="P1685" i="4"/>
  <c r="O1685" i="4" s="1"/>
  <c r="O1686" i="4" s="1"/>
  <c r="O1687" i="4" s="1"/>
  <c r="O1688" i="4" s="1"/>
  <c r="O1689" i="4" s="1"/>
  <c r="O1690" i="4" s="1"/>
  <c r="O1691" i="4" s="1"/>
  <c r="O1692" i="4" s="1"/>
  <c r="O1693" i="4" s="1"/>
  <c r="O1694" i="4" s="1"/>
  <c r="O1695" i="4" s="1"/>
  <c r="O1696" i="4" s="1"/>
  <c r="O1697" i="4" s="1"/>
  <c r="O1698" i="4" s="1"/>
  <c r="O1699" i="4" s="1"/>
  <c r="O1700" i="4" s="1"/>
  <c r="O1701" i="4" s="1"/>
  <c r="O1702" i="4" s="1"/>
  <c r="O1703" i="4" s="1"/>
  <c r="O1704" i="4" s="1"/>
  <c r="O1705" i="4" s="1"/>
  <c r="O1706" i="4" s="1"/>
  <c r="O1707" i="4" s="1"/>
  <c r="O1708" i="4" s="1"/>
  <c r="O1709" i="4" s="1"/>
  <c r="O1710" i="4" s="1"/>
  <c r="O1711" i="4" s="1"/>
  <c r="O1712" i="4" s="1"/>
  <c r="O1713" i="4" s="1"/>
  <c r="O1714" i="4" s="1"/>
  <c r="O1715" i="4" s="1"/>
  <c r="O1716" i="4" s="1"/>
  <c r="O1717" i="4" s="1"/>
  <c r="O1718" i="4" s="1"/>
  <c r="O1719" i="4" s="1"/>
  <c r="Q1684" i="4"/>
  <c r="P1684" i="4"/>
  <c r="O1684" i="4"/>
  <c r="Q1683" i="4"/>
  <c r="N1683" i="4"/>
  <c r="N1684" i="4" s="1"/>
  <c r="N1685" i="4" s="1"/>
  <c r="N1686" i="4" s="1"/>
  <c r="N1687" i="4" s="1"/>
  <c r="N1688" i="4" s="1"/>
  <c r="N1689" i="4" s="1"/>
  <c r="N1690" i="4" s="1"/>
  <c r="N1691" i="4" s="1"/>
  <c r="N1692" i="4" s="1"/>
  <c r="N1693" i="4" s="1"/>
  <c r="N1694" i="4" s="1"/>
  <c r="N1695" i="4" s="1"/>
  <c r="N1696" i="4" s="1"/>
  <c r="N1697" i="4" s="1"/>
  <c r="N1698" i="4" s="1"/>
  <c r="N1699" i="4" s="1"/>
  <c r="N1700" i="4" s="1"/>
  <c r="N1701" i="4" s="1"/>
  <c r="N1702" i="4" s="1"/>
  <c r="N1703" i="4" s="1"/>
  <c r="N1704" i="4" s="1"/>
  <c r="N1705" i="4" s="1"/>
  <c r="N1706" i="4" s="1"/>
  <c r="N1707" i="4" s="1"/>
  <c r="N1708" i="4" s="1"/>
  <c r="N1709" i="4" s="1"/>
  <c r="N1710" i="4" s="1"/>
  <c r="N1711" i="4" s="1"/>
  <c r="N1712" i="4" s="1"/>
  <c r="N1713" i="4" s="1"/>
  <c r="N1714" i="4" s="1"/>
  <c r="N1715" i="4" s="1"/>
  <c r="N1716" i="4" s="1"/>
  <c r="N1717" i="4" s="1"/>
  <c r="N1718" i="4" s="1"/>
  <c r="N1719" i="4" s="1"/>
  <c r="Q1682" i="4"/>
  <c r="P1682" i="4"/>
  <c r="O1682" i="4" s="1"/>
  <c r="O1683" i="4" s="1"/>
  <c r="N1682" i="4"/>
  <c r="Q1681" i="4"/>
  <c r="N1681" i="4"/>
  <c r="Q1680" i="4"/>
  <c r="Q1679" i="4"/>
  <c r="Q1678" i="4"/>
  <c r="Q1677" i="4"/>
  <c r="Q1676" i="4"/>
  <c r="Q1675" i="4"/>
  <c r="Q1674" i="4"/>
  <c r="Q1673" i="4"/>
  <c r="Q1672" i="4"/>
  <c r="Q1671" i="4"/>
  <c r="Q1670" i="4"/>
  <c r="P1670" i="4"/>
  <c r="O1670" i="4" s="1"/>
  <c r="O1671" i="4" s="1"/>
  <c r="O1672" i="4" s="1"/>
  <c r="O1673" i="4" s="1"/>
  <c r="O1674" i="4" s="1"/>
  <c r="O1675" i="4" s="1"/>
  <c r="O1676" i="4" s="1"/>
  <c r="O1677" i="4" s="1"/>
  <c r="O1678" i="4" s="1"/>
  <c r="O1679" i="4" s="1"/>
  <c r="O1680" i="4" s="1"/>
  <c r="O1681" i="4" s="1"/>
  <c r="Q1669" i="4"/>
  <c r="P1669" i="4"/>
  <c r="O1669" i="4" s="1"/>
  <c r="Q1668" i="4"/>
  <c r="Q1667" i="4"/>
  <c r="Q1666" i="4"/>
  <c r="Q1665" i="4"/>
  <c r="Q1664" i="4"/>
  <c r="Q1663" i="4"/>
  <c r="Q1662" i="4"/>
  <c r="Q1661" i="4"/>
  <c r="Q1660" i="4"/>
  <c r="Q1659" i="4"/>
  <c r="Q1658" i="4"/>
  <c r="Q1657" i="4"/>
  <c r="Q1656" i="4"/>
  <c r="Q1655" i="4"/>
  <c r="Q1654" i="4"/>
  <c r="Q1653" i="4"/>
  <c r="Q1652" i="4"/>
  <c r="Q1651" i="4"/>
  <c r="Q1650" i="4"/>
  <c r="Q1649" i="4"/>
  <c r="P1649" i="4"/>
  <c r="O1649" i="4"/>
  <c r="O1650" i="4" s="1"/>
  <c r="O1651" i="4" s="1"/>
  <c r="O1652" i="4" s="1"/>
  <c r="O1653" i="4" s="1"/>
  <c r="O1654" i="4" s="1"/>
  <c r="O1655" i="4" s="1"/>
  <c r="O1656" i="4" s="1"/>
  <c r="O1657" i="4" s="1"/>
  <c r="O1658" i="4" s="1"/>
  <c r="O1659" i="4" s="1"/>
  <c r="O1660" i="4" s="1"/>
  <c r="O1661" i="4" s="1"/>
  <c r="O1662" i="4" s="1"/>
  <c r="O1663" i="4" s="1"/>
  <c r="O1664" i="4" s="1"/>
  <c r="O1665" i="4" s="1"/>
  <c r="O1666" i="4" s="1"/>
  <c r="O1667" i="4" s="1"/>
  <c r="O1668" i="4" s="1"/>
  <c r="Q1648" i="4"/>
  <c r="P1648" i="4"/>
  <c r="O1648" i="4" s="1"/>
  <c r="Q1647" i="4"/>
  <c r="P1647" i="4"/>
  <c r="O1647" i="4" s="1"/>
  <c r="Q1646" i="4"/>
  <c r="N1646" i="4"/>
  <c r="N1647" i="4" s="1"/>
  <c r="N1648" i="4" s="1"/>
  <c r="N1649" i="4" s="1"/>
  <c r="N1650" i="4" s="1"/>
  <c r="N1651" i="4" s="1"/>
  <c r="N1652" i="4" s="1"/>
  <c r="N1653" i="4" s="1"/>
  <c r="N1654" i="4" s="1"/>
  <c r="N1655" i="4" s="1"/>
  <c r="N1656" i="4" s="1"/>
  <c r="N1657" i="4" s="1"/>
  <c r="N1658" i="4" s="1"/>
  <c r="N1659" i="4" s="1"/>
  <c r="N1660" i="4" s="1"/>
  <c r="N1661" i="4" s="1"/>
  <c r="N1662" i="4" s="1"/>
  <c r="N1663" i="4" s="1"/>
  <c r="N1664" i="4" s="1"/>
  <c r="N1665" i="4" s="1"/>
  <c r="N1666" i="4" s="1"/>
  <c r="N1667" i="4" s="1"/>
  <c r="N1668" i="4" s="1"/>
  <c r="N1669" i="4" s="1"/>
  <c r="N1670" i="4" s="1"/>
  <c r="N1671" i="4" s="1"/>
  <c r="N1672" i="4" s="1"/>
  <c r="N1673" i="4" s="1"/>
  <c r="N1674" i="4" s="1"/>
  <c r="N1675" i="4" s="1"/>
  <c r="N1676" i="4" s="1"/>
  <c r="N1677" i="4" s="1"/>
  <c r="N1678" i="4" s="1"/>
  <c r="N1679" i="4" s="1"/>
  <c r="N1680" i="4" s="1"/>
  <c r="Q1645" i="4"/>
  <c r="L1645" i="4"/>
  <c r="L1646" i="4" s="1"/>
  <c r="L1647" i="4" s="1"/>
  <c r="L1648" i="4" s="1"/>
  <c r="L1649" i="4" s="1"/>
  <c r="L1650" i="4" s="1"/>
  <c r="L1651" i="4" s="1"/>
  <c r="L1652" i="4" s="1"/>
  <c r="L1653" i="4" s="1"/>
  <c r="L1654" i="4" s="1"/>
  <c r="L1655" i="4" s="1"/>
  <c r="L1656" i="4" s="1"/>
  <c r="L1657" i="4" s="1"/>
  <c r="L1658" i="4" s="1"/>
  <c r="L1659" i="4" s="1"/>
  <c r="L1660" i="4" s="1"/>
  <c r="L1661" i="4" s="1"/>
  <c r="L1662" i="4" s="1"/>
  <c r="L1663" i="4" s="1"/>
  <c r="L1664" i="4" s="1"/>
  <c r="L1665" i="4" s="1"/>
  <c r="L1666" i="4" s="1"/>
  <c r="L1667" i="4" s="1"/>
  <c r="L1668" i="4" s="1"/>
  <c r="L1669" i="4" s="1"/>
  <c r="L1670" i="4" s="1"/>
  <c r="L1671" i="4" s="1"/>
  <c r="L1672" i="4" s="1"/>
  <c r="L1673" i="4" s="1"/>
  <c r="L1674" i="4" s="1"/>
  <c r="L1675" i="4" s="1"/>
  <c r="L1676" i="4" s="1"/>
  <c r="L1677" i="4" s="1"/>
  <c r="L1678" i="4" s="1"/>
  <c r="L1679" i="4" s="1"/>
  <c r="L1680" i="4" s="1"/>
  <c r="L1681" i="4" s="1"/>
  <c r="L1682" i="4" s="1"/>
  <c r="L1683" i="4" s="1"/>
  <c r="L1684" i="4" s="1"/>
  <c r="L1685" i="4" s="1"/>
  <c r="L1686" i="4" s="1"/>
  <c r="L1687" i="4" s="1"/>
  <c r="L1688" i="4" s="1"/>
  <c r="L1689" i="4" s="1"/>
  <c r="L1690" i="4" s="1"/>
  <c r="L1691" i="4" s="1"/>
  <c r="L1692" i="4" s="1"/>
  <c r="L1693" i="4" s="1"/>
  <c r="L1694" i="4" s="1"/>
  <c r="L1695" i="4" s="1"/>
  <c r="L1696" i="4" s="1"/>
  <c r="L1697" i="4" s="1"/>
  <c r="L1698" i="4" s="1"/>
  <c r="L1699" i="4" s="1"/>
  <c r="L1700" i="4" s="1"/>
  <c r="L1701" i="4" s="1"/>
  <c r="L1702" i="4" s="1"/>
  <c r="L1703" i="4" s="1"/>
  <c r="L1704" i="4" s="1"/>
  <c r="L1705" i="4" s="1"/>
  <c r="L1706" i="4" s="1"/>
  <c r="L1707" i="4" s="1"/>
  <c r="L1708" i="4" s="1"/>
  <c r="L1709" i="4" s="1"/>
  <c r="L1710" i="4" s="1"/>
  <c r="L1711" i="4" s="1"/>
  <c r="L1712" i="4" s="1"/>
  <c r="L1713" i="4" s="1"/>
  <c r="L1714" i="4" s="1"/>
  <c r="L1715" i="4" s="1"/>
  <c r="L1716" i="4" s="1"/>
  <c r="L1717" i="4" s="1"/>
  <c r="L1718" i="4" s="1"/>
  <c r="L1719" i="4" s="1"/>
  <c r="Q1644" i="4"/>
  <c r="Q1643" i="4"/>
  <c r="Q1642" i="4"/>
  <c r="Q1641" i="4"/>
  <c r="Q1640" i="4"/>
  <c r="Q1639" i="4"/>
  <c r="Q1638" i="4"/>
  <c r="P1638" i="4"/>
  <c r="O1638" i="4" s="1"/>
  <c r="O1639" i="4" s="1"/>
  <c r="O1640" i="4" s="1"/>
  <c r="O1641" i="4" s="1"/>
  <c r="O1642" i="4" s="1"/>
  <c r="O1643" i="4" s="1"/>
  <c r="O1644" i="4" s="1"/>
  <c r="O1645" i="4" s="1"/>
  <c r="O1646" i="4" s="1"/>
  <c r="Q1637" i="4"/>
  <c r="Q1636" i="4"/>
  <c r="Q1635" i="4"/>
  <c r="Q1634" i="4"/>
  <c r="Q1633" i="4"/>
  <c r="P1633" i="4"/>
  <c r="O1633" i="4" s="1"/>
  <c r="O1634" i="4" s="1"/>
  <c r="O1635" i="4" s="1"/>
  <c r="O1636" i="4" s="1"/>
  <c r="O1637" i="4" s="1"/>
  <c r="Q1632" i="4"/>
  <c r="P1632" i="4"/>
  <c r="O1632" i="4" s="1"/>
  <c r="Q1631" i="4"/>
  <c r="P1631" i="4"/>
  <c r="O1631" i="4"/>
  <c r="Q1630" i="4"/>
  <c r="P1630" i="4"/>
  <c r="O1630" i="4"/>
  <c r="N1630" i="4"/>
  <c r="N1631" i="4" s="1"/>
  <c r="N1632" i="4" s="1"/>
  <c r="N1633" i="4" s="1"/>
  <c r="N1634" i="4" s="1"/>
  <c r="N1635" i="4" s="1"/>
  <c r="N1636" i="4" s="1"/>
  <c r="N1637" i="4" s="1"/>
  <c r="N1638" i="4" s="1"/>
  <c r="N1639" i="4" s="1"/>
  <c r="N1640" i="4" s="1"/>
  <c r="N1641" i="4" s="1"/>
  <c r="N1642" i="4" s="1"/>
  <c r="N1643" i="4" s="1"/>
  <c r="N1644" i="4" s="1"/>
  <c r="N1645" i="4" s="1"/>
  <c r="Q1629" i="4"/>
  <c r="N1629" i="4"/>
  <c r="Q1628" i="4"/>
  <c r="M1628" i="4"/>
  <c r="L1628" i="4"/>
  <c r="L1629" i="4" s="1"/>
  <c r="Q1627" i="4"/>
  <c r="K1627" i="4"/>
  <c r="K1628" i="4" s="1"/>
  <c r="K1629" i="4" s="1"/>
  <c r="K1630" i="4" s="1"/>
  <c r="K1631" i="4" s="1"/>
  <c r="K1632" i="4" s="1"/>
  <c r="K1633" i="4" s="1"/>
  <c r="K1634" i="4" s="1"/>
  <c r="K1635" i="4" s="1"/>
  <c r="K1636" i="4" s="1"/>
  <c r="K1637" i="4" s="1"/>
  <c r="K1638" i="4" s="1"/>
  <c r="K1639" i="4" s="1"/>
  <c r="K1640" i="4" s="1"/>
  <c r="K1641" i="4" s="1"/>
  <c r="K1642" i="4" s="1"/>
  <c r="K1643" i="4" s="1"/>
  <c r="K1644" i="4" s="1"/>
  <c r="K1645" i="4" s="1"/>
  <c r="K1646" i="4" s="1"/>
  <c r="K1647" i="4" s="1"/>
  <c r="K1648" i="4" s="1"/>
  <c r="K1649" i="4" s="1"/>
  <c r="K1650" i="4" s="1"/>
  <c r="K1651" i="4" s="1"/>
  <c r="K1652" i="4" s="1"/>
  <c r="K1653" i="4" s="1"/>
  <c r="K1654" i="4" s="1"/>
  <c r="K1655" i="4" s="1"/>
  <c r="K1656" i="4" s="1"/>
  <c r="K1657" i="4" s="1"/>
  <c r="K1658" i="4" s="1"/>
  <c r="K1659" i="4" s="1"/>
  <c r="K1660" i="4" s="1"/>
  <c r="K1661" i="4" s="1"/>
  <c r="K1662" i="4" s="1"/>
  <c r="K1663" i="4" s="1"/>
  <c r="K1664" i="4" s="1"/>
  <c r="K1665" i="4" s="1"/>
  <c r="K1666" i="4" s="1"/>
  <c r="K1667" i="4" s="1"/>
  <c r="K1668" i="4" s="1"/>
  <c r="K1669" i="4" s="1"/>
  <c r="K1670" i="4" s="1"/>
  <c r="K1671" i="4" s="1"/>
  <c r="K1672" i="4" s="1"/>
  <c r="K1673" i="4" s="1"/>
  <c r="K1674" i="4" s="1"/>
  <c r="K1675" i="4" s="1"/>
  <c r="K1676" i="4" s="1"/>
  <c r="K1677" i="4" s="1"/>
  <c r="K1678" i="4" s="1"/>
  <c r="K1679" i="4" s="1"/>
  <c r="K1680" i="4" s="1"/>
  <c r="K1681" i="4" s="1"/>
  <c r="K1682" i="4" s="1"/>
  <c r="K1683" i="4" s="1"/>
  <c r="K1684" i="4" s="1"/>
  <c r="K1685" i="4" s="1"/>
  <c r="K1686" i="4" s="1"/>
  <c r="K1687" i="4" s="1"/>
  <c r="K1688" i="4" s="1"/>
  <c r="K1689" i="4" s="1"/>
  <c r="K1690" i="4" s="1"/>
  <c r="K1691" i="4" s="1"/>
  <c r="K1692" i="4" s="1"/>
  <c r="K1693" i="4" s="1"/>
  <c r="K1694" i="4" s="1"/>
  <c r="K1695" i="4" s="1"/>
  <c r="K1696" i="4" s="1"/>
  <c r="K1697" i="4" s="1"/>
  <c r="K1698" i="4" s="1"/>
  <c r="K1699" i="4" s="1"/>
  <c r="K1700" i="4" s="1"/>
  <c r="K1701" i="4" s="1"/>
  <c r="K1702" i="4" s="1"/>
  <c r="K1703" i="4" s="1"/>
  <c r="K1704" i="4" s="1"/>
  <c r="K1705" i="4" s="1"/>
  <c r="K1706" i="4" s="1"/>
  <c r="K1707" i="4" s="1"/>
  <c r="K1708" i="4" s="1"/>
  <c r="K1709" i="4" s="1"/>
  <c r="K1710" i="4" s="1"/>
  <c r="K1711" i="4" s="1"/>
  <c r="K1712" i="4" s="1"/>
  <c r="K1713" i="4" s="1"/>
  <c r="K1714" i="4" s="1"/>
  <c r="K1715" i="4" s="1"/>
  <c r="K1716" i="4" s="1"/>
  <c r="K1717" i="4" s="1"/>
  <c r="K1718" i="4" s="1"/>
  <c r="K1719" i="4" s="1"/>
  <c r="Q1626" i="4"/>
  <c r="P1626" i="4"/>
  <c r="O1626" i="4" s="1"/>
  <c r="O1627" i="4" s="1"/>
  <c r="O1628" i="4" s="1"/>
  <c r="O1629" i="4" s="1"/>
  <c r="Q1625" i="4"/>
  <c r="P1625" i="4"/>
  <c r="O1625" i="4" s="1"/>
  <c r="Q1624" i="4"/>
  <c r="P1624" i="4"/>
  <c r="O1624" i="4"/>
  <c r="Q1623" i="4"/>
  <c r="P1623" i="4"/>
  <c r="O1623" i="4" s="1"/>
  <c r="Q1622" i="4"/>
  <c r="P1622" i="4"/>
  <c r="O1622" i="4" s="1"/>
  <c r="N1622" i="4"/>
  <c r="N1623" i="4" s="1"/>
  <c r="N1624" i="4" s="1"/>
  <c r="N1625" i="4" s="1"/>
  <c r="N1626" i="4" s="1"/>
  <c r="N1627" i="4" s="1"/>
  <c r="N1628" i="4" s="1"/>
  <c r="Q1621" i="4"/>
  <c r="P1621" i="4"/>
  <c r="O1621" i="4"/>
  <c r="Q1620" i="4"/>
  <c r="N1620" i="4"/>
  <c r="N1621" i="4" s="1"/>
  <c r="Q1619" i="4"/>
  <c r="Q1618" i="4"/>
  <c r="Q1617" i="4"/>
  <c r="Q1616" i="4"/>
  <c r="Q1615" i="4"/>
  <c r="Q1614" i="4"/>
  <c r="Q1613" i="4"/>
  <c r="Q1612" i="4"/>
  <c r="Q1611" i="4"/>
  <c r="P1611" i="4"/>
  <c r="O1611" i="4" s="1"/>
  <c r="O1612" i="4" s="1"/>
  <c r="O1613" i="4" s="1"/>
  <c r="O1614" i="4" s="1"/>
  <c r="O1615" i="4" s="1"/>
  <c r="O1616" i="4" s="1"/>
  <c r="O1617" i="4" s="1"/>
  <c r="O1618" i="4" s="1"/>
  <c r="O1619" i="4" s="1"/>
  <c r="O1620" i="4" s="1"/>
  <c r="Q1610" i="4"/>
  <c r="Q1609" i="4"/>
  <c r="Q1608" i="4"/>
  <c r="Q1607" i="4"/>
  <c r="P1607" i="4"/>
  <c r="O1607" i="4"/>
  <c r="O1608" i="4" s="1"/>
  <c r="O1609" i="4" s="1"/>
  <c r="O1610" i="4" s="1"/>
  <c r="Q1606" i="4"/>
  <c r="N1606" i="4"/>
  <c r="N1607" i="4" s="1"/>
  <c r="N1608" i="4" s="1"/>
  <c r="N1609" i="4" s="1"/>
  <c r="N1610" i="4" s="1"/>
  <c r="N1611" i="4" s="1"/>
  <c r="N1612" i="4" s="1"/>
  <c r="N1613" i="4" s="1"/>
  <c r="N1614" i="4" s="1"/>
  <c r="N1615" i="4" s="1"/>
  <c r="N1616" i="4" s="1"/>
  <c r="N1617" i="4" s="1"/>
  <c r="N1618" i="4" s="1"/>
  <c r="N1619" i="4" s="1"/>
  <c r="Q1605" i="4"/>
  <c r="P1605" i="4"/>
  <c r="O1605" i="4" s="1"/>
  <c r="O1606" i="4" s="1"/>
  <c r="Q1604" i="4"/>
  <c r="Q1603" i="4"/>
  <c r="Q1602" i="4"/>
  <c r="Q1601" i="4"/>
  <c r="Q1600" i="4"/>
  <c r="P1600" i="4"/>
  <c r="O1600" i="4" s="1"/>
  <c r="O1601" i="4" s="1"/>
  <c r="O1602" i="4" s="1"/>
  <c r="O1603" i="4" s="1"/>
  <c r="O1604" i="4" s="1"/>
  <c r="Q1599" i="4"/>
  <c r="Q1598" i="4"/>
  <c r="Q1597" i="4"/>
  <c r="Q1596" i="4"/>
  <c r="Q1595" i="4"/>
  <c r="Q1594" i="4"/>
  <c r="Q1593" i="4"/>
  <c r="Q1592" i="4"/>
  <c r="Q1591" i="4"/>
  <c r="Q1590" i="4"/>
  <c r="Q1589" i="4"/>
  <c r="Q1588" i="4"/>
  <c r="Q1587" i="4"/>
  <c r="Q1586" i="4"/>
  <c r="P1586" i="4"/>
  <c r="O1586" i="4" s="1"/>
  <c r="O1587" i="4" s="1"/>
  <c r="O1588" i="4" s="1"/>
  <c r="O1589" i="4" s="1"/>
  <c r="O1590" i="4" s="1"/>
  <c r="O1591" i="4" s="1"/>
  <c r="O1592" i="4" s="1"/>
  <c r="O1593" i="4" s="1"/>
  <c r="O1594" i="4" s="1"/>
  <c r="O1595" i="4" s="1"/>
  <c r="O1596" i="4" s="1"/>
  <c r="O1597" i="4" s="1"/>
  <c r="O1598" i="4" s="1"/>
  <c r="O1599" i="4" s="1"/>
  <c r="Q1585" i="4"/>
  <c r="Q1584" i="4"/>
  <c r="Q1583" i="4"/>
  <c r="Q1582" i="4"/>
  <c r="Q1581" i="4"/>
  <c r="Q1580" i="4"/>
  <c r="Q1579" i="4"/>
  <c r="Q1578" i="4"/>
  <c r="Q1577" i="4"/>
  <c r="Q1576" i="4"/>
  <c r="Q1575" i="4"/>
  <c r="Q1574" i="4"/>
  <c r="Q1573" i="4"/>
  <c r="Q1572" i="4"/>
  <c r="Q1571" i="4"/>
  <c r="Q1570" i="4"/>
  <c r="Q1569" i="4"/>
  <c r="Q1568" i="4"/>
  <c r="Q1567" i="4"/>
  <c r="Q1566" i="4"/>
  <c r="Q1565" i="4"/>
  <c r="Q1564" i="4"/>
  <c r="Q1563" i="4"/>
  <c r="Q1562" i="4"/>
  <c r="Q1561" i="4"/>
  <c r="Q1560" i="4"/>
  <c r="Q1559" i="4"/>
  <c r="Q1558" i="4"/>
  <c r="Q1557" i="4"/>
  <c r="Q1556" i="4"/>
  <c r="Q1555" i="4"/>
  <c r="Q1554" i="4"/>
  <c r="Q1553" i="4"/>
  <c r="Q1552" i="4"/>
  <c r="Q1551" i="4"/>
  <c r="Q1550" i="4"/>
  <c r="Q1549" i="4"/>
  <c r="Q1548" i="4"/>
  <c r="Q1547" i="4"/>
  <c r="Q1546" i="4"/>
  <c r="Q1545" i="4"/>
  <c r="Q1544" i="4"/>
  <c r="Q1543" i="4"/>
  <c r="Q1542" i="4"/>
  <c r="Q1541" i="4"/>
  <c r="Q1540" i="4"/>
  <c r="Q1539" i="4"/>
  <c r="Q1538" i="4"/>
  <c r="Q1537" i="4"/>
  <c r="Q1536" i="4"/>
  <c r="Q1535" i="4"/>
  <c r="Q1534" i="4"/>
  <c r="Q1533" i="4"/>
  <c r="P1533" i="4"/>
  <c r="O1533" i="4" s="1"/>
  <c r="O1534" i="4" s="1"/>
  <c r="O1535" i="4" s="1"/>
  <c r="O1536" i="4" s="1"/>
  <c r="O1537" i="4" s="1"/>
  <c r="O1538" i="4" s="1"/>
  <c r="O1539" i="4" s="1"/>
  <c r="O1540" i="4" s="1"/>
  <c r="O1541" i="4" s="1"/>
  <c r="O1542" i="4" s="1"/>
  <c r="O1543" i="4" s="1"/>
  <c r="O1544" i="4" s="1"/>
  <c r="O1545" i="4" s="1"/>
  <c r="O1546" i="4" s="1"/>
  <c r="O1547" i="4" s="1"/>
  <c r="O1548" i="4" s="1"/>
  <c r="O1549" i="4" s="1"/>
  <c r="O1550" i="4" s="1"/>
  <c r="O1551" i="4" s="1"/>
  <c r="O1552" i="4" s="1"/>
  <c r="O1553" i="4" s="1"/>
  <c r="O1554" i="4" s="1"/>
  <c r="O1555" i="4" s="1"/>
  <c r="O1556" i="4" s="1"/>
  <c r="O1557" i="4" s="1"/>
  <c r="O1558" i="4" s="1"/>
  <c r="O1559" i="4" s="1"/>
  <c r="O1560" i="4" s="1"/>
  <c r="O1561" i="4" s="1"/>
  <c r="O1562" i="4" s="1"/>
  <c r="O1563" i="4" s="1"/>
  <c r="O1564" i="4" s="1"/>
  <c r="O1565" i="4" s="1"/>
  <c r="O1566" i="4" s="1"/>
  <c r="O1567" i="4" s="1"/>
  <c r="O1568" i="4" s="1"/>
  <c r="O1569" i="4" s="1"/>
  <c r="O1570" i="4" s="1"/>
  <c r="O1571" i="4" s="1"/>
  <c r="O1572" i="4" s="1"/>
  <c r="O1573" i="4" s="1"/>
  <c r="O1574" i="4" s="1"/>
  <c r="O1575" i="4" s="1"/>
  <c r="O1576" i="4" s="1"/>
  <c r="O1577" i="4" s="1"/>
  <c r="O1578" i="4" s="1"/>
  <c r="O1579" i="4" s="1"/>
  <c r="O1580" i="4" s="1"/>
  <c r="O1581" i="4" s="1"/>
  <c r="O1582" i="4" s="1"/>
  <c r="O1583" i="4" s="1"/>
  <c r="O1584" i="4" s="1"/>
  <c r="O1585" i="4" s="1"/>
  <c r="Q1532" i="4"/>
  <c r="Q1531" i="4"/>
  <c r="Q1530" i="4"/>
  <c r="Q1529" i="4"/>
  <c r="Q1528" i="4"/>
  <c r="Q1527" i="4"/>
  <c r="Q1526" i="4"/>
  <c r="Q1525" i="4"/>
  <c r="Q1524" i="4"/>
  <c r="Q1523" i="4"/>
  <c r="Q1522" i="4"/>
  <c r="Q1521" i="4"/>
  <c r="Q1520" i="4"/>
  <c r="Q1519" i="4"/>
  <c r="Q1518" i="4"/>
  <c r="Q1517" i="4"/>
  <c r="Q1516" i="4"/>
  <c r="Q1515" i="4"/>
  <c r="Q1514" i="4"/>
  <c r="Q1513" i="4"/>
  <c r="Q1512" i="4"/>
  <c r="Q1511" i="4"/>
  <c r="Q1510" i="4"/>
  <c r="Q1509" i="4"/>
  <c r="Q1508" i="4"/>
  <c r="Q1507" i="4"/>
  <c r="Q1506" i="4"/>
  <c r="Q1505" i="4"/>
  <c r="Q1504" i="4"/>
  <c r="Q1503" i="4"/>
  <c r="Q1502" i="4"/>
  <c r="Q1501" i="4"/>
  <c r="Q1500" i="4"/>
  <c r="Q1499" i="4"/>
  <c r="Q1498" i="4"/>
  <c r="Q1497" i="4"/>
  <c r="Q1496" i="4"/>
  <c r="Q1495" i="4"/>
  <c r="Q1494" i="4"/>
  <c r="Q1493" i="4"/>
  <c r="Q1492" i="4"/>
  <c r="Q1491" i="4"/>
  <c r="O1491" i="4"/>
  <c r="O1492" i="4" s="1"/>
  <c r="O1493" i="4" s="1"/>
  <c r="O1494" i="4" s="1"/>
  <c r="O1495" i="4" s="1"/>
  <c r="O1496" i="4" s="1"/>
  <c r="O1497" i="4" s="1"/>
  <c r="O1498" i="4" s="1"/>
  <c r="O1499" i="4" s="1"/>
  <c r="O1500" i="4" s="1"/>
  <c r="O1501" i="4" s="1"/>
  <c r="O1502" i="4" s="1"/>
  <c r="O1503" i="4" s="1"/>
  <c r="O1504" i="4" s="1"/>
  <c r="O1505" i="4" s="1"/>
  <c r="O1506" i="4" s="1"/>
  <c r="O1507" i="4" s="1"/>
  <c r="O1508" i="4" s="1"/>
  <c r="O1509" i="4" s="1"/>
  <c r="O1510" i="4" s="1"/>
  <c r="O1511" i="4" s="1"/>
  <c r="O1512" i="4" s="1"/>
  <c r="O1513" i="4" s="1"/>
  <c r="O1514" i="4" s="1"/>
  <c r="O1515" i="4" s="1"/>
  <c r="O1516" i="4" s="1"/>
  <c r="O1517" i="4" s="1"/>
  <c r="O1518" i="4" s="1"/>
  <c r="O1519" i="4" s="1"/>
  <c r="O1520" i="4" s="1"/>
  <c r="O1521" i="4" s="1"/>
  <c r="O1522" i="4" s="1"/>
  <c r="O1523" i="4" s="1"/>
  <c r="O1524" i="4" s="1"/>
  <c r="O1525" i="4" s="1"/>
  <c r="O1526" i="4" s="1"/>
  <c r="O1527" i="4" s="1"/>
  <c r="O1528" i="4" s="1"/>
  <c r="O1529" i="4" s="1"/>
  <c r="O1530" i="4" s="1"/>
  <c r="O1531" i="4" s="1"/>
  <c r="O1532" i="4" s="1"/>
  <c r="Q1490" i="4"/>
  <c r="P1490" i="4"/>
  <c r="O1490" i="4"/>
  <c r="Q1489" i="4"/>
  <c r="P1489" i="4"/>
  <c r="O1489" i="4" s="1"/>
  <c r="Q1488" i="4"/>
  <c r="P1488" i="4"/>
  <c r="O1488" i="4"/>
  <c r="Q1487" i="4"/>
  <c r="P1487" i="4"/>
  <c r="O1487" i="4"/>
  <c r="Q1486" i="4"/>
  <c r="P1486" i="4"/>
  <c r="O1486" i="4"/>
  <c r="Q1485" i="4"/>
  <c r="P1485" i="4"/>
  <c r="O1485" i="4" s="1"/>
  <c r="Q1484" i="4"/>
  <c r="P1484" i="4"/>
  <c r="O1484" i="4"/>
  <c r="Q1483" i="4"/>
  <c r="P1483" i="4"/>
  <c r="O1483" i="4"/>
  <c r="Q1482" i="4"/>
  <c r="Q1481" i="4"/>
  <c r="Q1480" i="4"/>
  <c r="Q1479" i="4"/>
  <c r="Q1478" i="4"/>
  <c r="Q1477" i="4"/>
  <c r="Q1476" i="4"/>
  <c r="Q1475" i="4"/>
  <c r="Q1474" i="4"/>
  <c r="Q1473" i="4"/>
  <c r="Q1472" i="4"/>
  <c r="Q1471" i="4"/>
  <c r="Q1470" i="4"/>
  <c r="Q1469" i="4"/>
  <c r="Q1468" i="4"/>
  <c r="Q1467" i="4"/>
  <c r="Q1466" i="4"/>
  <c r="Q1465" i="4"/>
  <c r="Q1464" i="4"/>
  <c r="P1464" i="4"/>
  <c r="O1464" i="4"/>
  <c r="O1465" i="4" s="1"/>
  <c r="O1466" i="4" s="1"/>
  <c r="O1467" i="4" s="1"/>
  <c r="O1468" i="4" s="1"/>
  <c r="O1469" i="4" s="1"/>
  <c r="O1470" i="4" s="1"/>
  <c r="O1471" i="4" s="1"/>
  <c r="O1472" i="4" s="1"/>
  <c r="O1473" i="4" s="1"/>
  <c r="O1474" i="4" s="1"/>
  <c r="O1475" i="4" s="1"/>
  <c r="O1476" i="4" s="1"/>
  <c r="O1477" i="4" s="1"/>
  <c r="O1478" i="4" s="1"/>
  <c r="O1479" i="4" s="1"/>
  <c r="O1480" i="4" s="1"/>
  <c r="O1481" i="4" s="1"/>
  <c r="O1482" i="4" s="1"/>
  <c r="Q1463" i="4"/>
  <c r="Q1462" i="4"/>
  <c r="P1462" i="4"/>
  <c r="O1462" i="4" s="1"/>
  <c r="O1463" i="4" s="1"/>
  <c r="Q1461" i="4"/>
  <c r="Q1460" i="4"/>
  <c r="P1460" i="4"/>
  <c r="O1460" i="4"/>
  <c r="O1461" i="4" s="1"/>
  <c r="Q1459" i="4"/>
  <c r="Q1458" i="4"/>
  <c r="Q1457" i="4"/>
  <c r="Q1456" i="4"/>
  <c r="Q1455" i="4"/>
  <c r="P1455" i="4"/>
  <c r="O1455" i="4" s="1"/>
  <c r="O1456" i="4" s="1"/>
  <c r="O1457" i="4" s="1"/>
  <c r="O1458" i="4" s="1"/>
  <c r="O1459" i="4" s="1"/>
  <c r="Q1454" i="4"/>
  <c r="Q1453" i="4"/>
  <c r="Q1452" i="4"/>
  <c r="Q1451" i="4"/>
  <c r="Q1450" i="4"/>
  <c r="Q1449" i="4"/>
  <c r="Q1448" i="4"/>
  <c r="Q1447" i="4"/>
  <c r="Q1446" i="4"/>
  <c r="Q1445" i="4"/>
  <c r="Q1444" i="4"/>
  <c r="Q1443" i="4"/>
  <c r="Q1442" i="4"/>
  <c r="Q1441" i="4"/>
  <c r="Q1440" i="4"/>
  <c r="Q1439" i="4"/>
  <c r="Q1438" i="4"/>
  <c r="Q1437" i="4"/>
  <c r="Q1436" i="4"/>
  <c r="Q1435" i="4"/>
  <c r="Q1434" i="4"/>
  <c r="Q1433" i="4"/>
  <c r="Q1432" i="4"/>
  <c r="Q1431" i="4"/>
  <c r="Q1430" i="4"/>
  <c r="Q1429" i="4"/>
  <c r="Q1428" i="4"/>
  <c r="Q1427" i="4"/>
  <c r="Q1426" i="4"/>
  <c r="Q1425" i="4"/>
  <c r="Q1424" i="4"/>
  <c r="Q1423" i="4"/>
  <c r="Q1422" i="4"/>
  <c r="Q1421" i="4"/>
  <c r="Q1420" i="4"/>
  <c r="Q1419" i="4"/>
  <c r="Q1418" i="4"/>
  <c r="Q1417" i="4"/>
  <c r="Q1416" i="4"/>
  <c r="Q1415" i="4"/>
  <c r="Q1414" i="4"/>
  <c r="Q1413" i="4"/>
  <c r="Q1412" i="4"/>
  <c r="Q1411" i="4"/>
  <c r="Q1410" i="4"/>
  <c r="Q1409" i="4"/>
  <c r="Q1408" i="4"/>
  <c r="P1408" i="4"/>
  <c r="O1408" i="4" s="1"/>
  <c r="O1409" i="4" s="1"/>
  <c r="O1410" i="4" s="1"/>
  <c r="O1411" i="4" s="1"/>
  <c r="O1412" i="4" s="1"/>
  <c r="O1413" i="4" s="1"/>
  <c r="O1414" i="4" s="1"/>
  <c r="O1415" i="4" s="1"/>
  <c r="O1416" i="4" s="1"/>
  <c r="O1417" i="4" s="1"/>
  <c r="O1418" i="4" s="1"/>
  <c r="O1419" i="4" s="1"/>
  <c r="O1420" i="4" s="1"/>
  <c r="O1421" i="4" s="1"/>
  <c r="O1422" i="4" s="1"/>
  <c r="O1423" i="4" s="1"/>
  <c r="O1424" i="4" s="1"/>
  <c r="O1425" i="4" s="1"/>
  <c r="O1426" i="4" s="1"/>
  <c r="O1427" i="4" s="1"/>
  <c r="O1428" i="4" s="1"/>
  <c r="O1429" i="4" s="1"/>
  <c r="O1430" i="4" s="1"/>
  <c r="O1431" i="4" s="1"/>
  <c r="O1432" i="4" s="1"/>
  <c r="O1433" i="4" s="1"/>
  <c r="O1434" i="4" s="1"/>
  <c r="O1435" i="4" s="1"/>
  <c r="O1436" i="4" s="1"/>
  <c r="O1437" i="4" s="1"/>
  <c r="O1438" i="4" s="1"/>
  <c r="O1439" i="4" s="1"/>
  <c r="O1440" i="4" s="1"/>
  <c r="O1441" i="4" s="1"/>
  <c r="O1442" i="4" s="1"/>
  <c r="O1443" i="4" s="1"/>
  <c r="O1444" i="4" s="1"/>
  <c r="O1445" i="4" s="1"/>
  <c r="O1446" i="4" s="1"/>
  <c r="O1447" i="4" s="1"/>
  <c r="O1448" i="4" s="1"/>
  <c r="O1449" i="4" s="1"/>
  <c r="O1450" i="4" s="1"/>
  <c r="O1451" i="4" s="1"/>
  <c r="O1452" i="4" s="1"/>
  <c r="O1453" i="4" s="1"/>
  <c r="O1454" i="4" s="1"/>
  <c r="Q1407" i="4"/>
  <c r="Q1406" i="4"/>
  <c r="Q1405" i="4"/>
  <c r="Q1404" i="4"/>
  <c r="Q1403" i="4"/>
  <c r="Q1402" i="4"/>
  <c r="Q1401" i="4"/>
  <c r="Q1400" i="4"/>
  <c r="Q1399" i="4"/>
  <c r="Q1398" i="4"/>
  <c r="Q1397" i="4"/>
  <c r="Q1396" i="4"/>
  <c r="Q1395" i="4"/>
  <c r="Q1394" i="4"/>
  <c r="Q1393" i="4"/>
  <c r="Q1392" i="4"/>
  <c r="Q1391" i="4"/>
  <c r="Q1390" i="4"/>
  <c r="Q1389" i="4"/>
  <c r="Q1388" i="4"/>
  <c r="Q1387" i="4"/>
  <c r="Q1386" i="4"/>
  <c r="Q1385" i="4"/>
  <c r="Q1384" i="4"/>
  <c r="Q1383" i="4"/>
  <c r="Q1382" i="4"/>
  <c r="Q1381" i="4"/>
  <c r="Q1380" i="4"/>
  <c r="Q1379" i="4"/>
  <c r="Q1378" i="4"/>
  <c r="Q1377" i="4"/>
  <c r="Q1376" i="4"/>
  <c r="Q1375" i="4"/>
  <c r="Q1374" i="4"/>
  <c r="Q1373" i="4"/>
  <c r="Q1372" i="4"/>
  <c r="Q1371" i="4"/>
  <c r="P1371" i="4"/>
  <c r="O1371" i="4" s="1"/>
  <c r="O1372" i="4" s="1"/>
  <c r="O1373" i="4" s="1"/>
  <c r="O1374" i="4" s="1"/>
  <c r="O1375" i="4" s="1"/>
  <c r="O1376" i="4" s="1"/>
  <c r="O1377" i="4" s="1"/>
  <c r="O1378" i="4" s="1"/>
  <c r="O1379" i="4" s="1"/>
  <c r="O1380" i="4" s="1"/>
  <c r="O1381" i="4" s="1"/>
  <c r="O1382" i="4" s="1"/>
  <c r="O1383" i="4" s="1"/>
  <c r="O1384" i="4" s="1"/>
  <c r="O1385" i="4" s="1"/>
  <c r="O1386" i="4" s="1"/>
  <c r="O1387" i="4" s="1"/>
  <c r="O1388" i="4" s="1"/>
  <c r="O1389" i="4" s="1"/>
  <c r="O1390" i="4" s="1"/>
  <c r="O1391" i="4" s="1"/>
  <c r="O1392" i="4" s="1"/>
  <c r="O1393" i="4" s="1"/>
  <c r="O1394" i="4" s="1"/>
  <c r="O1395" i="4" s="1"/>
  <c r="O1396" i="4" s="1"/>
  <c r="O1397" i="4" s="1"/>
  <c r="O1398" i="4" s="1"/>
  <c r="O1399" i="4" s="1"/>
  <c r="O1400" i="4" s="1"/>
  <c r="O1401" i="4" s="1"/>
  <c r="O1402" i="4" s="1"/>
  <c r="O1403" i="4" s="1"/>
  <c r="O1404" i="4" s="1"/>
  <c r="O1405" i="4" s="1"/>
  <c r="O1406" i="4" s="1"/>
  <c r="O1407" i="4" s="1"/>
  <c r="Q1370" i="4"/>
  <c r="O1370" i="4"/>
  <c r="N1370" i="4"/>
  <c r="N1371" i="4" s="1"/>
  <c r="N1372" i="4" s="1"/>
  <c r="N1373" i="4" s="1"/>
  <c r="N1374" i="4" s="1"/>
  <c r="N1375" i="4" s="1"/>
  <c r="N1376" i="4" s="1"/>
  <c r="N1377" i="4" s="1"/>
  <c r="N1378" i="4" s="1"/>
  <c r="N1379" i="4" s="1"/>
  <c r="N1380" i="4" s="1"/>
  <c r="N1381" i="4" s="1"/>
  <c r="N1382" i="4" s="1"/>
  <c r="N1383" i="4" s="1"/>
  <c r="N1384" i="4" s="1"/>
  <c r="N1385" i="4" s="1"/>
  <c r="N1386" i="4" s="1"/>
  <c r="N1387" i="4" s="1"/>
  <c r="N1388" i="4" s="1"/>
  <c r="N1389" i="4" s="1"/>
  <c r="N1390" i="4" s="1"/>
  <c r="N1391" i="4" s="1"/>
  <c r="N1392" i="4" s="1"/>
  <c r="N1393" i="4" s="1"/>
  <c r="N1394" i="4" s="1"/>
  <c r="N1395" i="4" s="1"/>
  <c r="N1396" i="4" s="1"/>
  <c r="N1397" i="4" s="1"/>
  <c r="N1398" i="4" s="1"/>
  <c r="N1399" i="4" s="1"/>
  <c r="N1400" i="4" s="1"/>
  <c r="N1401" i="4" s="1"/>
  <c r="N1402" i="4" s="1"/>
  <c r="N1403" i="4" s="1"/>
  <c r="N1404" i="4" s="1"/>
  <c r="N1405" i="4" s="1"/>
  <c r="N1406" i="4" s="1"/>
  <c r="N1407" i="4" s="1"/>
  <c r="N1408" i="4" s="1"/>
  <c r="N1409" i="4" s="1"/>
  <c r="N1410" i="4" s="1"/>
  <c r="N1411" i="4" s="1"/>
  <c r="N1412" i="4" s="1"/>
  <c r="N1413" i="4" s="1"/>
  <c r="N1414" i="4" s="1"/>
  <c r="N1415" i="4" s="1"/>
  <c r="N1416" i="4" s="1"/>
  <c r="N1417" i="4" s="1"/>
  <c r="N1418" i="4" s="1"/>
  <c r="N1419" i="4" s="1"/>
  <c r="N1420" i="4" s="1"/>
  <c r="N1421" i="4" s="1"/>
  <c r="N1422" i="4" s="1"/>
  <c r="N1423" i="4" s="1"/>
  <c r="N1424" i="4" s="1"/>
  <c r="N1425" i="4" s="1"/>
  <c r="N1426" i="4" s="1"/>
  <c r="N1427" i="4" s="1"/>
  <c r="N1428" i="4" s="1"/>
  <c r="N1429" i="4" s="1"/>
  <c r="N1430" i="4" s="1"/>
  <c r="N1431" i="4" s="1"/>
  <c r="N1432" i="4" s="1"/>
  <c r="N1433" i="4" s="1"/>
  <c r="N1434" i="4" s="1"/>
  <c r="N1435" i="4" s="1"/>
  <c r="N1436" i="4" s="1"/>
  <c r="N1437" i="4" s="1"/>
  <c r="N1438" i="4" s="1"/>
  <c r="N1439" i="4" s="1"/>
  <c r="N1440" i="4" s="1"/>
  <c r="N1441" i="4" s="1"/>
  <c r="N1442" i="4" s="1"/>
  <c r="N1443" i="4" s="1"/>
  <c r="N1444" i="4" s="1"/>
  <c r="N1445" i="4" s="1"/>
  <c r="N1446" i="4" s="1"/>
  <c r="N1447" i="4" s="1"/>
  <c r="N1448" i="4" s="1"/>
  <c r="N1449" i="4" s="1"/>
  <c r="N1450" i="4" s="1"/>
  <c r="N1451" i="4" s="1"/>
  <c r="N1452" i="4" s="1"/>
  <c r="N1453" i="4" s="1"/>
  <c r="N1454" i="4" s="1"/>
  <c r="N1455" i="4" s="1"/>
  <c r="N1456" i="4" s="1"/>
  <c r="N1457" i="4" s="1"/>
  <c r="N1458" i="4" s="1"/>
  <c r="N1459" i="4" s="1"/>
  <c r="N1460" i="4" s="1"/>
  <c r="N1461" i="4" s="1"/>
  <c r="N1462" i="4" s="1"/>
  <c r="N1463" i="4" s="1"/>
  <c r="N1464" i="4" s="1"/>
  <c r="N1465" i="4" s="1"/>
  <c r="N1466" i="4" s="1"/>
  <c r="N1467" i="4" s="1"/>
  <c r="N1468" i="4" s="1"/>
  <c r="N1469" i="4" s="1"/>
  <c r="N1470" i="4" s="1"/>
  <c r="N1471" i="4" s="1"/>
  <c r="N1472" i="4" s="1"/>
  <c r="N1473" i="4" s="1"/>
  <c r="N1474" i="4" s="1"/>
  <c r="N1475" i="4" s="1"/>
  <c r="N1476" i="4" s="1"/>
  <c r="N1477" i="4" s="1"/>
  <c r="N1478" i="4" s="1"/>
  <c r="N1479" i="4" s="1"/>
  <c r="N1480" i="4" s="1"/>
  <c r="N1481" i="4" s="1"/>
  <c r="N1482" i="4" s="1"/>
  <c r="N1483" i="4" s="1"/>
  <c r="N1484" i="4" s="1"/>
  <c r="N1485" i="4" s="1"/>
  <c r="N1486" i="4" s="1"/>
  <c r="N1487" i="4" s="1"/>
  <c r="N1488" i="4" s="1"/>
  <c r="N1489" i="4" s="1"/>
  <c r="N1490" i="4" s="1"/>
  <c r="N1491" i="4" s="1"/>
  <c r="N1492" i="4" s="1"/>
  <c r="N1493" i="4" s="1"/>
  <c r="N1494" i="4" s="1"/>
  <c r="N1495" i="4" s="1"/>
  <c r="N1496" i="4" s="1"/>
  <c r="N1497" i="4" s="1"/>
  <c r="N1498" i="4" s="1"/>
  <c r="N1499" i="4" s="1"/>
  <c r="N1500" i="4" s="1"/>
  <c r="N1501" i="4" s="1"/>
  <c r="N1502" i="4" s="1"/>
  <c r="N1503" i="4" s="1"/>
  <c r="N1504" i="4" s="1"/>
  <c r="N1505" i="4" s="1"/>
  <c r="N1506" i="4" s="1"/>
  <c r="N1507" i="4" s="1"/>
  <c r="N1508" i="4" s="1"/>
  <c r="N1509" i="4" s="1"/>
  <c r="N1510" i="4" s="1"/>
  <c r="N1511" i="4" s="1"/>
  <c r="N1512" i="4" s="1"/>
  <c r="N1513" i="4" s="1"/>
  <c r="N1514" i="4" s="1"/>
  <c r="N1515" i="4" s="1"/>
  <c r="N1516" i="4" s="1"/>
  <c r="N1517" i="4" s="1"/>
  <c r="N1518" i="4" s="1"/>
  <c r="N1519" i="4" s="1"/>
  <c r="N1520" i="4" s="1"/>
  <c r="N1521" i="4" s="1"/>
  <c r="N1522" i="4" s="1"/>
  <c r="N1523" i="4" s="1"/>
  <c r="N1524" i="4" s="1"/>
  <c r="N1525" i="4" s="1"/>
  <c r="N1526" i="4" s="1"/>
  <c r="N1527" i="4" s="1"/>
  <c r="N1528" i="4" s="1"/>
  <c r="N1529" i="4" s="1"/>
  <c r="N1530" i="4" s="1"/>
  <c r="N1531" i="4" s="1"/>
  <c r="N1532" i="4" s="1"/>
  <c r="N1533" i="4" s="1"/>
  <c r="N1534" i="4" s="1"/>
  <c r="N1535" i="4" s="1"/>
  <c r="N1536" i="4" s="1"/>
  <c r="N1537" i="4" s="1"/>
  <c r="N1538" i="4" s="1"/>
  <c r="N1539" i="4" s="1"/>
  <c r="N1540" i="4" s="1"/>
  <c r="N1541" i="4" s="1"/>
  <c r="N1542" i="4" s="1"/>
  <c r="N1543" i="4" s="1"/>
  <c r="N1544" i="4" s="1"/>
  <c r="N1545" i="4" s="1"/>
  <c r="N1546" i="4" s="1"/>
  <c r="N1547" i="4" s="1"/>
  <c r="N1548" i="4" s="1"/>
  <c r="N1549" i="4" s="1"/>
  <c r="N1550" i="4" s="1"/>
  <c r="N1551" i="4" s="1"/>
  <c r="N1552" i="4" s="1"/>
  <c r="N1553" i="4" s="1"/>
  <c r="N1554" i="4" s="1"/>
  <c r="N1555" i="4" s="1"/>
  <c r="N1556" i="4" s="1"/>
  <c r="N1557" i="4" s="1"/>
  <c r="N1558" i="4" s="1"/>
  <c r="N1559" i="4" s="1"/>
  <c r="N1560" i="4" s="1"/>
  <c r="N1561" i="4" s="1"/>
  <c r="N1562" i="4" s="1"/>
  <c r="N1563" i="4" s="1"/>
  <c r="N1564" i="4" s="1"/>
  <c r="N1565" i="4" s="1"/>
  <c r="N1566" i="4" s="1"/>
  <c r="N1567" i="4" s="1"/>
  <c r="N1568" i="4" s="1"/>
  <c r="N1569" i="4" s="1"/>
  <c r="N1570" i="4" s="1"/>
  <c r="N1571" i="4" s="1"/>
  <c r="N1572" i="4" s="1"/>
  <c r="N1573" i="4" s="1"/>
  <c r="N1574" i="4" s="1"/>
  <c r="N1575" i="4" s="1"/>
  <c r="N1576" i="4" s="1"/>
  <c r="N1577" i="4" s="1"/>
  <c r="N1578" i="4" s="1"/>
  <c r="N1579" i="4" s="1"/>
  <c r="N1580" i="4" s="1"/>
  <c r="N1581" i="4" s="1"/>
  <c r="N1582" i="4" s="1"/>
  <c r="N1583" i="4" s="1"/>
  <c r="N1584" i="4" s="1"/>
  <c r="N1585" i="4" s="1"/>
  <c r="N1586" i="4" s="1"/>
  <c r="N1587" i="4" s="1"/>
  <c r="N1588" i="4" s="1"/>
  <c r="N1589" i="4" s="1"/>
  <c r="N1590" i="4" s="1"/>
  <c r="N1591" i="4" s="1"/>
  <c r="N1592" i="4" s="1"/>
  <c r="N1593" i="4" s="1"/>
  <c r="N1594" i="4" s="1"/>
  <c r="N1595" i="4" s="1"/>
  <c r="N1596" i="4" s="1"/>
  <c r="N1597" i="4" s="1"/>
  <c r="N1598" i="4" s="1"/>
  <c r="N1599" i="4" s="1"/>
  <c r="N1600" i="4" s="1"/>
  <c r="N1601" i="4" s="1"/>
  <c r="N1602" i="4" s="1"/>
  <c r="N1603" i="4" s="1"/>
  <c r="N1604" i="4" s="1"/>
  <c r="N1605" i="4" s="1"/>
  <c r="Q1369" i="4"/>
  <c r="P1369" i="4"/>
  <c r="O1369" i="4" s="1"/>
  <c r="Q1368" i="4"/>
  <c r="P1368" i="4"/>
  <c r="O1368" i="4" s="1"/>
  <c r="Q1367" i="4"/>
  <c r="Q1366" i="4"/>
  <c r="Q1365" i="4"/>
  <c r="Q1364" i="4"/>
  <c r="Q1363" i="4"/>
  <c r="Q1362" i="4"/>
  <c r="Q1361" i="4"/>
  <c r="Q1360" i="4"/>
  <c r="Q1359" i="4"/>
  <c r="P1359" i="4"/>
  <c r="O1359" i="4" s="1"/>
  <c r="O1360" i="4" s="1"/>
  <c r="O1361" i="4" s="1"/>
  <c r="O1362" i="4" s="1"/>
  <c r="O1363" i="4" s="1"/>
  <c r="O1364" i="4" s="1"/>
  <c r="O1365" i="4" s="1"/>
  <c r="O1366" i="4" s="1"/>
  <c r="O1367" i="4" s="1"/>
  <c r="Q1358" i="4"/>
  <c r="Q1357" i="4"/>
  <c r="Q1356" i="4"/>
  <c r="Q1355" i="4"/>
  <c r="Q1354" i="4"/>
  <c r="Q1353" i="4"/>
  <c r="Q1352" i="4"/>
  <c r="P1352" i="4"/>
  <c r="O1352" i="4" s="1"/>
  <c r="O1353" i="4" s="1"/>
  <c r="O1354" i="4" s="1"/>
  <c r="O1355" i="4" s="1"/>
  <c r="O1356" i="4" s="1"/>
  <c r="O1357" i="4" s="1"/>
  <c r="O1358" i="4" s="1"/>
  <c r="Q1351" i="4"/>
  <c r="Q1350" i="4"/>
  <c r="Q1349" i="4"/>
  <c r="Q1348" i="4"/>
  <c r="Q1347" i="4"/>
  <c r="Q1346" i="4"/>
  <c r="Q1345" i="4"/>
  <c r="P1345" i="4"/>
  <c r="O1345" i="4" s="1"/>
  <c r="O1346" i="4" s="1"/>
  <c r="O1347" i="4" s="1"/>
  <c r="O1348" i="4" s="1"/>
  <c r="O1349" i="4" s="1"/>
  <c r="O1350" i="4" s="1"/>
  <c r="O1351" i="4" s="1"/>
  <c r="Q1344" i="4"/>
  <c r="Q1343" i="4"/>
  <c r="Q1342" i="4"/>
  <c r="Q1341" i="4"/>
  <c r="Q1340" i="4"/>
  <c r="P1340" i="4"/>
  <c r="O1340" i="4"/>
  <c r="O1341" i="4" s="1"/>
  <c r="O1342" i="4" s="1"/>
  <c r="O1343" i="4" s="1"/>
  <c r="O1344" i="4" s="1"/>
  <c r="Q1339" i="4"/>
  <c r="Q1338" i="4"/>
  <c r="Q1337" i="4"/>
  <c r="Q1336" i="4"/>
  <c r="Q1335" i="4"/>
  <c r="P1335" i="4"/>
  <c r="O1335" i="4" s="1"/>
  <c r="O1336" i="4" s="1"/>
  <c r="O1337" i="4" s="1"/>
  <c r="O1338" i="4" s="1"/>
  <c r="O1339" i="4" s="1"/>
  <c r="Q1334" i="4"/>
  <c r="Q1333" i="4"/>
  <c r="Q1332" i="4"/>
  <c r="Q1331" i="4"/>
  <c r="Q1330" i="4"/>
  <c r="Q1329" i="4"/>
  <c r="Q1328" i="4"/>
  <c r="P1328" i="4"/>
  <c r="O1328" i="4" s="1"/>
  <c r="O1329" i="4" s="1"/>
  <c r="O1330" i="4" s="1"/>
  <c r="O1331" i="4" s="1"/>
  <c r="O1332" i="4" s="1"/>
  <c r="O1333" i="4" s="1"/>
  <c r="O1334" i="4" s="1"/>
  <c r="Q1327" i="4"/>
  <c r="Q1326" i="4"/>
  <c r="Q1325" i="4"/>
  <c r="Q1324" i="4"/>
  <c r="Q1323" i="4"/>
  <c r="Q1322" i="4"/>
  <c r="Q1321" i="4"/>
  <c r="Q1320" i="4"/>
  <c r="Q1319" i="4"/>
  <c r="Q1318" i="4"/>
  <c r="Q1317" i="4"/>
  <c r="Q1316" i="4"/>
  <c r="Q1315" i="4"/>
  <c r="Q1314" i="4"/>
  <c r="Q1313" i="4"/>
  <c r="Q1312" i="4"/>
  <c r="Q1311" i="4"/>
  <c r="P1311" i="4"/>
  <c r="O1311" i="4"/>
  <c r="O1312" i="4" s="1"/>
  <c r="O1313" i="4" s="1"/>
  <c r="O1314" i="4" s="1"/>
  <c r="O1315" i="4" s="1"/>
  <c r="O1316" i="4" s="1"/>
  <c r="O1317" i="4" s="1"/>
  <c r="O1318" i="4" s="1"/>
  <c r="O1319" i="4" s="1"/>
  <c r="O1320" i="4" s="1"/>
  <c r="O1321" i="4" s="1"/>
  <c r="O1322" i="4" s="1"/>
  <c r="O1323" i="4" s="1"/>
  <c r="O1324" i="4" s="1"/>
  <c r="O1325" i="4" s="1"/>
  <c r="O1326" i="4" s="1"/>
  <c r="O1327" i="4" s="1"/>
  <c r="Q1310" i="4"/>
  <c r="Q1309" i="4"/>
  <c r="P1309" i="4"/>
  <c r="O1309" i="4" s="1"/>
  <c r="O1310" i="4" s="1"/>
  <c r="Q1308" i="4"/>
  <c r="Q1307" i="4"/>
  <c r="Q1306" i="4"/>
  <c r="Q1305" i="4"/>
  <c r="Q1304" i="4"/>
  <c r="P1304" i="4"/>
  <c r="O1304" i="4"/>
  <c r="O1305" i="4" s="1"/>
  <c r="O1306" i="4" s="1"/>
  <c r="O1307" i="4" s="1"/>
  <c r="O1308" i="4" s="1"/>
  <c r="Q1303" i="4"/>
  <c r="Q1302" i="4"/>
  <c r="Q1301" i="4"/>
  <c r="Q1300" i="4"/>
  <c r="Q1299" i="4"/>
  <c r="Q1298" i="4"/>
  <c r="Q1297" i="4"/>
  <c r="Q1296" i="4"/>
  <c r="Q1295" i="4"/>
  <c r="Q1294" i="4"/>
  <c r="Q1293" i="4"/>
  <c r="P1293" i="4"/>
  <c r="O1293" i="4" s="1"/>
  <c r="O1294" i="4" s="1"/>
  <c r="O1295" i="4" s="1"/>
  <c r="O1296" i="4" s="1"/>
  <c r="O1297" i="4" s="1"/>
  <c r="O1298" i="4" s="1"/>
  <c r="O1299" i="4" s="1"/>
  <c r="O1300" i="4" s="1"/>
  <c r="O1301" i="4" s="1"/>
  <c r="O1302" i="4" s="1"/>
  <c r="O1303" i="4" s="1"/>
  <c r="Q1292" i="4"/>
  <c r="Q1291" i="4"/>
  <c r="Q1290" i="4"/>
  <c r="Q1289" i="4"/>
  <c r="Q1288" i="4"/>
  <c r="Q1287" i="4"/>
  <c r="Q1286" i="4"/>
  <c r="Q1285" i="4"/>
  <c r="O1285" i="4"/>
  <c r="O1286" i="4" s="1"/>
  <c r="O1287" i="4" s="1"/>
  <c r="O1288" i="4" s="1"/>
  <c r="O1289" i="4" s="1"/>
  <c r="O1290" i="4" s="1"/>
  <c r="O1291" i="4" s="1"/>
  <c r="O1292" i="4" s="1"/>
  <c r="Q1284" i="4"/>
  <c r="Q1283" i="4"/>
  <c r="Q1282" i="4"/>
  <c r="Q1281" i="4"/>
  <c r="Q1280" i="4"/>
  <c r="P1280" i="4"/>
  <c r="O1280" i="4" s="1"/>
  <c r="O1281" i="4" s="1"/>
  <c r="O1282" i="4" s="1"/>
  <c r="O1283" i="4" s="1"/>
  <c r="O1284" i="4" s="1"/>
  <c r="Q1279" i="4"/>
  <c r="Q1278" i="4"/>
  <c r="Q1277" i="4"/>
  <c r="Q1276" i="4"/>
  <c r="Q1275" i="4"/>
  <c r="Q1274" i="4"/>
  <c r="O1274" i="4"/>
  <c r="O1275" i="4" s="1"/>
  <c r="O1276" i="4" s="1"/>
  <c r="O1277" i="4" s="1"/>
  <c r="O1278" i="4" s="1"/>
  <c r="O1279" i="4" s="1"/>
  <c r="Q1273" i="4"/>
  <c r="Q1272" i="4"/>
  <c r="Q1271" i="4"/>
  <c r="Q1270" i="4"/>
  <c r="Q1269" i="4"/>
  <c r="P1269" i="4"/>
  <c r="O1269" i="4" s="1"/>
  <c r="O1270" i="4" s="1"/>
  <c r="O1271" i="4" s="1"/>
  <c r="O1272" i="4" s="1"/>
  <c r="O1273" i="4" s="1"/>
  <c r="Q1268" i="4"/>
  <c r="Q1267" i="4"/>
  <c r="Q1266" i="4"/>
  <c r="Q1265" i="4"/>
  <c r="Q1264" i="4"/>
  <c r="Q1263" i="4"/>
  <c r="Q1262" i="4"/>
  <c r="Q1261" i="4"/>
  <c r="Q1260" i="4"/>
  <c r="Q1259" i="4"/>
  <c r="P1259" i="4"/>
  <c r="O1259" i="4" s="1"/>
  <c r="O1260" i="4" s="1"/>
  <c r="O1261" i="4" s="1"/>
  <c r="O1262" i="4" s="1"/>
  <c r="O1263" i="4" s="1"/>
  <c r="O1264" i="4" s="1"/>
  <c r="O1265" i="4" s="1"/>
  <c r="O1266" i="4" s="1"/>
  <c r="O1267" i="4" s="1"/>
  <c r="O1268" i="4" s="1"/>
  <c r="Q1258" i="4"/>
  <c r="Q1257" i="4"/>
  <c r="Q1256" i="4"/>
  <c r="Q1255" i="4"/>
  <c r="Q1254" i="4"/>
  <c r="Q1253" i="4"/>
  <c r="O1253" i="4"/>
  <c r="O1254" i="4" s="1"/>
  <c r="O1255" i="4" s="1"/>
  <c r="O1256" i="4" s="1"/>
  <c r="O1257" i="4" s="1"/>
  <c r="O1258" i="4" s="1"/>
  <c r="Q1252" i="4"/>
  <c r="P1252" i="4"/>
  <c r="O1252" i="4" s="1"/>
  <c r="Q1251" i="4"/>
  <c r="Q1250" i="4"/>
  <c r="Q1249" i="4"/>
  <c r="Q1248" i="4"/>
  <c r="Q1247" i="4"/>
  <c r="P1247" i="4"/>
  <c r="O1247" i="4" s="1"/>
  <c r="O1248" i="4" s="1"/>
  <c r="O1249" i="4" s="1"/>
  <c r="O1250" i="4" s="1"/>
  <c r="O1251" i="4" s="1"/>
  <c r="Q1246" i="4"/>
  <c r="Q1245" i="4"/>
  <c r="Q1244" i="4"/>
  <c r="Q1243" i="4"/>
  <c r="Q1242" i="4"/>
  <c r="Q1241" i="4"/>
  <c r="Q1240" i="4"/>
  <c r="Q1239" i="4"/>
  <c r="Q1238" i="4"/>
  <c r="Q1237" i="4"/>
  <c r="Q1236" i="4"/>
  <c r="Q1235" i="4"/>
  <c r="Q1234" i="4"/>
  <c r="Q1233" i="4"/>
  <c r="P1233" i="4"/>
  <c r="O1233" i="4" s="1"/>
  <c r="O1234" i="4" s="1"/>
  <c r="O1235" i="4" s="1"/>
  <c r="O1236" i="4" s="1"/>
  <c r="O1237" i="4" s="1"/>
  <c r="O1238" i="4" s="1"/>
  <c r="O1239" i="4" s="1"/>
  <c r="O1240" i="4" s="1"/>
  <c r="O1241" i="4" s="1"/>
  <c r="O1242" i="4" s="1"/>
  <c r="O1243" i="4" s="1"/>
  <c r="O1244" i="4" s="1"/>
  <c r="O1245" i="4" s="1"/>
  <c r="O1246" i="4" s="1"/>
  <c r="Q1232" i="4"/>
  <c r="Q1231" i="4"/>
  <c r="Q1230" i="4"/>
  <c r="Q1229" i="4"/>
  <c r="Q1228" i="4"/>
  <c r="Q1227" i="4"/>
  <c r="P1227" i="4"/>
  <c r="O1227" i="4" s="1"/>
  <c r="O1228" i="4" s="1"/>
  <c r="O1229" i="4" s="1"/>
  <c r="O1230" i="4" s="1"/>
  <c r="O1231" i="4" s="1"/>
  <c r="O1232" i="4" s="1"/>
  <c r="Q1226" i="4"/>
  <c r="Q1225" i="4"/>
  <c r="Q1224" i="4"/>
  <c r="Q1223" i="4"/>
  <c r="Q1222" i="4"/>
  <c r="Q1221" i="4"/>
  <c r="P1221" i="4"/>
  <c r="O1221" i="4"/>
  <c r="O1222" i="4" s="1"/>
  <c r="O1223" i="4" s="1"/>
  <c r="O1224" i="4" s="1"/>
  <c r="O1225" i="4" s="1"/>
  <c r="O1226" i="4" s="1"/>
  <c r="Q1220" i="4"/>
  <c r="Q1219" i="4"/>
  <c r="Q1218" i="4"/>
  <c r="Q1217" i="4"/>
  <c r="P1217" i="4"/>
  <c r="O1217" i="4" s="1"/>
  <c r="O1218" i="4" s="1"/>
  <c r="O1219" i="4" s="1"/>
  <c r="O1220" i="4" s="1"/>
  <c r="Q1216" i="4"/>
  <c r="P1216" i="4"/>
  <c r="O1216" i="4"/>
  <c r="Q1215" i="4"/>
  <c r="Q1214" i="4"/>
  <c r="Q1213" i="4"/>
  <c r="Q1212" i="4"/>
  <c r="P1212" i="4"/>
  <c r="O1212" i="4" s="1"/>
  <c r="O1213" i="4" s="1"/>
  <c r="O1214" i="4" s="1"/>
  <c r="O1215" i="4" s="1"/>
  <c r="Q1211" i="4"/>
  <c r="P1211" i="4"/>
  <c r="O1211" i="4"/>
  <c r="Q1210" i="4"/>
  <c r="P1210" i="4"/>
  <c r="O1210" i="4" s="1"/>
  <c r="Q1209" i="4"/>
  <c r="Q1208" i="4"/>
  <c r="Q1207" i="4"/>
  <c r="Q1206" i="4"/>
  <c r="Q1205" i="4"/>
  <c r="Q1204" i="4"/>
  <c r="Q1203" i="4"/>
  <c r="P1203" i="4"/>
  <c r="O1203" i="4" s="1"/>
  <c r="O1204" i="4" s="1"/>
  <c r="O1205" i="4" s="1"/>
  <c r="O1206" i="4" s="1"/>
  <c r="O1207" i="4" s="1"/>
  <c r="O1208" i="4" s="1"/>
  <c r="O1209" i="4" s="1"/>
  <c r="Q1202" i="4"/>
  <c r="Q1201" i="4"/>
  <c r="Q1200" i="4"/>
  <c r="Q1199" i="4"/>
  <c r="Q1198" i="4"/>
  <c r="Q1197" i="4"/>
  <c r="Q1196" i="4"/>
  <c r="Q1195" i="4"/>
  <c r="P1195" i="4"/>
  <c r="O1195" i="4" s="1"/>
  <c r="O1196" i="4" s="1"/>
  <c r="O1197" i="4" s="1"/>
  <c r="O1198" i="4" s="1"/>
  <c r="O1199" i="4" s="1"/>
  <c r="O1200" i="4" s="1"/>
  <c r="O1201" i="4" s="1"/>
  <c r="O1202" i="4" s="1"/>
  <c r="Q1194" i="4"/>
  <c r="Q1193" i="4"/>
  <c r="Q1192" i="4"/>
  <c r="P1192" i="4"/>
  <c r="O1192" i="4" s="1"/>
  <c r="O1193" i="4" s="1"/>
  <c r="O1194" i="4" s="1"/>
  <c r="Q1191" i="4"/>
  <c r="Q1190" i="4"/>
  <c r="Q1189" i="4"/>
  <c r="Q1188" i="4"/>
  <c r="N1188" i="4"/>
  <c r="N1189" i="4" s="1"/>
  <c r="N1190" i="4" s="1"/>
  <c r="N1191" i="4" s="1"/>
  <c r="N1192" i="4" s="1"/>
  <c r="N1193" i="4" s="1"/>
  <c r="N1194" i="4" s="1"/>
  <c r="N1195" i="4" s="1"/>
  <c r="N1196" i="4" s="1"/>
  <c r="N1197" i="4" s="1"/>
  <c r="N1198" i="4" s="1"/>
  <c r="N1199" i="4" s="1"/>
  <c r="N1200" i="4" s="1"/>
  <c r="N1201" i="4" s="1"/>
  <c r="N1202" i="4" s="1"/>
  <c r="N1203" i="4" s="1"/>
  <c r="N1204" i="4" s="1"/>
  <c r="N1205" i="4" s="1"/>
  <c r="N1206" i="4" s="1"/>
  <c r="N1207" i="4" s="1"/>
  <c r="N1208" i="4" s="1"/>
  <c r="N1209" i="4" s="1"/>
  <c r="N1210" i="4" s="1"/>
  <c r="N1211" i="4" s="1"/>
  <c r="N1212" i="4" s="1"/>
  <c r="N1213" i="4" s="1"/>
  <c r="N1214" i="4" s="1"/>
  <c r="N1215" i="4" s="1"/>
  <c r="N1216" i="4" s="1"/>
  <c r="N1217" i="4" s="1"/>
  <c r="N1218" i="4" s="1"/>
  <c r="N1219" i="4" s="1"/>
  <c r="N1220" i="4" s="1"/>
  <c r="N1221" i="4" s="1"/>
  <c r="N1222" i="4" s="1"/>
  <c r="N1223" i="4" s="1"/>
  <c r="N1224" i="4" s="1"/>
  <c r="N1225" i="4" s="1"/>
  <c r="N1226" i="4" s="1"/>
  <c r="N1227" i="4" s="1"/>
  <c r="N1228" i="4" s="1"/>
  <c r="N1229" i="4" s="1"/>
  <c r="N1230" i="4" s="1"/>
  <c r="N1231" i="4" s="1"/>
  <c r="N1232" i="4" s="1"/>
  <c r="N1233" i="4" s="1"/>
  <c r="N1234" i="4" s="1"/>
  <c r="N1235" i="4" s="1"/>
  <c r="N1236" i="4" s="1"/>
  <c r="N1237" i="4" s="1"/>
  <c r="N1238" i="4" s="1"/>
  <c r="N1239" i="4" s="1"/>
  <c r="N1240" i="4" s="1"/>
  <c r="N1241" i="4" s="1"/>
  <c r="N1242" i="4" s="1"/>
  <c r="N1243" i="4" s="1"/>
  <c r="N1244" i="4" s="1"/>
  <c r="N1245" i="4" s="1"/>
  <c r="N1246" i="4" s="1"/>
  <c r="N1247" i="4" s="1"/>
  <c r="N1248" i="4" s="1"/>
  <c r="N1249" i="4" s="1"/>
  <c r="N1250" i="4" s="1"/>
  <c r="N1251" i="4" s="1"/>
  <c r="N1252" i="4" s="1"/>
  <c r="N1253" i="4" s="1"/>
  <c r="N1254" i="4" s="1"/>
  <c r="N1255" i="4" s="1"/>
  <c r="N1256" i="4" s="1"/>
  <c r="N1257" i="4" s="1"/>
  <c r="N1258" i="4" s="1"/>
  <c r="N1259" i="4" s="1"/>
  <c r="N1260" i="4" s="1"/>
  <c r="N1261" i="4" s="1"/>
  <c r="N1262" i="4" s="1"/>
  <c r="N1263" i="4" s="1"/>
  <c r="N1264" i="4" s="1"/>
  <c r="N1265" i="4" s="1"/>
  <c r="N1266" i="4" s="1"/>
  <c r="N1267" i="4" s="1"/>
  <c r="N1268" i="4" s="1"/>
  <c r="N1269" i="4" s="1"/>
  <c r="N1270" i="4" s="1"/>
  <c r="N1271" i="4" s="1"/>
  <c r="N1272" i="4" s="1"/>
  <c r="N1273" i="4" s="1"/>
  <c r="N1274" i="4" s="1"/>
  <c r="N1275" i="4" s="1"/>
  <c r="N1276" i="4" s="1"/>
  <c r="N1277" i="4" s="1"/>
  <c r="N1278" i="4" s="1"/>
  <c r="N1279" i="4" s="1"/>
  <c r="N1280" i="4" s="1"/>
  <c r="N1281" i="4" s="1"/>
  <c r="N1282" i="4" s="1"/>
  <c r="N1283" i="4" s="1"/>
  <c r="N1284" i="4" s="1"/>
  <c r="N1285" i="4" s="1"/>
  <c r="N1286" i="4" s="1"/>
  <c r="N1287" i="4" s="1"/>
  <c r="N1288" i="4" s="1"/>
  <c r="N1289" i="4" s="1"/>
  <c r="N1290" i="4" s="1"/>
  <c r="N1291" i="4" s="1"/>
  <c r="N1292" i="4" s="1"/>
  <c r="N1293" i="4" s="1"/>
  <c r="N1294" i="4" s="1"/>
  <c r="N1295" i="4" s="1"/>
  <c r="N1296" i="4" s="1"/>
  <c r="N1297" i="4" s="1"/>
  <c r="N1298" i="4" s="1"/>
  <c r="N1299" i="4" s="1"/>
  <c r="N1300" i="4" s="1"/>
  <c r="N1301" i="4" s="1"/>
  <c r="N1302" i="4" s="1"/>
  <c r="N1303" i="4" s="1"/>
  <c r="N1304" i="4" s="1"/>
  <c r="N1305" i="4" s="1"/>
  <c r="N1306" i="4" s="1"/>
  <c r="N1307" i="4" s="1"/>
  <c r="N1308" i="4" s="1"/>
  <c r="N1309" i="4" s="1"/>
  <c r="N1310" i="4" s="1"/>
  <c r="N1311" i="4" s="1"/>
  <c r="N1312" i="4" s="1"/>
  <c r="N1313" i="4" s="1"/>
  <c r="N1314" i="4" s="1"/>
  <c r="N1315" i="4" s="1"/>
  <c r="N1316" i="4" s="1"/>
  <c r="N1317" i="4" s="1"/>
  <c r="N1318" i="4" s="1"/>
  <c r="N1319" i="4" s="1"/>
  <c r="N1320" i="4" s="1"/>
  <c r="N1321" i="4" s="1"/>
  <c r="N1322" i="4" s="1"/>
  <c r="N1323" i="4" s="1"/>
  <c r="N1324" i="4" s="1"/>
  <c r="N1325" i="4" s="1"/>
  <c r="N1326" i="4" s="1"/>
  <c r="N1327" i="4" s="1"/>
  <c r="N1328" i="4" s="1"/>
  <c r="N1329" i="4" s="1"/>
  <c r="N1330" i="4" s="1"/>
  <c r="N1331" i="4" s="1"/>
  <c r="N1332" i="4" s="1"/>
  <c r="N1333" i="4" s="1"/>
  <c r="N1334" i="4" s="1"/>
  <c r="N1335" i="4" s="1"/>
  <c r="N1336" i="4" s="1"/>
  <c r="N1337" i="4" s="1"/>
  <c r="N1338" i="4" s="1"/>
  <c r="N1339" i="4" s="1"/>
  <c r="N1340" i="4" s="1"/>
  <c r="N1341" i="4" s="1"/>
  <c r="N1342" i="4" s="1"/>
  <c r="N1343" i="4" s="1"/>
  <c r="N1344" i="4" s="1"/>
  <c r="N1345" i="4" s="1"/>
  <c r="N1346" i="4" s="1"/>
  <c r="N1347" i="4" s="1"/>
  <c r="N1348" i="4" s="1"/>
  <c r="N1349" i="4" s="1"/>
  <c r="N1350" i="4" s="1"/>
  <c r="N1351" i="4" s="1"/>
  <c r="N1352" i="4" s="1"/>
  <c r="N1353" i="4" s="1"/>
  <c r="N1354" i="4" s="1"/>
  <c r="N1355" i="4" s="1"/>
  <c r="N1356" i="4" s="1"/>
  <c r="N1357" i="4" s="1"/>
  <c r="N1358" i="4" s="1"/>
  <c r="N1359" i="4" s="1"/>
  <c r="N1360" i="4" s="1"/>
  <c r="N1361" i="4" s="1"/>
  <c r="N1362" i="4" s="1"/>
  <c r="N1363" i="4" s="1"/>
  <c r="N1364" i="4" s="1"/>
  <c r="N1365" i="4" s="1"/>
  <c r="N1366" i="4" s="1"/>
  <c r="N1367" i="4" s="1"/>
  <c r="N1368" i="4" s="1"/>
  <c r="N1369" i="4" s="1"/>
  <c r="Q1187" i="4"/>
  <c r="P1187" i="4"/>
  <c r="O1187" i="4"/>
  <c r="O1188" i="4" s="1"/>
  <c r="O1189" i="4" s="1"/>
  <c r="O1190" i="4" s="1"/>
  <c r="O1191" i="4" s="1"/>
  <c r="N1187" i="4"/>
  <c r="Q1186" i="4"/>
  <c r="N1186" i="4"/>
  <c r="Q1185" i="4"/>
  <c r="L1185" i="4"/>
  <c r="L1186" i="4" s="1"/>
  <c r="L1187" i="4" s="1"/>
  <c r="L1188" i="4" s="1"/>
  <c r="L1189" i="4" s="1"/>
  <c r="L1190" i="4" s="1"/>
  <c r="L1191" i="4" s="1"/>
  <c r="L1192" i="4" s="1"/>
  <c r="L1193" i="4" s="1"/>
  <c r="L1194" i="4" s="1"/>
  <c r="L1195" i="4" s="1"/>
  <c r="L1196" i="4" s="1"/>
  <c r="L1197" i="4" s="1"/>
  <c r="L1198" i="4" s="1"/>
  <c r="L1199" i="4" s="1"/>
  <c r="L1200" i="4" s="1"/>
  <c r="L1201" i="4" s="1"/>
  <c r="L1202" i="4" s="1"/>
  <c r="L1203" i="4" s="1"/>
  <c r="L1204" i="4" s="1"/>
  <c r="L1205" i="4" s="1"/>
  <c r="L1206" i="4" s="1"/>
  <c r="L1207" i="4" s="1"/>
  <c r="L1208" i="4" s="1"/>
  <c r="L1209" i="4" s="1"/>
  <c r="L1210" i="4" s="1"/>
  <c r="L1211" i="4" s="1"/>
  <c r="L1212" i="4" s="1"/>
  <c r="L1213" i="4" s="1"/>
  <c r="L1214" i="4" s="1"/>
  <c r="L1215" i="4" s="1"/>
  <c r="L1216" i="4" s="1"/>
  <c r="L1217" i="4" s="1"/>
  <c r="L1218" i="4" s="1"/>
  <c r="L1219" i="4" s="1"/>
  <c r="L1220" i="4" s="1"/>
  <c r="L1221" i="4" s="1"/>
  <c r="L1222" i="4" s="1"/>
  <c r="L1223" i="4" s="1"/>
  <c r="L1224" i="4" s="1"/>
  <c r="L1225" i="4" s="1"/>
  <c r="L1226" i="4" s="1"/>
  <c r="L1227" i="4" s="1"/>
  <c r="L1228" i="4" s="1"/>
  <c r="L1229" i="4" s="1"/>
  <c r="L1230" i="4" s="1"/>
  <c r="L1231" i="4" s="1"/>
  <c r="L1232" i="4" s="1"/>
  <c r="L1233" i="4" s="1"/>
  <c r="L1234" i="4" s="1"/>
  <c r="L1235" i="4" s="1"/>
  <c r="L1236" i="4" s="1"/>
  <c r="L1237" i="4" s="1"/>
  <c r="L1238" i="4" s="1"/>
  <c r="L1239" i="4" s="1"/>
  <c r="L1240" i="4" s="1"/>
  <c r="L1241" i="4" s="1"/>
  <c r="L1242" i="4" s="1"/>
  <c r="L1243" i="4" s="1"/>
  <c r="L1244" i="4" s="1"/>
  <c r="L1245" i="4" s="1"/>
  <c r="L1246" i="4" s="1"/>
  <c r="L1247" i="4" s="1"/>
  <c r="L1248" i="4" s="1"/>
  <c r="L1249" i="4" s="1"/>
  <c r="L1250" i="4" s="1"/>
  <c r="L1251" i="4" s="1"/>
  <c r="L1252" i="4" s="1"/>
  <c r="L1253" i="4" s="1"/>
  <c r="L1254" i="4" s="1"/>
  <c r="L1255" i="4" s="1"/>
  <c r="L1256" i="4" s="1"/>
  <c r="L1257" i="4" s="1"/>
  <c r="L1258" i="4" s="1"/>
  <c r="L1259" i="4" s="1"/>
  <c r="L1260" i="4" s="1"/>
  <c r="L1261" i="4" s="1"/>
  <c r="L1262" i="4" s="1"/>
  <c r="L1263" i="4" s="1"/>
  <c r="L1264" i="4" s="1"/>
  <c r="L1265" i="4" s="1"/>
  <c r="L1266" i="4" s="1"/>
  <c r="L1267" i="4" s="1"/>
  <c r="L1268" i="4" s="1"/>
  <c r="L1269" i="4" s="1"/>
  <c r="L1270" i="4" s="1"/>
  <c r="L1271" i="4" s="1"/>
  <c r="L1272" i="4" s="1"/>
  <c r="L1273" i="4" s="1"/>
  <c r="L1274" i="4" s="1"/>
  <c r="L1275" i="4" s="1"/>
  <c r="L1276" i="4" s="1"/>
  <c r="L1277" i="4" s="1"/>
  <c r="L1278" i="4" s="1"/>
  <c r="L1279" i="4" s="1"/>
  <c r="L1280" i="4" s="1"/>
  <c r="L1281" i="4" s="1"/>
  <c r="L1282" i="4" s="1"/>
  <c r="L1283" i="4" s="1"/>
  <c r="L1284" i="4" s="1"/>
  <c r="L1285" i="4" s="1"/>
  <c r="L1286" i="4" s="1"/>
  <c r="L1287" i="4" s="1"/>
  <c r="L1288" i="4" s="1"/>
  <c r="L1289" i="4" s="1"/>
  <c r="L1290" i="4" s="1"/>
  <c r="L1291" i="4" s="1"/>
  <c r="L1292" i="4" s="1"/>
  <c r="L1293" i="4" s="1"/>
  <c r="L1294" i="4" s="1"/>
  <c r="L1295" i="4" s="1"/>
  <c r="L1296" i="4" s="1"/>
  <c r="L1297" i="4" s="1"/>
  <c r="L1298" i="4" s="1"/>
  <c r="L1299" i="4" s="1"/>
  <c r="L1300" i="4" s="1"/>
  <c r="L1301" i="4" s="1"/>
  <c r="L1302" i="4" s="1"/>
  <c r="L1303" i="4" s="1"/>
  <c r="L1304" i="4" s="1"/>
  <c r="L1305" i="4" s="1"/>
  <c r="L1306" i="4" s="1"/>
  <c r="L1307" i="4" s="1"/>
  <c r="L1308" i="4" s="1"/>
  <c r="L1309" i="4" s="1"/>
  <c r="L1310" i="4" s="1"/>
  <c r="L1311" i="4" s="1"/>
  <c r="L1312" i="4" s="1"/>
  <c r="L1313" i="4" s="1"/>
  <c r="L1314" i="4" s="1"/>
  <c r="L1315" i="4" s="1"/>
  <c r="L1316" i="4" s="1"/>
  <c r="L1317" i="4" s="1"/>
  <c r="L1318" i="4" s="1"/>
  <c r="L1319" i="4" s="1"/>
  <c r="L1320" i="4" s="1"/>
  <c r="L1321" i="4" s="1"/>
  <c r="L1322" i="4" s="1"/>
  <c r="L1323" i="4" s="1"/>
  <c r="L1324" i="4" s="1"/>
  <c r="L1325" i="4" s="1"/>
  <c r="L1326" i="4" s="1"/>
  <c r="L1327" i="4" s="1"/>
  <c r="L1328" i="4" s="1"/>
  <c r="L1329" i="4" s="1"/>
  <c r="L1330" i="4" s="1"/>
  <c r="L1331" i="4" s="1"/>
  <c r="L1332" i="4" s="1"/>
  <c r="L1333" i="4" s="1"/>
  <c r="L1334" i="4" s="1"/>
  <c r="L1335" i="4" s="1"/>
  <c r="L1336" i="4" s="1"/>
  <c r="L1337" i="4" s="1"/>
  <c r="L1338" i="4" s="1"/>
  <c r="L1339" i="4" s="1"/>
  <c r="L1340" i="4" s="1"/>
  <c r="L1341" i="4" s="1"/>
  <c r="L1342" i="4" s="1"/>
  <c r="L1343" i="4" s="1"/>
  <c r="L1344" i="4" s="1"/>
  <c r="L1345" i="4" s="1"/>
  <c r="L1346" i="4" s="1"/>
  <c r="L1347" i="4" s="1"/>
  <c r="L1348" i="4" s="1"/>
  <c r="L1349" i="4" s="1"/>
  <c r="L1350" i="4" s="1"/>
  <c r="L1351" i="4" s="1"/>
  <c r="L1352" i="4" s="1"/>
  <c r="L1353" i="4" s="1"/>
  <c r="L1354" i="4" s="1"/>
  <c r="L1355" i="4" s="1"/>
  <c r="L1356" i="4" s="1"/>
  <c r="L1357" i="4" s="1"/>
  <c r="L1358" i="4" s="1"/>
  <c r="L1359" i="4" s="1"/>
  <c r="L1360" i="4" s="1"/>
  <c r="L1361" i="4" s="1"/>
  <c r="L1362" i="4" s="1"/>
  <c r="L1363" i="4" s="1"/>
  <c r="L1364" i="4" s="1"/>
  <c r="L1365" i="4" s="1"/>
  <c r="L1366" i="4" s="1"/>
  <c r="L1367" i="4" s="1"/>
  <c r="L1368" i="4" s="1"/>
  <c r="L1369" i="4" s="1"/>
  <c r="L1370" i="4" s="1"/>
  <c r="L1371" i="4" s="1"/>
  <c r="L1372" i="4" s="1"/>
  <c r="L1373" i="4" s="1"/>
  <c r="L1374" i="4" s="1"/>
  <c r="L1375" i="4" s="1"/>
  <c r="L1376" i="4" s="1"/>
  <c r="L1377" i="4" s="1"/>
  <c r="L1378" i="4" s="1"/>
  <c r="L1379" i="4" s="1"/>
  <c r="L1380" i="4" s="1"/>
  <c r="L1381" i="4" s="1"/>
  <c r="L1382" i="4" s="1"/>
  <c r="L1383" i="4" s="1"/>
  <c r="L1384" i="4" s="1"/>
  <c r="L1385" i="4" s="1"/>
  <c r="L1386" i="4" s="1"/>
  <c r="L1387" i="4" s="1"/>
  <c r="L1388" i="4" s="1"/>
  <c r="L1389" i="4" s="1"/>
  <c r="L1390" i="4" s="1"/>
  <c r="L1391" i="4" s="1"/>
  <c r="L1392" i="4" s="1"/>
  <c r="L1393" i="4" s="1"/>
  <c r="L1394" i="4" s="1"/>
  <c r="L1395" i="4" s="1"/>
  <c r="L1396" i="4" s="1"/>
  <c r="L1397" i="4" s="1"/>
  <c r="L1398" i="4" s="1"/>
  <c r="L1399" i="4" s="1"/>
  <c r="L1400" i="4" s="1"/>
  <c r="L1401" i="4" s="1"/>
  <c r="L1402" i="4" s="1"/>
  <c r="L1403" i="4" s="1"/>
  <c r="L1404" i="4" s="1"/>
  <c r="L1405" i="4" s="1"/>
  <c r="L1406" i="4" s="1"/>
  <c r="L1407" i="4" s="1"/>
  <c r="L1408" i="4" s="1"/>
  <c r="L1409" i="4" s="1"/>
  <c r="L1410" i="4" s="1"/>
  <c r="L1411" i="4" s="1"/>
  <c r="L1412" i="4" s="1"/>
  <c r="L1413" i="4" s="1"/>
  <c r="L1414" i="4" s="1"/>
  <c r="L1415" i="4" s="1"/>
  <c r="L1416" i="4" s="1"/>
  <c r="L1417" i="4" s="1"/>
  <c r="L1418" i="4" s="1"/>
  <c r="L1419" i="4" s="1"/>
  <c r="L1420" i="4" s="1"/>
  <c r="L1421" i="4" s="1"/>
  <c r="L1422" i="4" s="1"/>
  <c r="L1423" i="4" s="1"/>
  <c r="L1424" i="4" s="1"/>
  <c r="L1425" i="4" s="1"/>
  <c r="L1426" i="4" s="1"/>
  <c r="L1427" i="4" s="1"/>
  <c r="L1428" i="4" s="1"/>
  <c r="L1429" i="4" s="1"/>
  <c r="L1430" i="4" s="1"/>
  <c r="L1431" i="4" s="1"/>
  <c r="L1432" i="4" s="1"/>
  <c r="L1433" i="4" s="1"/>
  <c r="L1434" i="4" s="1"/>
  <c r="L1435" i="4" s="1"/>
  <c r="L1436" i="4" s="1"/>
  <c r="L1437" i="4" s="1"/>
  <c r="L1438" i="4" s="1"/>
  <c r="L1439" i="4" s="1"/>
  <c r="L1440" i="4" s="1"/>
  <c r="L1441" i="4" s="1"/>
  <c r="L1442" i="4" s="1"/>
  <c r="L1443" i="4" s="1"/>
  <c r="L1444" i="4" s="1"/>
  <c r="L1445" i="4" s="1"/>
  <c r="L1446" i="4" s="1"/>
  <c r="L1447" i="4" s="1"/>
  <c r="L1448" i="4" s="1"/>
  <c r="L1449" i="4" s="1"/>
  <c r="L1450" i="4" s="1"/>
  <c r="L1451" i="4" s="1"/>
  <c r="L1452" i="4" s="1"/>
  <c r="L1453" i="4" s="1"/>
  <c r="L1454" i="4" s="1"/>
  <c r="L1455" i="4" s="1"/>
  <c r="L1456" i="4" s="1"/>
  <c r="L1457" i="4" s="1"/>
  <c r="L1458" i="4" s="1"/>
  <c r="L1459" i="4" s="1"/>
  <c r="L1460" i="4" s="1"/>
  <c r="L1461" i="4" s="1"/>
  <c r="L1462" i="4" s="1"/>
  <c r="L1463" i="4" s="1"/>
  <c r="L1464" i="4" s="1"/>
  <c r="L1465" i="4" s="1"/>
  <c r="L1466" i="4" s="1"/>
  <c r="L1467" i="4" s="1"/>
  <c r="L1468" i="4" s="1"/>
  <c r="L1469" i="4" s="1"/>
  <c r="L1470" i="4" s="1"/>
  <c r="L1471" i="4" s="1"/>
  <c r="L1472" i="4" s="1"/>
  <c r="L1473" i="4" s="1"/>
  <c r="L1474" i="4" s="1"/>
  <c r="L1475" i="4" s="1"/>
  <c r="L1476" i="4" s="1"/>
  <c r="L1477" i="4" s="1"/>
  <c r="L1478" i="4" s="1"/>
  <c r="L1479" i="4" s="1"/>
  <c r="L1480" i="4" s="1"/>
  <c r="L1481" i="4" s="1"/>
  <c r="L1482" i="4" s="1"/>
  <c r="L1483" i="4" s="1"/>
  <c r="L1484" i="4" s="1"/>
  <c r="L1485" i="4" s="1"/>
  <c r="L1486" i="4" s="1"/>
  <c r="L1487" i="4" s="1"/>
  <c r="L1488" i="4" s="1"/>
  <c r="L1489" i="4" s="1"/>
  <c r="L1490" i="4" s="1"/>
  <c r="L1491" i="4" s="1"/>
  <c r="L1492" i="4" s="1"/>
  <c r="L1493" i="4" s="1"/>
  <c r="L1494" i="4" s="1"/>
  <c r="L1495" i="4" s="1"/>
  <c r="L1496" i="4" s="1"/>
  <c r="L1497" i="4" s="1"/>
  <c r="L1498" i="4" s="1"/>
  <c r="L1499" i="4" s="1"/>
  <c r="L1500" i="4" s="1"/>
  <c r="L1501" i="4" s="1"/>
  <c r="L1502" i="4" s="1"/>
  <c r="L1503" i="4" s="1"/>
  <c r="L1504" i="4" s="1"/>
  <c r="L1505" i="4" s="1"/>
  <c r="L1506" i="4" s="1"/>
  <c r="L1507" i="4" s="1"/>
  <c r="L1508" i="4" s="1"/>
  <c r="L1509" i="4" s="1"/>
  <c r="L1510" i="4" s="1"/>
  <c r="L1511" i="4" s="1"/>
  <c r="L1512" i="4" s="1"/>
  <c r="L1513" i="4" s="1"/>
  <c r="L1514" i="4" s="1"/>
  <c r="L1515" i="4" s="1"/>
  <c r="L1516" i="4" s="1"/>
  <c r="L1517" i="4" s="1"/>
  <c r="L1518" i="4" s="1"/>
  <c r="L1519" i="4" s="1"/>
  <c r="L1520" i="4" s="1"/>
  <c r="L1521" i="4" s="1"/>
  <c r="L1522" i="4" s="1"/>
  <c r="L1523" i="4" s="1"/>
  <c r="L1524" i="4" s="1"/>
  <c r="L1525" i="4" s="1"/>
  <c r="L1526" i="4" s="1"/>
  <c r="L1527" i="4" s="1"/>
  <c r="L1528" i="4" s="1"/>
  <c r="L1529" i="4" s="1"/>
  <c r="L1530" i="4" s="1"/>
  <c r="L1531" i="4" s="1"/>
  <c r="L1532" i="4" s="1"/>
  <c r="L1533" i="4" s="1"/>
  <c r="L1534" i="4" s="1"/>
  <c r="L1535" i="4" s="1"/>
  <c r="L1536" i="4" s="1"/>
  <c r="L1537" i="4" s="1"/>
  <c r="L1538" i="4" s="1"/>
  <c r="L1539" i="4" s="1"/>
  <c r="L1540" i="4" s="1"/>
  <c r="L1541" i="4" s="1"/>
  <c r="L1542" i="4" s="1"/>
  <c r="L1543" i="4" s="1"/>
  <c r="L1544" i="4" s="1"/>
  <c r="L1545" i="4" s="1"/>
  <c r="L1546" i="4" s="1"/>
  <c r="L1547" i="4" s="1"/>
  <c r="L1548" i="4" s="1"/>
  <c r="L1549" i="4" s="1"/>
  <c r="L1550" i="4" s="1"/>
  <c r="L1551" i="4" s="1"/>
  <c r="L1552" i="4" s="1"/>
  <c r="L1553" i="4" s="1"/>
  <c r="L1554" i="4" s="1"/>
  <c r="L1555" i="4" s="1"/>
  <c r="L1556" i="4" s="1"/>
  <c r="L1557" i="4" s="1"/>
  <c r="L1558" i="4" s="1"/>
  <c r="L1559" i="4" s="1"/>
  <c r="L1560" i="4" s="1"/>
  <c r="L1561" i="4" s="1"/>
  <c r="L1562" i="4" s="1"/>
  <c r="L1563" i="4" s="1"/>
  <c r="L1564" i="4" s="1"/>
  <c r="L1565" i="4" s="1"/>
  <c r="L1566" i="4" s="1"/>
  <c r="L1567" i="4" s="1"/>
  <c r="L1568" i="4" s="1"/>
  <c r="L1569" i="4" s="1"/>
  <c r="L1570" i="4" s="1"/>
  <c r="L1571" i="4" s="1"/>
  <c r="L1572" i="4" s="1"/>
  <c r="L1573" i="4" s="1"/>
  <c r="L1574" i="4" s="1"/>
  <c r="L1575" i="4" s="1"/>
  <c r="L1576" i="4" s="1"/>
  <c r="L1577" i="4" s="1"/>
  <c r="L1578" i="4" s="1"/>
  <c r="L1579" i="4" s="1"/>
  <c r="L1580" i="4" s="1"/>
  <c r="L1581" i="4" s="1"/>
  <c r="L1582" i="4" s="1"/>
  <c r="L1583" i="4" s="1"/>
  <c r="L1584" i="4" s="1"/>
  <c r="L1585" i="4" s="1"/>
  <c r="L1586" i="4" s="1"/>
  <c r="L1587" i="4" s="1"/>
  <c r="L1588" i="4" s="1"/>
  <c r="L1589" i="4" s="1"/>
  <c r="L1590" i="4" s="1"/>
  <c r="L1591" i="4" s="1"/>
  <c r="L1592" i="4" s="1"/>
  <c r="L1593" i="4" s="1"/>
  <c r="L1594" i="4" s="1"/>
  <c r="L1595" i="4" s="1"/>
  <c r="L1596" i="4" s="1"/>
  <c r="L1597" i="4" s="1"/>
  <c r="L1598" i="4" s="1"/>
  <c r="L1599" i="4" s="1"/>
  <c r="L1600" i="4" s="1"/>
  <c r="L1601" i="4" s="1"/>
  <c r="L1602" i="4" s="1"/>
  <c r="L1603" i="4" s="1"/>
  <c r="L1604" i="4" s="1"/>
  <c r="L1605" i="4" s="1"/>
  <c r="L1606" i="4" s="1"/>
  <c r="L1607" i="4" s="1"/>
  <c r="L1608" i="4" s="1"/>
  <c r="L1609" i="4" s="1"/>
  <c r="L1610" i="4" s="1"/>
  <c r="L1611" i="4" s="1"/>
  <c r="L1612" i="4" s="1"/>
  <c r="L1613" i="4" s="1"/>
  <c r="L1614" i="4" s="1"/>
  <c r="L1615" i="4" s="1"/>
  <c r="L1616" i="4" s="1"/>
  <c r="L1617" i="4" s="1"/>
  <c r="L1618" i="4" s="1"/>
  <c r="L1619" i="4" s="1"/>
  <c r="L1620" i="4" s="1"/>
  <c r="L1621" i="4" s="1"/>
  <c r="L1622" i="4" s="1"/>
  <c r="L1623" i="4" s="1"/>
  <c r="L1624" i="4" s="1"/>
  <c r="L1625" i="4" s="1"/>
  <c r="L1626" i="4" s="1"/>
  <c r="L1627" i="4" s="1"/>
  <c r="Q1184" i="4"/>
  <c r="K1184" i="4"/>
  <c r="K1185" i="4" s="1"/>
  <c r="K1186" i="4" s="1"/>
  <c r="K1187" i="4" s="1"/>
  <c r="K1188" i="4" s="1"/>
  <c r="K1189" i="4" s="1"/>
  <c r="K1190" i="4" s="1"/>
  <c r="K1191" i="4" s="1"/>
  <c r="K1192" i="4" s="1"/>
  <c r="K1193" i="4" s="1"/>
  <c r="K1194" i="4" s="1"/>
  <c r="K1195" i="4" s="1"/>
  <c r="K1196" i="4" s="1"/>
  <c r="K1197" i="4" s="1"/>
  <c r="K1198" i="4" s="1"/>
  <c r="K1199" i="4" s="1"/>
  <c r="K1200" i="4" s="1"/>
  <c r="K1201" i="4" s="1"/>
  <c r="K1202" i="4" s="1"/>
  <c r="K1203" i="4" s="1"/>
  <c r="K1204" i="4" s="1"/>
  <c r="K1205" i="4" s="1"/>
  <c r="K1206" i="4" s="1"/>
  <c r="K1207" i="4" s="1"/>
  <c r="K1208" i="4" s="1"/>
  <c r="K1209" i="4" s="1"/>
  <c r="K1210" i="4" s="1"/>
  <c r="K1211" i="4" s="1"/>
  <c r="K1212" i="4" s="1"/>
  <c r="K1213" i="4" s="1"/>
  <c r="K1214" i="4" s="1"/>
  <c r="K1215" i="4" s="1"/>
  <c r="K1216" i="4" s="1"/>
  <c r="K1217" i="4" s="1"/>
  <c r="K1218" i="4" s="1"/>
  <c r="K1219" i="4" s="1"/>
  <c r="K1220" i="4" s="1"/>
  <c r="K1221" i="4" s="1"/>
  <c r="K1222" i="4" s="1"/>
  <c r="K1223" i="4" s="1"/>
  <c r="K1224" i="4" s="1"/>
  <c r="K1225" i="4" s="1"/>
  <c r="K1226" i="4" s="1"/>
  <c r="K1227" i="4" s="1"/>
  <c r="K1228" i="4" s="1"/>
  <c r="K1229" i="4" s="1"/>
  <c r="K1230" i="4" s="1"/>
  <c r="K1231" i="4" s="1"/>
  <c r="K1232" i="4" s="1"/>
  <c r="K1233" i="4" s="1"/>
  <c r="K1234" i="4" s="1"/>
  <c r="K1235" i="4" s="1"/>
  <c r="K1236" i="4" s="1"/>
  <c r="K1237" i="4" s="1"/>
  <c r="K1238" i="4" s="1"/>
  <c r="K1239" i="4" s="1"/>
  <c r="K1240" i="4" s="1"/>
  <c r="K1241" i="4" s="1"/>
  <c r="K1242" i="4" s="1"/>
  <c r="K1243" i="4" s="1"/>
  <c r="K1244" i="4" s="1"/>
  <c r="K1245" i="4" s="1"/>
  <c r="K1246" i="4" s="1"/>
  <c r="K1247" i="4" s="1"/>
  <c r="K1248" i="4" s="1"/>
  <c r="K1249" i="4" s="1"/>
  <c r="K1250" i="4" s="1"/>
  <c r="K1251" i="4" s="1"/>
  <c r="K1252" i="4" s="1"/>
  <c r="K1253" i="4" s="1"/>
  <c r="K1254" i="4" s="1"/>
  <c r="K1255" i="4" s="1"/>
  <c r="K1256" i="4" s="1"/>
  <c r="K1257" i="4" s="1"/>
  <c r="K1258" i="4" s="1"/>
  <c r="K1259" i="4" s="1"/>
  <c r="K1260" i="4" s="1"/>
  <c r="K1261" i="4" s="1"/>
  <c r="K1262" i="4" s="1"/>
  <c r="K1263" i="4" s="1"/>
  <c r="K1264" i="4" s="1"/>
  <c r="K1265" i="4" s="1"/>
  <c r="K1266" i="4" s="1"/>
  <c r="K1267" i="4" s="1"/>
  <c r="K1268" i="4" s="1"/>
  <c r="K1269" i="4" s="1"/>
  <c r="K1270" i="4" s="1"/>
  <c r="K1271" i="4" s="1"/>
  <c r="K1272" i="4" s="1"/>
  <c r="K1273" i="4" s="1"/>
  <c r="K1274" i="4" s="1"/>
  <c r="K1275" i="4" s="1"/>
  <c r="K1276" i="4" s="1"/>
  <c r="K1277" i="4" s="1"/>
  <c r="K1278" i="4" s="1"/>
  <c r="K1279" i="4" s="1"/>
  <c r="K1280" i="4" s="1"/>
  <c r="K1281" i="4" s="1"/>
  <c r="K1282" i="4" s="1"/>
  <c r="K1283" i="4" s="1"/>
  <c r="K1284" i="4" s="1"/>
  <c r="K1285" i="4" s="1"/>
  <c r="K1286" i="4" s="1"/>
  <c r="K1287" i="4" s="1"/>
  <c r="K1288" i="4" s="1"/>
  <c r="K1289" i="4" s="1"/>
  <c r="K1290" i="4" s="1"/>
  <c r="K1291" i="4" s="1"/>
  <c r="K1292" i="4" s="1"/>
  <c r="K1293" i="4" s="1"/>
  <c r="K1294" i="4" s="1"/>
  <c r="K1295" i="4" s="1"/>
  <c r="K1296" i="4" s="1"/>
  <c r="K1297" i="4" s="1"/>
  <c r="K1298" i="4" s="1"/>
  <c r="K1299" i="4" s="1"/>
  <c r="K1300" i="4" s="1"/>
  <c r="K1301" i="4" s="1"/>
  <c r="K1302" i="4" s="1"/>
  <c r="K1303" i="4" s="1"/>
  <c r="K1304" i="4" s="1"/>
  <c r="K1305" i="4" s="1"/>
  <c r="K1306" i="4" s="1"/>
  <c r="K1307" i="4" s="1"/>
  <c r="K1308" i="4" s="1"/>
  <c r="K1309" i="4" s="1"/>
  <c r="K1310" i="4" s="1"/>
  <c r="K1311" i="4" s="1"/>
  <c r="K1312" i="4" s="1"/>
  <c r="K1313" i="4" s="1"/>
  <c r="K1314" i="4" s="1"/>
  <c r="K1315" i="4" s="1"/>
  <c r="K1316" i="4" s="1"/>
  <c r="K1317" i="4" s="1"/>
  <c r="K1318" i="4" s="1"/>
  <c r="K1319" i="4" s="1"/>
  <c r="K1320" i="4" s="1"/>
  <c r="K1321" i="4" s="1"/>
  <c r="K1322" i="4" s="1"/>
  <c r="K1323" i="4" s="1"/>
  <c r="K1324" i="4" s="1"/>
  <c r="K1325" i="4" s="1"/>
  <c r="K1326" i="4" s="1"/>
  <c r="K1327" i="4" s="1"/>
  <c r="K1328" i="4" s="1"/>
  <c r="K1329" i="4" s="1"/>
  <c r="K1330" i="4" s="1"/>
  <c r="K1331" i="4" s="1"/>
  <c r="K1332" i="4" s="1"/>
  <c r="K1333" i="4" s="1"/>
  <c r="K1334" i="4" s="1"/>
  <c r="K1335" i="4" s="1"/>
  <c r="K1336" i="4" s="1"/>
  <c r="K1337" i="4" s="1"/>
  <c r="K1338" i="4" s="1"/>
  <c r="K1339" i="4" s="1"/>
  <c r="K1340" i="4" s="1"/>
  <c r="K1341" i="4" s="1"/>
  <c r="K1342" i="4" s="1"/>
  <c r="K1343" i="4" s="1"/>
  <c r="K1344" i="4" s="1"/>
  <c r="K1345" i="4" s="1"/>
  <c r="K1346" i="4" s="1"/>
  <c r="K1347" i="4" s="1"/>
  <c r="K1348" i="4" s="1"/>
  <c r="K1349" i="4" s="1"/>
  <c r="K1350" i="4" s="1"/>
  <c r="K1351" i="4" s="1"/>
  <c r="K1352" i="4" s="1"/>
  <c r="K1353" i="4" s="1"/>
  <c r="K1354" i="4" s="1"/>
  <c r="K1355" i="4" s="1"/>
  <c r="K1356" i="4" s="1"/>
  <c r="K1357" i="4" s="1"/>
  <c r="K1358" i="4" s="1"/>
  <c r="K1359" i="4" s="1"/>
  <c r="K1360" i="4" s="1"/>
  <c r="K1361" i="4" s="1"/>
  <c r="K1362" i="4" s="1"/>
  <c r="K1363" i="4" s="1"/>
  <c r="K1364" i="4" s="1"/>
  <c r="K1365" i="4" s="1"/>
  <c r="K1366" i="4" s="1"/>
  <c r="K1367" i="4" s="1"/>
  <c r="K1368" i="4" s="1"/>
  <c r="K1369" i="4" s="1"/>
  <c r="K1370" i="4" s="1"/>
  <c r="K1371" i="4" s="1"/>
  <c r="K1372" i="4" s="1"/>
  <c r="K1373" i="4" s="1"/>
  <c r="K1374" i="4" s="1"/>
  <c r="K1375" i="4" s="1"/>
  <c r="K1376" i="4" s="1"/>
  <c r="K1377" i="4" s="1"/>
  <c r="K1378" i="4" s="1"/>
  <c r="K1379" i="4" s="1"/>
  <c r="K1380" i="4" s="1"/>
  <c r="K1381" i="4" s="1"/>
  <c r="K1382" i="4" s="1"/>
  <c r="K1383" i="4" s="1"/>
  <c r="K1384" i="4" s="1"/>
  <c r="K1385" i="4" s="1"/>
  <c r="K1386" i="4" s="1"/>
  <c r="K1387" i="4" s="1"/>
  <c r="K1388" i="4" s="1"/>
  <c r="K1389" i="4" s="1"/>
  <c r="K1390" i="4" s="1"/>
  <c r="K1391" i="4" s="1"/>
  <c r="K1392" i="4" s="1"/>
  <c r="K1393" i="4" s="1"/>
  <c r="K1394" i="4" s="1"/>
  <c r="K1395" i="4" s="1"/>
  <c r="K1396" i="4" s="1"/>
  <c r="K1397" i="4" s="1"/>
  <c r="K1398" i="4" s="1"/>
  <c r="K1399" i="4" s="1"/>
  <c r="K1400" i="4" s="1"/>
  <c r="K1401" i="4" s="1"/>
  <c r="K1402" i="4" s="1"/>
  <c r="K1403" i="4" s="1"/>
  <c r="K1404" i="4" s="1"/>
  <c r="K1405" i="4" s="1"/>
  <c r="K1406" i="4" s="1"/>
  <c r="K1407" i="4" s="1"/>
  <c r="K1408" i="4" s="1"/>
  <c r="K1409" i="4" s="1"/>
  <c r="K1410" i="4" s="1"/>
  <c r="K1411" i="4" s="1"/>
  <c r="K1412" i="4" s="1"/>
  <c r="K1413" i="4" s="1"/>
  <c r="K1414" i="4" s="1"/>
  <c r="K1415" i="4" s="1"/>
  <c r="K1416" i="4" s="1"/>
  <c r="K1417" i="4" s="1"/>
  <c r="K1418" i="4" s="1"/>
  <c r="K1419" i="4" s="1"/>
  <c r="K1420" i="4" s="1"/>
  <c r="K1421" i="4" s="1"/>
  <c r="K1422" i="4" s="1"/>
  <c r="K1423" i="4" s="1"/>
  <c r="K1424" i="4" s="1"/>
  <c r="K1425" i="4" s="1"/>
  <c r="K1426" i="4" s="1"/>
  <c r="K1427" i="4" s="1"/>
  <c r="K1428" i="4" s="1"/>
  <c r="K1429" i="4" s="1"/>
  <c r="K1430" i="4" s="1"/>
  <c r="K1431" i="4" s="1"/>
  <c r="K1432" i="4" s="1"/>
  <c r="K1433" i="4" s="1"/>
  <c r="K1434" i="4" s="1"/>
  <c r="K1435" i="4" s="1"/>
  <c r="K1436" i="4" s="1"/>
  <c r="K1437" i="4" s="1"/>
  <c r="K1438" i="4" s="1"/>
  <c r="K1439" i="4" s="1"/>
  <c r="K1440" i="4" s="1"/>
  <c r="K1441" i="4" s="1"/>
  <c r="K1442" i="4" s="1"/>
  <c r="K1443" i="4" s="1"/>
  <c r="K1444" i="4" s="1"/>
  <c r="K1445" i="4" s="1"/>
  <c r="K1446" i="4" s="1"/>
  <c r="K1447" i="4" s="1"/>
  <c r="K1448" i="4" s="1"/>
  <c r="K1449" i="4" s="1"/>
  <c r="K1450" i="4" s="1"/>
  <c r="K1451" i="4" s="1"/>
  <c r="K1452" i="4" s="1"/>
  <c r="K1453" i="4" s="1"/>
  <c r="K1454" i="4" s="1"/>
  <c r="K1455" i="4" s="1"/>
  <c r="K1456" i="4" s="1"/>
  <c r="K1457" i="4" s="1"/>
  <c r="K1458" i="4" s="1"/>
  <c r="K1459" i="4" s="1"/>
  <c r="K1460" i="4" s="1"/>
  <c r="K1461" i="4" s="1"/>
  <c r="K1462" i="4" s="1"/>
  <c r="K1463" i="4" s="1"/>
  <c r="K1464" i="4" s="1"/>
  <c r="K1465" i="4" s="1"/>
  <c r="K1466" i="4" s="1"/>
  <c r="K1467" i="4" s="1"/>
  <c r="K1468" i="4" s="1"/>
  <c r="K1469" i="4" s="1"/>
  <c r="K1470" i="4" s="1"/>
  <c r="K1471" i="4" s="1"/>
  <c r="K1472" i="4" s="1"/>
  <c r="K1473" i="4" s="1"/>
  <c r="K1474" i="4" s="1"/>
  <c r="K1475" i="4" s="1"/>
  <c r="K1476" i="4" s="1"/>
  <c r="K1477" i="4" s="1"/>
  <c r="K1478" i="4" s="1"/>
  <c r="K1479" i="4" s="1"/>
  <c r="K1480" i="4" s="1"/>
  <c r="K1481" i="4" s="1"/>
  <c r="K1482" i="4" s="1"/>
  <c r="K1483" i="4" s="1"/>
  <c r="K1484" i="4" s="1"/>
  <c r="K1485" i="4" s="1"/>
  <c r="K1486" i="4" s="1"/>
  <c r="K1487" i="4" s="1"/>
  <c r="K1488" i="4" s="1"/>
  <c r="K1489" i="4" s="1"/>
  <c r="K1490" i="4" s="1"/>
  <c r="K1491" i="4" s="1"/>
  <c r="K1492" i="4" s="1"/>
  <c r="K1493" i="4" s="1"/>
  <c r="K1494" i="4" s="1"/>
  <c r="K1495" i="4" s="1"/>
  <c r="K1496" i="4" s="1"/>
  <c r="K1497" i="4" s="1"/>
  <c r="K1498" i="4" s="1"/>
  <c r="K1499" i="4" s="1"/>
  <c r="K1500" i="4" s="1"/>
  <c r="K1501" i="4" s="1"/>
  <c r="K1502" i="4" s="1"/>
  <c r="K1503" i="4" s="1"/>
  <c r="K1504" i="4" s="1"/>
  <c r="K1505" i="4" s="1"/>
  <c r="K1506" i="4" s="1"/>
  <c r="K1507" i="4" s="1"/>
  <c r="K1508" i="4" s="1"/>
  <c r="K1509" i="4" s="1"/>
  <c r="K1510" i="4" s="1"/>
  <c r="K1511" i="4" s="1"/>
  <c r="K1512" i="4" s="1"/>
  <c r="K1513" i="4" s="1"/>
  <c r="K1514" i="4" s="1"/>
  <c r="K1515" i="4" s="1"/>
  <c r="K1516" i="4" s="1"/>
  <c r="K1517" i="4" s="1"/>
  <c r="K1518" i="4" s="1"/>
  <c r="K1519" i="4" s="1"/>
  <c r="K1520" i="4" s="1"/>
  <c r="K1521" i="4" s="1"/>
  <c r="K1522" i="4" s="1"/>
  <c r="K1523" i="4" s="1"/>
  <c r="K1524" i="4" s="1"/>
  <c r="K1525" i="4" s="1"/>
  <c r="K1526" i="4" s="1"/>
  <c r="K1527" i="4" s="1"/>
  <c r="K1528" i="4" s="1"/>
  <c r="K1529" i="4" s="1"/>
  <c r="K1530" i="4" s="1"/>
  <c r="K1531" i="4" s="1"/>
  <c r="K1532" i="4" s="1"/>
  <c r="K1533" i="4" s="1"/>
  <c r="K1534" i="4" s="1"/>
  <c r="K1535" i="4" s="1"/>
  <c r="K1536" i="4" s="1"/>
  <c r="K1537" i="4" s="1"/>
  <c r="K1538" i="4" s="1"/>
  <c r="K1539" i="4" s="1"/>
  <c r="K1540" i="4" s="1"/>
  <c r="K1541" i="4" s="1"/>
  <c r="K1542" i="4" s="1"/>
  <c r="K1543" i="4" s="1"/>
  <c r="K1544" i="4" s="1"/>
  <c r="K1545" i="4" s="1"/>
  <c r="K1546" i="4" s="1"/>
  <c r="K1547" i="4" s="1"/>
  <c r="K1548" i="4" s="1"/>
  <c r="K1549" i="4" s="1"/>
  <c r="K1550" i="4" s="1"/>
  <c r="K1551" i="4" s="1"/>
  <c r="K1552" i="4" s="1"/>
  <c r="K1553" i="4" s="1"/>
  <c r="K1554" i="4" s="1"/>
  <c r="K1555" i="4" s="1"/>
  <c r="K1556" i="4" s="1"/>
  <c r="K1557" i="4" s="1"/>
  <c r="K1558" i="4" s="1"/>
  <c r="K1559" i="4" s="1"/>
  <c r="K1560" i="4" s="1"/>
  <c r="K1561" i="4" s="1"/>
  <c r="K1562" i="4" s="1"/>
  <c r="K1563" i="4" s="1"/>
  <c r="K1564" i="4" s="1"/>
  <c r="K1565" i="4" s="1"/>
  <c r="K1566" i="4" s="1"/>
  <c r="K1567" i="4" s="1"/>
  <c r="K1568" i="4" s="1"/>
  <c r="K1569" i="4" s="1"/>
  <c r="K1570" i="4" s="1"/>
  <c r="K1571" i="4" s="1"/>
  <c r="K1572" i="4" s="1"/>
  <c r="K1573" i="4" s="1"/>
  <c r="K1574" i="4" s="1"/>
  <c r="K1575" i="4" s="1"/>
  <c r="K1576" i="4" s="1"/>
  <c r="K1577" i="4" s="1"/>
  <c r="K1578" i="4" s="1"/>
  <c r="K1579" i="4" s="1"/>
  <c r="K1580" i="4" s="1"/>
  <c r="K1581" i="4" s="1"/>
  <c r="K1582" i="4" s="1"/>
  <c r="K1583" i="4" s="1"/>
  <c r="K1584" i="4" s="1"/>
  <c r="K1585" i="4" s="1"/>
  <c r="K1586" i="4" s="1"/>
  <c r="K1587" i="4" s="1"/>
  <c r="K1588" i="4" s="1"/>
  <c r="K1589" i="4" s="1"/>
  <c r="K1590" i="4" s="1"/>
  <c r="K1591" i="4" s="1"/>
  <c r="K1592" i="4" s="1"/>
  <c r="K1593" i="4" s="1"/>
  <c r="K1594" i="4" s="1"/>
  <c r="K1595" i="4" s="1"/>
  <c r="K1596" i="4" s="1"/>
  <c r="K1597" i="4" s="1"/>
  <c r="K1598" i="4" s="1"/>
  <c r="K1599" i="4" s="1"/>
  <c r="K1600" i="4" s="1"/>
  <c r="K1601" i="4" s="1"/>
  <c r="K1602" i="4" s="1"/>
  <c r="K1603" i="4" s="1"/>
  <c r="K1604" i="4" s="1"/>
  <c r="K1605" i="4" s="1"/>
  <c r="K1606" i="4" s="1"/>
  <c r="K1607" i="4" s="1"/>
  <c r="K1608" i="4" s="1"/>
  <c r="K1609" i="4" s="1"/>
  <c r="K1610" i="4" s="1"/>
  <c r="K1611" i="4" s="1"/>
  <c r="K1612" i="4" s="1"/>
  <c r="K1613" i="4" s="1"/>
  <c r="K1614" i="4" s="1"/>
  <c r="K1615" i="4" s="1"/>
  <c r="K1616" i="4" s="1"/>
  <c r="K1617" i="4" s="1"/>
  <c r="K1618" i="4" s="1"/>
  <c r="K1619" i="4" s="1"/>
  <c r="K1620" i="4" s="1"/>
  <c r="K1621" i="4" s="1"/>
  <c r="K1622" i="4" s="1"/>
  <c r="K1623" i="4" s="1"/>
  <c r="K1624" i="4" s="1"/>
  <c r="K1625" i="4" s="1"/>
  <c r="K1626" i="4" s="1"/>
  <c r="Q1183" i="4"/>
  <c r="Q1182" i="4"/>
  <c r="P1182" i="4"/>
  <c r="O1182" i="4" s="1"/>
  <c r="O1183" i="4" s="1"/>
  <c r="O1184" i="4" s="1"/>
  <c r="O1185" i="4" s="1"/>
  <c r="O1186" i="4" s="1"/>
  <c r="Q1181" i="4"/>
  <c r="Q1180" i="4"/>
  <c r="Q1179" i="4"/>
  <c r="P1179" i="4"/>
  <c r="O1179" i="4" s="1"/>
  <c r="O1180" i="4" s="1"/>
  <c r="O1181" i="4" s="1"/>
  <c r="Q1178" i="4"/>
  <c r="Q1177" i="4"/>
  <c r="Q1176" i="4"/>
  <c r="Q1175" i="4"/>
  <c r="Q1174" i="4"/>
  <c r="P1174" i="4"/>
  <c r="O1174" i="4"/>
  <c r="O1175" i="4" s="1"/>
  <c r="O1176" i="4" s="1"/>
  <c r="O1177" i="4" s="1"/>
  <c r="O1178" i="4" s="1"/>
  <c r="Q1173" i="4"/>
  <c r="Q1172" i="4"/>
  <c r="Q1171" i="4"/>
  <c r="Q1170" i="4"/>
  <c r="Q1169" i="4"/>
  <c r="Q1168" i="4"/>
  <c r="P1168" i="4"/>
  <c r="O1168" i="4" s="1"/>
  <c r="O1169" i="4" s="1"/>
  <c r="O1170" i="4" s="1"/>
  <c r="O1171" i="4" s="1"/>
  <c r="O1172" i="4" s="1"/>
  <c r="O1173" i="4" s="1"/>
  <c r="Q1167" i="4"/>
  <c r="Q1166" i="4"/>
  <c r="O1166" i="4"/>
  <c r="O1167" i="4" s="1"/>
  <c r="Q1165" i="4"/>
  <c r="P1165" i="4"/>
  <c r="O1165" i="4"/>
  <c r="Q1164" i="4"/>
  <c r="Q1163" i="4"/>
  <c r="Q1162" i="4"/>
  <c r="Q1161" i="4"/>
  <c r="P1161" i="4"/>
  <c r="O1161" i="4" s="1"/>
  <c r="O1162" i="4" s="1"/>
  <c r="O1163" i="4" s="1"/>
  <c r="O1164" i="4" s="1"/>
  <c r="Q1160" i="4"/>
  <c r="N1160" i="4"/>
  <c r="N1161" i="4" s="1"/>
  <c r="N1162" i="4" s="1"/>
  <c r="N1163" i="4" s="1"/>
  <c r="N1164" i="4" s="1"/>
  <c r="N1165" i="4" s="1"/>
  <c r="N1166" i="4" s="1"/>
  <c r="N1167" i="4" s="1"/>
  <c r="N1168" i="4" s="1"/>
  <c r="N1169" i="4" s="1"/>
  <c r="N1170" i="4" s="1"/>
  <c r="N1171" i="4" s="1"/>
  <c r="N1172" i="4" s="1"/>
  <c r="N1173" i="4" s="1"/>
  <c r="N1174" i="4" s="1"/>
  <c r="N1175" i="4" s="1"/>
  <c r="N1176" i="4" s="1"/>
  <c r="N1177" i="4" s="1"/>
  <c r="N1178" i="4" s="1"/>
  <c r="N1179" i="4" s="1"/>
  <c r="N1180" i="4" s="1"/>
  <c r="N1181" i="4" s="1"/>
  <c r="N1182" i="4" s="1"/>
  <c r="N1183" i="4" s="1"/>
  <c r="N1184" i="4" s="1"/>
  <c r="N1185" i="4" s="1"/>
  <c r="Q1159" i="4"/>
  <c r="P1159" i="4"/>
  <c r="O1159" i="4" s="1"/>
  <c r="O1160" i="4" s="1"/>
  <c r="Q1158" i="4"/>
  <c r="P1158" i="4"/>
  <c r="O1158" i="4" s="1"/>
  <c r="Q1157" i="4"/>
  <c r="P1157" i="4"/>
  <c r="O1157" i="4"/>
  <c r="Q1156" i="4"/>
  <c r="P1156" i="4"/>
  <c r="O1156" i="4" s="1"/>
  <c r="Q1155" i="4"/>
  <c r="P1155" i="4"/>
  <c r="O1155" i="4"/>
  <c r="Q1154" i="4"/>
  <c r="P1154" i="4"/>
  <c r="O1154" i="4" s="1"/>
  <c r="Q1153" i="4"/>
  <c r="P1153" i="4"/>
  <c r="O1153" i="4" s="1"/>
  <c r="Q1152" i="4"/>
  <c r="N1152" i="4"/>
  <c r="N1153" i="4" s="1"/>
  <c r="N1154" i="4" s="1"/>
  <c r="N1155" i="4" s="1"/>
  <c r="N1156" i="4" s="1"/>
  <c r="N1157" i="4" s="1"/>
  <c r="N1158" i="4" s="1"/>
  <c r="N1159" i="4" s="1"/>
  <c r="Q1151" i="4"/>
  <c r="Q1150" i="4"/>
  <c r="Q1149" i="4"/>
  <c r="Q1148" i="4"/>
  <c r="Q1147" i="4"/>
  <c r="P1147" i="4"/>
  <c r="O1147" i="4" s="1"/>
  <c r="O1148" i="4" s="1"/>
  <c r="O1149" i="4" s="1"/>
  <c r="O1150" i="4" s="1"/>
  <c r="O1151" i="4" s="1"/>
  <c r="O1152" i="4" s="1"/>
  <c r="Q1146" i="4"/>
  <c r="N1146" i="4"/>
  <c r="N1147" i="4" s="1"/>
  <c r="N1148" i="4" s="1"/>
  <c r="N1149" i="4" s="1"/>
  <c r="N1150" i="4" s="1"/>
  <c r="N1151" i="4" s="1"/>
  <c r="Q1145" i="4"/>
  <c r="Q1144" i="4"/>
  <c r="Q1143" i="4"/>
  <c r="P1143" i="4"/>
  <c r="O1143" i="4" s="1"/>
  <c r="O1144" i="4" s="1"/>
  <c r="O1145" i="4" s="1"/>
  <c r="O1146" i="4" s="1"/>
  <c r="Q1142" i="4"/>
  <c r="Q1141" i="4"/>
  <c r="Q1140" i="4"/>
  <c r="Q1139" i="4"/>
  <c r="Q1138" i="4"/>
  <c r="O1138" i="4"/>
  <c r="O1139" i="4" s="1"/>
  <c r="O1140" i="4" s="1"/>
  <c r="O1141" i="4" s="1"/>
  <c r="O1142" i="4" s="1"/>
  <c r="Q1137" i="4"/>
  <c r="P1137" i="4"/>
  <c r="O1137" i="4" s="1"/>
  <c r="Q1136" i="4"/>
  <c r="N1136" i="4"/>
  <c r="N1137" i="4" s="1"/>
  <c r="N1138" i="4" s="1"/>
  <c r="N1139" i="4" s="1"/>
  <c r="N1140" i="4" s="1"/>
  <c r="N1141" i="4" s="1"/>
  <c r="N1142" i="4" s="1"/>
  <c r="N1143" i="4" s="1"/>
  <c r="N1144" i="4" s="1"/>
  <c r="N1145" i="4" s="1"/>
  <c r="Q1135" i="4"/>
  <c r="P1135" i="4"/>
  <c r="O1135" i="4" s="1"/>
  <c r="O1136" i="4" s="1"/>
  <c r="Q1134" i="4"/>
  <c r="P1134" i="4"/>
  <c r="O1134" i="4" s="1"/>
  <c r="Q1133" i="4"/>
  <c r="P1133" i="4"/>
  <c r="O1133" i="4" s="1"/>
  <c r="Q1132" i="4"/>
  <c r="Q1131" i="4"/>
  <c r="Q1130" i="4"/>
  <c r="Q1129" i="4"/>
  <c r="Q1128" i="4"/>
  <c r="Q1127" i="4"/>
  <c r="Q1126" i="4"/>
  <c r="Q1125" i="4"/>
  <c r="P1125" i="4"/>
  <c r="O1125" i="4" s="1"/>
  <c r="O1126" i="4" s="1"/>
  <c r="O1127" i="4" s="1"/>
  <c r="O1128" i="4" s="1"/>
  <c r="O1129" i="4" s="1"/>
  <c r="O1130" i="4" s="1"/>
  <c r="O1131" i="4" s="1"/>
  <c r="O1132" i="4" s="1"/>
  <c r="Q1124" i="4"/>
  <c r="Q1123" i="4"/>
  <c r="Q1122" i="4"/>
  <c r="Q1121" i="4"/>
  <c r="Q1120" i="4"/>
  <c r="Q1119" i="4"/>
  <c r="Q1118" i="4"/>
  <c r="Q1117" i="4"/>
  <c r="Q1116" i="4"/>
  <c r="Q1115" i="4"/>
  <c r="P1115" i="4"/>
  <c r="O1115" i="4" s="1"/>
  <c r="O1116" i="4" s="1"/>
  <c r="O1117" i="4" s="1"/>
  <c r="O1118" i="4" s="1"/>
  <c r="O1119" i="4" s="1"/>
  <c r="O1120" i="4" s="1"/>
  <c r="O1121" i="4" s="1"/>
  <c r="O1122" i="4" s="1"/>
  <c r="O1123" i="4" s="1"/>
  <c r="O1124" i="4" s="1"/>
  <c r="Q1114" i="4"/>
  <c r="N1114" i="4"/>
  <c r="N1115" i="4" s="1"/>
  <c r="N1116" i="4" s="1"/>
  <c r="N1117" i="4" s="1"/>
  <c r="N1118" i="4" s="1"/>
  <c r="N1119" i="4" s="1"/>
  <c r="N1120" i="4" s="1"/>
  <c r="N1121" i="4" s="1"/>
  <c r="N1122" i="4" s="1"/>
  <c r="N1123" i="4" s="1"/>
  <c r="N1124" i="4" s="1"/>
  <c r="N1125" i="4" s="1"/>
  <c r="N1126" i="4" s="1"/>
  <c r="N1127" i="4" s="1"/>
  <c r="N1128" i="4" s="1"/>
  <c r="N1129" i="4" s="1"/>
  <c r="N1130" i="4" s="1"/>
  <c r="N1131" i="4" s="1"/>
  <c r="N1132" i="4" s="1"/>
  <c r="N1133" i="4" s="1"/>
  <c r="N1134" i="4" s="1"/>
  <c r="N1135" i="4" s="1"/>
  <c r="Q1113" i="4"/>
  <c r="P1113" i="4"/>
  <c r="O1113" i="4" s="1"/>
  <c r="O1114" i="4" s="1"/>
  <c r="Q1112" i="4"/>
  <c r="P1112" i="4"/>
  <c r="O1112" i="4" s="1"/>
  <c r="Q1111" i="4"/>
  <c r="P1111" i="4"/>
  <c r="O1111" i="4"/>
  <c r="Q1110" i="4"/>
  <c r="P1110" i="4"/>
  <c r="O1110" i="4" s="1"/>
  <c r="Q1109" i="4"/>
  <c r="Q1108" i="4"/>
  <c r="O1108" i="4"/>
  <c r="O1109" i="4" s="1"/>
  <c r="Q1107" i="4"/>
  <c r="P1107" i="4"/>
  <c r="O1107" i="4" s="1"/>
  <c r="Q1106" i="4"/>
  <c r="Q1105" i="4"/>
  <c r="Q1104" i="4"/>
  <c r="Q1103" i="4"/>
  <c r="Q1102" i="4"/>
  <c r="Q1101" i="4"/>
  <c r="Q1100" i="4"/>
  <c r="Q1099" i="4"/>
  <c r="Q1098" i="4"/>
  <c r="Q1097" i="4"/>
  <c r="P1097" i="4"/>
  <c r="O1097" i="4" s="1"/>
  <c r="O1098" i="4" s="1"/>
  <c r="O1099" i="4" s="1"/>
  <c r="O1100" i="4" s="1"/>
  <c r="O1101" i="4" s="1"/>
  <c r="O1102" i="4" s="1"/>
  <c r="O1103" i="4" s="1"/>
  <c r="O1104" i="4" s="1"/>
  <c r="O1105" i="4" s="1"/>
  <c r="O1106" i="4" s="1"/>
  <c r="Q1096" i="4"/>
  <c r="N1096" i="4"/>
  <c r="N1097" i="4" s="1"/>
  <c r="N1098" i="4" s="1"/>
  <c r="N1099" i="4" s="1"/>
  <c r="N1100" i="4" s="1"/>
  <c r="N1101" i="4" s="1"/>
  <c r="N1102" i="4" s="1"/>
  <c r="N1103" i="4" s="1"/>
  <c r="N1104" i="4" s="1"/>
  <c r="N1105" i="4" s="1"/>
  <c r="N1106" i="4" s="1"/>
  <c r="N1107" i="4" s="1"/>
  <c r="N1108" i="4" s="1"/>
  <c r="N1109" i="4" s="1"/>
  <c r="N1110" i="4" s="1"/>
  <c r="N1111" i="4" s="1"/>
  <c r="N1112" i="4" s="1"/>
  <c r="N1113" i="4" s="1"/>
  <c r="Q1095" i="4"/>
  <c r="L1095" i="4"/>
  <c r="L1096" i="4" s="1"/>
  <c r="L1097" i="4" s="1"/>
  <c r="L1098" i="4" s="1"/>
  <c r="L1099" i="4" s="1"/>
  <c r="L1100" i="4" s="1"/>
  <c r="L1101" i="4" s="1"/>
  <c r="L1102" i="4" s="1"/>
  <c r="L1103" i="4" s="1"/>
  <c r="L1104" i="4" s="1"/>
  <c r="L1105" i="4" s="1"/>
  <c r="L1106" i="4" s="1"/>
  <c r="L1107" i="4" s="1"/>
  <c r="L1108" i="4" s="1"/>
  <c r="L1109" i="4" s="1"/>
  <c r="L1110" i="4" s="1"/>
  <c r="L1111" i="4" s="1"/>
  <c r="L1112" i="4" s="1"/>
  <c r="L1113" i="4" s="1"/>
  <c r="L1114" i="4" s="1"/>
  <c r="L1115" i="4" s="1"/>
  <c r="L1116" i="4" s="1"/>
  <c r="L1117" i="4" s="1"/>
  <c r="L1118" i="4" s="1"/>
  <c r="L1119" i="4" s="1"/>
  <c r="L1120" i="4" s="1"/>
  <c r="L1121" i="4" s="1"/>
  <c r="L1122" i="4" s="1"/>
  <c r="L1123" i="4" s="1"/>
  <c r="L1124" i="4" s="1"/>
  <c r="L1125" i="4" s="1"/>
  <c r="L1126" i="4" s="1"/>
  <c r="L1127" i="4" s="1"/>
  <c r="L1128" i="4" s="1"/>
  <c r="L1129" i="4" s="1"/>
  <c r="L1130" i="4" s="1"/>
  <c r="L1131" i="4" s="1"/>
  <c r="L1132" i="4" s="1"/>
  <c r="L1133" i="4" s="1"/>
  <c r="L1134" i="4" s="1"/>
  <c r="L1135" i="4" s="1"/>
  <c r="L1136" i="4" s="1"/>
  <c r="L1137" i="4" s="1"/>
  <c r="L1138" i="4" s="1"/>
  <c r="L1139" i="4" s="1"/>
  <c r="L1140" i="4" s="1"/>
  <c r="L1141" i="4" s="1"/>
  <c r="L1142" i="4" s="1"/>
  <c r="L1143" i="4" s="1"/>
  <c r="L1144" i="4" s="1"/>
  <c r="L1145" i="4" s="1"/>
  <c r="L1146" i="4" s="1"/>
  <c r="L1147" i="4" s="1"/>
  <c r="L1148" i="4" s="1"/>
  <c r="L1149" i="4" s="1"/>
  <c r="L1150" i="4" s="1"/>
  <c r="L1151" i="4" s="1"/>
  <c r="L1152" i="4" s="1"/>
  <c r="L1153" i="4" s="1"/>
  <c r="L1154" i="4" s="1"/>
  <c r="L1155" i="4" s="1"/>
  <c r="L1156" i="4" s="1"/>
  <c r="L1157" i="4" s="1"/>
  <c r="L1158" i="4" s="1"/>
  <c r="L1159" i="4" s="1"/>
  <c r="L1160" i="4" s="1"/>
  <c r="L1161" i="4" s="1"/>
  <c r="L1162" i="4" s="1"/>
  <c r="L1163" i="4" s="1"/>
  <c r="L1164" i="4" s="1"/>
  <c r="L1165" i="4" s="1"/>
  <c r="L1166" i="4" s="1"/>
  <c r="L1167" i="4" s="1"/>
  <c r="L1168" i="4" s="1"/>
  <c r="L1169" i="4" s="1"/>
  <c r="L1170" i="4" s="1"/>
  <c r="L1171" i="4" s="1"/>
  <c r="L1172" i="4" s="1"/>
  <c r="L1173" i="4" s="1"/>
  <c r="L1174" i="4" s="1"/>
  <c r="L1175" i="4" s="1"/>
  <c r="L1176" i="4" s="1"/>
  <c r="L1177" i="4" s="1"/>
  <c r="L1178" i="4" s="1"/>
  <c r="L1179" i="4" s="1"/>
  <c r="L1180" i="4" s="1"/>
  <c r="L1181" i="4" s="1"/>
  <c r="L1182" i="4" s="1"/>
  <c r="L1183" i="4" s="1"/>
  <c r="L1184" i="4" s="1"/>
  <c r="Q1094" i="4"/>
  <c r="K1094" i="4"/>
  <c r="K1095" i="4" s="1"/>
  <c r="K1096" i="4" s="1"/>
  <c r="K1097" i="4" s="1"/>
  <c r="K1098" i="4" s="1"/>
  <c r="K1099" i="4" s="1"/>
  <c r="K1100" i="4" s="1"/>
  <c r="K1101" i="4" s="1"/>
  <c r="K1102" i="4" s="1"/>
  <c r="K1103" i="4" s="1"/>
  <c r="K1104" i="4" s="1"/>
  <c r="K1105" i="4" s="1"/>
  <c r="K1106" i="4" s="1"/>
  <c r="K1107" i="4" s="1"/>
  <c r="K1108" i="4" s="1"/>
  <c r="K1109" i="4" s="1"/>
  <c r="K1110" i="4" s="1"/>
  <c r="K1111" i="4" s="1"/>
  <c r="K1112" i="4" s="1"/>
  <c r="K1113" i="4" s="1"/>
  <c r="K1114" i="4" s="1"/>
  <c r="K1115" i="4" s="1"/>
  <c r="K1116" i="4" s="1"/>
  <c r="K1117" i="4" s="1"/>
  <c r="K1118" i="4" s="1"/>
  <c r="K1119" i="4" s="1"/>
  <c r="K1120" i="4" s="1"/>
  <c r="K1121" i="4" s="1"/>
  <c r="K1122" i="4" s="1"/>
  <c r="K1123" i="4" s="1"/>
  <c r="K1124" i="4" s="1"/>
  <c r="K1125" i="4" s="1"/>
  <c r="K1126" i="4" s="1"/>
  <c r="K1127" i="4" s="1"/>
  <c r="K1128" i="4" s="1"/>
  <c r="K1129" i="4" s="1"/>
  <c r="K1130" i="4" s="1"/>
  <c r="K1131" i="4" s="1"/>
  <c r="K1132" i="4" s="1"/>
  <c r="K1133" i="4" s="1"/>
  <c r="K1134" i="4" s="1"/>
  <c r="K1135" i="4" s="1"/>
  <c r="K1136" i="4" s="1"/>
  <c r="K1137" i="4" s="1"/>
  <c r="K1138" i="4" s="1"/>
  <c r="K1139" i="4" s="1"/>
  <c r="K1140" i="4" s="1"/>
  <c r="K1141" i="4" s="1"/>
  <c r="K1142" i="4" s="1"/>
  <c r="K1143" i="4" s="1"/>
  <c r="K1144" i="4" s="1"/>
  <c r="K1145" i="4" s="1"/>
  <c r="K1146" i="4" s="1"/>
  <c r="K1147" i="4" s="1"/>
  <c r="K1148" i="4" s="1"/>
  <c r="K1149" i="4" s="1"/>
  <c r="K1150" i="4" s="1"/>
  <c r="K1151" i="4" s="1"/>
  <c r="K1152" i="4" s="1"/>
  <c r="K1153" i="4" s="1"/>
  <c r="K1154" i="4" s="1"/>
  <c r="K1155" i="4" s="1"/>
  <c r="K1156" i="4" s="1"/>
  <c r="K1157" i="4" s="1"/>
  <c r="K1158" i="4" s="1"/>
  <c r="K1159" i="4" s="1"/>
  <c r="K1160" i="4" s="1"/>
  <c r="K1161" i="4" s="1"/>
  <c r="K1162" i="4" s="1"/>
  <c r="K1163" i="4" s="1"/>
  <c r="K1164" i="4" s="1"/>
  <c r="K1165" i="4" s="1"/>
  <c r="K1166" i="4" s="1"/>
  <c r="K1167" i="4" s="1"/>
  <c r="K1168" i="4" s="1"/>
  <c r="K1169" i="4" s="1"/>
  <c r="K1170" i="4" s="1"/>
  <c r="K1171" i="4" s="1"/>
  <c r="K1172" i="4" s="1"/>
  <c r="K1173" i="4" s="1"/>
  <c r="K1174" i="4" s="1"/>
  <c r="K1175" i="4" s="1"/>
  <c r="K1176" i="4" s="1"/>
  <c r="K1177" i="4" s="1"/>
  <c r="K1178" i="4" s="1"/>
  <c r="K1179" i="4" s="1"/>
  <c r="K1180" i="4" s="1"/>
  <c r="K1181" i="4" s="1"/>
  <c r="K1182" i="4" s="1"/>
  <c r="K1183" i="4" s="1"/>
  <c r="Q1093" i="4"/>
  <c r="P1093" i="4"/>
  <c r="O1093" i="4" s="1"/>
  <c r="O1094" i="4" s="1"/>
  <c r="O1095" i="4" s="1"/>
  <c r="O1096" i="4" s="1"/>
  <c r="Q1092" i="4"/>
  <c r="P1092" i="4"/>
  <c r="O1092" i="4" s="1"/>
  <c r="Q1091" i="4"/>
  <c r="P1091" i="4"/>
  <c r="O1091" i="4" s="1"/>
  <c r="Q1090" i="4"/>
  <c r="P1090" i="4"/>
  <c r="O1090" i="4" s="1"/>
  <c r="Q1089" i="4"/>
  <c r="P1089" i="4"/>
  <c r="O1089" i="4"/>
  <c r="Q1088" i="4"/>
  <c r="P1088" i="4"/>
  <c r="O1088" i="4" s="1"/>
  <c r="Q1087" i="4"/>
  <c r="P1087" i="4"/>
  <c r="O1087" i="4" s="1"/>
  <c r="Q1086" i="4"/>
  <c r="P1086" i="4"/>
  <c r="O1086" i="4"/>
  <c r="Q1085" i="4"/>
  <c r="P1085" i="4"/>
  <c r="O1085" i="4" s="1"/>
  <c r="Q1084" i="4"/>
  <c r="P1084" i="4"/>
  <c r="O1084" i="4" s="1"/>
  <c r="Q1083" i="4"/>
  <c r="Q1082" i="4"/>
  <c r="Q1081" i="4"/>
  <c r="P1081" i="4"/>
  <c r="O1081" i="4" s="1"/>
  <c r="O1082" i="4" s="1"/>
  <c r="O1083" i="4" s="1"/>
  <c r="Q1080" i="4"/>
  <c r="N1080" i="4"/>
  <c r="N1081" i="4" s="1"/>
  <c r="N1082" i="4" s="1"/>
  <c r="N1083" i="4" s="1"/>
  <c r="N1084" i="4" s="1"/>
  <c r="N1085" i="4" s="1"/>
  <c r="N1086" i="4" s="1"/>
  <c r="N1087" i="4" s="1"/>
  <c r="N1088" i="4" s="1"/>
  <c r="N1089" i="4" s="1"/>
  <c r="N1090" i="4" s="1"/>
  <c r="N1091" i="4" s="1"/>
  <c r="N1092" i="4" s="1"/>
  <c r="N1093" i="4" s="1"/>
  <c r="N1094" i="4" s="1"/>
  <c r="N1095" i="4" s="1"/>
  <c r="Q1079" i="4"/>
  <c r="L1079" i="4"/>
  <c r="Q1078" i="4"/>
  <c r="K1078" i="4"/>
  <c r="K1079" i="4" s="1"/>
  <c r="K1080" i="4" s="1"/>
  <c r="K1081" i="4" s="1"/>
  <c r="K1082" i="4" s="1"/>
  <c r="K1083" i="4" s="1"/>
  <c r="K1084" i="4" s="1"/>
  <c r="K1085" i="4" s="1"/>
  <c r="K1086" i="4" s="1"/>
  <c r="K1087" i="4" s="1"/>
  <c r="K1088" i="4" s="1"/>
  <c r="K1089" i="4" s="1"/>
  <c r="K1090" i="4" s="1"/>
  <c r="K1091" i="4" s="1"/>
  <c r="K1092" i="4" s="1"/>
  <c r="K1093" i="4" s="1"/>
  <c r="Q1077" i="4"/>
  <c r="P1077" i="4"/>
  <c r="O1077" i="4" s="1"/>
  <c r="O1078" i="4" s="1"/>
  <c r="O1079" i="4" s="1"/>
  <c r="O1080" i="4" s="1"/>
  <c r="Q1076" i="4"/>
  <c r="N1076" i="4"/>
  <c r="N1077" i="4" s="1"/>
  <c r="N1078" i="4" s="1"/>
  <c r="N1079" i="4" s="1"/>
  <c r="Q1075" i="4"/>
  <c r="P1075" i="4"/>
  <c r="O1075" i="4" s="1"/>
  <c r="O1076" i="4" s="1"/>
  <c r="Q1074" i="4"/>
  <c r="N1074" i="4"/>
  <c r="N1075" i="4" s="1"/>
  <c r="Q1073" i="4"/>
  <c r="P1073" i="4"/>
  <c r="O1073" i="4"/>
  <c r="O1074" i="4" s="1"/>
  <c r="N1073" i="4"/>
  <c r="Q1072" i="4"/>
  <c r="N1072" i="4"/>
  <c r="Q1071" i="4"/>
  <c r="P1071" i="4"/>
  <c r="O1071" i="4" s="1"/>
  <c r="O1072" i="4" s="1"/>
  <c r="Q1070" i="4"/>
  <c r="N1070" i="4"/>
  <c r="N1071" i="4" s="1"/>
  <c r="Q1069" i="4"/>
  <c r="Q1068" i="4"/>
  <c r="Q1067" i="4"/>
  <c r="O1067" i="4"/>
  <c r="O1068" i="4" s="1"/>
  <c r="O1069" i="4" s="1"/>
  <c r="O1070" i="4" s="1"/>
  <c r="Q1066" i="4"/>
  <c r="N1066" i="4"/>
  <c r="N1067" i="4" s="1"/>
  <c r="N1068" i="4" s="1"/>
  <c r="N1069" i="4" s="1"/>
  <c r="Q1065" i="4"/>
  <c r="P1065" i="4"/>
  <c r="O1065" i="4" s="1"/>
  <c r="O1066" i="4" s="1"/>
  <c r="N1065" i="4"/>
  <c r="Q1064" i="4"/>
  <c r="N1064" i="4"/>
  <c r="Q1063" i="4"/>
  <c r="Q1062" i="4"/>
  <c r="Q1061" i="4"/>
  <c r="Q1060" i="4"/>
  <c r="P1060" i="4"/>
  <c r="O1060" i="4" s="1"/>
  <c r="O1061" i="4" s="1"/>
  <c r="O1062" i="4" s="1"/>
  <c r="O1063" i="4" s="1"/>
  <c r="O1064" i="4" s="1"/>
  <c r="Q1059" i="4"/>
  <c r="Q1058" i="4"/>
  <c r="Q1057" i="4"/>
  <c r="Q1056" i="4"/>
  <c r="Q1055" i="4"/>
  <c r="Q1054" i="4"/>
  <c r="Q1053" i="4"/>
  <c r="Q1052" i="4"/>
  <c r="Q1051" i="4"/>
  <c r="Q1050" i="4"/>
  <c r="Q1049" i="4"/>
  <c r="Q1048" i="4"/>
  <c r="Q1047" i="4"/>
  <c r="Q1046" i="4"/>
  <c r="Q1045" i="4"/>
  <c r="Q1044" i="4"/>
  <c r="Q1043" i="4"/>
  <c r="Q1042" i="4"/>
  <c r="Q1041" i="4"/>
  <c r="Q1040" i="4"/>
  <c r="Q1039" i="4"/>
  <c r="Q1038" i="4"/>
  <c r="Q1037" i="4"/>
  <c r="Q1036" i="4"/>
  <c r="Q1035" i="4"/>
  <c r="Q1034" i="4"/>
  <c r="Q1033" i="4"/>
  <c r="Q1032" i="4"/>
  <c r="Q1031" i="4"/>
  <c r="Q1030" i="4"/>
  <c r="Q1029" i="4"/>
  <c r="Q1028" i="4"/>
  <c r="Q1027" i="4"/>
  <c r="Q1026" i="4"/>
  <c r="O1026" i="4"/>
  <c r="O1027" i="4" s="1"/>
  <c r="O1028" i="4" s="1"/>
  <c r="O1029" i="4" s="1"/>
  <c r="O1030" i="4" s="1"/>
  <c r="O1031" i="4" s="1"/>
  <c r="O1032" i="4" s="1"/>
  <c r="O1033" i="4" s="1"/>
  <c r="O1034" i="4" s="1"/>
  <c r="O1035" i="4" s="1"/>
  <c r="O1036" i="4" s="1"/>
  <c r="O1037" i="4" s="1"/>
  <c r="O1038" i="4" s="1"/>
  <c r="O1039" i="4" s="1"/>
  <c r="O1040" i="4" s="1"/>
  <c r="O1041" i="4" s="1"/>
  <c r="O1042" i="4" s="1"/>
  <c r="O1043" i="4" s="1"/>
  <c r="O1044" i="4" s="1"/>
  <c r="O1045" i="4" s="1"/>
  <c r="O1046" i="4" s="1"/>
  <c r="O1047" i="4" s="1"/>
  <c r="O1048" i="4" s="1"/>
  <c r="O1049" i="4" s="1"/>
  <c r="O1050" i="4" s="1"/>
  <c r="O1051" i="4" s="1"/>
  <c r="O1052" i="4" s="1"/>
  <c r="O1053" i="4" s="1"/>
  <c r="O1054" i="4" s="1"/>
  <c r="O1055" i="4" s="1"/>
  <c r="O1056" i="4" s="1"/>
  <c r="O1057" i="4" s="1"/>
  <c r="O1058" i="4" s="1"/>
  <c r="O1059" i="4" s="1"/>
  <c r="Q1025" i="4"/>
  <c r="Q1024" i="4"/>
  <c r="Q1023" i="4"/>
  <c r="Q1022" i="4"/>
  <c r="P1022" i="4"/>
  <c r="O1022" i="4" s="1"/>
  <c r="O1023" i="4" s="1"/>
  <c r="O1024" i="4" s="1"/>
  <c r="O1025" i="4" s="1"/>
  <c r="Q1021" i="4"/>
  <c r="O1021" i="4"/>
  <c r="N1021" i="4"/>
  <c r="N1022" i="4" s="1"/>
  <c r="N1023" i="4" s="1"/>
  <c r="N1024" i="4" s="1"/>
  <c r="N1025" i="4" s="1"/>
  <c r="N1026" i="4" s="1"/>
  <c r="N1027" i="4" s="1"/>
  <c r="N1028" i="4" s="1"/>
  <c r="N1029" i="4" s="1"/>
  <c r="N1030" i="4" s="1"/>
  <c r="N1031" i="4" s="1"/>
  <c r="N1032" i="4" s="1"/>
  <c r="N1033" i="4" s="1"/>
  <c r="N1034" i="4" s="1"/>
  <c r="N1035" i="4" s="1"/>
  <c r="N1036" i="4" s="1"/>
  <c r="N1037" i="4" s="1"/>
  <c r="N1038" i="4" s="1"/>
  <c r="N1039" i="4" s="1"/>
  <c r="N1040" i="4" s="1"/>
  <c r="N1041" i="4" s="1"/>
  <c r="N1042" i="4" s="1"/>
  <c r="N1043" i="4" s="1"/>
  <c r="N1044" i="4" s="1"/>
  <c r="N1045" i="4" s="1"/>
  <c r="N1046" i="4" s="1"/>
  <c r="N1047" i="4" s="1"/>
  <c r="N1048" i="4" s="1"/>
  <c r="N1049" i="4" s="1"/>
  <c r="N1050" i="4" s="1"/>
  <c r="N1051" i="4" s="1"/>
  <c r="N1052" i="4" s="1"/>
  <c r="N1053" i="4" s="1"/>
  <c r="N1054" i="4" s="1"/>
  <c r="N1055" i="4" s="1"/>
  <c r="N1056" i="4" s="1"/>
  <c r="N1057" i="4" s="1"/>
  <c r="N1058" i="4" s="1"/>
  <c r="N1059" i="4" s="1"/>
  <c r="N1060" i="4" s="1"/>
  <c r="N1061" i="4" s="1"/>
  <c r="N1062" i="4" s="1"/>
  <c r="N1063" i="4" s="1"/>
  <c r="Q1020" i="4"/>
  <c r="P1020" i="4"/>
  <c r="O1020" i="4"/>
  <c r="Q1019" i="4"/>
  <c r="P1019" i="4"/>
  <c r="O1019" i="4" s="1"/>
  <c r="Q1018" i="4"/>
  <c r="N1018" i="4"/>
  <c r="N1019" i="4" s="1"/>
  <c r="N1020" i="4" s="1"/>
  <c r="Q1017" i="4"/>
  <c r="P1017" i="4"/>
  <c r="O1017" i="4" s="1"/>
  <c r="O1018" i="4" s="1"/>
  <c r="Q1016" i="4"/>
  <c r="Q1015" i="4"/>
  <c r="Q1014" i="4"/>
  <c r="Q1013" i="4"/>
  <c r="Q1012" i="4"/>
  <c r="Q1011" i="4"/>
  <c r="Q1010" i="4"/>
  <c r="Q1009" i="4"/>
  <c r="P1009" i="4"/>
  <c r="O1009" i="4" s="1"/>
  <c r="O1010" i="4" s="1"/>
  <c r="O1011" i="4" s="1"/>
  <c r="O1012" i="4" s="1"/>
  <c r="O1013" i="4" s="1"/>
  <c r="O1014" i="4" s="1"/>
  <c r="O1015" i="4" s="1"/>
  <c r="O1016" i="4" s="1"/>
  <c r="Q1008" i="4"/>
  <c r="N1008" i="4"/>
  <c r="N1009" i="4" s="1"/>
  <c r="N1010" i="4" s="1"/>
  <c r="N1011" i="4" s="1"/>
  <c r="N1012" i="4" s="1"/>
  <c r="N1013" i="4" s="1"/>
  <c r="N1014" i="4" s="1"/>
  <c r="N1015" i="4" s="1"/>
  <c r="N1016" i="4" s="1"/>
  <c r="N1017" i="4" s="1"/>
  <c r="Q1007" i="4"/>
  <c r="P1007" i="4"/>
  <c r="O1007" i="4" s="1"/>
  <c r="O1008" i="4" s="1"/>
  <c r="Q1006" i="4"/>
  <c r="Q1005" i="4"/>
  <c r="Q1004" i="4"/>
  <c r="P1004" i="4"/>
  <c r="O1004" i="4"/>
  <c r="O1005" i="4" s="1"/>
  <c r="O1006" i="4" s="1"/>
  <c r="Q1003" i="4"/>
  <c r="Q1002" i="4"/>
  <c r="Q1001" i="4"/>
  <c r="Q1000" i="4"/>
  <c r="P1000" i="4"/>
  <c r="O1000" i="4" s="1"/>
  <c r="O1001" i="4" s="1"/>
  <c r="O1002" i="4" s="1"/>
  <c r="O1003" i="4" s="1"/>
  <c r="Q999" i="4"/>
  <c r="Q998" i="4"/>
  <c r="P998" i="4"/>
  <c r="O998" i="4" s="1"/>
  <c r="O999" i="4" s="1"/>
  <c r="Q997" i="4"/>
  <c r="Q996" i="4"/>
  <c r="Q995" i="4"/>
  <c r="Q994" i="4"/>
  <c r="Q993" i="4"/>
  <c r="Q992" i="4"/>
  <c r="Q991" i="4"/>
  <c r="Q990" i="4"/>
  <c r="Q989" i="4"/>
  <c r="Q988" i="4"/>
  <c r="Q987" i="4"/>
  <c r="Q986" i="4"/>
  <c r="Q985" i="4"/>
  <c r="Q984" i="4"/>
  <c r="Q983" i="4"/>
  <c r="Q982" i="4"/>
  <c r="P982" i="4"/>
  <c r="O982" i="4" s="1"/>
  <c r="O983" i="4" s="1"/>
  <c r="O984" i="4" s="1"/>
  <c r="O985" i="4" s="1"/>
  <c r="O986" i="4" s="1"/>
  <c r="O987" i="4" s="1"/>
  <c r="O988" i="4" s="1"/>
  <c r="O989" i="4" s="1"/>
  <c r="O990" i="4" s="1"/>
  <c r="O991" i="4" s="1"/>
  <c r="O992" i="4" s="1"/>
  <c r="O993" i="4" s="1"/>
  <c r="O994" i="4" s="1"/>
  <c r="O995" i="4" s="1"/>
  <c r="O996" i="4" s="1"/>
  <c r="O997" i="4" s="1"/>
  <c r="Q981" i="4"/>
  <c r="N981" i="4"/>
  <c r="N982" i="4" s="1"/>
  <c r="N983" i="4" s="1"/>
  <c r="N984" i="4" s="1"/>
  <c r="N985" i="4" s="1"/>
  <c r="N986" i="4" s="1"/>
  <c r="N987" i="4" s="1"/>
  <c r="N988" i="4" s="1"/>
  <c r="N989" i="4" s="1"/>
  <c r="N990" i="4" s="1"/>
  <c r="N991" i="4" s="1"/>
  <c r="N992" i="4" s="1"/>
  <c r="N993" i="4" s="1"/>
  <c r="N994" i="4" s="1"/>
  <c r="N995" i="4" s="1"/>
  <c r="N996" i="4" s="1"/>
  <c r="N997" i="4" s="1"/>
  <c r="N998" i="4" s="1"/>
  <c r="N999" i="4" s="1"/>
  <c r="N1000" i="4" s="1"/>
  <c r="N1001" i="4" s="1"/>
  <c r="N1002" i="4" s="1"/>
  <c r="N1003" i="4" s="1"/>
  <c r="N1004" i="4" s="1"/>
  <c r="N1005" i="4" s="1"/>
  <c r="N1006" i="4" s="1"/>
  <c r="N1007" i="4" s="1"/>
  <c r="L981" i="4"/>
  <c r="Q980" i="4"/>
  <c r="L980" i="4"/>
  <c r="M980" i="4" s="1"/>
  <c r="Q979" i="4"/>
  <c r="P979" i="4"/>
  <c r="O979" i="4" s="1"/>
  <c r="O980" i="4" s="1"/>
  <c r="O981" i="4" s="1"/>
  <c r="Q978" i="4"/>
  <c r="P978" i="4"/>
  <c r="O978" i="4" s="1"/>
  <c r="Q977" i="4"/>
  <c r="P977" i="4"/>
  <c r="O977" i="4" s="1"/>
  <c r="Q976" i="4"/>
  <c r="P976" i="4"/>
  <c r="O976" i="4" s="1"/>
  <c r="Q975" i="4"/>
  <c r="Q974" i="4"/>
  <c r="Q973" i="4"/>
  <c r="Q972" i="4"/>
  <c r="Q971" i="4"/>
  <c r="Q970" i="4"/>
  <c r="Q969" i="4"/>
  <c r="Q968" i="4"/>
  <c r="Q967" i="4"/>
  <c r="Q966" i="4"/>
  <c r="Q965" i="4"/>
  <c r="Q964" i="4"/>
  <c r="Q963" i="4"/>
  <c r="Q962" i="4"/>
  <c r="Q961" i="4"/>
  <c r="Q960" i="4"/>
  <c r="Q959" i="4"/>
  <c r="Q958" i="4"/>
  <c r="Q957" i="4"/>
  <c r="Q956" i="4"/>
  <c r="Q955" i="4"/>
  <c r="Q954" i="4"/>
  <c r="P954" i="4"/>
  <c r="O954" i="4" s="1"/>
  <c r="O955" i="4" s="1"/>
  <c r="O956" i="4" s="1"/>
  <c r="O957" i="4" s="1"/>
  <c r="O958" i="4" s="1"/>
  <c r="O959" i="4" s="1"/>
  <c r="O960" i="4" s="1"/>
  <c r="O961" i="4" s="1"/>
  <c r="O962" i="4" s="1"/>
  <c r="O963" i="4" s="1"/>
  <c r="O964" i="4" s="1"/>
  <c r="O965" i="4" s="1"/>
  <c r="O966" i="4" s="1"/>
  <c r="O967" i="4" s="1"/>
  <c r="O968" i="4" s="1"/>
  <c r="O969" i="4" s="1"/>
  <c r="O970" i="4" s="1"/>
  <c r="O971" i="4" s="1"/>
  <c r="O972" i="4" s="1"/>
  <c r="O973" i="4" s="1"/>
  <c r="O974" i="4" s="1"/>
  <c r="O975" i="4" s="1"/>
  <c r="Q953" i="4"/>
  <c r="N953" i="4"/>
  <c r="N954" i="4" s="1"/>
  <c r="N955" i="4" s="1"/>
  <c r="N956" i="4" s="1"/>
  <c r="N957" i="4" s="1"/>
  <c r="N958" i="4" s="1"/>
  <c r="N959" i="4" s="1"/>
  <c r="N960" i="4" s="1"/>
  <c r="N961" i="4" s="1"/>
  <c r="N962" i="4" s="1"/>
  <c r="N963" i="4" s="1"/>
  <c r="N964" i="4" s="1"/>
  <c r="N965" i="4" s="1"/>
  <c r="N966" i="4" s="1"/>
  <c r="N967" i="4" s="1"/>
  <c r="N968" i="4" s="1"/>
  <c r="N969" i="4" s="1"/>
  <c r="N970" i="4" s="1"/>
  <c r="N971" i="4" s="1"/>
  <c r="N972" i="4" s="1"/>
  <c r="N973" i="4" s="1"/>
  <c r="N974" i="4" s="1"/>
  <c r="N975" i="4" s="1"/>
  <c r="N976" i="4" s="1"/>
  <c r="N977" i="4" s="1"/>
  <c r="N978" i="4" s="1"/>
  <c r="N979" i="4" s="1"/>
  <c r="N980" i="4" s="1"/>
  <c r="Q952" i="4"/>
  <c r="P952" i="4"/>
  <c r="O952" i="4" s="1"/>
  <c r="O953" i="4" s="1"/>
  <c r="Q951" i="4"/>
  <c r="N951" i="4"/>
  <c r="N952" i="4" s="1"/>
  <c r="Q950" i="4"/>
  <c r="Q949" i="4"/>
  <c r="Q948" i="4"/>
  <c r="Q947" i="4"/>
  <c r="Q946" i="4"/>
  <c r="Q945" i="4"/>
  <c r="Q944" i="4"/>
  <c r="Q943" i="4"/>
  <c r="Q942" i="4"/>
  <c r="Q941" i="4"/>
  <c r="Q940" i="4"/>
  <c r="Q939" i="4"/>
  <c r="Q938" i="4"/>
  <c r="Q937" i="4"/>
  <c r="Q936" i="4"/>
  <c r="Q935" i="4"/>
  <c r="P935" i="4"/>
  <c r="O935" i="4" s="1"/>
  <c r="O936" i="4" s="1"/>
  <c r="O937" i="4" s="1"/>
  <c r="O938" i="4" s="1"/>
  <c r="O939" i="4" s="1"/>
  <c r="O940" i="4" s="1"/>
  <c r="O941" i="4" s="1"/>
  <c r="O942" i="4" s="1"/>
  <c r="O943" i="4" s="1"/>
  <c r="O944" i="4" s="1"/>
  <c r="O945" i="4" s="1"/>
  <c r="O946" i="4" s="1"/>
  <c r="O947" i="4" s="1"/>
  <c r="O948" i="4" s="1"/>
  <c r="O949" i="4" s="1"/>
  <c r="O950" i="4" s="1"/>
  <c r="O951" i="4" s="1"/>
  <c r="Q934" i="4"/>
  <c r="Q933" i="4"/>
  <c r="Q932" i="4"/>
  <c r="Q931" i="4"/>
  <c r="Q930" i="4"/>
  <c r="Q929" i="4"/>
  <c r="Q928" i="4"/>
  <c r="Q927" i="4"/>
  <c r="Q926" i="4"/>
  <c r="Q925" i="4"/>
  <c r="Q924" i="4"/>
  <c r="Q923" i="4"/>
  <c r="O923" i="4"/>
  <c r="O924" i="4" s="1"/>
  <c r="O925" i="4" s="1"/>
  <c r="O926" i="4" s="1"/>
  <c r="O927" i="4" s="1"/>
  <c r="O928" i="4" s="1"/>
  <c r="O929" i="4" s="1"/>
  <c r="O930" i="4" s="1"/>
  <c r="O931" i="4" s="1"/>
  <c r="O932" i="4" s="1"/>
  <c r="O933" i="4" s="1"/>
  <c r="O934" i="4" s="1"/>
  <c r="Q922" i="4"/>
  <c r="Q921" i="4"/>
  <c r="Q920" i="4"/>
  <c r="Q919" i="4"/>
  <c r="Q918" i="4"/>
  <c r="P918" i="4"/>
  <c r="O918" i="4" s="1"/>
  <c r="O919" i="4" s="1"/>
  <c r="O920" i="4" s="1"/>
  <c r="O921" i="4" s="1"/>
  <c r="O922" i="4" s="1"/>
  <c r="Q917" i="4"/>
  <c r="N917" i="4"/>
  <c r="N918" i="4" s="1"/>
  <c r="N919" i="4" s="1"/>
  <c r="N920" i="4" s="1"/>
  <c r="N921" i="4" s="1"/>
  <c r="N922" i="4" s="1"/>
  <c r="N923" i="4" s="1"/>
  <c r="N924" i="4" s="1"/>
  <c r="N925" i="4" s="1"/>
  <c r="N926" i="4" s="1"/>
  <c r="N927" i="4" s="1"/>
  <c r="N928" i="4" s="1"/>
  <c r="N929" i="4" s="1"/>
  <c r="N930" i="4" s="1"/>
  <c r="N931" i="4" s="1"/>
  <c r="N932" i="4" s="1"/>
  <c r="N933" i="4" s="1"/>
  <c r="N934" i="4" s="1"/>
  <c r="N935" i="4" s="1"/>
  <c r="N936" i="4" s="1"/>
  <c r="N937" i="4" s="1"/>
  <c r="N938" i="4" s="1"/>
  <c r="N939" i="4" s="1"/>
  <c r="N940" i="4" s="1"/>
  <c r="N941" i="4" s="1"/>
  <c r="N942" i="4" s="1"/>
  <c r="N943" i="4" s="1"/>
  <c r="N944" i="4" s="1"/>
  <c r="N945" i="4" s="1"/>
  <c r="N946" i="4" s="1"/>
  <c r="N947" i="4" s="1"/>
  <c r="N948" i="4" s="1"/>
  <c r="N949" i="4" s="1"/>
  <c r="N950" i="4" s="1"/>
  <c r="Q916" i="4"/>
  <c r="Q915" i="4"/>
  <c r="Q914" i="4"/>
  <c r="Q913" i="4"/>
  <c r="Q912" i="4"/>
  <c r="Q911" i="4"/>
  <c r="Q910" i="4"/>
  <c r="Q909" i="4"/>
  <c r="Q908" i="4"/>
  <c r="Q907" i="4"/>
  <c r="Q906" i="4"/>
  <c r="P906" i="4"/>
  <c r="O906" i="4" s="1"/>
  <c r="O907" i="4" s="1"/>
  <c r="O908" i="4" s="1"/>
  <c r="O909" i="4" s="1"/>
  <c r="O910" i="4" s="1"/>
  <c r="O911" i="4" s="1"/>
  <c r="O912" i="4" s="1"/>
  <c r="O913" i="4" s="1"/>
  <c r="O914" i="4" s="1"/>
  <c r="O915" i="4" s="1"/>
  <c r="O916" i="4" s="1"/>
  <c r="O917" i="4" s="1"/>
  <c r="Q905" i="4"/>
  <c r="Q904" i="4"/>
  <c r="Q903" i="4"/>
  <c r="Q902" i="4"/>
  <c r="Q901" i="4"/>
  <c r="Q900" i="4"/>
  <c r="Q899" i="4"/>
  <c r="Q898" i="4"/>
  <c r="Q897" i="4"/>
  <c r="Q896" i="4"/>
  <c r="Q895" i="4"/>
  <c r="Q894" i="4"/>
  <c r="Q893" i="4"/>
  <c r="Q892" i="4"/>
  <c r="P892" i="4"/>
  <c r="O892" i="4" s="1"/>
  <c r="O893" i="4" s="1"/>
  <c r="O894" i="4" s="1"/>
  <c r="O895" i="4" s="1"/>
  <c r="O896" i="4" s="1"/>
  <c r="O897" i="4" s="1"/>
  <c r="O898" i="4" s="1"/>
  <c r="O899" i="4" s="1"/>
  <c r="O900" i="4" s="1"/>
  <c r="O901" i="4" s="1"/>
  <c r="O902" i="4" s="1"/>
  <c r="O903" i="4" s="1"/>
  <c r="O904" i="4" s="1"/>
  <c r="O905" i="4" s="1"/>
  <c r="Q891" i="4"/>
  <c r="Q890" i="4"/>
  <c r="Q889" i="4"/>
  <c r="Q888" i="4"/>
  <c r="Q887" i="4"/>
  <c r="Q886" i="4"/>
  <c r="Q885" i="4"/>
  <c r="Q884" i="4"/>
  <c r="Q883" i="4"/>
  <c r="Q882" i="4"/>
  <c r="Q881" i="4"/>
  <c r="Q880" i="4"/>
  <c r="Q879" i="4"/>
  <c r="Q878" i="4"/>
  <c r="Q877" i="4"/>
  <c r="Q876" i="4"/>
  <c r="Q875" i="4"/>
  <c r="Q874" i="4"/>
  <c r="Q873" i="4"/>
  <c r="Q872" i="4"/>
  <c r="Q871" i="4"/>
  <c r="Q870" i="4"/>
  <c r="Q869" i="4"/>
  <c r="Q868" i="4"/>
  <c r="Q867" i="4"/>
  <c r="Q866" i="4"/>
  <c r="Q865" i="4"/>
  <c r="Q864" i="4"/>
  <c r="Q863" i="4"/>
  <c r="Q862" i="4"/>
  <c r="Q861" i="4"/>
  <c r="Q860" i="4"/>
  <c r="Q859" i="4"/>
  <c r="Q858" i="4"/>
  <c r="Q857" i="4"/>
  <c r="Q856" i="4"/>
  <c r="Q855" i="4"/>
  <c r="Q854" i="4"/>
  <c r="Q853" i="4"/>
  <c r="Q852" i="4"/>
  <c r="Q851" i="4"/>
  <c r="Q850" i="4"/>
  <c r="Q849" i="4"/>
  <c r="Q848" i="4"/>
  <c r="Q847" i="4"/>
  <c r="Q846" i="4"/>
  <c r="Q845" i="4"/>
  <c r="Q844" i="4"/>
  <c r="Q843" i="4"/>
  <c r="Q842" i="4"/>
  <c r="Q841" i="4"/>
  <c r="Q840" i="4"/>
  <c r="Q839" i="4"/>
  <c r="Q838" i="4"/>
  <c r="Q837" i="4"/>
  <c r="P837" i="4"/>
  <c r="O837" i="4"/>
  <c r="O838" i="4" s="1"/>
  <c r="O839" i="4" s="1"/>
  <c r="O840" i="4" s="1"/>
  <c r="O841" i="4" s="1"/>
  <c r="O842" i="4" s="1"/>
  <c r="O843" i="4" s="1"/>
  <c r="O844" i="4" s="1"/>
  <c r="O845" i="4" s="1"/>
  <c r="O846" i="4" s="1"/>
  <c r="O847" i="4" s="1"/>
  <c r="O848" i="4" s="1"/>
  <c r="O849" i="4" s="1"/>
  <c r="O850" i="4" s="1"/>
  <c r="O851" i="4" s="1"/>
  <c r="O852" i="4" s="1"/>
  <c r="O853" i="4" s="1"/>
  <c r="O854" i="4" s="1"/>
  <c r="O855" i="4" s="1"/>
  <c r="O856" i="4" s="1"/>
  <c r="O857" i="4" s="1"/>
  <c r="O858" i="4" s="1"/>
  <c r="O859" i="4" s="1"/>
  <c r="O860" i="4" s="1"/>
  <c r="O861" i="4" s="1"/>
  <c r="O862" i="4" s="1"/>
  <c r="O863" i="4" s="1"/>
  <c r="O864" i="4" s="1"/>
  <c r="O865" i="4" s="1"/>
  <c r="O866" i="4" s="1"/>
  <c r="O867" i="4" s="1"/>
  <c r="O868" i="4" s="1"/>
  <c r="O869" i="4" s="1"/>
  <c r="O870" i="4" s="1"/>
  <c r="O871" i="4" s="1"/>
  <c r="O872" i="4" s="1"/>
  <c r="O873" i="4" s="1"/>
  <c r="O874" i="4" s="1"/>
  <c r="O875" i="4" s="1"/>
  <c r="O876" i="4" s="1"/>
  <c r="O877" i="4" s="1"/>
  <c r="O878" i="4" s="1"/>
  <c r="O879" i="4" s="1"/>
  <c r="O880" i="4" s="1"/>
  <c r="O881" i="4" s="1"/>
  <c r="O882" i="4" s="1"/>
  <c r="O883" i="4" s="1"/>
  <c r="O884" i="4" s="1"/>
  <c r="O885" i="4" s="1"/>
  <c r="O886" i="4" s="1"/>
  <c r="O887" i="4" s="1"/>
  <c r="O888" i="4" s="1"/>
  <c r="O889" i="4" s="1"/>
  <c r="O890" i="4" s="1"/>
  <c r="O891" i="4" s="1"/>
  <c r="Q836" i="4"/>
  <c r="Q835" i="4"/>
  <c r="Q834" i="4"/>
  <c r="Q833" i="4"/>
  <c r="Q832" i="4"/>
  <c r="Q831" i="4"/>
  <c r="Q830" i="4"/>
  <c r="Q829" i="4"/>
  <c r="Q828" i="4"/>
  <c r="Q827" i="4"/>
  <c r="Q826" i="4"/>
  <c r="Q825" i="4"/>
  <c r="Q824" i="4"/>
  <c r="Q823" i="4"/>
  <c r="Q822" i="4"/>
  <c r="Q821" i="4"/>
  <c r="Q820" i="4"/>
  <c r="Q819" i="4"/>
  <c r="Q818" i="4"/>
  <c r="Q817" i="4"/>
  <c r="Q816" i="4"/>
  <c r="Q815" i="4"/>
  <c r="Q814" i="4"/>
  <c r="Q813" i="4"/>
  <c r="Q812" i="4"/>
  <c r="Q811" i="4"/>
  <c r="Q810" i="4"/>
  <c r="Q809" i="4"/>
  <c r="Q808" i="4"/>
  <c r="Q807" i="4"/>
  <c r="Q806" i="4"/>
  <c r="Q805" i="4"/>
  <c r="Q804" i="4"/>
  <c r="Q803" i="4"/>
  <c r="Q802" i="4"/>
  <c r="Q801" i="4"/>
  <c r="Q800" i="4"/>
  <c r="Q799" i="4"/>
  <c r="Q798" i="4"/>
  <c r="Q797" i="4"/>
  <c r="Q796" i="4"/>
  <c r="Q795" i="4"/>
  <c r="Q794" i="4"/>
  <c r="P794" i="4"/>
  <c r="O794" i="4" s="1"/>
  <c r="O795" i="4" s="1"/>
  <c r="O796" i="4" s="1"/>
  <c r="O797" i="4" s="1"/>
  <c r="O798" i="4" s="1"/>
  <c r="O799" i="4" s="1"/>
  <c r="O800" i="4" s="1"/>
  <c r="O801" i="4" s="1"/>
  <c r="O802" i="4" s="1"/>
  <c r="O803" i="4" s="1"/>
  <c r="O804" i="4" s="1"/>
  <c r="O805" i="4" s="1"/>
  <c r="O806" i="4" s="1"/>
  <c r="O807" i="4" s="1"/>
  <c r="O808" i="4" s="1"/>
  <c r="O809" i="4" s="1"/>
  <c r="O810" i="4" s="1"/>
  <c r="O811" i="4" s="1"/>
  <c r="O812" i="4" s="1"/>
  <c r="O813" i="4" s="1"/>
  <c r="O814" i="4" s="1"/>
  <c r="O815" i="4" s="1"/>
  <c r="O816" i="4" s="1"/>
  <c r="O817" i="4" s="1"/>
  <c r="O818" i="4" s="1"/>
  <c r="O819" i="4" s="1"/>
  <c r="O820" i="4" s="1"/>
  <c r="O821" i="4" s="1"/>
  <c r="O822" i="4" s="1"/>
  <c r="O823" i="4" s="1"/>
  <c r="O824" i="4" s="1"/>
  <c r="O825" i="4" s="1"/>
  <c r="O826" i="4" s="1"/>
  <c r="O827" i="4" s="1"/>
  <c r="O828" i="4" s="1"/>
  <c r="O829" i="4" s="1"/>
  <c r="O830" i="4" s="1"/>
  <c r="O831" i="4" s="1"/>
  <c r="O832" i="4" s="1"/>
  <c r="O833" i="4" s="1"/>
  <c r="O834" i="4" s="1"/>
  <c r="O835" i="4" s="1"/>
  <c r="O836" i="4" s="1"/>
  <c r="Q793" i="4"/>
  <c r="Q792" i="4"/>
  <c r="Q791" i="4"/>
  <c r="Q790" i="4"/>
  <c r="Q789" i="4"/>
  <c r="Q788" i="4"/>
  <c r="Q787" i="4"/>
  <c r="O787" i="4"/>
  <c r="O788" i="4" s="1"/>
  <c r="O789" i="4" s="1"/>
  <c r="O790" i="4" s="1"/>
  <c r="O791" i="4" s="1"/>
  <c r="O792" i="4" s="1"/>
  <c r="O793" i="4" s="1"/>
  <c r="Q786" i="4"/>
  <c r="Q785" i="4"/>
  <c r="Q784" i="4"/>
  <c r="Q783" i="4"/>
  <c r="P783" i="4"/>
  <c r="O783" i="4" s="1"/>
  <c r="O784" i="4" s="1"/>
  <c r="O785" i="4" s="1"/>
  <c r="O786" i="4" s="1"/>
  <c r="Q782" i="4"/>
  <c r="Q781" i="4"/>
  <c r="Q780" i="4"/>
  <c r="Q779" i="4"/>
  <c r="Q778" i="4"/>
  <c r="Q777" i="4"/>
  <c r="Q776" i="4"/>
  <c r="Q775" i="4"/>
  <c r="Q774" i="4"/>
  <c r="Q773" i="4"/>
  <c r="Q772" i="4"/>
  <c r="Q771" i="4"/>
  <c r="Q770" i="4"/>
  <c r="Q769" i="4"/>
  <c r="P769" i="4"/>
  <c r="O769" i="4" s="1"/>
  <c r="O770" i="4" s="1"/>
  <c r="O771" i="4" s="1"/>
  <c r="O772" i="4" s="1"/>
  <c r="O773" i="4" s="1"/>
  <c r="O774" i="4" s="1"/>
  <c r="O775" i="4" s="1"/>
  <c r="O776" i="4" s="1"/>
  <c r="O777" i="4" s="1"/>
  <c r="O778" i="4" s="1"/>
  <c r="O779" i="4" s="1"/>
  <c r="O780" i="4" s="1"/>
  <c r="O781" i="4" s="1"/>
  <c r="O782" i="4" s="1"/>
  <c r="Q768" i="4"/>
  <c r="Q767" i="4"/>
  <c r="Q766" i="4"/>
  <c r="Q765" i="4"/>
  <c r="Q764" i="4"/>
  <c r="Q763" i="4"/>
  <c r="Q762" i="4"/>
  <c r="Q761" i="4"/>
  <c r="Q760" i="4"/>
  <c r="Q759" i="4"/>
  <c r="Q758" i="4"/>
  <c r="Q757" i="4"/>
  <c r="Q756" i="4"/>
  <c r="Q755" i="4"/>
  <c r="Q754" i="4"/>
  <c r="Q753" i="4"/>
  <c r="Q752" i="4"/>
  <c r="Q751" i="4"/>
  <c r="Q750" i="4"/>
  <c r="Q749" i="4"/>
  <c r="Q748" i="4"/>
  <c r="Q747" i="4"/>
  <c r="Q746" i="4"/>
  <c r="Q745" i="4"/>
  <c r="Q744" i="4"/>
  <c r="Q743" i="4"/>
  <c r="Q742" i="4"/>
  <c r="Q741" i="4"/>
  <c r="Q740" i="4"/>
  <c r="Q739" i="4"/>
  <c r="Q738" i="4"/>
  <c r="Q737" i="4"/>
  <c r="Q736" i="4"/>
  <c r="Q735" i="4"/>
  <c r="Q734" i="4"/>
  <c r="Q733" i="4"/>
  <c r="Q732" i="4"/>
  <c r="Q731" i="4"/>
  <c r="Q730" i="4"/>
  <c r="Q729" i="4"/>
  <c r="Q728" i="4"/>
  <c r="Q727" i="4"/>
  <c r="Q726" i="4"/>
  <c r="Q725" i="4"/>
  <c r="Q724" i="4"/>
  <c r="Q723" i="4"/>
  <c r="Q722" i="4"/>
  <c r="Q721" i="4"/>
  <c r="Q720" i="4"/>
  <c r="Q719" i="4"/>
  <c r="Q718" i="4"/>
  <c r="Q717" i="4"/>
  <c r="Q716" i="4"/>
  <c r="P716" i="4"/>
  <c r="O716" i="4"/>
  <c r="O717" i="4" s="1"/>
  <c r="O718" i="4" s="1"/>
  <c r="O719" i="4" s="1"/>
  <c r="O720" i="4" s="1"/>
  <c r="O721" i="4" s="1"/>
  <c r="O722" i="4" s="1"/>
  <c r="O723" i="4" s="1"/>
  <c r="O724" i="4" s="1"/>
  <c r="O725" i="4" s="1"/>
  <c r="O726" i="4" s="1"/>
  <c r="O727" i="4" s="1"/>
  <c r="O728" i="4" s="1"/>
  <c r="O729" i="4" s="1"/>
  <c r="O730" i="4" s="1"/>
  <c r="O731" i="4" s="1"/>
  <c r="O732" i="4" s="1"/>
  <c r="O733" i="4" s="1"/>
  <c r="O734" i="4" s="1"/>
  <c r="O735" i="4" s="1"/>
  <c r="O736" i="4" s="1"/>
  <c r="O737" i="4" s="1"/>
  <c r="O738" i="4" s="1"/>
  <c r="O739" i="4" s="1"/>
  <c r="O740" i="4" s="1"/>
  <c r="O741" i="4" s="1"/>
  <c r="O742" i="4" s="1"/>
  <c r="O743" i="4" s="1"/>
  <c r="O744" i="4" s="1"/>
  <c r="O745" i="4" s="1"/>
  <c r="O746" i="4" s="1"/>
  <c r="O747" i="4" s="1"/>
  <c r="O748" i="4" s="1"/>
  <c r="O749" i="4" s="1"/>
  <c r="O750" i="4" s="1"/>
  <c r="O751" i="4" s="1"/>
  <c r="O752" i="4" s="1"/>
  <c r="O753" i="4" s="1"/>
  <c r="O754" i="4" s="1"/>
  <c r="O755" i="4" s="1"/>
  <c r="O756" i="4" s="1"/>
  <c r="O757" i="4" s="1"/>
  <c r="O758" i="4" s="1"/>
  <c r="O759" i="4" s="1"/>
  <c r="O760" i="4" s="1"/>
  <c r="O761" i="4" s="1"/>
  <c r="O762" i="4" s="1"/>
  <c r="O763" i="4" s="1"/>
  <c r="O764" i="4" s="1"/>
  <c r="O765" i="4" s="1"/>
  <c r="O766" i="4" s="1"/>
  <c r="O767" i="4" s="1"/>
  <c r="O768" i="4" s="1"/>
  <c r="Q715" i="4"/>
  <c r="Q714" i="4"/>
  <c r="Q713" i="4"/>
  <c r="Q712" i="4"/>
  <c r="Q711" i="4"/>
  <c r="Q710" i="4"/>
  <c r="Q709" i="4"/>
  <c r="Q708" i="4"/>
  <c r="Q707" i="4"/>
  <c r="Q706" i="4"/>
  <c r="Q705" i="4"/>
  <c r="Q704" i="4"/>
  <c r="Q703" i="4"/>
  <c r="Q702" i="4"/>
  <c r="Q701" i="4"/>
  <c r="Q700" i="4"/>
  <c r="Q699" i="4"/>
  <c r="Q698" i="4"/>
  <c r="Q697" i="4"/>
  <c r="Q696" i="4"/>
  <c r="Q695" i="4"/>
  <c r="Q694" i="4"/>
  <c r="Q693" i="4"/>
  <c r="Q692" i="4"/>
  <c r="Q691" i="4"/>
  <c r="Q690" i="4"/>
  <c r="Q689" i="4"/>
  <c r="Q688" i="4"/>
  <c r="Q687" i="4"/>
  <c r="Q686" i="4"/>
  <c r="Q685" i="4"/>
  <c r="Q684" i="4"/>
  <c r="Q683" i="4"/>
  <c r="Q682" i="4"/>
  <c r="Q681" i="4"/>
  <c r="Q680" i="4"/>
  <c r="Q679" i="4"/>
  <c r="Q678" i="4"/>
  <c r="Q677" i="4"/>
  <c r="Q676" i="4"/>
  <c r="Q675" i="4"/>
  <c r="Q674" i="4"/>
  <c r="Q673" i="4"/>
  <c r="P673" i="4"/>
  <c r="O673" i="4" s="1"/>
  <c r="O674" i="4" s="1"/>
  <c r="O675" i="4" s="1"/>
  <c r="O676" i="4" s="1"/>
  <c r="O677" i="4" s="1"/>
  <c r="O678" i="4" s="1"/>
  <c r="O679" i="4" s="1"/>
  <c r="O680" i="4" s="1"/>
  <c r="O681" i="4" s="1"/>
  <c r="O682" i="4" s="1"/>
  <c r="O683" i="4" s="1"/>
  <c r="O684" i="4" s="1"/>
  <c r="O685" i="4" s="1"/>
  <c r="O686" i="4" s="1"/>
  <c r="O687" i="4" s="1"/>
  <c r="O688" i="4" s="1"/>
  <c r="O689" i="4" s="1"/>
  <c r="O690" i="4" s="1"/>
  <c r="O691" i="4" s="1"/>
  <c r="O692" i="4" s="1"/>
  <c r="O693" i="4" s="1"/>
  <c r="O694" i="4" s="1"/>
  <c r="O695" i="4" s="1"/>
  <c r="O696" i="4" s="1"/>
  <c r="O697" i="4" s="1"/>
  <c r="O698" i="4" s="1"/>
  <c r="O699" i="4" s="1"/>
  <c r="O700" i="4" s="1"/>
  <c r="O701" i="4" s="1"/>
  <c r="O702" i="4" s="1"/>
  <c r="O703" i="4" s="1"/>
  <c r="O704" i="4" s="1"/>
  <c r="O705" i="4" s="1"/>
  <c r="O706" i="4" s="1"/>
  <c r="O707" i="4" s="1"/>
  <c r="O708" i="4" s="1"/>
  <c r="O709" i="4" s="1"/>
  <c r="O710" i="4" s="1"/>
  <c r="O711" i="4" s="1"/>
  <c r="O712" i="4" s="1"/>
  <c r="O713" i="4" s="1"/>
  <c r="O714" i="4" s="1"/>
  <c r="O715" i="4" s="1"/>
  <c r="Q672" i="4"/>
  <c r="O672" i="4"/>
  <c r="N672" i="4"/>
  <c r="N673" i="4" s="1"/>
  <c r="N674" i="4" s="1"/>
  <c r="N675" i="4" s="1"/>
  <c r="N676" i="4" s="1"/>
  <c r="N677" i="4" s="1"/>
  <c r="N678" i="4" s="1"/>
  <c r="N679" i="4" s="1"/>
  <c r="N680" i="4" s="1"/>
  <c r="N681" i="4" s="1"/>
  <c r="N682" i="4" s="1"/>
  <c r="N683" i="4" s="1"/>
  <c r="N684" i="4" s="1"/>
  <c r="N685" i="4" s="1"/>
  <c r="N686" i="4" s="1"/>
  <c r="N687" i="4" s="1"/>
  <c r="N688" i="4" s="1"/>
  <c r="N689" i="4" s="1"/>
  <c r="N690" i="4" s="1"/>
  <c r="N691" i="4" s="1"/>
  <c r="N692" i="4" s="1"/>
  <c r="N693" i="4" s="1"/>
  <c r="N694" i="4" s="1"/>
  <c r="N695" i="4" s="1"/>
  <c r="N696" i="4" s="1"/>
  <c r="N697" i="4" s="1"/>
  <c r="N698" i="4" s="1"/>
  <c r="N699" i="4" s="1"/>
  <c r="N700" i="4" s="1"/>
  <c r="N701" i="4" s="1"/>
  <c r="N702" i="4" s="1"/>
  <c r="N703" i="4" s="1"/>
  <c r="N704" i="4" s="1"/>
  <c r="N705" i="4" s="1"/>
  <c r="N706" i="4" s="1"/>
  <c r="N707" i="4" s="1"/>
  <c r="N708" i="4" s="1"/>
  <c r="N709" i="4" s="1"/>
  <c r="N710" i="4" s="1"/>
  <c r="N711" i="4" s="1"/>
  <c r="N712" i="4" s="1"/>
  <c r="N713" i="4" s="1"/>
  <c r="N714" i="4" s="1"/>
  <c r="N715" i="4" s="1"/>
  <c r="N716" i="4" s="1"/>
  <c r="N717" i="4" s="1"/>
  <c r="N718" i="4" s="1"/>
  <c r="N719" i="4" s="1"/>
  <c r="N720" i="4" s="1"/>
  <c r="N721" i="4" s="1"/>
  <c r="N722" i="4" s="1"/>
  <c r="N723" i="4" s="1"/>
  <c r="N724" i="4" s="1"/>
  <c r="N725" i="4" s="1"/>
  <c r="N726" i="4" s="1"/>
  <c r="N727" i="4" s="1"/>
  <c r="N728" i="4" s="1"/>
  <c r="N729" i="4" s="1"/>
  <c r="N730" i="4" s="1"/>
  <c r="N731" i="4" s="1"/>
  <c r="N732" i="4" s="1"/>
  <c r="N733" i="4" s="1"/>
  <c r="N734" i="4" s="1"/>
  <c r="N735" i="4" s="1"/>
  <c r="N736" i="4" s="1"/>
  <c r="N737" i="4" s="1"/>
  <c r="N738" i="4" s="1"/>
  <c r="N739" i="4" s="1"/>
  <c r="N740" i="4" s="1"/>
  <c r="N741" i="4" s="1"/>
  <c r="N742" i="4" s="1"/>
  <c r="N743" i="4" s="1"/>
  <c r="N744" i="4" s="1"/>
  <c r="N745" i="4" s="1"/>
  <c r="N746" i="4" s="1"/>
  <c r="N747" i="4" s="1"/>
  <c r="N748" i="4" s="1"/>
  <c r="N749" i="4" s="1"/>
  <c r="N750" i="4" s="1"/>
  <c r="N751" i="4" s="1"/>
  <c r="N752" i="4" s="1"/>
  <c r="N753" i="4" s="1"/>
  <c r="N754" i="4" s="1"/>
  <c r="N755" i="4" s="1"/>
  <c r="N756" i="4" s="1"/>
  <c r="N757" i="4" s="1"/>
  <c r="N758" i="4" s="1"/>
  <c r="N759" i="4" s="1"/>
  <c r="N760" i="4" s="1"/>
  <c r="N761" i="4" s="1"/>
  <c r="N762" i="4" s="1"/>
  <c r="N763" i="4" s="1"/>
  <c r="N764" i="4" s="1"/>
  <c r="N765" i="4" s="1"/>
  <c r="N766" i="4" s="1"/>
  <c r="N767" i="4" s="1"/>
  <c r="N768" i="4" s="1"/>
  <c r="N769" i="4" s="1"/>
  <c r="N770" i="4" s="1"/>
  <c r="N771" i="4" s="1"/>
  <c r="N772" i="4" s="1"/>
  <c r="N773" i="4" s="1"/>
  <c r="N774" i="4" s="1"/>
  <c r="N775" i="4" s="1"/>
  <c r="N776" i="4" s="1"/>
  <c r="N777" i="4" s="1"/>
  <c r="N778" i="4" s="1"/>
  <c r="N779" i="4" s="1"/>
  <c r="N780" i="4" s="1"/>
  <c r="N781" i="4" s="1"/>
  <c r="N782" i="4" s="1"/>
  <c r="N783" i="4" s="1"/>
  <c r="N784" i="4" s="1"/>
  <c r="N785" i="4" s="1"/>
  <c r="N786" i="4" s="1"/>
  <c r="N787" i="4" s="1"/>
  <c r="N788" i="4" s="1"/>
  <c r="N789" i="4" s="1"/>
  <c r="N790" i="4" s="1"/>
  <c r="N791" i="4" s="1"/>
  <c r="N792" i="4" s="1"/>
  <c r="N793" i="4" s="1"/>
  <c r="N794" i="4" s="1"/>
  <c r="N795" i="4" s="1"/>
  <c r="N796" i="4" s="1"/>
  <c r="N797" i="4" s="1"/>
  <c r="N798" i="4" s="1"/>
  <c r="N799" i="4" s="1"/>
  <c r="N800" i="4" s="1"/>
  <c r="N801" i="4" s="1"/>
  <c r="N802" i="4" s="1"/>
  <c r="N803" i="4" s="1"/>
  <c r="N804" i="4" s="1"/>
  <c r="N805" i="4" s="1"/>
  <c r="N806" i="4" s="1"/>
  <c r="N807" i="4" s="1"/>
  <c r="N808" i="4" s="1"/>
  <c r="N809" i="4" s="1"/>
  <c r="N810" i="4" s="1"/>
  <c r="N811" i="4" s="1"/>
  <c r="N812" i="4" s="1"/>
  <c r="N813" i="4" s="1"/>
  <c r="N814" i="4" s="1"/>
  <c r="N815" i="4" s="1"/>
  <c r="N816" i="4" s="1"/>
  <c r="N817" i="4" s="1"/>
  <c r="N818" i="4" s="1"/>
  <c r="N819" i="4" s="1"/>
  <c r="N820" i="4" s="1"/>
  <c r="N821" i="4" s="1"/>
  <c r="N822" i="4" s="1"/>
  <c r="N823" i="4" s="1"/>
  <c r="N824" i="4" s="1"/>
  <c r="N825" i="4" s="1"/>
  <c r="N826" i="4" s="1"/>
  <c r="N827" i="4" s="1"/>
  <c r="N828" i="4" s="1"/>
  <c r="N829" i="4" s="1"/>
  <c r="N830" i="4" s="1"/>
  <c r="N831" i="4" s="1"/>
  <c r="N832" i="4" s="1"/>
  <c r="N833" i="4" s="1"/>
  <c r="N834" i="4" s="1"/>
  <c r="N835" i="4" s="1"/>
  <c r="N836" i="4" s="1"/>
  <c r="N837" i="4" s="1"/>
  <c r="N838" i="4" s="1"/>
  <c r="N839" i="4" s="1"/>
  <c r="N840" i="4" s="1"/>
  <c r="N841" i="4" s="1"/>
  <c r="N842" i="4" s="1"/>
  <c r="N843" i="4" s="1"/>
  <c r="N844" i="4" s="1"/>
  <c r="N845" i="4" s="1"/>
  <c r="N846" i="4" s="1"/>
  <c r="N847" i="4" s="1"/>
  <c r="N848" i="4" s="1"/>
  <c r="N849" i="4" s="1"/>
  <c r="N850" i="4" s="1"/>
  <c r="N851" i="4" s="1"/>
  <c r="N852" i="4" s="1"/>
  <c r="N853" i="4" s="1"/>
  <c r="N854" i="4" s="1"/>
  <c r="N855" i="4" s="1"/>
  <c r="N856" i="4" s="1"/>
  <c r="N857" i="4" s="1"/>
  <c r="N858" i="4" s="1"/>
  <c r="N859" i="4" s="1"/>
  <c r="N860" i="4" s="1"/>
  <c r="N861" i="4" s="1"/>
  <c r="N862" i="4" s="1"/>
  <c r="N863" i="4" s="1"/>
  <c r="N864" i="4" s="1"/>
  <c r="N865" i="4" s="1"/>
  <c r="N866" i="4" s="1"/>
  <c r="N867" i="4" s="1"/>
  <c r="N868" i="4" s="1"/>
  <c r="N869" i="4" s="1"/>
  <c r="N870" i="4" s="1"/>
  <c r="N871" i="4" s="1"/>
  <c r="N872" i="4" s="1"/>
  <c r="N873" i="4" s="1"/>
  <c r="N874" i="4" s="1"/>
  <c r="N875" i="4" s="1"/>
  <c r="N876" i="4" s="1"/>
  <c r="N877" i="4" s="1"/>
  <c r="N878" i="4" s="1"/>
  <c r="N879" i="4" s="1"/>
  <c r="N880" i="4" s="1"/>
  <c r="N881" i="4" s="1"/>
  <c r="N882" i="4" s="1"/>
  <c r="N883" i="4" s="1"/>
  <c r="N884" i="4" s="1"/>
  <c r="N885" i="4" s="1"/>
  <c r="N886" i="4" s="1"/>
  <c r="N887" i="4" s="1"/>
  <c r="N888" i="4" s="1"/>
  <c r="N889" i="4" s="1"/>
  <c r="N890" i="4" s="1"/>
  <c r="N891" i="4" s="1"/>
  <c r="N892" i="4" s="1"/>
  <c r="N893" i="4" s="1"/>
  <c r="N894" i="4" s="1"/>
  <c r="N895" i="4" s="1"/>
  <c r="N896" i="4" s="1"/>
  <c r="N897" i="4" s="1"/>
  <c r="N898" i="4" s="1"/>
  <c r="N899" i="4" s="1"/>
  <c r="N900" i="4" s="1"/>
  <c r="N901" i="4" s="1"/>
  <c r="N902" i="4" s="1"/>
  <c r="N903" i="4" s="1"/>
  <c r="N904" i="4" s="1"/>
  <c r="N905" i="4" s="1"/>
  <c r="N906" i="4" s="1"/>
  <c r="N907" i="4" s="1"/>
  <c r="N908" i="4" s="1"/>
  <c r="N909" i="4" s="1"/>
  <c r="N910" i="4" s="1"/>
  <c r="N911" i="4" s="1"/>
  <c r="N912" i="4" s="1"/>
  <c r="N913" i="4" s="1"/>
  <c r="N914" i="4" s="1"/>
  <c r="N915" i="4" s="1"/>
  <c r="N916" i="4" s="1"/>
  <c r="Q671" i="4"/>
  <c r="P671" i="4"/>
  <c r="O671" i="4" s="1"/>
  <c r="Q670" i="4"/>
  <c r="P670" i="4"/>
  <c r="O670" i="4" s="1"/>
  <c r="Q669" i="4"/>
  <c r="P669" i="4"/>
  <c r="O669" i="4"/>
  <c r="Q668" i="4"/>
  <c r="P668" i="4"/>
  <c r="O668" i="4"/>
  <c r="N668" i="4"/>
  <c r="N669" i="4" s="1"/>
  <c r="N670" i="4" s="1"/>
  <c r="N671" i="4" s="1"/>
  <c r="Q667" i="4"/>
  <c r="N667" i="4"/>
  <c r="L667" i="4"/>
  <c r="Q666" i="4"/>
  <c r="M666" i="4"/>
  <c r="L666" i="4"/>
  <c r="Q665" i="4"/>
  <c r="K665" i="4"/>
  <c r="K666" i="4" s="1"/>
  <c r="K667" i="4" s="1"/>
  <c r="K668" i="4" s="1"/>
  <c r="K669" i="4" s="1"/>
  <c r="K670" i="4" s="1"/>
  <c r="K671" i="4" s="1"/>
  <c r="K672" i="4" s="1"/>
  <c r="K673" i="4" s="1"/>
  <c r="K674" i="4" s="1"/>
  <c r="K675" i="4" s="1"/>
  <c r="K676" i="4" s="1"/>
  <c r="K677" i="4" s="1"/>
  <c r="K678" i="4" s="1"/>
  <c r="K679" i="4" s="1"/>
  <c r="K680" i="4" s="1"/>
  <c r="K681" i="4" s="1"/>
  <c r="K682" i="4" s="1"/>
  <c r="K683" i="4" s="1"/>
  <c r="K684" i="4" s="1"/>
  <c r="K685" i="4" s="1"/>
  <c r="K686" i="4" s="1"/>
  <c r="K687" i="4" s="1"/>
  <c r="K688" i="4" s="1"/>
  <c r="K689" i="4" s="1"/>
  <c r="K690" i="4" s="1"/>
  <c r="K691" i="4" s="1"/>
  <c r="K692" i="4" s="1"/>
  <c r="K693" i="4" s="1"/>
  <c r="K694" i="4" s="1"/>
  <c r="K695" i="4" s="1"/>
  <c r="K696" i="4" s="1"/>
  <c r="K697" i="4" s="1"/>
  <c r="K698" i="4" s="1"/>
  <c r="K699" i="4" s="1"/>
  <c r="K700" i="4" s="1"/>
  <c r="K701" i="4" s="1"/>
  <c r="K702" i="4" s="1"/>
  <c r="K703" i="4" s="1"/>
  <c r="K704" i="4" s="1"/>
  <c r="K705" i="4" s="1"/>
  <c r="K706" i="4" s="1"/>
  <c r="K707" i="4" s="1"/>
  <c r="K708" i="4" s="1"/>
  <c r="K709" i="4" s="1"/>
  <c r="K710" i="4" s="1"/>
  <c r="K711" i="4" s="1"/>
  <c r="K712" i="4" s="1"/>
  <c r="K713" i="4" s="1"/>
  <c r="K714" i="4" s="1"/>
  <c r="K715" i="4" s="1"/>
  <c r="K716" i="4" s="1"/>
  <c r="K717" i="4" s="1"/>
  <c r="K718" i="4" s="1"/>
  <c r="K719" i="4" s="1"/>
  <c r="K720" i="4" s="1"/>
  <c r="K721" i="4" s="1"/>
  <c r="K722" i="4" s="1"/>
  <c r="K723" i="4" s="1"/>
  <c r="K724" i="4" s="1"/>
  <c r="K725" i="4" s="1"/>
  <c r="K726" i="4" s="1"/>
  <c r="K727" i="4" s="1"/>
  <c r="K728" i="4" s="1"/>
  <c r="K729" i="4" s="1"/>
  <c r="K730" i="4" s="1"/>
  <c r="K731" i="4" s="1"/>
  <c r="K732" i="4" s="1"/>
  <c r="K733" i="4" s="1"/>
  <c r="K734" i="4" s="1"/>
  <c r="K735" i="4" s="1"/>
  <c r="K736" i="4" s="1"/>
  <c r="K737" i="4" s="1"/>
  <c r="K738" i="4" s="1"/>
  <c r="K739" i="4" s="1"/>
  <c r="K740" i="4" s="1"/>
  <c r="K741" i="4" s="1"/>
  <c r="K742" i="4" s="1"/>
  <c r="K743" i="4" s="1"/>
  <c r="K744" i="4" s="1"/>
  <c r="K745" i="4" s="1"/>
  <c r="K746" i="4" s="1"/>
  <c r="K747" i="4" s="1"/>
  <c r="K748" i="4" s="1"/>
  <c r="K749" i="4" s="1"/>
  <c r="K750" i="4" s="1"/>
  <c r="K751" i="4" s="1"/>
  <c r="K752" i="4" s="1"/>
  <c r="K753" i="4" s="1"/>
  <c r="K754" i="4" s="1"/>
  <c r="K755" i="4" s="1"/>
  <c r="K756" i="4" s="1"/>
  <c r="K757" i="4" s="1"/>
  <c r="K758" i="4" s="1"/>
  <c r="K759" i="4" s="1"/>
  <c r="K760" i="4" s="1"/>
  <c r="K761" i="4" s="1"/>
  <c r="K762" i="4" s="1"/>
  <c r="K763" i="4" s="1"/>
  <c r="K764" i="4" s="1"/>
  <c r="K765" i="4" s="1"/>
  <c r="K766" i="4" s="1"/>
  <c r="K767" i="4" s="1"/>
  <c r="K768" i="4" s="1"/>
  <c r="K769" i="4" s="1"/>
  <c r="K770" i="4" s="1"/>
  <c r="K771" i="4" s="1"/>
  <c r="K772" i="4" s="1"/>
  <c r="K773" i="4" s="1"/>
  <c r="K774" i="4" s="1"/>
  <c r="K775" i="4" s="1"/>
  <c r="K776" i="4" s="1"/>
  <c r="K777" i="4" s="1"/>
  <c r="K778" i="4" s="1"/>
  <c r="K779" i="4" s="1"/>
  <c r="K780" i="4" s="1"/>
  <c r="K781" i="4" s="1"/>
  <c r="K782" i="4" s="1"/>
  <c r="K783" i="4" s="1"/>
  <c r="K784" i="4" s="1"/>
  <c r="K785" i="4" s="1"/>
  <c r="K786" i="4" s="1"/>
  <c r="K787" i="4" s="1"/>
  <c r="K788" i="4" s="1"/>
  <c r="K789" i="4" s="1"/>
  <c r="K790" i="4" s="1"/>
  <c r="K791" i="4" s="1"/>
  <c r="K792" i="4" s="1"/>
  <c r="K793" i="4" s="1"/>
  <c r="K794" i="4" s="1"/>
  <c r="K795" i="4" s="1"/>
  <c r="K796" i="4" s="1"/>
  <c r="K797" i="4" s="1"/>
  <c r="K798" i="4" s="1"/>
  <c r="K799" i="4" s="1"/>
  <c r="K800" i="4" s="1"/>
  <c r="K801" i="4" s="1"/>
  <c r="K802" i="4" s="1"/>
  <c r="K803" i="4" s="1"/>
  <c r="K804" i="4" s="1"/>
  <c r="K805" i="4" s="1"/>
  <c r="K806" i="4" s="1"/>
  <c r="K807" i="4" s="1"/>
  <c r="K808" i="4" s="1"/>
  <c r="K809" i="4" s="1"/>
  <c r="K810" i="4" s="1"/>
  <c r="K811" i="4" s="1"/>
  <c r="K812" i="4" s="1"/>
  <c r="K813" i="4" s="1"/>
  <c r="K814" i="4" s="1"/>
  <c r="K815" i="4" s="1"/>
  <c r="K816" i="4" s="1"/>
  <c r="K817" i="4" s="1"/>
  <c r="K818" i="4" s="1"/>
  <c r="K819" i="4" s="1"/>
  <c r="K820" i="4" s="1"/>
  <c r="K821" i="4" s="1"/>
  <c r="K822" i="4" s="1"/>
  <c r="K823" i="4" s="1"/>
  <c r="K824" i="4" s="1"/>
  <c r="K825" i="4" s="1"/>
  <c r="K826" i="4" s="1"/>
  <c r="K827" i="4" s="1"/>
  <c r="K828" i="4" s="1"/>
  <c r="K829" i="4" s="1"/>
  <c r="K830" i="4" s="1"/>
  <c r="K831" i="4" s="1"/>
  <c r="K832" i="4" s="1"/>
  <c r="K833" i="4" s="1"/>
  <c r="K834" i="4" s="1"/>
  <c r="K835" i="4" s="1"/>
  <c r="K836" i="4" s="1"/>
  <c r="K837" i="4" s="1"/>
  <c r="K838" i="4" s="1"/>
  <c r="K839" i="4" s="1"/>
  <c r="K840" i="4" s="1"/>
  <c r="K841" i="4" s="1"/>
  <c r="K842" i="4" s="1"/>
  <c r="K843" i="4" s="1"/>
  <c r="K844" i="4" s="1"/>
  <c r="K845" i="4" s="1"/>
  <c r="K846" i="4" s="1"/>
  <c r="K847" i="4" s="1"/>
  <c r="K848" i="4" s="1"/>
  <c r="K849" i="4" s="1"/>
  <c r="K850" i="4" s="1"/>
  <c r="K851" i="4" s="1"/>
  <c r="K852" i="4" s="1"/>
  <c r="K853" i="4" s="1"/>
  <c r="K854" i="4" s="1"/>
  <c r="K855" i="4" s="1"/>
  <c r="K856" i="4" s="1"/>
  <c r="K857" i="4" s="1"/>
  <c r="K858" i="4" s="1"/>
  <c r="K859" i="4" s="1"/>
  <c r="K860" i="4" s="1"/>
  <c r="K861" i="4" s="1"/>
  <c r="K862" i="4" s="1"/>
  <c r="K863" i="4" s="1"/>
  <c r="K864" i="4" s="1"/>
  <c r="K865" i="4" s="1"/>
  <c r="K866" i="4" s="1"/>
  <c r="K867" i="4" s="1"/>
  <c r="K868" i="4" s="1"/>
  <c r="K869" i="4" s="1"/>
  <c r="K870" i="4" s="1"/>
  <c r="K871" i="4" s="1"/>
  <c r="K872" i="4" s="1"/>
  <c r="K873" i="4" s="1"/>
  <c r="K874" i="4" s="1"/>
  <c r="K875" i="4" s="1"/>
  <c r="K876" i="4" s="1"/>
  <c r="K877" i="4" s="1"/>
  <c r="K878" i="4" s="1"/>
  <c r="K879" i="4" s="1"/>
  <c r="K880" i="4" s="1"/>
  <c r="K881" i="4" s="1"/>
  <c r="K882" i="4" s="1"/>
  <c r="K883" i="4" s="1"/>
  <c r="K884" i="4" s="1"/>
  <c r="K885" i="4" s="1"/>
  <c r="K886" i="4" s="1"/>
  <c r="K887" i="4" s="1"/>
  <c r="K888" i="4" s="1"/>
  <c r="K889" i="4" s="1"/>
  <c r="K890" i="4" s="1"/>
  <c r="K891" i="4" s="1"/>
  <c r="K892" i="4" s="1"/>
  <c r="K893" i="4" s="1"/>
  <c r="K894" i="4" s="1"/>
  <c r="K895" i="4" s="1"/>
  <c r="K896" i="4" s="1"/>
  <c r="K897" i="4" s="1"/>
  <c r="K898" i="4" s="1"/>
  <c r="K899" i="4" s="1"/>
  <c r="K900" i="4" s="1"/>
  <c r="K901" i="4" s="1"/>
  <c r="K902" i="4" s="1"/>
  <c r="K903" i="4" s="1"/>
  <c r="K904" i="4" s="1"/>
  <c r="K905" i="4" s="1"/>
  <c r="K906" i="4" s="1"/>
  <c r="K907" i="4" s="1"/>
  <c r="K908" i="4" s="1"/>
  <c r="K909" i="4" s="1"/>
  <c r="K910" i="4" s="1"/>
  <c r="K911" i="4" s="1"/>
  <c r="K912" i="4" s="1"/>
  <c r="K913" i="4" s="1"/>
  <c r="K914" i="4" s="1"/>
  <c r="K915" i="4" s="1"/>
  <c r="K916" i="4" s="1"/>
  <c r="K917" i="4" s="1"/>
  <c r="K918" i="4" s="1"/>
  <c r="K919" i="4" s="1"/>
  <c r="K920" i="4" s="1"/>
  <c r="K921" i="4" s="1"/>
  <c r="K922" i="4" s="1"/>
  <c r="K923" i="4" s="1"/>
  <c r="K924" i="4" s="1"/>
  <c r="K925" i="4" s="1"/>
  <c r="K926" i="4" s="1"/>
  <c r="K927" i="4" s="1"/>
  <c r="K928" i="4" s="1"/>
  <c r="K929" i="4" s="1"/>
  <c r="K930" i="4" s="1"/>
  <c r="K931" i="4" s="1"/>
  <c r="K932" i="4" s="1"/>
  <c r="K933" i="4" s="1"/>
  <c r="K934" i="4" s="1"/>
  <c r="K935" i="4" s="1"/>
  <c r="K936" i="4" s="1"/>
  <c r="K937" i="4" s="1"/>
  <c r="K938" i="4" s="1"/>
  <c r="K939" i="4" s="1"/>
  <c r="K940" i="4" s="1"/>
  <c r="K941" i="4" s="1"/>
  <c r="K942" i="4" s="1"/>
  <c r="K943" i="4" s="1"/>
  <c r="K944" i="4" s="1"/>
  <c r="K945" i="4" s="1"/>
  <c r="K946" i="4" s="1"/>
  <c r="K947" i="4" s="1"/>
  <c r="K948" i="4" s="1"/>
  <c r="K949" i="4" s="1"/>
  <c r="K950" i="4" s="1"/>
  <c r="K951" i="4" s="1"/>
  <c r="K952" i="4" s="1"/>
  <c r="K953" i="4" s="1"/>
  <c r="K954" i="4" s="1"/>
  <c r="K955" i="4" s="1"/>
  <c r="K956" i="4" s="1"/>
  <c r="K957" i="4" s="1"/>
  <c r="K958" i="4" s="1"/>
  <c r="K959" i="4" s="1"/>
  <c r="K960" i="4" s="1"/>
  <c r="K961" i="4" s="1"/>
  <c r="K962" i="4" s="1"/>
  <c r="K963" i="4" s="1"/>
  <c r="K964" i="4" s="1"/>
  <c r="K965" i="4" s="1"/>
  <c r="K966" i="4" s="1"/>
  <c r="K967" i="4" s="1"/>
  <c r="K968" i="4" s="1"/>
  <c r="K969" i="4" s="1"/>
  <c r="K970" i="4" s="1"/>
  <c r="K971" i="4" s="1"/>
  <c r="K972" i="4" s="1"/>
  <c r="K973" i="4" s="1"/>
  <c r="K974" i="4" s="1"/>
  <c r="K975" i="4" s="1"/>
  <c r="K976" i="4" s="1"/>
  <c r="K977" i="4" s="1"/>
  <c r="K978" i="4" s="1"/>
  <c r="K979" i="4" s="1"/>
  <c r="K980" i="4" s="1"/>
  <c r="K981" i="4" s="1"/>
  <c r="K982" i="4" s="1"/>
  <c r="K983" i="4" s="1"/>
  <c r="K984" i="4" s="1"/>
  <c r="K985" i="4" s="1"/>
  <c r="K986" i="4" s="1"/>
  <c r="K987" i="4" s="1"/>
  <c r="K988" i="4" s="1"/>
  <c r="K989" i="4" s="1"/>
  <c r="K990" i="4" s="1"/>
  <c r="K991" i="4" s="1"/>
  <c r="K992" i="4" s="1"/>
  <c r="K993" i="4" s="1"/>
  <c r="K994" i="4" s="1"/>
  <c r="K995" i="4" s="1"/>
  <c r="K996" i="4" s="1"/>
  <c r="K997" i="4" s="1"/>
  <c r="K998" i="4" s="1"/>
  <c r="K999" i="4" s="1"/>
  <c r="K1000" i="4" s="1"/>
  <c r="K1001" i="4" s="1"/>
  <c r="K1002" i="4" s="1"/>
  <c r="K1003" i="4" s="1"/>
  <c r="K1004" i="4" s="1"/>
  <c r="K1005" i="4" s="1"/>
  <c r="K1006" i="4" s="1"/>
  <c r="K1007" i="4" s="1"/>
  <c r="K1008" i="4" s="1"/>
  <c r="K1009" i="4" s="1"/>
  <c r="K1010" i="4" s="1"/>
  <c r="K1011" i="4" s="1"/>
  <c r="K1012" i="4" s="1"/>
  <c r="K1013" i="4" s="1"/>
  <c r="K1014" i="4" s="1"/>
  <c r="K1015" i="4" s="1"/>
  <c r="K1016" i="4" s="1"/>
  <c r="K1017" i="4" s="1"/>
  <c r="K1018" i="4" s="1"/>
  <c r="K1019" i="4" s="1"/>
  <c r="K1020" i="4" s="1"/>
  <c r="K1021" i="4" s="1"/>
  <c r="K1022" i="4" s="1"/>
  <c r="K1023" i="4" s="1"/>
  <c r="K1024" i="4" s="1"/>
  <c r="K1025" i="4" s="1"/>
  <c r="K1026" i="4" s="1"/>
  <c r="K1027" i="4" s="1"/>
  <c r="K1028" i="4" s="1"/>
  <c r="K1029" i="4" s="1"/>
  <c r="K1030" i="4" s="1"/>
  <c r="K1031" i="4" s="1"/>
  <c r="K1032" i="4" s="1"/>
  <c r="K1033" i="4" s="1"/>
  <c r="K1034" i="4" s="1"/>
  <c r="K1035" i="4" s="1"/>
  <c r="K1036" i="4" s="1"/>
  <c r="K1037" i="4" s="1"/>
  <c r="K1038" i="4" s="1"/>
  <c r="K1039" i="4" s="1"/>
  <c r="K1040" i="4" s="1"/>
  <c r="K1041" i="4" s="1"/>
  <c r="K1042" i="4" s="1"/>
  <c r="K1043" i="4" s="1"/>
  <c r="K1044" i="4" s="1"/>
  <c r="K1045" i="4" s="1"/>
  <c r="K1046" i="4" s="1"/>
  <c r="K1047" i="4" s="1"/>
  <c r="K1048" i="4" s="1"/>
  <c r="K1049" i="4" s="1"/>
  <c r="K1050" i="4" s="1"/>
  <c r="K1051" i="4" s="1"/>
  <c r="K1052" i="4" s="1"/>
  <c r="K1053" i="4" s="1"/>
  <c r="K1054" i="4" s="1"/>
  <c r="K1055" i="4" s="1"/>
  <c r="K1056" i="4" s="1"/>
  <c r="K1057" i="4" s="1"/>
  <c r="K1058" i="4" s="1"/>
  <c r="K1059" i="4" s="1"/>
  <c r="K1060" i="4" s="1"/>
  <c r="K1061" i="4" s="1"/>
  <c r="K1062" i="4" s="1"/>
  <c r="K1063" i="4" s="1"/>
  <c r="K1064" i="4" s="1"/>
  <c r="K1065" i="4" s="1"/>
  <c r="K1066" i="4" s="1"/>
  <c r="K1067" i="4" s="1"/>
  <c r="K1068" i="4" s="1"/>
  <c r="K1069" i="4" s="1"/>
  <c r="K1070" i="4" s="1"/>
  <c r="K1071" i="4" s="1"/>
  <c r="K1072" i="4" s="1"/>
  <c r="K1073" i="4" s="1"/>
  <c r="K1074" i="4" s="1"/>
  <c r="K1075" i="4" s="1"/>
  <c r="K1076" i="4" s="1"/>
  <c r="K1077" i="4" s="1"/>
  <c r="Q664" i="4"/>
  <c r="P664" i="4"/>
  <c r="O664" i="4"/>
  <c r="O665" i="4" s="1"/>
  <c r="O666" i="4" s="1"/>
  <c r="O667" i="4" s="1"/>
  <c r="Q663" i="4"/>
  <c r="Q662" i="4"/>
  <c r="Q661" i="4"/>
  <c r="Q660" i="4"/>
  <c r="Q659" i="4"/>
  <c r="Q658" i="4"/>
  <c r="Q657" i="4"/>
  <c r="Q656" i="4"/>
  <c r="Q655" i="4"/>
  <c r="Q654" i="4"/>
  <c r="Q653" i="4"/>
  <c r="Q652" i="4"/>
  <c r="Q651" i="4"/>
  <c r="Q650" i="4"/>
  <c r="Q649" i="4"/>
  <c r="Q648" i="4"/>
  <c r="Q647" i="4"/>
  <c r="Q646" i="4"/>
  <c r="Q645" i="4"/>
  <c r="Q644" i="4"/>
  <c r="Q643" i="4"/>
  <c r="Q642" i="4"/>
  <c r="Q641" i="4"/>
  <c r="Q640" i="4"/>
  <c r="Q639" i="4"/>
  <c r="Q638" i="4"/>
  <c r="Q637" i="4"/>
  <c r="Q636" i="4"/>
  <c r="O636" i="4"/>
  <c r="O637" i="4" s="1"/>
  <c r="O638" i="4" s="1"/>
  <c r="O639" i="4" s="1"/>
  <c r="O640" i="4" s="1"/>
  <c r="O641" i="4" s="1"/>
  <c r="O642" i="4" s="1"/>
  <c r="O643" i="4" s="1"/>
  <c r="O644" i="4" s="1"/>
  <c r="O645" i="4" s="1"/>
  <c r="O646" i="4" s="1"/>
  <c r="O647" i="4" s="1"/>
  <c r="O648" i="4" s="1"/>
  <c r="O649" i="4" s="1"/>
  <c r="O650" i="4" s="1"/>
  <c r="O651" i="4" s="1"/>
  <c r="O652" i="4" s="1"/>
  <c r="O653" i="4" s="1"/>
  <c r="O654" i="4" s="1"/>
  <c r="O655" i="4" s="1"/>
  <c r="O656" i="4" s="1"/>
  <c r="O657" i="4" s="1"/>
  <c r="O658" i="4" s="1"/>
  <c r="O659" i="4" s="1"/>
  <c r="O660" i="4" s="1"/>
  <c r="O661" i="4" s="1"/>
  <c r="O662" i="4" s="1"/>
  <c r="O663" i="4" s="1"/>
  <c r="Q635" i="4"/>
  <c r="P635" i="4"/>
  <c r="O635" i="4"/>
  <c r="Q634" i="4"/>
  <c r="Q633" i="4"/>
  <c r="Q632" i="4"/>
  <c r="Q631" i="4"/>
  <c r="Q630" i="4"/>
  <c r="Q629" i="4"/>
  <c r="Q628" i="4"/>
  <c r="Q627" i="4"/>
  <c r="Q626" i="4"/>
  <c r="Q625" i="4"/>
  <c r="Q624" i="4"/>
  <c r="Q623" i="4"/>
  <c r="Q622" i="4"/>
  <c r="Q621" i="4"/>
  <c r="O621" i="4"/>
  <c r="O622" i="4" s="1"/>
  <c r="O623" i="4" s="1"/>
  <c r="O624" i="4" s="1"/>
  <c r="O625" i="4" s="1"/>
  <c r="O626" i="4" s="1"/>
  <c r="O627" i="4" s="1"/>
  <c r="O628" i="4" s="1"/>
  <c r="O629" i="4" s="1"/>
  <c r="O630" i="4" s="1"/>
  <c r="O631" i="4" s="1"/>
  <c r="O632" i="4" s="1"/>
  <c r="O633" i="4" s="1"/>
  <c r="O634" i="4" s="1"/>
  <c r="Q620" i="4"/>
  <c r="P620" i="4"/>
  <c r="O620" i="4"/>
  <c r="Q619" i="4"/>
  <c r="Q618" i="4"/>
  <c r="Q617" i="4"/>
  <c r="P617" i="4"/>
  <c r="O617" i="4" s="1"/>
  <c r="O618" i="4" s="1"/>
  <c r="O619" i="4" s="1"/>
  <c r="Q616" i="4"/>
  <c r="N616" i="4"/>
  <c r="N617" i="4" s="1"/>
  <c r="N618" i="4" s="1"/>
  <c r="N619" i="4" s="1"/>
  <c r="N620" i="4" s="1"/>
  <c r="N621" i="4" s="1"/>
  <c r="N622" i="4" s="1"/>
  <c r="N623" i="4" s="1"/>
  <c r="N624" i="4" s="1"/>
  <c r="N625" i="4" s="1"/>
  <c r="N626" i="4" s="1"/>
  <c r="N627" i="4" s="1"/>
  <c r="N628" i="4" s="1"/>
  <c r="N629" i="4" s="1"/>
  <c r="N630" i="4" s="1"/>
  <c r="N631" i="4" s="1"/>
  <c r="N632" i="4" s="1"/>
  <c r="N633" i="4" s="1"/>
  <c r="N634" i="4" s="1"/>
  <c r="N635" i="4" s="1"/>
  <c r="N636" i="4" s="1"/>
  <c r="N637" i="4" s="1"/>
  <c r="N638" i="4" s="1"/>
  <c r="N639" i="4" s="1"/>
  <c r="N640" i="4" s="1"/>
  <c r="N641" i="4" s="1"/>
  <c r="N642" i="4" s="1"/>
  <c r="N643" i="4" s="1"/>
  <c r="N644" i="4" s="1"/>
  <c r="N645" i="4" s="1"/>
  <c r="N646" i="4" s="1"/>
  <c r="N647" i="4" s="1"/>
  <c r="N648" i="4" s="1"/>
  <c r="N649" i="4" s="1"/>
  <c r="N650" i="4" s="1"/>
  <c r="N651" i="4" s="1"/>
  <c r="N652" i="4" s="1"/>
  <c r="N653" i="4" s="1"/>
  <c r="N654" i="4" s="1"/>
  <c r="N655" i="4" s="1"/>
  <c r="N656" i="4" s="1"/>
  <c r="N657" i="4" s="1"/>
  <c r="N658" i="4" s="1"/>
  <c r="N659" i="4" s="1"/>
  <c r="N660" i="4" s="1"/>
  <c r="N661" i="4" s="1"/>
  <c r="N662" i="4" s="1"/>
  <c r="N663" i="4" s="1"/>
  <c r="N664" i="4" s="1"/>
  <c r="N665" i="4" s="1"/>
  <c r="N666" i="4" s="1"/>
  <c r="Q615" i="4"/>
  <c r="Q614" i="4"/>
  <c r="Q613" i="4"/>
  <c r="Q612" i="4"/>
  <c r="P612" i="4"/>
  <c r="O612" i="4" s="1"/>
  <c r="O613" i="4" s="1"/>
  <c r="O614" i="4" s="1"/>
  <c r="O615" i="4" s="1"/>
  <c r="O616" i="4" s="1"/>
  <c r="Q611" i="4"/>
  <c r="Q610" i="4"/>
  <c r="Q609" i="4"/>
  <c r="P609" i="4"/>
  <c r="O609" i="4" s="1"/>
  <c r="O610" i="4" s="1"/>
  <c r="O611" i="4" s="1"/>
  <c r="Q608" i="4"/>
  <c r="P608" i="4"/>
  <c r="O608" i="4" s="1"/>
  <c r="Q607" i="4"/>
  <c r="Q606" i="4"/>
  <c r="Q605" i="4"/>
  <c r="Q604" i="4"/>
  <c r="Q603" i="4"/>
  <c r="P603" i="4"/>
  <c r="O603" i="4" s="1"/>
  <c r="O604" i="4" s="1"/>
  <c r="O605" i="4" s="1"/>
  <c r="O606" i="4" s="1"/>
  <c r="O607" i="4" s="1"/>
  <c r="Q602" i="4"/>
  <c r="Q601" i="4"/>
  <c r="P601" i="4"/>
  <c r="O601" i="4" s="1"/>
  <c r="O602" i="4" s="1"/>
  <c r="N601" i="4"/>
  <c r="N602" i="4" s="1"/>
  <c r="N603" i="4" s="1"/>
  <c r="N604" i="4" s="1"/>
  <c r="N605" i="4" s="1"/>
  <c r="N606" i="4" s="1"/>
  <c r="N607" i="4" s="1"/>
  <c r="N608" i="4" s="1"/>
  <c r="N609" i="4" s="1"/>
  <c r="N610" i="4" s="1"/>
  <c r="N611" i="4" s="1"/>
  <c r="N612" i="4" s="1"/>
  <c r="N613" i="4" s="1"/>
  <c r="N614" i="4" s="1"/>
  <c r="N615" i="4" s="1"/>
  <c r="Q600" i="4"/>
  <c r="N600" i="4"/>
  <c r="Q599" i="4"/>
  <c r="P599" i="4"/>
  <c r="O599" i="4" s="1"/>
  <c r="O600" i="4" s="1"/>
  <c r="Q598" i="4"/>
  <c r="P598" i="4"/>
  <c r="O598" i="4" s="1"/>
  <c r="Q597" i="4"/>
  <c r="P597" i="4"/>
  <c r="O597" i="4" s="1"/>
  <c r="Q596" i="4"/>
  <c r="P596" i="4"/>
  <c r="O596" i="4"/>
  <c r="Q595" i="4"/>
  <c r="N595" i="4"/>
  <c r="N596" i="4" s="1"/>
  <c r="N597" i="4" s="1"/>
  <c r="N598" i="4" s="1"/>
  <c r="N599" i="4" s="1"/>
  <c r="Q594" i="4"/>
  <c r="P594" i="4"/>
  <c r="O594" i="4" s="1"/>
  <c r="O595" i="4" s="1"/>
  <c r="Q593" i="4"/>
  <c r="N593" i="4"/>
  <c r="N594" i="4" s="1"/>
  <c r="Q592" i="4"/>
  <c r="P592" i="4"/>
  <c r="O592" i="4" s="1"/>
  <c r="O593" i="4" s="1"/>
  <c r="Q591" i="4"/>
  <c r="O591" i="4"/>
  <c r="N591" i="4"/>
  <c r="N592" i="4" s="1"/>
  <c r="Q590" i="4"/>
  <c r="Q589" i="4"/>
  <c r="P589" i="4"/>
  <c r="O589" i="4" s="1"/>
  <c r="O590" i="4" s="1"/>
  <c r="Q588" i="4"/>
  <c r="P588" i="4"/>
  <c r="O588" i="4" s="1"/>
  <c r="Q587" i="4"/>
  <c r="P587" i="4"/>
  <c r="O587" i="4" s="1"/>
  <c r="Q586" i="4"/>
  <c r="Q585" i="4"/>
  <c r="P585" i="4"/>
  <c r="O585" i="4" s="1"/>
  <c r="O586" i="4" s="1"/>
  <c r="Q584" i="4"/>
  <c r="N584" i="4"/>
  <c r="N585" i="4" s="1"/>
  <c r="N586" i="4" s="1"/>
  <c r="N587" i="4" s="1"/>
  <c r="N588" i="4" s="1"/>
  <c r="N589" i="4" s="1"/>
  <c r="N590" i="4" s="1"/>
  <c r="Q583" i="4"/>
  <c r="P583" i="4"/>
  <c r="O583" i="4" s="1"/>
  <c r="O584" i="4" s="1"/>
  <c r="Q582" i="4"/>
  <c r="Q581" i="4"/>
  <c r="P581" i="4"/>
  <c r="O581" i="4" s="1"/>
  <c r="O582" i="4" s="1"/>
  <c r="Q580" i="4"/>
  <c r="P580" i="4"/>
  <c r="O580" i="4" s="1"/>
  <c r="Q579" i="4"/>
  <c r="Q578" i="4"/>
  <c r="Q577" i="4"/>
  <c r="Q576" i="4"/>
  <c r="Q575" i="4"/>
  <c r="Q574" i="4"/>
  <c r="Q573" i="4"/>
  <c r="P573" i="4"/>
  <c r="O573" i="4" s="1"/>
  <c r="O574" i="4" s="1"/>
  <c r="O575" i="4" s="1"/>
  <c r="O576" i="4" s="1"/>
  <c r="O577" i="4" s="1"/>
  <c r="O578" i="4" s="1"/>
  <c r="O579" i="4" s="1"/>
  <c r="Q572" i="4"/>
  <c r="Q571" i="4"/>
  <c r="P571" i="4"/>
  <c r="O571" i="4" s="1"/>
  <c r="O572" i="4" s="1"/>
  <c r="Q570" i="4"/>
  <c r="N570" i="4"/>
  <c r="N571" i="4" s="1"/>
  <c r="N572" i="4" s="1"/>
  <c r="N573" i="4" s="1"/>
  <c r="N574" i="4" s="1"/>
  <c r="N575" i="4" s="1"/>
  <c r="N576" i="4" s="1"/>
  <c r="N577" i="4" s="1"/>
  <c r="N578" i="4" s="1"/>
  <c r="N579" i="4" s="1"/>
  <c r="N580" i="4" s="1"/>
  <c r="N581" i="4" s="1"/>
  <c r="N582" i="4" s="1"/>
  <c r="N583" i="4" s="1"/>
  <c r="Q569" i="4"/>
  <c r="Q568" i="4"/>
  <c r="Q567" i="4"/>
  <c r="Q566" i="4"/>
  <c r="Q565" i="4"/>
  <c r="Q564" i="4"/>
  <c r="Q563" i="4"/>
  <c r="Q562" i="4"/>
  <c r="Q561" i="4"/>
  <c r="Q560" i="4"/>
  <c r="Q559" i="4"/>
  <c r="Q558" i="4"/>
  <c r="Q557" i="4"/>
  <c r="Q556" i="4"/>
  <c r="P556" i="4"/>
  <c r="O556" i="4" s="1"/>
  <c r="O557" i="4" s="1"/>
  <c r="O558" i="4" s="1"/>
  <c r="O559" i="4" s="1"/>
  <c r="O560" i="4" s="1"/>
  <c r="O561" i="4" s="1"/>
  <c r="O562" i="4" s="1"/>
  <c r="O563" i="4" s="1"/>
  <c r="O564" i="4" s="1"/>
  <c r="O565" i="4" s="1"/>
  <c r="O566" i="4" s="1"/>
  <c r="O567" i="4" s="1"/>
  <c r="O568" i="4" s="1"/>
  <c r="O569" i="4" s="1"/>
  <c r="O570" i="4" s="1"/>
  <c r="Q555" i="4"/>
  <c r="Q554" i="4"/>
  <c r="Q553" i="4"/>
  <c r="Q552" i="4"/>
  <c r="Q551" i="4"/>
  <c r="Q550" i="4"/>
  <c r="Q549" i="4"/>
  <c r="Q548" i="4"/>
  <c r="Q547" i="4"/>
  <c r="Q546" i="4"/>
  <c r="Q545" i="4"/>
  <c r="Q544" i="4"/>
  <c r="Q543" i="4"/>
  <c r="Q542" i="4"/>
  <c r="Q541" i="4"/>
  <c r="Q540" i="4"/>
  <c r="Q539" i="4"/>
  <c r="Q538" i="4"/>
  <c r="Q537" i="4"/>
  <c r="Q536" i="4"/>
  <c r="Q535" i="4"/>
  <c r="Q534" i="4"/>
  <c r="Q533" i="4"/>
  <c r="Q532" i="4"/>
  <c r="Q531" i="4"/>
  <c r="Q530" i="4"/>
  <c r="Q529" i="4"/>
  <c r="Q528" i="4"/>
  <c r="Q527" i="4"/>
  <c r="Q526" i="4"/>
  <c r="Q525" i="4"/>
  <c r="Q524" i="4"/>
  <c r="Q523" i="4"/>
  <c r="Q522" i="4"/>
  <c r="Q521" i="4"/>
  <c r="Q520" i="4"/>
  <c r="Q519" i="4"/>
  <c r="Q518" i="4"/>
  <c r="Q517" i="4"/>
  <c r="Q516" i="4"/>
  <c r="Q515" i="4"/>
  <c r="Q514" i="4"/>
  <c r="O514" i="4"/>
  <c r="O515" i="4" s="1"/>
  <c r="O516" i="4" s="1"/>
  <c r="O517" i="4" s="1"/>
  <c r="O518" i="4" s="1"/>
  <c r="O519" i="4" s="1"/>
  <c r="O520" i="4" s="1"/>
  <c r="O521" i="4" s="1"/>
  <c r="O522" i="4" s="1"/>
  <c r="O523" i="4" s="1"/>
  <c r="O524" i="4" s="1"/>
  <c r="O525" i="4" s="1"/>
  <c r="O526" i="4" s="1"/>
  <c r="O527" i="4" s="1"/>
  <c r="O528" i="4" s="1"/>
  <c r="O529" i="4" s="1"/>
  <c r="O530" i="4" s="1"/>
  <c r="O531" i="4" s="1"/>
  <c r="O532" i="4" s="1"/>
  <c r="O533" i="4" s="1"/>
  <c r="O534" i="4" s="1"/>
  <c r="O535" i="4" s="1"/>
  <c r="O536" i="4" s="1"/>
  <c r="O537" i="4" s="1"/>
  <c r="O538" i="4" s="1"/>
  <c r="O539" i="4" s="1"/>
  <c r="O540" i="4" s="1"/>
  <c r="O541" i="4" s="1"/>
  <c r="O542" i="4" s="1"/>
  <c r="O543" i="4" s="1"/>
  <c r="O544" i="4" s="1"/>
  <c r="O545" i="4" s="1"/>
  <c r="O546" i="4" s="1"/>
  <c r="O547" i="4" s="1"/>
  <c r="O548" i="4" s="1"/>
  <c r="O549" i="4" s="1"/>
  <c r="O550" i="4" s="1"/>
  <c r="O551" i="4" s="1"/>
  <c r="O552" i="4" s="1"/>
  <c r="O553" i="4" s="1"/>
  <c r="O554" i="4" s="1"/>
  <c r="O555" i="4" s="1"/>
  <c r="Q513" i="4"/>
  <c r="Q512" i="4"/>
  <c r="O512" i="4"/>
  <c r="O513" i="4" s="1"/>
  <c r="Q511" i="4"/>
  <c r="P511" i="4"/>
  <c r="O511" i="4"/>
  <c r="Q510" i="4"/>
  <c r="N510" i="4"/>
  <c r="N511" i="4" s="1"/>
  <c r="N512" i="4" s="1"/>
  <c r="N513" i="4" s="1"/>
  <c r="N514" i="4" s="1"/>
  <c r="N515" i="4" s="1"/>
  <c r="N516" i="4" s="1"/>
  <c r="N517" i="4" s="1"/>
  <c r="N518" i="4" s="1"/>
  <c r="N519" i="4" s="1"/>
  <c r="N520" i="4" s="1"/>
  <c r="N521" i="4" s="1"/>
  <c r="N522" i="4" s="1"/>
  <c r="N523" i="4" s="1"/>
  <c r="N524" i="4" s="1"/>
  <c r="N525" i="4" s="1"/>
  <c r="N526" i="4" s="1"/>
  <c r="N527" i="4" s="1"/>
  <c r="N528" i="4" s="1"/>
  <c r="N529" i="4" s="1"/>
  <c r="N530" i="4" s="1"/>
  <c r="N531" i="4" s="1"/>
  <c r="N532" i="4" s="1"/>
  <c r="N533" i="4" s="1"/>
  <c r="N534" i="4" s="1"/>
  <c r="N535" i="4" s="1"/>
  <c r="N536" i="4" s="1"/>
  <c r="N537" i="4" s="1"/>
  <c r="N538" i="4" s="1"/>
  <c r="N539" i="4" s="1"/>
  <c r="N540" i="4" s="1"/>
  <c r="N541" i="4" s="1"/>
  <c r="N542" i="4" s="1"/>
  <c r="N543" i="4" s="1"/>
  <c r="N544" i="4" s="1"/>
  <c r="N545" i="4" s="1"/>
  <c r="N546" i="4" s="1"/>
  <c r="N547" i="4" s="1"/>
  <c r="N548" i="4" s="1"/>
  <c r="N549" i="4" s="1"/>
  <c r="N550" i="4" s="1"/>
  <c r="N551" i="4" s="1"/>
  <c r="N552" i="4" s="1"/>
  <c r="N553" i="4" s="1"/>
  <c r="N554" i="4" s="1"/>
  <c r="N555" i="4" s="1"/>
  <c r="N556" i="4" s="1"/>
  <c r="N557" i="4" s="1"/>
  <c r="N558" i="4" s="1"/>
  <c r="N559" i="4" s="1"/>
  <c r="N560" i="4" s="1"/>
  <c r="N561" i="4" s="1"/>
  <c r="N562" i="4" s="1"/>
  <c r="N563" i="4" s="1"/>
  <c r="N564" i="4" s="1"/>
  <c r="N565" i="4" s="1"/>
  <c r="N566" i="4" s="1"/>
  <c r="N567" i="4" s="1"/>
  <c r="N568" i="4" s="1"/>
  <c r="N569" i="4" s="1"/>
  <c r="L510" i="4"/>
  <c r="M510" i="4" s="1"/>
  <c r="Q509" i="4"/>
  <c r="L509" i="4"/>
  <c r="M509" i="4" s="1"/>
  <c r="Q508" i="4"/>
  <c r="Q507" i="4"/>
  <c r="P507" i="4"/>
  <c r="O507" i="4" s="1"/>
  <c r="O508" i="4" s="1"/>
  <c r="O509" i="4" s="1"/>
  <c r="O510" i="4" s="1"/>
  <c r="Q506" i="4"/>
  <c r="N506" i="4"/>
  <c r="N507" i="4" s="1"/>
  <c r="N508" i="4" s="1"/>
  <c r="N509" i="4" s="1"/>
  <c r="Q505" i="4"/>
  <c r="Q504" i="4"/>
  <c r="Q503" i="4"/>
  <c r="P503" i="4"/>
  <c r="O503" i="4" s="1"/>
  <c r="O504" i="4" s="1"/>
  <c r="O505" i="4" s="1"/>
  <c r="O506" i="4" s="1"/>
  <c r="Q502" i="4"/>
  <c r="Q501" i="4"/>
  <c r="Q500" i="4"/>
  <c r="Q499" i="4"/>
  <c r="Q498" i="4"/>
  <c r="Q497" i="4"/>
  <c r="Q496" i="4"/>
  <c r="Q495" i="4"/>
  <c r="Q494" i="4"/>
  <c r="Q493" i="4"/>
  <c r="Q492" i="4"/>
  <c r="Q491" i="4"/>
  <c r="Q490" i="4"/>
  <c r="Q489" i="4"/>
  <c r="P489" i="4"/>
  <c r="O489" i="4" s="1"/>
  <c r="O490" i="4" s="1"/>
  <c r="O491" i="4" s="1"/>
  <c r="O492" i="4" s="1"/>
  <c r="O493" i="4" s="1"/>
  <c r="O494" i="4" s="1"/>
  <c r="O495" i="4" s="1"/>
  <c r="O496" i="4" s="1"/>
  <c r="O497" i="4" s="1"/>
  <c r="O498" i="4" s="1"/>
  <c r="O499" i="4" s="1"/>
  <c r="O500" i="4" s="1"/>
  <c r="O501" i="4" s="1"/>
  <c r="O502" i="4" s="1"/>
  <c r="Q488" i="4"/>
  <c r="Q487" i="4"/>
  <c r="Q486" i="4"/>
  <c r="Q485" i="4"/>
  <c r="Q484" i="4"/>
  <c r="Q483" i="4"/>
  <c r="Q482" i="4"/>
  <c r="Q481" i="4"/>
  <c r="Q480" i="4"/>
  <c r="Q479" i="4"/>
  <c r="Q478" i="4"/>
  <c r="Q477" i="4"/>
  <c r="Q476" i="4"/>
  <c r="Q475" i="4"/>
  <c r="P475" i="4"/>
  <c r="O475" i="4" s="1"/>
  <c r="O476" i="4" s="1"/>
  <c r="O477" i="4" s="1"/>
  <c r="O478" i="4" s="1"/>
  <c r="O479" i="4" s="1"/>
  <c r="O480" i="4" s="1"/>
  <c r="O481" i="4" s="1"/>
  <c r="O482" i="4" s="1"/>
  <c r="O483" i="4" s="1"/>
  <c r="O484" i="4" s="1"/>
  <c r="O485" i="4" s="1"/>
  <c r="O486" i="4" s="1"/>
  <c r="O487" i="4" s="1"/>
  <c r="O488" i="4" s="1"/>
  <c r="Q474" i="4"/>
  <c r="N474" i="4"/>
  <c r="N475" i="4" s="1"/>
  <c r="N476" i="4" s="1"/>
  <c r="N477" i="4" s="1"/>
  <c r="N478" i="4" s="1"/>
  <c r="N479" i="4" s="1"/>
  <c r="N480" i="4" s="1"/>
  <c r="N481" i="4" s="1"/>
  <c r="N482" i="4" s="1"/>
  <c r="N483" i="4" s="1"/>
  <c r="N484" i="4" s="1"/>
  <c r="N485" i="4" s="1"/>
  <c r="N486" i="4" s="1"/>
  <c r="N487" i="4" s="1"/>
  <c r="N488" i="4" s="1"/>
  <c r="N489" i="4" s="1"/>
  <c r="N490" i="4" s="1"/>
  <c r="N491" i="4" s="1"/>
  <c r="N492" i="4" s="1"/>
  <c r="N493" i="4" s="1"/>
  <c r="N494" i="4" s="1"/>
  <c r="N495" i="4" s="1"/>
  <c r="N496" i="4" s="1"/>
  <c r="N497" i="4" s="1"/>
  <c r="N498" i="4" s="1"/>
  <c r="N499" i="4" s="1"/>
  <c r="N500" i="4" s="1"/>
  <c r="N501" i="4" s="1"/>
  <c r="N502" i="4" s="1"/>
  <c r="N503" i="4" s="1"/>
  <c r="N504" i="4" s="1"/>
  <c r="N505" i="4" s="1"/>
  <c r="Q473" i="4"/>
  <c r="Q472" i="4"/>
  <c r="Q471" i="4"/>
  <c r="Q470" i="4"/>
  <c r="Q469" i="4"/>
  <c r="Q468" i="4"/>
  <c r="Q467" i="4"/>
  <c r="Q466" i="4"/>
  <c r="Q465" i="4"/>
  <c r="Q464" i="4"/>
  <c r="Q463" i="4"/>
  <c r="Q462" i="4"/>
  <c r="Q461" i="4"/>
  <c r="Q460" i="4"/>
  <c r="Q459" i="4"/>
  <c r="Q458" i="4"/>
  <c r="Q457" i="4"/>
  <c r="Q456" i="4"/>
  <c r="Q455" i="4"/>
  <c r="Q454" i="4"/>
  <c r="Q453" i="4"/>
  <c r="Q452" i="4"/>
  <c r="Q451" i="4"/>
  <c r="Q450" i="4"/>
  <c r="Q449" i="4"/>
  <c r="Q448" i="4"/>
  <c r="Q447" i="4"/>
  <c r="Q446" i="4"/>
  <c r="Q445" i="4"/>
  <c r="Q444" i="4"/>
  <c r="Q443" i="4"/>
  <c r="Q442" i="4"/>
  <c r="Q441" i="4"/>
  <c r="Q440" i="4"/>
  <c r="Q439" i="4"/>
  <c r="Q438" i="4"/>
  <c r="Q437" i="4"/>
  <c r="Q436" i="4"/>
  <c r="Q435" i="4"/>
  <c r="Q434" i="4"/>
  <c r="Q433" i="4"/>
  <c r="Q432" i="4"/>
  <c r="Q431" i="4"/>
  <c r="Q430" i="4"/>
  <c r="Q429" i="4"/>
  <c r="Q428" i="4"/>
  <c r="Q427" i="4"/>
  <c r="Q426" i="4"/>
  <c r="Q425" i="4"/>
  <c r="Q424" i="4"/>
  <c r="Q423" i="4"/>
  <c r="Q422" i="4"/>
  <c r="Q421" i="4"/>
  <c r="Q420" i="4"/>
  <c r="Q419" i="4"/>
  <c r="Q418" i="4"/>
  <c r="Q417" i="4"/>
  <c r="Q416" i="4"/>
  <c r="Q415" i="4"/>
  <c r="Q414" i="4"/>
  <c r="Q413" i="4"/>
  <c r="Q412" i="4"/>
  <c r="Q411" i="4"/>
  <c r="Q410" i="4"/>
  <c r="Q409" i="4"/>
  <c r="Q408" i="4"/>
  <c r="Q407" i="4"/>
  <c r="Q406" i="4"/>
  <c r="Q405" i="4"/>
  <c r="Q404" i="4"/>
  <c r="Q403" i="4"/>
  <c r="Q402" i="4"/>
  <c r="Q401" i="4"/>
  <c r="Q400" i="4"/>
  <c r="Q399" i="4"/>
  <c r="Q398" i="4"/>
  <c r="Q397" i="4"/>
  <c r="Q396" i="4"/>
  <c r="Q395" i="4"/>
  <c r="Q394" i="4"/>
  <c r="Q393" i="4"/>
  <c r="Q392" i="4"/>
  <c r="Q391" i="4"/>
  <c r="Q390" i="4"/>
  <c r="Q389" i="4"/>
  <c r="Q388" i="4"/>
  <c r="Q387" i="4"/>
  <c r="Q386" i="4"/>
  <c r="Q385" i="4"/>
  <c r="Q384" i="4"/>
  <c r="Q383" i="4"/>
  <c r="Q382" i="4"/>
  <c r="Q381" i="4"/>
  <c r="Q380" i="4"/>
  <c r="Q379" i="4"/>
  <c r="Q378" i="4"/>
  <c r="Q377" i="4"/>
  <c r="Q376" i="4"/>
  <c r="Q375" i="4"/>
  <c r="Q374" i="4"/>
  <c r="Q373" i="4"/>
  <c r="Q372" i="4"/>
  <c r="Q371" i="4"/>
  <c r="Q370" i="4"/>
  <c r="P370" i="4"/>
  <c r="O370" i="4" s="1"/>
  <c r="O371" i="4" s="1"/>
  <c r="O372" i="4" s="1"/>
  <c r="O373" i="4" s="1"/>
  <c r="O374" i="4" s="1"/>
  <c r="O375" i="4" s="1"/>
  <c r="O376" i="4" s="1"/>
  <c r="O377" i="4" s="1"/>
  <c r="O378" i="4" s="1"/>
  <c r="O379" i="4" s="1"/>
  <c r="O380" i="4" s="1"/>
  <c r="O381" i="4" s="1"/>
  <c r="O382" i="4" s="1"/>
  <c r="O383" i="4" s="1"/>
  <c r="O384" i="4" s="1"/>
  <c r="O385" i="4" s="1"/>
  <c r="O386" i="4" s="1"/>
  <c r="O387" i="4" s="1"/>
  <c r="O388" i="4" s="1"/>
  <c r="O389" i="4" s="1"/>
  <c r="O390" i="4" s="1"/>
  <c r="O391" i="4" s="1"/>
  <c r="O392" i="4" s="1"/>
  <c r="O393" i="4" s="1"/>
  <c r="O394" i="4" s="1"/>
  <c r="O395" i="4" s="1"/>
  <c r="O396" i="4" s="1"/>
  <c r="O397" i="4" s="1"/>
  <c r="O398" i="4" s="1"/>
  <c r="O399" i="4" s="1"/>
  <c r="O400" i="4" s="1"/>
  <c r="O401" i="4" s="1"/>
  <c r="O402" i="4" s="1"/>
  <c r="O403" i="4" s="1"/>
  <c r="O404" i="4" s="1"/>
  <c r="O405" i="4" s="1"/>
  <c r="O406" i="4" s="1"/>
  <c r="O407" i="4" s="1"/>
  <c r="O408" i="4" s="1"/>
  <c r="O409" i="4" s="1"/>
  <c r="O410" i="4" s="1"/>
  <c r="O411" i="4" s="1"/>
  <c r="O412" i="4" s="1"/>
  <c r="O413" i="4" s="1"/>
  <c r="O414" i="4" s="1"/>
  <c r="O415" i="4" s="1"/>
  <c r="O416" i="4" s="1"/>
  <c r="O417" i="4" s="1"/>
  <c r="O418" i="4" s="1"/>
  <c r="O419" i="4" s="1"/>
  <c r="O420" i="4" s="1"/>
  <c r="O421" i="4" s="1"/>
  <c r="O422" i="4" s="1"/>
  <c r="O423" i="4" s="1"/>
  <c r="O424" i="4" s="1"/>
  <c r="O425" i="4" s="1"/>
  <c r="O426" i="4" s="1"/>
  <c r="O427" i="4" s="1"/>
  <c r="O428" i="4" s="1"/>
  <c r="O429" i="4" s="1"/>
  <c r="O430" i="4" s="1"/>
  <c r="O431" i="4" s="1"/>
  <c r="O432" i="4" s="1"/>
  <c r="O433" i="4" s="1"/>
  <c r="O434" i="4" s="1"/>
  <c r="O435" i="4" s="1"/>
  <c r="O436" i="4" s="1"/>
  <c r="O437" i="4" s="1"/>
  <c r="O438" i="4" s="1"/>
  <c r="O439" i="4" s="1"/>
  <c r="O440" i="4" s="1"/>
  <c r="O441" i="4" s="1"/>
  <c r="O442" i="4" s="1"/>
  <c r="O443" i="4" s="1"/>
  <c r="O444" i="4" s="1"/>
  <c r="O445" i="4" s="1"/>
  <c r="O446" i="4" s="1"/>
  <c r="O447" i="4" s="1"/>
  <c r="O448" i="4" s="1"/>
  <c r="O449" i="4" s="1"/>
  <c r="O450" i="4" s="1"/>
  <c r="O451" i="4" s="1"/>
  <c r="O452" i="4" s="1"/>
  <c r="O453" i="4" s="1"/>
  <c r="O454" i="4" s="1"/>
  <c r="O455" i="4" s="1"/>
  <c r="O456" i="4" s="1"/>
  <c r="O457" i="4" s="1"/>
  <c r="O458" i="4" s="1"/>
  <c r="O459" i="4" s="1"/>
  <c r="O460" i="4" s="1"/>
  <c r="O461" i="4" s="1"/>
  <c r="O462" i="4" s="1"/>
  <c r="O463" i="4" s="1"/>
  <c r="O464" i="4" s="1"/>
  <c r="O465" i="4" s="1"/>
  <c r="O466" i="4" s="1"/>
  <c r="O467" i="4" s="1"/>
  <c r="O468" i="4" s="1"/>
  <c r="O469" i="4" s="1"/>
  <c r="O470" i="4" s="1"/>
  <c r="O471" i="4" s="1"/>
  <c r="O472" i="4" s="1"/>
  <c r="O473" i="4" s="1"/>
  <c r="O474" i="4" s="1"/>
  <c r="Q369" i="4"/>
  <c r="N369" i="4"/>
  <c r="N370" i="4" s="1"/>
  <c r="N371" i="4" s="1"/>
  <c r="N372" i="4" s="1"/>
  <c r="N373" i="4" s="1"/>
  <c r="N374" i="4" s="1"/>
  <c r="N375" i="4" s="1"/>
  <c r="N376" i="4" s="1"/>
  <c r="N377" i="4" s="1"/>
  <c r="N378" i="4" s="1"/>
  <c r="N379" i="4" s="1"/>
  <c r="N380" i="4" s="1"/>
  <c r="N381" i="4" s="1"/>
  <c r="N382" i="4" s="1"/>
  <c r="N383" i="4" s="1"/>
  <c r="N384" i="4" s="1"/>
  <c r="N385" i="4" s="1"/>
  <c r="N386" i="4" s="1"/>
  <c r="N387" i="4" s="1"/>
  <c r="N388" i="4" s="1"/>
  <c r="N389" i="4" s="1"/>
  <c r="N390" i="4" s="1"/>
  <c r="N391" i="4" s="1"/>
  <c r="N392" i="4" s="1"/>
  <c r="N393" i="4" s="1"/>
  <c r="N394" i="4" s="1"/>
  <c r="N395" i="4" s="1"/>
  <c r="N396" i="4" s="1"/>
  <c r="N397" i="4" s="1"/>
  <c r="N398" i="4" s="1"/>
  <c r="N399" i="4" s="1"/>
  <c r="N400" i="4" s="1"/>
  <c r="N401" i="4" s="1"/>
  <c r="N402" i="4" s="1"/>
  <c r="N403" i="4" s="1"/>
  <c r="N404" i="4" s="1"/>
  <c r="N405" i="4" s="1"/>
  <c r="N406" i="4" s="1"/>
  <c r="N407" i="4" s="1"/>
  <c r="N408" i="4" s="1"/>
  <c r="N409" i="4" s="1"/>
  <c r="N410" i="4" s="1"/>
  <c r="N411" i="4" s="1"/>
  <c r="N412" i="4" s="1"/>
  <c r="N413" i="4" s="1"/>
  <c r="N414" i="4" s="1"/>
  <c r="N415" i="4" s="1"/>
  <c r="N416" i="4" s="1"/>
  <c r="N417" i="4" s="1"/>
  <c r="N418" i="4" s="1"/>
  <c r="N419" i="4" s="1"/>
  <c r="N420" i="4" s="1"/>
  <c r="N421" i="4" s="1"/>
  <c r="N422" i="4" s="1"/>
  <c r="N423" i="4" s="1"/>
  <c r="N424" i="4" s="1"/>
  <c r="N425" i="4" s="1"/>
  <c r="N426" i="4" s="1"/>
  <c r="N427" i="4" s="1"/>
  <c r="N428" i="4" s="1"/>
  <c r="N429" i="4" s="1"/>
  <c r="N430" i="4" s="1"/>
  <c r="N431" i="4" s="1"/>
  <c r="N432" i="4" s="1"/>
  <c r="N433" i="4" s="1"/>
  <c r="N434" i="4" s="1"/>
  <c r="N435" i="4" s="1"/>
  <c r="N436" i="4" s="1"/>
  <c r="N437" i="4" s="1"/>
  <c r="N438" i="4" s="1"/>
  <c r="N439" i="4" s="1"/>
  <c r="N440" i="4" s="1"/>
  <c r="N441" i="4" s="1"/>
  <c r="N442" i="4" s="1"/>
  <c r="N443" i="4" s="1"/>
  <c r="N444" i="4" s="1"/>
  <c r="N445" i="4" s="1"/>
  <c r="N446" i="4" s="1"/>
  <c r="N447" i="4" s="1"/>
  <c r="N448" i="4" s="1"/>
  <c r="N449" i="4" s="1"/>
  <c r="N450" i="4" s="1"/>
  <c r="N451" i="4" s="1"/>
  <c r="N452" i="4" s="1"/>
  <c r="N453" i="4" s="1"/>
  <c r="N454" i="4" s="1"/>
  <c r="N455" i="4" s="1"/>
  <c r="N456" i="4" s="1"/>
  <c r="N457" i="4" s="1"/>
  <c r="N458" i="4" s="1"/>
  <c r="N459" i="4" s="1"/>
  <c r="N460" i="4" s="1"/>
  <c r="N461" i="4" s="1"/>
  <c r="N462" i="4" s="1"/>
  <c r="N463" i="4" s="1"/>
  <c r="N464" i="4" s="1"/>
  <c r="N465" i="4" s="1"/>
  <c r="N466" i="4" s="1"/>
  <c r="N467" i="4" s="1"/>
  <c r="N468" i="4" s="1"/>
  <c r="N469" i="4" s="1"/>
  <c r="N470" i="4" s="1"/>
  <c r="N471" i="4" s="1"/>
  <c r="N472" i="4" s="1"/>
  <c r="N473" i="4" s="1"/>
  <c r="Q368" i="4"/>
  <c r="P368" i="4"/>
  <c r="O368" i="4" s="1"/>
  <c r="O369" i="4" s="1"/>
  <c r="Q367" i="4"/>
  <c r="P367" i="4"/>
  <c r="O367" i="4" s="1"/>
  <c r="Q366" i="4"/>
  <c r="P366" i="4"/>
  <c r="O366" i="4"/>
  <c r="Q365" i="4"/>
  <c r="P365" i="4"/>
  <c r="O365" i="4" s="1"/>
  <c r="Q364" i="4"/>
  <c r="P364" i="4"/>
  <c r="O364" i="4" s="1"/>
  <c r="Q363" i="4"/>
  <c r="P363" i="4"/>
  <c r="O363" i="4" s="1"/>
  <c r="Q362" i="4"/>
  <c r="P362" i="4"/>
  <c r="O362" i="4" s="1"/>
  <c r="Q361" i="4"/>
  <c r="P361" i="4"/>
  <c r="O361" i="4" s="1"/>
  <c r="Q360" i="4"/>
  <c r="N360" i="4"/>
  <c r="N361" i="4" s="1"/>
  <c r="N362" i="4" s="1"/>
  <c r="N363" i="4" s="1"/>
  <c r="N364" i="4" s="1"/>
  <c r="N365" i="4" s="1"/>
  <c r="N366" i="4" s="1"/>
  <c r="N367" i="4" s="1"/>
  <c r="N368" i="4" s="1"/>
  <c r="Q359" i="4"/>
  <c r="P359" i="4"/>
  <c r="O359" i="4"/>
  <c r="O360" i="4" s="1"/>
  <c r="Q358" i="4"/>
  <c r="P358" i="4"/>
  <c r="O358" i="4" s="1"/>
  <c r="Q357" i="4"/>
  <c r="P357" i="4"/>
  <c r="O357" i="4"/>
  <c r="Q356" i="4"/>
  <c r="P356" i="4"/>
  <c r="O356" i="4"/>
  <c r="Q355" i="4"/>
  <c r="Q354" i="4"/>
  <c r="Q353" i="4"/>
  <c r="Q352" i="4"/>
  <c r="Q351" i="4"/>
  <c r="Q350" i="4"/>
  <c r="Q349" i="4"/>
  <c r="Q348" i="4"/>
  <c r="Q347" i="4"/>
  <c r="Q346" i="4"/>
  <c r="Q345" i="4"/>
  <c r="Q344" i="4"/>
  <c r="Q343" i="4"/>
  <c r="Q342" i="4"/>
  <c r="Q341" i="4"/>
  <c r="Q340" i="4"/>
  <c r="Q339" i="4"/>
  <c r="Q338" i="4"/>
  <c r="Q337" i="4"/>
  <c r="Q336" i="4"/>
  <c r="P336" i="4"/>
  <c r="O336" i="4" s="1"/>
  <c r="O337" i="4" s="1"/>
  <c r="O338" i="4" s="1"/>
  <c r="O339" i="4" s="1"/>
  <c r="O340" i="4" s="1"/>
  <c r="O341" i="4" s="1"/>
  <c r="O342" i="4" s="1"/>
  <c r="O343" i="4" s="1"/>
  <c r="O344" i="4" s="1"/>
  <c r="O345" i="4" s="1"/>
  <c r="O346" i="4" s="1"/>
  <c r="O347" i="4" s="1"/>
  <c r="O348" i="4" s="1"/>
  <c r="O349" i="4" s="1"/>
  <c r="O350" i="4" s="1"/>
  <c r="O351" i="4" s="1"/>
  <c r="O352" i="4" s="1"/>
  <c r="O353" i="4" s="1"/>
  <c r="O354" i="4" s="1"/>
  <c r="O355" i="4" s="1"/>
  <c r="Q335" i="4"/>
  <c r="Q334" i="4"/>
  <c r="Q333" i="4"/>
  <c r="Q332" i="4"/>
  <c r="Q331" i="4"/>
  <c r="Q330" i="4"/>
  <c r="P330" i="4"/>
  <c r="O330" i="4" s="1"/>
  <c r="O331" i="4" s="1"/>
  <c r="O332" i="4" s="1"/>
  <c r="O333" i="4" s="1"/>
  <c r="O334" i="4" s="1"/>
  <c r="O335" i="4" s="1"/>
  <c r="Q329" i="4"/>
  <c r="Q328" i="4"/>
  <c r="Q327" i="4"/>
  <c r="P327" i="4"/>
  <c r="O327" i="4" s="1"/>
  <c r="O328" i="4" s="1"/>
  <c r="O329" i="4" s="1"/>
  <c r="Q326" i="4"/>
  <c r="Q325" i="4"/>
  <c r="Q324" i="4"/>
  <c r="Q323" i="4"/>
  <c r="O323" i="4"/>
  <c r="O324" i="4" s="1"/>
  <c r="O325" i="4" s="1"/>
  <c r="O326" i="4" s="1"/>
  <c r="Q322" i="4"/>
  <c r="P322" i="4"/>
  <c r="O322" i="4"/>
  <c r="Q321" i="4"/>
  <c r="Q320" i="4"/>
  <c r="Q319" i="4"/>
  <c r="Q318" i="4"/>
  <c r="Q317" i="4"/>
  <c r="Q316" i="4"/>
  <c r="Q315" i="4"/>
  <c r="Q314" i="4"/>
  <c r="Q313" i="4"/>
  <c r="Q312" i="4"/>
  <c r="Q311" i="4"/>
  <c r="Q310" i="4"/>
  <c r="Q309" i="4"/>
  <c r="Q308" i="4"/>
  <c r="Q307" i="4"/>
  <c r="Q306" i="4"/>
  <c r="Q305" i="4"/>
  <c r="Q304" i="4"/>
  <c r="Q303" i="4"/>
  <c r="Q302" i="4"/>
  <c r="Q301" i="4"/>
  <c r="Q300" i="4"/>
  <c r="Q299" i="4"/>
  <c r="Q298" i="4"/>
  <c r="Q297" i="4"/>
  <c r="Q296" i="4"/>
  <c r="Q295" i="4"/>
  <c r="Q294" i="4"/>
  <c r="Q293" i="4"/>
  <c r="Q292" i="4"/>
  <c r="Q291" i="4"/>
  <c r="Q290" i="4"/>
  <c r="Q289" i="4"/>
  <c r="Q288" i="4"/>
  <c r="Q287" i="4"/>
  <c r="Q286" i="4"/>
  <c r="Q285" i="4"/>
  <c r="Q284" i="4"/>
  <c r="Q283" i="4"/>
  <c r="Q282" i="4"/>
  <c r="Q281" i="4"/>
  <c r="Q280" i="4"/>
  <c r="Q279" i="4"/>
  <c r="Q278" i="4"/>
  <c r="Q277" i="4"/>
  <c r="Q276" i="4"/>
  <c r="Q275" i="4"/>
  <c r="P275" i="4"/>
  <c r="O275" i="4"/>
  <c r="O276" i="4" s="1"/>
  <c r="O277" i="4" s="1"/>
  <c r="O278" i="4" s="1"/>
  <c r="O279" i="4" s="1"/>
  <c r="O280" i="4" s="1"/>
  <c r="O281" i="4" s="1"/>
  <c r="O282" i="4" s="1"/>
  <c r="O283" i="4" s="1"/>
  <c r="O284" i="4" s="1"/>
  <c r="O285" i="4" s="1"/>
  <c r="O286" i="4" s="1"/>
  <c r="O287" i="4" s="1"/>
  <c r="O288" i="4" s="1"/>
  <c r="O289" i="4" s="1"/>
  <c r="O290" i="4" s="1"/>
  <c r="O291" i="4" s="1"/>
  <c r="O292" i="4" s="1"/>
  <c r="O293" i="4" s="1"/>
  <c r="O294" i="4" s="1"/>
  <c r="O295" i="4" s="1"/>
  <c r="O296" i="4" s="1"/>
  <c r="O297" i="4" s="1"/>
  <c r="O298" i="4" s="1"/>
  <c r="O299" i="4" s="1"/>
  <c r="O300" i="4" s="1"/>
  <c r="O301" i="4" s="1"/>
  <c r="O302" i="4" s="1"/>
  <c r="O303" i="4" s="1"/>
  <c r="O304" i="4" s="1"/>
  <c r="O305" i="4" s="1"/>
  <c r="O306" i="4" s="1"/>
  <c r="O307" i="4" s="1"/>
  <c r="O308" i="4" s="1"/>
  <c r="O309" i="4" s="1"/>
  <c r="O310" i="4" s="1"/>
  <c r="O311" i="4" s="1"/>
  <c r="O312" i="4" s="1"/>
  <c r="O313" i="4" s="1"/>
  <c r="O314" i="4" s="1"/>
  <c r="O315" i="4" s="1"/>
  <c r="O316" i="4" s="1"/>
  <c r="O317" i="4" s="1"/>
  <c r="O318" i="4" s="1"/>
  <c r="O319" i="4" s="1"/>
  <c r="O320" i="4" s="1"/>
  <c r="O321" i="4" s="1"/>
  <c r="Q274" i="4"/>
  <c r="Q273" i="4"/>
  <c r="Q272" i="4"/>
  <c r="Q271" i="4"/>
  <c r="Q270" i="4"/>
  <c r="Q269" i="4"/>
  <c r="Q268" i="4"/>
  <c r="Q267" i="4"/>
  <c r="Q266" i="4"/>
  <c r="Q265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P238" i="4"/>
  <c r="O238" i="4" s="1"/>
  <c r="O239" i="4" s="1"/>
  <c r="O240" i="4" s="1"/>
  <c r="O241" i="4" s="1"/>
  <c r="O242" i="4" s="1"/>
  <c r="O243" i="4" s="1"/>
  <c r="O244" i="4" s="1"/>
  <c r="O245" i="4" s="1"/>
  <c r="O246" i="4" s="1"/>
  <c r="O247" i="4" s="1"/>
  <c r="O248" i="4" s="1"/>
  <c r="O249" i="4" s="1"/>
  <c r="O250" i="4" s="1"/>
  <c r="O251" i="4" s="1"/>
  <c r="O252" i="4" s="1"/>
  <c r="O253" i="4" s="1"/>
  <c r="O254" i="4" s="1"/>
  <c r="O255" i="4" s="1"/>
  <c r="O256" i="4" s="1"/>
  <c r="O257" i="4" s="1"/>
  <c r="O258" i="4" s="1"/>
  <c r="O259" i="4" s="1"/>
  <c r="O260" i="4" s="1"/>
  <c r="O261" i="4" s="1"/>
  <c r="O262" i="4" s="1"/>
  <c r="O263" i="4" s="1"/>
  <c r="O264" i="4" s="1"/>
  <c r="O265" i="4" s="1"/>
  <c r="O266" i="4" s="1"/>
  <c r="O267" i="4" s="1"/>
  <c r="O268" i="4" s="1"/>
  <c r="O269" i="4" s="1"/>
  <c r="O270" i="4" s="1"/>
  <c r="O271" i="4" s="1"/>
  <c r="O272" i="4" s="1"/>
  <c r="O273" i="4" s="1"/>
  <c r="O274" i="4" s="1"/>
  <c r="N238" i="4"/>
  <c r="N239" i="4" s="1"/>
  <c r="N240" i="4" s="1"/>
  <c r="N241" i="4" s="1"/>
  <c r="N242" i="4" s="1"/>
  <c r="N243" i="4" s="1"/>
  <c r="N244" i="4" s="1"/>
  <c r="N245" i="4" s="1"/>
  <c r="N246" i="4" s="1"/>
  <c r="N247" i="4" s="1"/>
  <c r="N248" i="4" s="1"/>
  <c r="N249" i="4" s="1"/>
  <c r="N250" i="4" s="1"/>
  <c r="N251" i="4" s="1"/>
  <c r="N252" i="4" s="1"/>
  <c r="N253" i="4" s="1"/>
  <c r="N254" i="4" s="1"/>
  <c r="N255" i="4" s="1"/>
  <c r="N256" i="4" s="1"/>
  <c r="N257" i="4" s="1"/>
  <c r="N258" i="4" s="1"/>
  <c r="N259" i="4" s="1"/>
  <c r="N260" i="4" s="1"/>
  <c r="N261" i="4" s="1"/>
  <c r="N262" i="4" s="1"/>
  <c r="N263" i="4" s="1"/>
  <c r="N264" i="4" s="1"/>
  <c r="N265" i="4" s="1"/>
  <c r="N266" i="4" s="1"/>
  <c r="N267" i="4" s="1"/>
  <c r="N268" i="4" s="1"/>
  <c r="N269" i="4" s="1"/>
  <c r="N270" i="4" s="1"/>
  <c r="N271" i="4" s="1"/>
  <c r="N272" i="4" s="1"/>
  <c r="N273" i="4" s="1"/>
  <c r="N274" i="4" s="1"/>
  <c r="N275" i="4" s="1"/>
  <c r="N276" i="4" s="1"/>
  <c r="N277" i="4" s="1"/>
  <c r="N278" i="4" s="1"/>
  <c r="N279" i="4" s="1"/>
  <c r="N280" i="4" s="1"/>
  <c r="N281" i="4" s="1"/>
  <c r="N282" i="4" s="1"/>
  <c r="N283" i="4" s="1"/>
  <c r="N284" i="4" s="1"/>
  <c r="N285" i="4" s="1"/>
  <c r="N286" i="4" s="1"/>
  <c r="N287" i="4" s="1"/>
  <c r="N288" i="4" s="1"/>
  <c r="N289" i="4" s="1"/>
  <c r="N290" i="4" s="1"/>
  <c r="N291" i="4" s="1"/>
  <c r="N292" i="4" s="1"/>
  <c r="N293" i="4" s="1"/>
  <c r="N294" i="4" s="1"/>
  <c r="N295" i="4" s="1"/>
  <c r="N296" i="4" s="1"/>
  <c r="N297" i="4" s="1"/>
  <c r="N298" i="4" s="1"/>
  <c r="N299" i="4" s="1"/>
  <c r="N300" i="4" s="1"/>
  <c r="N301" i="4" s="1"/>
  <c r="N302" i="4" s="1"/>
  <c r="N303" i="4" s="1"/>
  <c r="N304" i="4" s="1"/>
  <c r="N305" i="4" s="1"/>
  <c r="N306" i="4" s="1"/>
  <c r="N307" i="4" s="1"/>
  <c r="N308" i="4" s="1"/>
  <c r="N309" i="4" s="1"/>
  <c r="N310" i="4" s="1"/>
  <c r="N311" i="4" s="1"/>
  <c r="N312" i="4" s="1"/>
  <c r="N313" i="4" s="1"/>
  <c r="N314" i="4" s="1"/>
  <c r="N315" i="4" s="1"/>
  <c r="N316" i="4" s="1"/>
  <c r="N317" i="4" s="1"/>
  <c r="N318" i="4" s="1"/>
  <c r="N319" i="4" s="1"/>
  <c r="N320" i="4" s="1"/>
  <c r="N321" i="4" s="1"/>
  <c r="N322" i="4" s="1"/>
  <c r="N323" i="4" s="1"/>
  <c r="N324" i="4" s="1"/>
  <c r="N325" i="4" s="1"/>
  <c r="N326" i="4" s="1"/>
  <c r="N327" i="4" s="1"/>
  <c r="N328" i="4" s="1"/>
  <c r="N329" i="4" s="1"/>
  <c r="N330" i="4" s="1"/>
  <c r="N331" i="4" s="1"/>
  <c r="N332" i="4" s="1"/>
  <c r="N333" i="4" s="1"/>
  <c r="N334" i="4" s="1"/>
  <c r="N335" i="4" s="1"/>
  <c r="N336" i="4" s="1"/>
  <c r="N337" i="4" s="1"/>
  <c r="N338" i="4" s="1"/>
  <c r="N339" i="4" s="1"/>
  <c r="N340" i="4" s="1"/>
  <c r="N341" i="4" s="1"/>
  <c r="N342" i="4" s="1"/>
  <c r="N343" i="4" s="1"/>
  <c r="N344" i="4" s="1"/>
  <c r="N345" i="4" s="1"/>
  <c r="N346" i="4" s="1"/>
  <c r="N347" i="4" s="1"/>
  <c r="N348" i="4" s="1"/>
  <c r="N349" i="4" s="1"/>
  <c r="N350" i="4" s="1"/>
  <c r="N351" i="4" s="1"/>
  <c r="N352" i="4" s="1"/>
  <c r="N353" i="4" s="1"/>
  <c r="N354" i="4" s="1"/>
  <c r="N355" i="4" s="1"/>
  <c r="N356" i="4" s="1"/>
  <c r="N357" i="4" s="1"/>
  <c r="N358" i="4" s="1"/>
  <c r="N359" i="4" s="1"/>
  <c r="Q237" i="4"/>
  <c r="N237" i="4"/>
  <c r="Q236" i="4"/>
  <c r="P236" i="4"/>
  <c r="O236" i="4" s="1"/>
  <c r="O237" i="4" s="1"/>
  <c r="Q235" i="4"/>
  <c r="P235" i="4"/>
  <c r="O235" i="4" s="1"/>
  <c r="Q234" i="4"/>
  <c r="P234" i="4"/>
  <c r="O234" i="4" s="1"/>
  <c r="Q233" i="4"/>
  <c r="N233" i="4"/>
  <c r="N234" i="4" s="1"/>
  <c r="N235" i="4" s="1"/>
  <c r="N236" i="4" s="1"/>
  <c r="Q232" i="4"/>
  <c r="Q231" i="4"/>
  <c r="Q230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P137" i="4"/>
  <c r="O137" i="4" s="1"/>
  <c r="O138" i="4" s="1"/>
  <c r="O139" i="4" s="1"/>
  <c r="O140" i="4" s="1"/>
  <c r="O141" i="4" s="1"/>
  <c r="O142" i="4" s="1"/>
  <c r="O143" i="4" s="1"/>
  <c r="O144" i="4" s="1"/>
  <c r="O145" i="4" s="1"/>
  <c r="O146" i="4" s="1"/>
  <c r="O147" i="4" s="1"/>
  <c r="O148" i="4" s="1"/>
  <c r="O149" i="4" s="1"/>
  <c r="O150" i="4" s="1"/>
  <c r="O151" i="4" s="1"/>
  <c r="O152" i="4" s="1"/>
  <c r="O153" i="4" s="1"/>
  <c r="O154" i="4" s="1"/>
  <c r="O155" i="4" s="1"/>
  <c r="O156" i="4" s="1"/>
  <c r="O157" i="4" s="1"/>
  <c r="O158" i="4" s="1"/>
  <c r="O159" i="4" s="1"/>
  <c r="O160" i="4" s="1"/>
  <c r="O161" i="4" s="1"/>
  <c r="O162" i="4" s="1"/>
  <c r="O163" i="4" s="1"/>
  <c r="O164" i="4" s="1"/>
  <c r="O165" i="4" s="1"/>
  <c r="O166" i="4" s="1"/>
  <c r="O167" i="4" s="1"/>
  <c r="O168" i="4" s="1"/>
  <c r="O169" i="4" s="1"/>
  <c r="O170" i="4" s="1"/>
  <c r="O171" i="4" s="1"/>
  <c r="O172" i="4" s="1"/>
  <c r="O173" i="4" s="1"/>
  <c r="O174" i="4" s="1"/>
  <c r="O175" i="4" s="1"/>
  <c r="O176" i="4" s="1"/>
  <c r="O177" i="4" s="1"/>
  <c r="O178" i="4" s="1"/>
  <c r="O179" i="4" s="1"/>
  <c r="O180" i="4" s="1"/>
  <c r="O181" i="4" s="1"/>
  <c r="O182" i="4" s="1"/>
  <c r="O183" i="4" s="1"/>
  <c r="O184" i="4" s="1"/>
  <c r="O185" i="4" s="1"/>
  <c r="O186" i="4" s="1"/>
  <c r="O187" i="4" s="1"/>
  <c r="O188" i="4" s="1"/>
  <c r="O189" i="4" s="1"/>
  <c r="O190" i="4" s="1"/>
  <c r="O191" i="4" s="1"/>
  <c r="O192" i="4" s="1"/>
  <c r="O193" i="4" s="1"/>
  <c r="O194" i="4" s="1"/>
  <c r="O195" i="4" s="1"/>
  <c r="O196" i="4" s="1"/>
  <c r="O197" i="4" s="1"/>
  <c r="O198" i="4" s="1"/>
  <c r="O199" i="4" s="1"/>
  <c r="O200" i="4" s="1"/>
  <c r="O201" i="4" s="1"/>
  <c r="O202" i="4" s="1"/>
  <c r="O203" i="4" s="1"/>
  <c r="O204" i="4" s="1"/>
  <c r="O205" i="4" s="1"/>
  <c r="O206" i="4" s="1"/>
  <c r="O207" i="4" s="1"/>
  <c r="O208" i="4" s="1"/>
  <c r="O209" i="4" s="1"/>
  <c r="O210" i="4" s="1"/>
  <c r="O211" i="4" s="1"/>
  <c r="O212" i="4" s="1"/>
  <c r="O213" i="4" s="1"/>
  <c r="O214" i="4" s="1"/>
  <c r="O215" i="4" s="1"/>
  <c r="O216" i="4" s="1"/>
  <c r="O217" i="4" s="1"/>
  <c r="O218" i="4" s="1"/>
  <c r="O219" i="4" s="1"/>
  <c r="O220" i="4" s="1"/>
  <c r="O221" i="4" s="1"/>
  <c r="O222" i="4" s="1"/>
  <c r="O223" i="4" s="1"/>
  <c r="O224" i="4" s="1"/>
  <c r="O225" i="4" s="1"/>
  <c r="O226" i="4" s="1"/>
  <c r="O227" i="4" s="1"/>
  <c r="O228" i="4" s="1"/>
  <c r="O229" i="4" s="1"/>
  <c r="O230" i="4" s="1"/>
  <c r="O231" i="4" s="1"/>
  <c r="O232" i="4" s="1"/>
  <c r="O233" i="4" s="1"/>
  <c r="Q136" i="4"/>
  <c r="N136" i="4"/>
  <c r="N137" i="4" s="1"/>
  <c r="N138" i="4" s="1"/>
  <c r="N139" i="4" s="1"/>
  <c r="N140" i="4" s="1"/>
  <c r="N141" i="4" s="1"/>
  <c r="N142" i="4" s="1"/>
  <c r="N143" i="4" s="1"/>
  <c r="N144" i="4" s="1"/>
  <c r="N145" i="4" s="1"/>
  <c r="N146" i="4" s="1"/>
  <c r="N147" i="4" s="1"/>
  <c r="N148" i="4" s="1"/>
  <c r="N149" i="4" s="1"/>
  <c r="N150" i="4" s="1"/>
  <c r="N151" i="4" s="1"/>
  <c r="N152" i="4" s="1"/>
  <c r="N153" i="4" s="1"/>
  <c r="N154" i="4" s="1"/>
  <c r="N155" i="4" s="1"/>
  <c r="N156" i="4" s="1"/>
  <c r="N157" i="4" s="1"/>
  <c r="N158" i="4" s="1"/>
  <c r="N159" i="4" s="1"/>
  <c r="N160" i="4" s="1"/>
  <c r="N161" i="4" s="1"/>
  <c r="N162" i="4" s="1"/>
  <c r="N163" i="4" s="1"/>
  <c r="N164" i="4" s="1"/>
  <c r="N165" i="4" s="1"/>
  <c r="N166" i="4" s="1"/>
  <c r="N167" i="4" s="1"/>
  <c r="N168" i="4" s="1"/>
  <c r="N169" i="4" s="1"/>
  <c r="N170" i="4" s="1"/>
  <c r="N171" i="4" s="1"/>
  <c r="N172" i="4" s="1"/>
  <c r="N173" i="4" s="1"/>
  <c r="N174" i="4" s="1"/>
  <c r="N175" i="4" s="1"/>
  <c r="N176" i="4" s="1"/>
  <c r="N177" i="4" s="1"/>
  <c r="N178" i="4" s="1"/>
  <c r="N179" i="4" s="1"/>
  <c r="N180" i="4" s="1"/>
  <c r="N181" i="4" s="1"/>
  <c r="N182" i="4" s="1"/>
  <c r="N183" i="4" s="1"/>
  <c r="N184" i="4" s="1"/>
  <c r="N185" i="4" s="1"/>
  <c r="N186" i="4" s="1"/>
  <c r="N187" i="4" s="1"/>
  <c r="N188" i="4" s="1"/>
  <c r="N189" i="4" s="1"/>
  <c r="N190" i="4" s="1"/>
  <c r="N191" i="4" s="1"/>
  <c r="N192" i="4" s="1"/>
  <c r="N193" i="4" s="1"/>
  <c r="N194" i="4" s="1"/>
  <c r="N195" i="4" s="1"/>
  <c r="N196" i="4" s="1"/>
  <c r="N197" i="4" s="1"/>
  <c r="N198" i="4" s="1"/>
  <c r="N199" i="4" s="1"/>
  <c r="N200" i="4" s="1"/>
  <c r="N201" i="4" s="1"/>
  <c r="N202" i="4" s="1"/>
  <c r="N203" i="4" s="1"/>
  <c r="N204" i="4" s="1"/>
  <c r="N205" i="4" s="1"/>
  <c r="N206" i="4" s="1"/>
  <c r="N207" i="4" s="1"/>
  <c r="N208" i="4" s="1"/>
  <c r="N209" i="4" s="1"/>
  <c r="N210" i="4" s="1"/>
  <c r="N211" i="4" s="1"/>
  <c r="N212" i="4" s="1"/>
  <c r="N213" i="4" s="1"/>
  <c r="N214" i="4" s="1"/>
  <c r="N215" i="4" s="1"/>
  <c r="N216" i="4" s="1"/>
  <c r="N217" i="4" s="1"/>
  <c r="N218" i="4" s="1"/>
  <c r="N219" i="4" s="1"/>
  <c r="N220" i="4" s="1"/>
  <c r="N221" i="4" s="1"/>
  <c r="N222" i="4" s="1"/>
  <c r="N223" i="4" s="1"/>
  <c r="N224" i="4" s="1"/>
  <c r="N225" i="4" s="1"/>
  <c r="N226" i="4" s="1"/>
  <c r="N227" i="4" s="1"/>
  <c r="N228" i="4" s="1"/>
  <c r="N229" i="4" s="1"/>
  <c r="N230" i="4" s="1"/>
  <c r="N231" i="4" s="1"/>
  <c r="N232" i="4" s="1"/>
  <c r="Q135" i="4"/>
  <c r="P135" i="4"/>
  <c r="O135" i="4" s="1"/>
  <c r="O136" i="4" s="1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P115" i="4"/>
  <c r="O115" i="4" s="1"/>
  <c r="O116" i="4" s="1"/>
  <c r="O117" i="4" s="1"/>
  <c r="O118" i="4" s="1"/>
  <c r="O119" i="4" s="1"/>
  <c r="O120" i="4" s="1"/>
  <c r="O121" i="4" s="1"/>
  <c r="O122" i="4" s="1"/>
  <c r="O123" i="4" s="1"/>
  <c r="O124" i="4" s="1"/>
  <c r="O125" i="4" s="1"/>
  <c r="O126" i="4" s="1"/>
  <c r="O127" i="4" s="1"/>
  <c r="O128" i="4" s="1"/>
  <c r="O129" i="4" s="1"/>
  <c r="O130" i="4" s="1"/>
  <c r="O131" i="4" s="1"/>
  <c r="O132" i="4" s="1"/>
  <c r="O133" i="4" s="1"/>
  <c r="O134" i="4" s="1"/>
  <c r="Q114" i="4"/>
  <c r="Q113" i="4"/>
  <c r="Q112" i="4"/>
  <c r="Q111" i="4"/>
  <c r="Q110" i="4"/>
  <c r="Q109" i="4"/>
  <c r="P109" i="4"/>
  <c r="O109" i="4" s="1"/>
  <c r="O110" i="4" s="1"/>
  <c r="O111" i="4" s="1"/>
  <c r="O112" i="4" s="1"/>
  <c r="O113" i="4" s="1"/>
  <c r="O114" i="4" s="1"/>
  <c r="Q108" i="4"/>
  <c r="Q107" i="4"/>
  <c r="Q106" i="4"/>
  <c r="P106" i="4"/>
  <c r="O106" i="4" s="1"/>
  <c r="O107" i="4" s="1"/>
  <c r="O108" i="4" s="1"/>
  <c r="Q105" i="4"/>
  <c r="Q104" i="4"/>
  <c r="Q103" i="4"/>
  <c r="Q102" i="4"/>
  <c r="Q101" i="4"/>
  <c r="P101" i="4"/>
  <c r="O101" i="4"/>
  <c r="O102" i="4" s="1"/>
  <c r="O103" i="4" s="1"/>
  <c r="O104" i="4" s="1"/>
  <c r="O105" i="4" s="1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P47" i="4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O63" i="4" s="1"/>
  <c r="O64" i="4" s="1"/>
  <c r="O65" i="4" s="1"/>
  <c r="O66" i="4" s="1"/>
  <c r="O67" i="4" s="1"/>
  <c r="O68" i="4" s="1"/>
  <c r="O69" i="4" s="1"/>
  <c r="O70" i="4" s="1"/>
  <c r="O71" i="4" s="1"/>
  <c r="O72" i="4" s="1"/>
  <c r="O73" i="4" s="1"/>
  <c r="O74" i="4" s="1"/>
  <c r="O75" i="4" s="1"/>
  <c r="O76" i="4" s="1"/>
  <c r="O77" i="4" s="1"/>
  <c r="O78" i="4" s="1"/>
  <c r="O79" i="4" s="1"/>
  <c r="O80" i="4" s="1"/>
  <c r="O81" i="4" s="1"/>
  <c r="O82" i="4" s="1"/>
  <c r="O83" i="4" s="1"/>
  <c r="O84" i="4" s="1"/>
  <c r="O85" i="4" s="1"/>
  <c r="O86" i="4" s="1"/>
  <c r="O87" i="4" s="1"/>
  <c r="O88" i="4" s="1"/>
  <c r="O89" i="4" s="1"/>
  <c r="O90" i="4" s="1"/>
  <c r="O91" i="4" s="1"/>
  <c r="O92" i="4" s="1"/>
  <c r="O93" i="4" s="1"/>
  <c r="O94" i="4" s="1"/>
  <c r="O95" i="4" s="1"/>
  <c r="O96" i="4" s="1"/>
  <c r="O97" i="4" s="1"/>
  <c r="O98" i="4" s="1"/>
  <c r="O99" i="4" s="1"/>
  <c r="O100" i="4" s="1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P5" i="4"/>
  <c r="O5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L5" i="4"/>
  <c r="N4" i="4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L4" i="4"/>
  <c r="M4" i="4" s="1"/>
  <c r="M3" i="4"/>
  <c r="L3" i="4"/>
  <c r="M2" i="4"/>
  <c r="K2" i="4"/>
  <c r="K3" i="4" s="1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K164" i="4" s="1"/>
  <c r="K165" i="4" s="1"/>
  <c r="K166" i="4" s="1"/>
  <c r="K167" i="4" s="1"/>
  <c r="K168" i="4" s="1"/>
  <c r="K169" i="4" s="1"/>
  <c r="K170" i="4" s="1"/>
  <c r="K171" i="4" s="1"/>
  <c r="K172" i="4" s="1"/>
  <c r="K173" i="4" s="1"/>
  <c r="K174" i="4" s="1"/>
  <c r="K175" i="4" s="1"/>
  <c r="K176" i="4" s="1"/>
  <c r="K177" i="4" s="1"/>
  <c r="K178" i="4" s="1"/>
  <c r="K179" i="4" s="1"/>
  <c r="K180" i="4" s="1"/>
  <c r="K181" i="4" s="1"/>
  <c r="K182" i="4" s="1"/>
  <c r="K183" i="4" s="1"/>
  <c r="K184" i="4" s="1"/>
  <c r="K185" i="4" s="1"/>
  <c r="K186" i="4" s="1"/>
  <c r="K187" i="4" s="1"/>
  <c r="K188" i="4" s="1"/>
  <c r="K189" i="4" s="1"/>
  <c r="K190" i="4" s="1"/>
  <c r="K191" i="4" s="1"/>
  <c r="K192" i="4" s="1"/>
  <c r="K193" i="4" s="1"/>
  <c r="K194" i="4" s="1"/>
  <c r="K195" i="4" s="1"/>
  <c r="K196" i="4" s="1"/>
  <c r="K197" i="4" s="1"/>
  <c r="K198" i="4" s="1"/>
  <c r="K199" i="4" s="1"/>
  <c r="K200" i="4" s="1"/>
  <c r="K201" i="4" s="1"/>
  <c r="K202" i="4" s="1"/>
  <c r="K203" i="4" s="1"/>
  <c r="K204" i="4" s="1"/>
  <c r="K205" i="4" s="1"/>
  <c r="K206" i="4" s="1"/>
  <c r="K207" i="4" s="1"/>
  <c r="K208" i="4" s="1"/>
  <c r="K209" i="4" s="1"/>
  <c r="K210" i="4" s="1"/>
  <c r="K211" i="4" s="1"/>
  <c r="K212" i="4" s="1"/>
  <c r="K213" i="4" s="1"/>
  <c r="K214" i="4" s="1"/>
  <c r="K215" i="4" s="1"/>
  <c r="K216" i="4" s="1"/>
  <c r="K217" i="4" s="1"/>
  <c r="K218" i="4" s="1"/>
  <c r="K219" i="4" s="1"/>
  <c r="K220" i="4" s="1"/>
  <c r="K221" i="4" s="1"/>
  <c r="K222" i="4" s="1"/>
  <c r="K223" i="4" s="1"/>
  <c r="K224" i="4" s="1"/>
  <c r="K225" i="4" s="1"/>
  <c r="K226" i="4" s="1"/>
  <c r="K227" i="4" s="1"/>
  <c r="K228" i="4" s="1"/>
  <c r="K229" i="4" s="1"/>
  <c r="K230" i="4" s="1"/>
  <c r="K231" i="4" s="1"/>
  <c r="K232" i="4" s="1"/>
  <c r="K233" i="4" s="1"/>
  <c r="K234" i="4" s="1"/>
  <c r="K235" i="4" s="1"/>
  <c r="K236" i="4" s="1"/>
  <c r="K237" i="4" s="1"/>
  <c r="K238" i="4" s="1"/>
  <c r="K239" i="4" s="1"/>
  <c r="K240" i="4" s="1"/>
  <c r="K241" i="4" s="1"/>
  <c r="K242" i="4" s="1"/>
  <c r="K243" i="4" s="1"/>
  <c r="K244" i="4" s="1"/>
  <c r="K245" i="4" s="1"/>
  <c r="K246" i="4" s="1"/>
  <c r="K247" i="4" s="1"/>
  <c r="K248" i="4" s="1"/>
  <c r="K249" i="4" s="1"/>
  <c r="K250" i="4" s="1"/>
  <c r="K251" i="4" s="1"/>
  <c r="K252" i="4" s="1"/>
  <c r="K253" i="4" s="1"/>
  <c r="K254" i="4" s="1"/>
  <c r="K255" i="4" s="1"/>
  <c r="K256" i="4" s="1"/>
  <c r="K257" i="4" s="1"/>
  <c r="K258" i="4" s="1"/>
  <c r="K259" i="4" s="1"/>
  <c r="K260" i="4" s="1"/>
  <c r="K261" i="4" s="1"/>
  <c r="K262" i="4" s="1"/>
  <c r="K263" i="4" s="1"/>
  <c r="K264" i="4" s="1"/>
  <c r="K265" i="4" s="1"/>
  <c r="K266" i="4" s="1"/>
  <c r="K267" i="4" s="1"/>
  <c r="K268" i="4" s="1"/>
  <c r="K269" i="4" s="1"/>
  <c r="K270" i="4" s="1"/>
  <c r="K271" i="4" s="1"/>
  <c r="K272" i="4" s="1"/>
  <c r="K273" i="4" s="1"/>
  <c r="K274" i="4" s="1"/>
  <c r="K275" i="4" s="1"/>
  <c r="K276" i="4" s="1"/>
  <c r="K277" i="4" s="1"/>
  <c r="K278" i="4" s="1"/>
  <c r="K279" i="4" s="1"/>
  <c r="K280" i="4" s="1"/>
  <c r="K281" i="4" s="1"/>
  <c r="K282" i="4" s="1"/>
  <c r="K283" i="4" s="1"/>
  <c r="K284" i="4" s="1"/>
  <c r="K285" i="4" s="1"/>
  <c r="K286" i="4" s="1"/>
  <c r="K287" i="4" s="1"/>
  <c r="K288" i="4" s="1"/>
  <c r="K289" i="4" s="1"/>
  <c r="K290" i="4" s="1"/>
  <c r="K291" i="4" s="1"/>
  <c r="K292" i="4" s="1"/>
  <c r="K293" i="4" s="1"/>
  <c r="K294" i="4" s="1"/>
  <c r="K295" i="4" s="1"/>
  <c r="K296" i="4" s="1"/>
  <c r="K297" i="4" s="1"/>
  <c r="K298" i="4" s="1"/>
  <c r="K299" i="4" s="1"/>
  <c r="K300" i="4" s="1"/>
  <c r="K301" i="4" s="1"/>
  <c r="K302" i="4" s="1"/>
  <c r="K303" i="4" s="1"/>
  <c r="K304" i="4" s="1"/>
  <c r="K305" i="4" s="1"/>
  <c r="K306" i="4" s="1"/>
  <c r="K307" i="4" s="1"/>
  <c r="K308" i="4" s="1"/>
  <c r="K309" i="4" s="1"/>
  <c r="K310" i="4" s="1"/>
  <c r="K311" i="4" s="1"/>
  <c r="K312" i="4" s="1"/>
  <c r="K313" i="4" s="1"/>
  <c r="K314" i="4" s="1"/>
  <c r="K315" i="4" s="1"/>
  <c r="K316" i="4" s="1"/>
  <c r="K317" i="4" s="1"/>
  <c r="K318" i="4" s="1"/>
  <c r="K319" i="4" s="1"/>
  <c r="K320" i="4" s="1"/>
  <c r="K321" i="4" s="1"/>
  <c r="K322" i="4" s="1"/>
  <c r="K323" i="4" s="1"/>
  <c r="K324" i="4" s="1"/>
  <c r="K325" i="4" s="1"/>
  <c r="K326" i="4" s="1"/>
  <c r="K327" i="4" s="1"/>
  <c r="K328" i="4" s="1"/>
  <c r="K329" i="4" s="1"/>
  <c r="K330" i="4" s="1"/>
  <c r="K331" i="4" s="1"/>
  <c r="K332" i="4" s="1"/>
  <c r="K333" i="4" s="1"/>
  <c r="K334" i="4" s="1"/>
  <c r="K335" i="4" s="1"/>
  <c r="K336" i="4" s="1"/>
  <c r="K337" i="4" s="1"/>
  <c r="K338" i="4" s="1"/>
  <c r="K339" i="4" s="1"/>
  <c r="K340" i="4" s="1"/>
  <c r="K341" i="4" s="1"/>
  <c r="K342" i="4" s="1"/>
  <c r="K343" i="4" s="1"/>
  <c r="K344" i="4" s="1"/>
  <c r="K345" i="4" s="1"/>
  <c r="K346" i="4" s="1"/>
  <c r="K347" i="4" s="1"/>
  <c r="K348" i="4" s="1"/>
  <c r="K349" i="4" s="1"/>
  <c r="K350" i="4" s="1"/>
  <c r="K351" i="4" s="1"/>
  <c r="K352" i="4" s="1"/>
  <c r="K353" i="4" s="1"/>
  <c r="K354" i="4" s="1"/>
  <c r="K355" i="4" s="1"/>
  <c r="K356" i="4" s="1"/>
  <c r="K357" i="4" s="1"/>
  <c r="K358" i="4" s="1"/>
  <c r="K359" i="4" s="1"/>
  <c r="K360" i="4" s="1"/>
  <c r="K361" i="4" s="1"/>
  <c r="K362" i="4" s="1"/>
  <c r="K363" i="4" s="1"/>
  <c r="K364" i="4" s="1"/>
  <c r="K365" i="4" s="1"/>
  <c r="K366" i="4" s="1"/>
  <c r="K367" i="4" s="1"/>
  <c r="K368" i="4" s="1"/>
  <c r="K369" i="4" s="1"/>
  <c r="K370" i="4" s="1"/>
  <c r="K371" i="4" s="1"/>
  <c r="K372" i="4" s="1"/>
  <c r="K373" i="4" s="1"/>
  <c r="K374" i="4" s="1"/>
  <c r="K375" i="4" s="1"/>
  <c r="K376" i="4" s="1"/>
  <c r="K377" i="4" s="1"/>
  <c r="K378" i="4" s="1"/>
  <c r="K379" i="4" s="1"/>
  <c r="K380" i="4" s="1"/>
  <c r="K381" i="4" s="1"/>
  <c r="K382" i="4" s="1"/>
  <c r="K383" i="4" s="1"/>
  <c r="K384" i="4" s="1"/>
  <c r="K385" i="4" s="1"/>
  <c r="K386" i="4" s="1"/>
  <c r="K387" i="4" s="1"/>
  <c r="K388" i="4" s="1"/>
  <c r="K389" i="4" s="1"/>
  <c r="K390" i="4" s="1"/>
  <c r="K391" i="4" s="1"/>
  <c r="K392" i="4" s="1"/>
  <c r="K393" i="4" s="1"/>
  <c r="K394" i="4" s="1"/>
  <c r="K395" i="4" s="1"/>
  <c r="K396" i="4" s="1"/>
  <c r="K397" i="4" s="1"/>
  <c r="K398" i="4" s="1"/>
  <c r="K399" i="4" s="1"/>
  <c r="K400" i="4" s="1"/>
  <c r="K401" i="4" s="1"/>
  <c r="K402" i="4" s="1"/>
  <c r="K403" i="4" s="1"/>
  <c r="K404" i="4" s="1"/>
  <c r="K405" i="4" s="1"/>
  <c r="K406" i="4" s="1"/>
  <c r="K407" i="4" s="1"/>
  <c r="K408" i="4" s="1"/>
  <c r="K409" i="4" s="1"/>
  <c r="K410" i="4" s="1"/>
  <c r="K411" i="4" s="1"/>
  <c r="K412" i="4" s="1"/>
  <c r="K413" i="4" s="1"/>
  <c r="K414" i="4" s="1"/>
  <c r="K415" i="4" s="1"/>
  <c r="K416" i="4" s="1"/>
  <c r="K417" i="4" s="1"/>
  <c r="K418" i="4" s="1"/>
  <c r="K419" i="4" s="1"/>
  <c r="K420" i="4" s="1"/>
  <c r="K421" i="4" s="1"/>
  <c r="K422" i="4" s="1"/>
  <c r="K423" i="4" s="1"/>
  <c r="K424" i="4" s="1"/>
  <c r="K425" i="4" s="1"/>
  <c r="K426" i="4" s="1"/>
  <c r="K427" i="4" s="1"/>
  <c r="K428" i="4" s="1"/>
  <c r="K429" i="4" s="1"/>
  <c r="K430" i="4" s="1"/>
  <c r="K431" i="4" s="1"/>
  <c r="K432" i="4" s="1"/>
  <c r="K433" i="4" s="1"/>
  <c r="K434" i="4" s="1"/>
  <c r="K435" i="4" s="1"/>
  <c r="K436" i="4" s="1"/>
  <c r="K437" i="4" s="1"/>
  <c r="K438" i="4" s="1"/>
  <c r="K439" i="4" s="1"/>
  <c r="K440" i="4" s="1"/>
  <c r="K441" i="4" s="1"/>
  <c r="K442" i="4" s="1"/>
  <c r="K443" i="4" s="1"/>
  <c r="K444" i="4" s="1"/>
  <c r="K445" i="4" s="1"/>
  <c r="K446" i="4" s="1"/>
  <c r="K447" i="4" s="1"/>
  <c r="K448" i="4" s="1"/>
  <c r="K449" i="4" s="1"/>
  <c r="K450" i="4" s="1"/>
  <c r="K451" i="4" s="1"/>
  <c r="K452" i="4" s="1"/>
  <c r="K453" i="4" s="1"/>
  <c r="K454" i="4" s="1"/>
  <c r="K455" i="4" s="1"/>
  <c r="K456" i="4" s="1"/>
  <c r="K457" i="4" s="1"/>
  <c r="K458" i="4" s="1"/>
  <c r="K459" i="4" s="1"/>
  <c r="K460" i="4" s="1"/>
  <c r="K461" i="4" s="1"/>
  <c r="K462" i="4" s="1"/>
  <c r="K463" i="4" s="1"/>
  <c r="K464" i="4" s="1"/>
  <c r="K465" i="4" s="1"/>
  <c r="K466" i="4" s="1"/>
  <c r="K467" i="4" s="1"/>
  <c r="K468" i="4" s="1"/>
  <c r="K469" i="4" s="1"/>
  <c r="K470" i="4" s="1"/>
  <c r="K471" i="4" s="1"/>
  <c r="K472" i="4" s="1"/>
  <c r="K473" i="4" s="1"/>
  <c r="K474" i="4" s="1"/>
  <c r="K475" i="4" s="1"/>
  <c r="K476" i="4" s="1"/>
  <c r="K477" i="4" s="1"/>
  <c r="K478" i="4" s="1"/>
  <c r="K479" i="4" s="1"/>
  <c r="K480" i="4" s="1"/>
  <c r="K481" i="4" s="1"/>
  <c r="K482" i="4" s="1"/>
  <c r="K483" i="4" s="1"/>
  <c r="K484" i="4" s="1"/>
  <c r="K485" i="4" s="1"/>
  <c r="K486" i="4" s="1"/>
  <c r="K487" i="4" s="1"/>
  <c r="K488" i="4" s="1"/>
  <c r="K489" i="4" s="1"/>
  <c r="K490" i="4" s="1"/>
  <c r="K491" i="4" s="1"/>
  <c r="K492" i="4" s="1"/>
  <c r="K493" i="4" s="1"/>
  <c r="K494" i="4" s="1"/>
  <c r="K495" i="4" s="1"/>
  <c r="K496" i="4" s="1"/>
  <c r="K497" i="4" s="1"/>
  <c r="K498" i="4" s="1"/>
  <c r="K499" i="4" s="1"/>
  <c r="K500" i="4" s="1"/>
  <c r="K501" i="4" s="1"/>
  <c r="K502" i="4" s="1"/>
  <c r="K503" i="4" s="1"/>
  <c r="K504" i="4" s="1"/>
  <c r="K505" i="4" s="1"/>
  <c r="K506" i="4" s="1"/>
  <c r="K507" i="4" s="1"/>
  <c r="K508" i="4" s="1"/>
  <c r="K509" i="4" s="1"/>
  <c r="K510" i="4" s="1"/>
  <c r="K511" i="4" s="1"/>
  <c r="K512" i="4" s="1"/>
  <c r="K513" i="4" s="1"/>
  <c r="K514" i="4" s="1"/>
  <c r="K515" i="4" s="1"/>
  <c r="K516" i="4" s="1"/>
  <c r="K517" i="4" s="1"/>
  <c r="K518" i="4" s="1"/>
  <c r="K519" i="4" s="1"/>
  <c r="K520" i="4" s="1"/>
  <c r="K521" i="4" s="1"/>
  <c r="K522" i="4" s="1"/>
  <c r="K523" i="4" s="1"/>
  <c r="K524" i="4" s="1"/>
  <c r="K525" i="4" s="1"/>
  <c r="K526" i="4" s="1"/>
  <c r="K527" i="4" s="1"/>
  <c r="K528" i="4" s="1"/>
  <c r="K529" i="4" s="1"/>
  <c r="K530" i="4" s="1"/>
  <c r="K531" i="4" s="1"/>
  <c r="K532" i="4" s="1"/>
  <c r="K533" i="4" s="1"/>
  <c r="K534" i="4" s="1"/>
  <c r="K535" i="4" s="1"/>
  <c r="K536" i="4" s="1"/>
  <c r="K537" i="4" s="1"/>
  <c r="K538" i="4" s="1"/>
  <c r="K539" i="4" s="1"/>
  <c r="K540" i="4" s="1"/>
  <c r="K541" i="4" s="1"/>
  <c r="K542" i="4" s="1"/>
  <c r="K543" i="4" s="1"/>
  <c r="K544" i="4" s="1"/>
  <c r="K545" i="4" s="1"/>
  <c r="K546" i="4" s="1"/>
  <c r="K547" i="4" s="1"/>
  <c r="K548" i="4" s="1"/>
  <c r="K549" i="4" s="1"/>
  <c r="K550" i="4" s="1"/>
  <c r="K551" i="4" s="1"/>
  <c r="K552" i="4" s="1"/>
  <c r="K553" i="4" s="1"/>
  <c r="K554" i="4" s="1"/>
  <c r="K555" i="4" s="1"/>
  <c r="K556" i="4" s="1"/>
  <c r="K557" i="4" s="1"/>
  <c r="K558" i="4" s="1"/>
  <c r="K559" i="4" s="1"/>
  <c r="K560" i="4" s="1"/>
  <c r="K561" i="4" s="1"/>
  <c r="K562" i="4" s="1"/>
  <c r="K563" i="4" s="1"/>
  <c r="K564" i="4" s="1"/>
  <c r="K565" i="4" s="1"/>
  <c r="K566" i="4" s="1"/>
  <c r="K567" i="4" s="1"/>
  <c r="K568" i="4" s="1"/>
  <c r="K569" i="4" s="1"/>
  <c r="K570" i="4" s="1"/>
  <c r="K571" i="4" s="1"/>
  <c r="K572" i="4" s="1"/>
  <c r="K573" i="4" s="1"/>
  <c r="K574" i="4" s="1"/>
  <c r="K575" i="4" s="1"/>
  <c r="K576" i="4" s="1"/>
  <c r="K577" i="4" s="1"/>
  <c r="K578" i="4" s="1"/>
  <c r="K579" i="4" s="1"/>
  <c r="K580" i="4" s="1"/>
  <c r="K581" i="4" s="1"/>
  <c r="K582" i="4" s="1"/>
  <c r="K583" i="4" s="1"/>
  <c r="K584" i="4" s="1"/>
  <c r="K585" i="4" s="1"/>
  <c r="K586" i="4" s="1"/>
  <c r="K587" i="4" s="1"/>
  <c r="K588" i="4" s="1"/>
  <c r="K589" i="4" s="1"/>
  <c r="K590" i="4" s="1"/>
  <c r="K591" i="4" s="1"/>
  <c r="K592" i="4" s="1"/>
  <c r="K593" i="4" s="1"/>
  <c r="K594" i="4" s="1"/>
  <c r="K595" i="4" s="1"/>
  <c r="K596" i="4" s="1"/>
  <c r="K597" i="4" s="1"/>
  <c r="K598" i="4" s="1"/>
  <c r="K599" i="4" s="1"/>
  <c r="K600" i="4" s="1"/>
  <c r="K601" i="4" s="1"/>
  <c r="K602" i="4" s="1"/>
  <c r="K603" i="4" s="1"/>
  <c r="K604" i="4" s="1"/>
  <c r="K605" i="4" s="1"/>
  <c r="K606" i="4" s="1"/>
  <c r="K607" i="4" s="1"/>
  <c r="K608" i="4" s="1"/>
  <c r="K609" i="4" s="1"/>
  <c r="K610" i="4" s="1"/>
  <c r="K611" i="4" s="1"/>
  <c r="K612" i="4" s="1"/>
  <c r="K613" i="4" s="1"/>
  <c r="K614" i="4" s="1"/>
  <c r="K615" i="4" s="1"/>
  <c r="K616" i="4" s="1"/>
  <c r="K617" i="4" s="1"/>
  <c r="K618" i="4" s="1"/>
  <c r="K619" i="4" s="1"/>
  <c r="K620" i="4" s="1"/>
  <c r="K621" i="4" s="1"/>
  <c r="K622" i="4" s="1"/>
  <c r="K623" i="4" s="1"/>
  <c r="K624" i="4" s="1"/>
  <c r="K625" i="4" s="1"/>
  <c r="K626" i="4" s="1"/>
  <c r="K627" i="4" s="1"/>
  <c r="K628" i="4" s="1"/>
  <c r="K629" i="4" s="1"/>
  <c r="K630" i="4" s="1"/>
  <c r="K631" i="4" s="1"/>
  <c r="K632" i="4" s="1"/>
  <c r="K633" i="4" s="1"/>
  <c r="K634" i="4" s="1"/>
  <c r="K635" i="4" s="1"/>
  <c r="K636" i="4" s="1"/>
  <c r="K637" i="4" s="1"/>
  <c r="K638" i="4" s="1"/>
  <c r="K639" i="4" s="1"/>
  <c r="K640" i="4" s="1"/>
  <c r="K641" i="4" s="1"/>
  <c r="K642" i="4" s="1"/>
  <c r="K643" i="4" s="1"/>
  <c r="K644" i="4" s="1"/>
  <c r="K645" i="4" s="1"/>
  <c r="K646" i="4" s="1"/>
  <c r="K647" i="4" s="1"/>
  <c r="K648" i="4" s="1"/>
  <c r="K649" i="4" s="1"/>
  <c r="K650" i="4" s="1"/>
  <c r="K651" i="4" s="1"/>
  <c r="K652" i="4" s="1"/>
  <c r="K653" i="4" s="1"/>
  <c r="K654" i="4" s="1"/>
  <c r="K655" i="4" s="1"/>
  <c r="K656" i="4" s="1"/>
  <c r="K657" i="4" s="1"/>
  <c r="K658" i="4" s="1"/>
  <c r="K659" i="4" s="1"/>
  <c r="K660" i="4" s="1"/>
  <c r="K661" i="4" s="1"/>
  <c r="K662" i="4" s="1"/>
  <c r="K663" i="4" s="1"/>
  <c r="K664" i="4" s="1"/>
  <c r="L511" i="4" l="1"/>
  <c r="M511" i="4" s="1"/>
  <c r="M667" i="4"/>
  <c r="L668" i="4"/>
  <c r="M981" i="4"/>
  <c r="L982" i="4"/>
  <c r="L6" i="4"/>
  <c r="M5" i="4"/>
  <c r="L1080" i="4"/>
  <c r="M1079" i="4"/>
  <c r="M1629" i="4"/>
  <c r="L1630" i="4"/>
  <c r="L512" i="4" l="1"/>
  <c r="M6" i="4"/>
  <c r="L7" i="4"/>
  <c r="L1081" i="4"/>
  <c r="M1080" i="4"/>
  <c r="M982" i="4"/>
  <c r="L983" i="4"/>
  <c r="M1630" i="4"/>
  <c r="L1631" i="4"/>
  <c r="M668" i="4"/>
  <c r="L669" i="4"/>
  <c r="M512" i="4"/>
  <c r="L513" i="4"/>
  <c r="C307" i="1" l="1"/>
  <c r="C305" i="1"/>
  <c r="C306" i="1"/>
  <c r="C310" i="1"/>
  <c r="C304" i="1"/>
  <c r="C302" i="1"/>
  <c r="C311" i="1"/>
  <c r="C309" i="1"/>
  <c r="C308" i="1"/>
  <c r="C303" i="1"/>
  <c r="C301" i="1"/>
  <c r="M1631" i="4"/>
  <c r="L1632" i="4"/>
  <c r="M983" i="4"/>
  <c r="L984" i="4"/>
  <c r="M513" i="4"/>
  <c r="L514" i="4"/>
  <c r="M1081" i="4"/>
  <c r="L1082" i="4"/>
  <c r="M669" i="4"/>
  <c r="L670" i="4"/>
  <c r="M7" i="4"/>
  <c r="L8" i="4"/>
  <c r="C1851" i="1" l="1"/>
  <c r="C1847" i="1"/>
  <c r="C1843" i="1"/>
  <c r="C1836" i="1"/>
  <c r="C1832" i="1"/>
  <c r="C1828" i="1"/>
  <c r="C1824" i="1"/>
  <c r="C1820" i="1"/>
  <c r="C1816" i="1"/>
  <c r="C1809" i="1"/>
  <c r="C1805" i="1"/>
  <c r="C1802" i="1"/>
  <c r="C1798" i="1"/>
  <c r="C1794" i="1"/>
  <c r="C1788" i="1"/>
  <c r="C1784" i="1"/>
  <c r="C1780" i="1"/>
  <c r="C1769" i="1"/>
  <c r="C1762" i="1"/>
  <c r="C1758" i="1"/>
  <c r="C1754" i="1"/>
  <c r="C1750" i="1"/>
  <c r="C1747" i="1"/>
  <c r="C1743" i="1"/>
  <c r="C1738" i="1"/>
  <c r="C1734" i="1"/>
  <c r="C1730" i="1"/>
  <c r="C1726" i="1"/>
  <c r="C1719" i="1"/>
  <c r="C1715" i="1"/>
  <c r="C1712" i="1"/>
  <c r="C1707" i="1"/>
  <c r="C1703" i="1"/>
  <c r="C1701" i="1"/>
  <c r="C1697" i="1"/>
  <c r="C1850" i="1"/>
  <c r="C1846" i="1"/>
  <c r="C1842" i="1"/>
  <c r="C1839" i="1"/>
  <c r="C1835" i="1"/>
  <c r="C1831" i="1"/>
  <c r="C1827" i="1"/>
  <c r="C1823" i="1"/>
  <c r="C1819" i="1"/>
  <c r="C1815" i="1"/>
  <c r="C1813" i="1"/>
  <c r="C1808" i="1"/>
  <c r="C1804" i="1"/>
  <c r="C1801" i="1"/>
  <c r="C1797" i="1"/>
  <c r="C1793" i="1"/>
  <c r="C1787" i="1"/>
  <c r="C1783" i="1"/>
  <c r="C1779" i="1"/>
  <c r="C1774" i="1"/>
  <c r="C1771" i="1"/>
  <c r="C1768" i="1"/>
  <c r="C1765" i="1"/>
  <c r="C1761" i="1"/>
  <c r="C1757" i="1"/>
  <c r="C1753" i="1"/>
  <c r="C1749" i="1"/>
  <c r="C1746" i="1"/>
  <c r="C1742" i="1"/>
  <c r="C1740" i="1"/>
  <c r="C1737" i="1"/>
  <c r="C1733" i="1"/>
  <c r="C1729" i="1"/>
  <c r="C1725" i="1"/>
  <c r="C1723" i="1"/>
  <c r="C1721" i="1"/>
  <c r="C1717" i="1"/>
  <c r="C1714" i="1"/>
  <c r="C1853" i="1"/>
  <c r="C1849" i="1"/>
  <c r="C1845" i="1"/>
  <c r="C1841" i="1"/>
  <c r="C1834" i="1"/>
  <c r="C1830" i="1"/>
  <c r="C1826" i="1"/>
  <c r="C1822" i="1"/>
  <c r="C1818" i="1"/>
  <c r="C1814" i="1"/>
  <c r="C1812" i="1"/>
  <c r="C1811" i="1"/>
  <c r="C1807" i="1"/>
  <c r="C1800" i="1"/>
  <c r="C1796" i="1"/>
  <c r="C1792" i="1"/>
  <c r="C1790" i="1"/>
  <c r="C1786" i="1"/>
  <c r="C1782" i="1"/>
  <c r="C1778" i="1"/>
  <c r="C1776" i="1"/>
  <c r="C1773" i="1"/>
  <c r="C1767" i="1"/>
  <c r="C1764" i="1"/>
  <c r="C1760" i="1"/>
  <c r="C1756" i="1"/>
  <c r="C1752" i="1"/>
  <c r="C1745" i="1"/>
  <c r="C1736" i="1"/>
  <c r="C1732" i="1"/>
  <c r="C1728" i="1"/>
  <c r="C1718" i="1"/>
  <c r="C1716" i="1"/>
  <c r="C1711" i="1"/>
  <c r="C1709" i="1"/>
  <c r="C1705" i="1"/>
  <c r="C1699" i="1"/>
  <c r="C1840" i="1"/>
  <c r="C1789" i="1"/>
  <c r="C1766" i="1"/>
  <c r="C1741" i="1"/>
  <c r="C1722" i="1"/>
  <c r="C1704" i="1"/>
  <c r="C1825" i="1"/>
  <c r="C1810" i="1"/>
  <c r="C1799" i="1"/>
  <c r="C1748" i="1"/>
  <c r="C1731" i="1"/>
  <c r="C1700" i="1"/>
  <c r="C1693" i="1"/>
  <c r="C1689" i="1"/>
  <c r="C1685" i="1"/>
  <c r="C1681" i="1"/>
  <c r="C1677" i="1"/>
  <c r="C1672" i="1"/>
  <c r="C1664" i="1"/>
  <c r="C1662" i="1"/>
  <c r="C1661" i="1"/>
  <c r="C1658" i="1"/>
  <c r="C1656" i="1"/>
  <c r="C1652" i="1"/>
  <c r="C1648" i="1"/>
  <c r="C1644" i="1"/>
  <c r="C1640" i="1"/>
  <c r="C1636" i="1"/>
  <c r="C1629" i="1"/>
  <c r="C1621" i="1"/>
  <c r="C1619" i="1"/>
  <c r="C1612" i="1"/>
  <c r="C1608" i="1"/>
  <c r="C1606" i="1"/>
  <c r="C1605" i="1"/>
  <c r="C1598" i="1"/>
  <c r="C1594" i="1"/>
  <c r="C1590" i="1"/>
  <c r="C1586" i="1"/>
  <c r="C1582" i="1"/>
  <c r="C1578" i="1"/>
  <c r="C1574" i="1"/>
  <c r="C1569" i="1"/>
  <c r="C1563" i="1"/>
  <c r="C1559" i="1"/>
  <c r="C1553" i="1"/>
  <c r="C1549" i="1"/>
  <c r="C1544" i="1"/>
  <c r="C1540" i="1"/>
  <c r="C1536" i="1"/>
  <c r="C1532" i="1"/>
  <c r="C1521" i="1"/>
  <c r="C1517" i="1"/>
  <c r="C1513" i="1"/>
  <c r="C1509" i="1"/>
  <c r="C1505" i="1"/>
  <c r="C1496" i="1"/>
  <c r="C1493" i="1"/>
  <c r="C1486" i="1"/>
  <c r="C1482" i="1"/>
  <c r="C1480" i="1"/>
  <c r="C1476" i="1"/>
  <c r="C1472" i="1"/>
  <c r="C1468" i="1"/>
  <c r="C1464" i="1"/>
  <c r="C1460" i="1"/>
  <c r="C1459" i="1"/>
  <c r="C1458" i="1"/>
  <c r="C1454" i="1"/>
  <c r="C1450" i="1"/>
  <c r="C1446" i="1"/>
  <c r="C1442" i="1"/>
  <c r="C1438" i="1"/>
  <c r="C1434" i="1"/>
  <c r="C1848" i="1"/>
  <c r="C1837" i="1"/>
  <c r="C1781" i="1"/>
  <c r="C1759" i="1"/>
  <c r="C1739" i="1"/>
  <c r="C1708" i="1"/>
  <c r="C1817" i="1"/>
  <c r="C1803" i="1"/>
  <c r="C1791" i="1"/>
  <c r="C1770" i="1"/>
  <c r="C1724" i="1"/>
  <c r="C1702" i="1"/>
  <c r="C1696" i="1"/>
  <c r="C1692" i="1"/>
  <c r="C1688" i="1"/>
  <c r="C1684" i="1"/>
  <c r="C1680" i="1"/>
  <c r="C1676" i="1"/>
  <c r="C1674" i="1"/>
  <c r="C1671" i="1"/>
  <c r="C1668" i="1"/>
  <c r="C1663" i="1"/>
  <c r="C1660" i="1"/>
  <c r="C1655" i="1"/>
  <c r="C1651" i="1"/>
  <c r="C1647" i="1"/>
  <c r="C1643" i="1"/>
  <c r="C1639" i="1"/>
  <c r="C1635" i="1"/>
  <c r="C1632" i="1"/>
  <c r="C1627" i="1"/>
  <c r="C1623" i="1"/>
  <c r="C1620" i="1"/>
  <c r="C1618" i="1"/>
  <c r="C1615" i="1"/>
  <c r="C1611" i="1"/>
  <c r="C1601" i="1"/>
  <c r="C1599" i="1"/>
  <c r="C1597" i="1"/>
  <c r="C1593" i="1"/>
  <c r="C1589" i="1"/>
  <c r="C1585" i="1"/>
  <c r="C1581" i="1"/>
  <c r="C1577" i="1"/>
  <c r="C1572" i="1"/>
  <c r="C1568" i="1"/>
  <c r="C1562" i="1"/>
  <c r="C1558" i="1"/>
  <c r="C1556" i="1"/>
  <c r="C1552" i="1"/>
  <c r="C1545" i="1"/>
  <c r="C1543" i="1"/>
  <c r="C1539" i="1"/>
  <c r="C1535" i="1"/>
  <c r="C1531" i="1"/>
  <c r="C1529" i="1"/>
  <c r="C1526" i="1"/>
  <c r="C1520" i="1"/>
  <c r="C1516" i="1"/>
  <c r="C1512" i="1"/>
  <c r="C1508" i="1"/>
  <c r="C1504" i="1"/>
  <c r="C1499" i="1"/>
  <c r="C1492" i="1"/>
  <c r="C1487" i="1"/>
  <c r="C1485" i="1"/>
  <c r="C1479" i="1"/>
  <c r="C1475" i="1"/>
  <c r="C1471" i="1"/>
  <c r="C1467" i="1"/>
  <c r="C1463" i="1"/>
  <c r="C1457" i="1"/>
  <c r="C1453" i="1"/>
  <c r="C1449" i="1"/>
  <c r="C1445" i="1"/>
  <c r="C1441" i="1"/>
  <c r="C1437" i="1"/>
  <c r="C1433" i="1"/>
  <c r="C1430" i="1"/>
  <c r="C1829" i="1"/>
  <c r="C1775" i="1"/>
  <c r="C1751" i="1"/>
  <c r="C1735" i="1"/>
  <c r="C1852" i="1"/>
  <c r="C1838" i="1"/>
  <c r="C1785" i="1"/>
  <c r="C1763" i="1"/>
  <c r="C1720" i="1"/>
  <c r="C1706" i="1"/>
  <c r="C1695" i="1"/>
  <c r="C1691" i="1"/>
  <c r="C1687" i="1"/>
  <c r="C1683" i="1"/>
  <c r="C1679" i="1"/>
  <c r="C1675" i="1"/>
  <c r="C1667" i="1"/>
  <c r="C1666" i="1"/>
  <c r="C1654" i="1"/>
  <c r="C1650" i="1"/>
  <c r="C1646" i="1"/>
  <c r="C1642" i="1"/>
  <c r="C1638" i="1"/>
  <c r="C1634" i="1"/>
  <c r="C1631" i="1"/>
  <c r="C1628" i="1"/>
  <c r="C1625" i="1"/>
  <c r="C1617" i="1"/>
  <c r="C1844" i="1"/>
  <c r="C1833" i="1"/>
  <c r="C1777" i="1"/>
  <c r="C1755" i="1"/>
  <c r="C1713" i="1"/>
  <c r="C1710" i="1"/>
  <c r="C1698" i="1"/>
  <c r="C1694" i="1"/>
  <c r="C1690" i="1"/>
  <c r="C1686" i="1"/>
  <c r="C1682" i="1"/>
  <c r="C1678" i="1"/>
  <c r="C1673" i="1"/>
  <c r="C1670" i="1"/>
  <c r="C1669" i="1"/>
  <c r="C1665" i="1"/>
  <c r="C1659" i="1"/>
  <c r="C1657" i="1"/>
  <c r="C1653" i="1"/>
  <c r="C1649" i="1"/>
  <c r="C1645" i="1"/>
  <c r="C1641" i="1"/>
  <c r="C1637" i="1"/>
  <c r="C1633" i="1"/>
  <c r="C1630" i="1"/>
  <c r="C1626" i="1"/>
  <c r="C1624" i="1"/>
  <c r="C1622" i="1"/>
  <c r="C1616" i="1"/>
  <c r="C1613" i="1"/>
  <c r="C1609" i="1"/>
  <c r="C1607" i="1"/>
  <c r="C1602" i="1"/>
  <c r="C1595" i="1"/>
  <c r="C1591" i="1"/>
  <c r="C1587" i="1"/>
  <c r="C1583" i="1"/>
  <c r="C1579" i="1"/>
  <c r="C1576" i="1"/>
  <c r="C1575" i="1"/>
  <c r="C1573" i="1"/>
  <c r="C1570" i="1"/>
  <c r="C1566" i="1"/>
  <c r="C1564" i="1"/>
  <c r="C1560" i="1"/>
  <c r="C1554" i="1"/>
  <c r="C1550" i="1"/>
  <c r="C1548" i="1"/>
  <c r="C1547" i="1"/>
  <c r="C1541" i="1"/>
  <c r="C1537" i="1"/>
  <c r="C1533" i="1"/>
  <c r="C1524" i="1"/>
  <c r="C1522" i="1"/>
  <c r="C1518" i="1"/>
  <c r="C1514" i="1"/>
  <c r="C1510" i="1"/>
  <c r="C1506" i="1"/>
  <c r="C1502" i="1"/>
  <c r="C1500" i="1"/>
  <c r="C1497" i="1"/>
  <c r="C1494" i="1"/>
  <c r="C1491" i="1"/>
  <c r="C1489" i="1"/>
  <c r="C1483" i="1"/>
  <c r="C1481" i="1"/>
  <c r="C1477" i="1"/>
  <c r="C1473" i="1"/>
  <c r="C1469" i="1"/>
  <c r="C1465" i="1"/>
  <c r="C1461" i="1"/>
  <c r="C1455" i="1"/>
  <c r="C1451" i="1"/>
  <c r="C1447" i="1"/>
  <c r="C1443" i="1"/>
  <c r="C1439" i="1"/>
  <c r="C1435" i="1"/>
  <c r="C1744" i="1"/>
  <c r="C1592" i="1"/>
  <c r="C1555" i="1"/>
  <c r="C1542" i="1"/>
  <c r="C1498" i="1"/>
  <c r="C1444" i="1"/>
  <c r="C1424" i="1"/>
  <c r="C1416" i="1"/>
  <c r="C1412" i="1"/>
  <c r="C1408" i="1"/>
  <c r="C1404" i="1"/>
  <c r="C1397" i="1"/>
  <c r="C1393" i="1"/>
  <c r="C1390" i="1"/>
  <c r="C1389" i="1"/>
  <c r="C1386" i="1"/>
  <c r="C1382" i="1"/>
  <c r="C1378" i="1"/>
  <c r="C1375" i="1"/>
  <c r="C1372" i="1"/>
  <c r="C1370" i="1"/>
  <c r="C1368" i="1"/>
  <c r="C1365" i="1"/>
  <c r="C1361" i="1"/>
  <c r="C1357" i="1"/>
  <c r="C1353" i="1"/>
  <c r="C1350" i="1"/>
  <c r="C1347" i="1"/>
  <c r="C1344" i="1"/>
  <c r="C1338" i="1"/>
  <c r="C1335" i="1"/>
  <c r="C1333" i="1"/>
  <c r="C1328" i="1"/>
  <c r="C1326" i="1"/>
  <c r="C1322" i="1"/>
  <c r="C1320" i="1"/>
  <c r="C1316" i="1"/>
  <c r="C1314" i="1"/>
  <c r="C1310" i="1"/>
  <c r="C1305" i="1"/>
  <c r="C1302" i="1"/>
  <c r="C1299" i="1"/>
  <c r="C1296" i="1"/>
  <c r="C1292" i="1"/>
  <c r="C1288" i="1"/>
  <c r="C1285" i="1"/>
  <c r="C1281" i="1"/>
  <c r="C1277" i="1"/>
  <c r="C1273" i="1"/>
  <c r="C1272" i="1"/>
  <c r="C1270" i="1"/>
  <c r="C1267" i="1"/>
  <c r="C1265" i="1"/>
  <c r="C1262" i="1"/>
  <c r="C1259" i="1"/>
  <c r="C1256" i="1"/>
  <c r="C1253" i="1"/>
  <c r="C1250" i="1"/>
  <c r="C1248" i="1"/>
  <c r="C1246" i="1"/>
  <c r="C1243" i="1"/>
  <c r="C1239" i="1"/>
  <c r="C1235" i="1"/>
  <c r="C1231" i="1"/>
  <c r="C1228" i="1"/>
  <c r="C1227" i="1"/>
  <c r="C1224" i="1"/>
  <c r="C1218" i="1"/>
  <c r="C1214" i="1"/>
  <c r="C1210" i="1"/>
  <c r="C1207" i="1"/>
  <c r="C1200" i="1"/>
  <c r="C1197" i="1"/>
  <c r="C1193" i="1"/>
  <c r="C1189" i="1"/>
  <c r="C1182" i="1"/>
  <c r="C1165" i="1"/>
  <c r="C1161" i="1"/>
  <c r="C1155" i="1"/>
  <c r="C1151" i="1"/>
  <c r="C1145" i="1"/>
  <c r="C1142" i="1"/>
  <c r="C1134" i="1"/>
  <c r="C1130" i="1"/>
  <c r="C1127" i="1"/>
  <c r="C1123" i="1"/>
  <c r="C1119" i="1"/>
  <c r="C1115" i="1"/>
  <c r="C1111" i="1"/>
  <c r="C1107" i="1"/>
  <c r="C1101" i="1"/>
  <c r="C1094" i="1"/>
  <c r="C1090" i="1"/>
  <c r="C1086" i="1"/>
  <c r="C1082" i="1"/>
  <c r="C1078" i="1"/>
  <c r="C1074" i="1"/>
  <c r="C1070" i="1"/>
  <c r="C1066" i="1"/>
  <c r="C1062" i="1"/>
  <c r="C1058" i="1"/>
  <c r="C1055" i="1"/>
  <c r="C1054" i="1"/>
  <c r="C1048" i="1"/>
  <c r="C1044" i="1"/>
  <c r="C1040" i="1"/>
  <c r="C1036" i="1"/>
  <c r="C1033" i="1"/>
  <c r="C1029" i="1"/>
  <c r="C1025" i="1"/>
  <c r="C1024" i="1"/>
  <c r="C1020" i="1"/>
  <c r="C1016" i="1"/>
  <c r="C1007" i="1"/>
  <c r="C999" i="1"/>
  <c r="C995" i="1"/>
  <c r="C987" i="1"/>
  <c r="C983" i="1"/>
  <c r="C979" i="1"/>
  <c r="C975" i="1"/>
  <c r="C971" i="1"/>
  <c r="C967" i="1"/>
  <c r="C962" i="1"/>
  <c r="C958" i="1"/>
  <c r="C954" i="1"/>
  <c r="C950" i="1"/>
  <c r="C947" i="1"/>
  <c r="C943" i="1"/>
  <c r="C937" i="1"/>
  <c r="C933" i="1"/>
  <c r="C930" i="1"/>
  <c r="C926" i="1"/>
  <c r="C922" i="1"/>
  <c r="C917" i="1"/>
  <c r="C914" i="1"/>
  <c r="C906" i="1"/>
  <c r="C905" i="1"/>
  <c r="C901" i="1"/>
  <c r="C897" i="1"/>
  <c r="C893" i="1"/>
  <c r="C889" i="1"/>
  <c r="C885" i="1"/>
  <c r="C881" i="1"/>
  <c r="C878" i="1"/>
  <c r="C868" i="1"/>
  <c r="C865" i="1"/>
  <c r="C859" i="1"/>
  <c r="C852" i="1"/>
  <c r="C850" i="1"/>
  <c r="C846" i="1"/>
  <c r="C842" i="1"/>
  <c r="C839" i="1"/>
  <c r="C837" i="1"/>
  <c r="C829" i="1"/>
  <c r="C828" i="1"/>
  <c r="C824" i="1"/>
  <c r="C820" i="1"/>
  <c r="C816" i="1"/>
  <c r="C812" i="1"/>
  <c r="C808" i="1"/>
  <c r="C804" i="1"/>
  <c r="C795" i="1"/>
  <c r="C792" i="1"/>
  <c r="C788" i="1"/>
  <c r="C784" i="1"/>
  <c r="C780" i="1"/>
  <c r="C776" i="1"/>
  <c r="C772" i="1"/>
  <c r="C768" i="1"/>
  <c r="C764" i="1"/>
  <c r="C754" i="1"/>
  <c r="C750" i="1"/>
  <c r="C744" i="1"/>
  <c r="C740" i="1"/>
  <c r="C733" i="1"/>
  <c r="C727" i="1"/>
  <c r="C721" i="1"/>
  <c r="C715" i="1"/>
  <c r="C711" i="1"/>
  <c r="C707" i="1"/>
  <c r="C703" i="1"/>
  <c r="C699" i="1"/>
  <c r="C696" i="1"/>
  <c r="C692" i="1"/>
  <c r="C683" i="1"/>
  <c r="C678" i="1"/>
  <c r="C674" i="1"/>
  <c r="C670" i="1"/>
  <c r="C668" i="1"/>
  <c r="C664" i="1"/>
  <c r="C660" i="1"/>
  <c r="C656" i="1"/>
  <c r="C651" i="1"/>
  <c r="C649" i="1"/>
  <c r="C647" i="1"/>
  <c r="C643" i="1"/>
  <c r="C641" i="1"/>
  <c r="C639" i="1"/>
  <c r="C635" i="1"/>
  <c r="C631" i="1"/>
  <c r="C629" i="1"/>
  <c r="C623" i="1"/>
  <c r="C619" i="1"/>
  <c r="C615" i="1"/>
  <c r="C611" i="1"/>
  <c r="C607" i="1"/>
  <c r="C604" i="1"/>
  <c r="C600" i="1"/>
  <c r="C596" i="1"/>
  <c r="C592" i="1"/>
  <c r="C588" i="1"/>
  <c r="C584" i="1"/>
  <c r="C581" i="1"/>
  <c r="C577" i="1"/>
  <c r="C573" i="1"/>
  <c r="C569" i="1"/>
  <c r="C566" i="1"/>
  <c r="C563" i="1"/>
  <c r="C561" i="1"/>
  <c r="C558" i="1"/>
  <c r="C555" i="1"/>
  <c r="C554" i="1"/>
  <c r="C548" i="1"/>
  <c r="C544" i="1"/>
  <c r="C538" i="1"/>
  <c r="C535" i="1"/>
  <c r="C531" i="1"/>
  <c r="C527" i="1"/>
  <c r="C522" i="1"/>
  <c r="C518" i="1"/>
  <c r="C514" i="1"/>
  <c r="C507" i="1"/>
  <c r="C503" i="1"/>
  <c r="C501" i="1"/>
  <c r="C499" i="1"/>
  <c r="C495" i="1"/>
  <c r="C493" i="1"/>
  <c r="C491" i="1"/>
  <c r="C482" i="1"/>
  <c r="C478" i="1"/>
  <c r="C474" i="1"/>
  <c r="C470" i="1"/>
  <c r="C466" i="1"/>
  <c r="C460" i="1"/>
  <c r="C457" i="1"/>
  <c r="C454" i="1"/>
  <c r="C448" i="1"/>
  <c r="C444" i="1"/>
  <c r="C441" i="1"/>
  <c r="C433" i="1"/>
  <c r="C427" i="1"/>
  <c r="C423" i="1"/>
  <c r="C421" i="1"/>
  <c r="C415" i="1"/>
  <c r="C411" i="1"/>
  <c r="C407" i="1"/>
  <c r="C403" i="1"/>
  <c r="C399" i="1"/>
  <c r="C1727" i="1"/>
  <c r="C1600" i="1"/>
  <c r="C1561" i="1"/>
  <c r="C1507" i="1"/>
  <c r="C1490" i="1"/>
  <c r="C1470" i="1"/>
  <c r="C1456" i="1"/>
  <c r="C1584" i="1"/>
  <c r="C1551" i="1"/>
  <c r="C1534" i="1"/>
  <c r="C1519" i="1"/>
  <c r="C1436" i="1"/>
  <c r="C1431" i="1"/>
  <c r="C1426" i="1"/>
  <c r="C1420" i="1"/>
  <c r="C1415" i="1"/>
  <c r="C1411" i="1"/>
  <c r="C1407" i="1"/>
  <c r="C1403" i="1"/>
  <c r="C1400" i="1"/>
  <c r="C1396" i="1"/>
  <c r="C1392" i="1"/>
  <c r="C1385" i="1"/>
  <c r="C1381" i="1"/>
  <c r="C1377" i="1"/>
  <c r="C1364" i="1"/>
  <c r="C1360" i="1"/>
  <c r="C1356" i="1"/>
  <c r="C1352" i="1"/>
  <c r="C1349" i="1"/>
  <c r="C1343" i="1"/>
  <c r="C1341" i="1"/>
  <c r="C1337" i="1"/>
  <c r="C1334" i="1"/>
  <c r="C1332" i="1"/>
  <c r="C1329" i="1"/>
  <c r="C1327" i="1"/>
  <c r="C1325" i="1"/>
  <c r="C1317" i="1"/>
  <c r="C1313" i="1"/>
  <c r="C1309" i="1"/>
  <c r="C1307" i="1"/>
  <c r="C1304" i="1"/>
  <c r="C1301" i="1"/>
  <c r="C1295" i="1"/>
  <c r="C1291" i="1"/>
  <c r="C1287" i="1"/>
  <c r="C1284" i="1"/>
  <c r="C1280" i="1"/>
  <c r="C1276" i="1"/>
  <c r="C1271" i="1"/>
  <c r="C1269" i="1"/>
  <c r="C1258" i="1"/>
  <c r="C1252" i="1"/>
  <c r="C1249" i="1"/>
  <c r="C1247" i="1"/>
  <c r="C1242" i="1"/>
  <c r="C1238" i="1"/>
  <c r="C1234" i="1"/>
  <c r="C1226" i="1"/>
  <c r="C1221" i="1"/>
  <c r="C1217" i="1"/>
  <c r="C1213" i="1"/>
  <c r="C1209" i="1"/>
  <c r="C1204" i="1"/>
  <c r="C1202" i="1"/>
  <c r="C1196" i="1"/>
  <c r="C1192" i="1"/>
  <c r="C1188" i="1"/>
  <c r="C1186" i="1"/>
  <c r="C1184" i="1"/>
  <c r="C1179" i="1"/>
  <c r="C1175" i="1"/>
  <c r="C1172" i="1"/>
  <c r="C1168" i="1"/>
  <c r="C1164" i="1"/>
  <c r="C1160" i="1"/>
  <c r="C1154" i="1"/>
  <c r="C1150" i="1"/>
  <c r="C1147" i="1"/>
  <c r="C1141" i="1"/>
  <c r="C1137" i="1"/>
  <c r="C1133" i="1"/>
  <c r="C1132" i="1"/>
  <c r="C1126" i="1"/>
  <c r="C1122" i="1"/>
  <c r="C1118" i="1"/>
  <c r="C1114" i="1"/>
  <c r="C1110" i="1"/>
  <c r="C1106" i="1"/>
  <c r="C1104" i="1"/>
  <c r="C1099" i="1"/>
  <c r="C1097" i="1"/>
  <c r="C1093" i="1"/>
  <c r="C1089" i="1"/>
  <c r="C1085" i="1"/>
  <c r="C1081" i="1"/>
  <c r="C1077" i="1"/>
  <c r="C1073" i="1"/>
  <c r="C1069" i="1"/>
  <c r="C1065" i="1"/>
  <c r="C1061" i="1"/>
  <c r="C1057" i="1"/>
  <c r="C1053" i="1"/>
  <c r="C1051" i="1"/>
  <c r="C1047" i="1"/>
  <c r="C1043" i="1"/>
  <c r="C1039" i="1"/>
  <c r="C1035" i="1"/>
  <c r="C1032" i="1"/>
  <c r="C1027" i="1"/>
  <c r="C1026" i="1"/>
  <c r="C1023" i="1"/>
  <c r="C1019" i="1"/>
  <c r="C1015" i="1"/>
  <c r="C1010" i="1"/>
  <c r="C1006" i="1"/>
  <c r="C1001" i="1"/>
  <c r="C992" i="1"/>
  <c r="C989" i="1"/>
  <c r="C986" i="1"/>
  <c r="C982" i="1"/>
  <c r="C978" i="1"/>
  <c r="C974" i="1"/>
  <c r="C970" i="1"/>
  <c r="C966" i="1"/>
  <c r="C961" i="1"/>
  <c r="C957" i="1"/>
  <c r="C953" i="1"/>
  <c r="C946" i="1"/>
  <c r="C944" i="1"/>
  <c r="C942" i="1"/>
  <c r="C940" i="1"/>
  <c r="C936" i="1"/>
  <c r="C932" i="1"/>
  <c r="C929" i="1"/>
  <c r="C925" i="1"/>
  <c r="C918" i="1"/>
  <c r="C916" i="1"/>
  <c r="C911" i="1"/>
  <c r="C908" i="1"/>
  <c r="C904" i="1"/>
  <c r="C900" i="1"/>
  <c r="C896" i="1"/>
  <c r="C892" i="1"/>
  <c r="C888" i="1"/>
  <c r="C884" i="1"/>
  <c r="C880" i="1"/>
  <c r="C877" i="1"/>
  <c r="C874" i="1"/>
  <c r="C871" i="1"/>
  <c r="C864" i="1"/>
  <c r="C862" i="1"/>
  <c r="C858" i="1"/>
  <c r="C856" i="1"/>
  <c r="C851" i="1"/>
  <c r="C845" i="1"/>
  <c r="C841" i="1"/>
  <c r="C836" i="1"/>
  <c r="C834" i="1"/>
  <c r="C832" i="1"/>
  <c r="C827" i="1"/>
  <c r="C823" i="1"/>
  <c r="C819" i="1"/>
  <c r="C815" i="1"/>
  <c r="C811" i="1"/>
  <c r="C807" i="1"/>
  <c r="C803" i="1"/>
  <c r="C801" i="1"/>
  <c r="C798" i="1"/>
  <c r="C797" i="1"/>
  <c r="C791" i="1"/>
  <c r="C787" i="1"/>
  <c r="C783" i="1"/>
  <c r="C779" i="1"/>
  <c r="C775" i="1"/>
  <c r="C771" i="1"/>
  <c r="C767" i="1"/>
  <c r="C763" i="1"/>
  <c r="C761" i="1"/>
  <c r="C753" i="1"/>
  <c r="C749" i="1"/>
  <c r="C747" i="1"/>
  <c r="C743" i="1"/>
  <c r="C739" i="1"/>
  <c r="C736" i="1"/>
  <c r="C732" i="1"/>
  <c r="C729" i="1"/>
  <c r="C726" i="1"/>
  <c r="C723" i="1"/>
  <c r="C720" i="1"/>
  <c r="C718" i="1"/>
  <c r="C714" i="1"/>
  <c r="C710" i="1"/>
  <c r="C706" i="1"/>
  <c r="C702" i="1"/>
  <c r="C698" i="1"/>
  <c r="C695" i="1"/>
  <c r="C691" i="1"/>
  <c r="C689" i="1"/>
  <c r="C686" i="1"/>
  <c r="C682" i="1"/>
  <c r="C677" i="1"/>
  <c r="C673" i="1"/>
  <c r="C669" i="1"/>
  <c r="C667" i="1"/>
  <c r="C663" i="1"/>
  <c r="C659" i="1"/>
  <c r="C646" i="1"/>
  <c r="C638" i="1"/>
  <c r="C634" i="1"/>
  <c r="C630" i="1"/>
  <c r="C628" i="1"/>
  <c r="C622" i="1"/>
  <c r="C618" i="1"/>
  <c r="C610" i="1"/>
  <c r="C603" i="1"/>
  <c r="C599" i="1"/>
  <c r="C595" i="1"/>
  <c r="C591" i="1"/>
  <c r="C587" i="1"/>
  <c r="C580" i="1"/>
  <c r="C576" i="1"/>
  <c r="C572" i="1"/>
  <c r="C568" i="1"/>
  <c r="C562" i="1"/>
  <c r="C560" i="1"/>
  <c r="C547" i="1"/>
  <c r="C543" i="1"/>
  <c r="C540" i="1"/>
  <c r="C539" i="1"/>
  <c r="C534" i="1"/>
  <c r="C530" i="1"/>
  <c r="C525" i="1"/>
  <c r="C521" i="1"/>
  <c r="C517" i="1"/>
  <c r="C513" i="1"/>
  <c r="C510" i="1"/>
  <c r="C506" i="1"/>
  <c r="C502" i="1"/>
  <c r="C498" i="1"/>
  <c r="C494" i="1"/>
  <c r="C487" i="1"/>
  <c r="C481" i="1"/>
  <c r="C477" i="1"/>
  <c r="C473" i="1"/>
  <c r="C469" i="1"/>
  <c r="C465" i="1"/>
  <c r="C461" i="1"/>
  <c r="C456" i="1"/>
  <c r="C453" i="1"/>
  <c r="C451" i="1"/>
  <c r="C447" i="1"/>
  <c r="C443" i="1"/>
  <c r="C440" i="1"/>
  <c r="C436" i="1"/>
  <c r="C432" i="1"/>
  <c r="C430" i="1"/>
  <c r="C426" i="1"/>
  <c r="C420" i="1"/>
  <c r="C418" i="1"/>
  <c r="C414" i="1"/>
  <c r="C410" i="1"/>
  <c r="C406" i="1"/>
  <c r="C402" i="1"/>
  <c r="C398" i="1"/>
  <c r="C1596" i="1"/>
  <c r="C1525" i="1"/>
  <c r="C1501" i="1"/>
  <c r="C1488" i="1"/>
  <c r="C1462" i="1"/>
  <c r="C1448" i="1"/>
  <c r="C1821" i="1"/>
  <c r="C1610" i="1"/>
  <c r="C1603" i="1"/>
  <c r="C1565" i="1"/>
  <c r="C1528" i="1"/>
  <c r="C1511" i="1"/>
  <c r="C1474" i="1"/>
  <c r="C1428" i="1"/>
  <c r="C1425" i="1"/>
  <c r="C1423" i="1"/>
  <c r="C1418" i="1"/>
  <c r="C1414" i="1"/>
  <c r="C1410" i="1"/>
  <c r="C1406" i="1"/>
  <c r="C1402" i="1"/>
  <c r="C1399" i="1"/>
  <c r="C1395" i="1"/>
  <c r="C1388" i="1"/>
  <c r="C1384" i="1"/>
  <c r="C1380" i="1"/>
  <c r="C1373" i="1"/>
  <c r="C1369" i="1"/>
  <c r="C1367" i="1"/>
  <c r="C1363" i="1"/>
  <c r="C1359" i="1"/>
  <c r="C1355" i="1"/>
  <c r="C1351" i="1"/>
  <c r="C1346" i="1"/>
  <c r="C1340" i="1"/>
  <c r="C1331" i="1"/>
  <c r="C1324" i="1"/>
  <c r="C1319" i="1"/>
  <c r="C1318" i="1"/>
  <c r="C1315" i="1"/>
  <c r="C1312" i="1"/>
  <c r="C1306" i="1"/>
  <c r="C1300" i="1"/>
  <c r="C1298" i="1"/>
  <c r="C1294" i="1"/>
  <c r="C1290" i="1"/>
  <c r="C1286" i="1"/>
  <c r="C1283" i="1"/>
  <c r="C1279" i="1"/>
  <c r="C1275" i="1"/>
  <c r="C1268" i="1"/>
  <c r="C1266" i="1"/>
  <c r="C1264" i="1"/>
  <c r="C1261" i="1"/>
  <c r="C1257" i="1"/>
  <c r="C1255" i="1"/>
  <c r="C1254" i="1"/>
  <c r="C1251" i="1"/>
  <c r="C1241" i="1"/>
  <c r="C1237" i="1"/>
  <c r="C1233" i="1"/>
  <c r="C1230" i="1"/>
  <c r="C1225" i="1"/>
  <c r="C1223" i="1"/>
  <c r="C1220" i="1"/>
  <c r="C1216" i="1"/>
  <c r="C1212" i="1"/>
  <c r="C1206" i="1"/>
  <c r="C1203" i="1"/>
  <c r="C1201" i="1"/>
  <c r="C1199" i="1"/>
  <c r="C1195" i="1"/>
  <c r="C1191" i="1"/>
  <c r="C1185" i="1"/>
  <c r="C1181" i="1"/>
  <c r="C1178" i="1"/>
  <c r="C1176" i="1"/>
  <c r="C1174" i="1"/>
  <c r="C1170" i="1"/>
  <c r="C1167" i="1"/>
  <c r="C1163" i="1"/>
  <c r="C1159" i="1"/>
  <c r="C1157" i="1"/>
  <c r="C1153" i="1"/>
  <c r="C1149" i="1"/>
  <c r="C1144" i="1"/>
  <c r="C1140" i="1"/>
  <c r="C1138" i="1"/>
  <c r="C1136" i="1"/>
  <c r="C1131" i="1"/>
  <c r="C1129" i="1"/>
  <c r="C1125" i="1"/>
  <c r="C1121" i="1"/>
  <c r="C1117" i="1"/>
  <c r="C1113" i="1"/>
  <c r="C1109" i="1"/>
  <c r="C1105" i="1"/>
  <c r="C1103" i="1"/>
  <c r="C1098" i="1"/>
  <c r="C1096" i="1"/>
  <c r="C1092" i="1"/>
  <c r="C1088" i="1"/>
  <c r="C1084" i="1"/>
  <c r="C1080" i="1"/>
  <c r="C1076" i="1"/>
  <c r="C1072" i="1"/>
  <c r="C1068" i="1"/>
  <c r="C1064" i="1"/>
  <c r="C1060" i="1"/>
  <c r="C1056" i="1"/>
  <c r="C1052" i="1"/>
  <c r="C1050" i="1"/>
  <c r="C1046" i="1"/>
  <c r="C1042" i="1"/>
  <c r="C1038" i="1"/>
  <c r="C1031" i="1"/>
  <c r="C1022" i="1"/>
  <c r="C1018" i="1"/>
  <c r="C1014" i="1"/>
  <c r="C1011" i="1"/>
  <c r="C1009" i="1"/>
  <c r="C1005" i="1"/>
  <c r="C1002" i="1"/>
  <c r="C998" i="1"/>
  <c r="C997" i="1"/>
  <c r="C994" i="1"/>
  <c r="C985" i="1"/>
  <c r="C981" i="1"/>
  <c r="C977" i="1"/>
  <c r="C973" i="1"/>
  <c r="C969" i="1"/>
  <c r="C965" i="1"/>
  <c r="C963" i="1"/>
  <c r="C960" i="1"/>
  <c r="C956" i="1"/>
  <c r="C952" i="1"/>
  <c r="C949" i="1"/>
  <c r="C945" i="1"/>
  <c r="C941" i="1"/>
  <c r="C939" i="1"/>
  <c r="C935" i="1"/>
  <c r="C931" i="1"/>
  <c r="C928" i="1"/>
  <c r="C924" i="1"/>
  <c r="C920" i="1"/>
  <c r="C915" i="1"/>
  <c r="C913" i="1"/>
  <c r="C910" i="1"/>
  <c r="C907" i="1"/>
  <c r="C903" i="1"/>
  <c r="C899" i="1"/>
  <c r="C895" i="1"/>
  <c r="C891" i="1"/>
  <c r="C887" i="1"/>
  <c r="C883" i="1"/>
  <c r="C876" i="1"/>
  <c r="C873" i="1"/>
  <c r="C869" i="1"/>
  <c r="C867" i="1"/>
  <c r="C863" i="1"/>
  <c r="C861" i="1"/>
  <c r="C857" i="1"/>
  <c r="C855" i="1"/>
  <c r="C853" i="1"/>
  <c r="C849" i="1"/>
  <c r="C848" i="1"/>
  <c r="C844" i="1"/>
  <c r="C840" i="1"/>
  <c r="C838" i="1"/>
  <c r="C835" i="1"/>
  <c r="C833" i="1"/>
  <c r="C826" i="1"/>
  <c r="C822" i="1"/>
  <c r="C818" i="1"/>
  <c r="C814" i="1"/>
  <c r="C810" i="1"/>
  <c r="C806" i="1"/>
  <c r="C802" i="1"/>
  <c r="C794" i="1"/>
  <c r="C790" i="1"/>
  <c r="C786" i="1"/>
  <c r="C782" i="1"/>
  <c r="C778" i="1"/>
  <c r="C774" i="1"/>
  <c r="C770" i="1"/>
  <c r="C766" i="1"/>
  <c r="C762" i="1"/>
  <c r="C760" i="1"/>
  <c r="C758" i="1"/>
  <c r="C756" i="1"/>
  <c r="C752" i="1"/>
  <c r="C746" i="1"/>
  <c r="C742" i="1"/>
  <c r="C738" i="1"/>
  <c r="C735" i="1"/>
  <c r="C731" i="1"/>
  <c r="C725" i="1"/>
  <c r="C722" i="1"/>
  <c r="C719" i="1"/>
  <c r="C717" i="1"/>
  <c r="C713" i="1"/>
  <c r="C709" i="1"/>
  <c r="C705" i="1"/>
  <c r="C701" i="1"/>
  <c r="C694" i="1"/>
  <c r="C690" i="1"/>
  <c r="C688" i="1"/>
  <c r="C685" i="1"/>
  <c r="C681" i="1"/>
  <c r="C680" i="1"/>
  <c r="C676" i="1"/>
  <c r="C672" i="1"/>
  <c r="C666" i="1"/>
  <c r="C662" i="1"/>
  <c r="C658" i="1"/>
  <c r="C655" i="1"/>
  <c r="C653" i="1"/>
  <c r="C648" i="1"/>
  <c r="C645" i="1"/>
  <c r="C637" i="1"/>
  <c r="C633" i="1"/>
  <c r="C627" i="1"/>
  <c r="C625" i="1"/>
  <c r="C621" i="1"/>
  <c r="C617" i="1"/>
  <c r="C613" i="1"/>
  <c r="C609" i="1"/>
  <c r="C606" i="1"/>
  <c r="C602" i="1"/>
  <c r="C598" i="1"/>
  <c r="C594" i="1"/>
  <c r="C590" i="1"/>
  <c r="C586" i="1"/>
  <c r="C583" i="1"/>
  <c r="C579" i="1"/>
  <c r="C575" i="1"/>
  <c r="C571" i="1"/>
  <c r="C567" i="1"/>
  <c r="C565" i="1"/>
  <c r="C559" i="1"/>
  <c r="C557" i="1"/>
  <c r="C553" i="1"/>
  <c r="C551" i="1"/>
  <c r="C550" i="1"/>
  <c r="C546" i="1"/>
  <c r="C542" i="1"/>
  <c r="C537" i="1"/>
  <c r="C533" i="1"/>
  <c r="C529" i="1"/>
  <c r="C524" i="1"/>
  <c r="C520" i="1"/>
  <c r="C516" i="1"/>
  <c r="C512" i="1"/>
  <c r="C509" i="1"/>
  <c r="C505" i="1"/>
  <c r="C497" i="1"/>
  <c r="C492" i="1"/>
  <c r="C490" i="1"/>
  <c r="C489" i="1"/>
  <c r="C486" i="1"/>
  <c r="C484" i="1"/>
  <c r="C480" i="1"/>
  <c r="C476" i="1"/>
  <c r="C472" i="1"/>
  <c r="C468" i="1"/>
  <c r="C464" i="1"/>
  <c r="C462" i="1"/>
  <c r="C459" i="1"/>
  <c r="C455" i="1"/>
  <c r="C452" i="1"/>
  <c r="C450" i="1"/>
  <c r="C446" i="1"/>
  <c r="C442" i="1"/>
  <c r="C439" i="1"/>
  <c r="C437" i="1"/>
  <c r="C435" i="1"/>
  <c r="C431" i="1"/>
  <c r="C429" i="1"/>
  <c r="C425" i="1"/>
  <c r="C419" i="1"/>
  <c r="C417" i="1"/>
  <c r="C413" i="1"/>
  <c r="C409" i="1"/>
  <c r="C405" i="1"/>
  <c r="C401" i="1"/>
  <c r="C1806" i="1"/>
  <c r="C1588" i="1"/>
  <c r="C1571" i="1"/>
  <c r="C1538" i="1"/>
  <c r="C1523" i="1"/>
  <c r="C1495" i="1"/>
  <c r="C1484" i="1"/>
  <c r="C1440" i="1"/>
  <c r="C1795" i="1"/>
  <c r="C1557" i="1"/>
  <c r="C1546" i="1"/>
  <c r="C1527" i="1"/>
  <c r="C1503" i="1"/>
  <c r="C1466" i="1"/>
  <c r="C1452" i="1"/>
  <c r="C1429" i="1"/>
  <c r="C1427" i="1"/>
  <c r="C1422" i="1"/>
  <c r="C1421" i="1"/>
  <c r="C1419" i="1"/>
  <c r="C1417" i="1"/>
  <c r="C1413" i="1"/>
  <c r="C1409" i="1"/>
  <c r="C1405" i="1"/>
  <c r="C1401" i="1"/>
  <c r="C1398" i="1"/>
  <c r="C1394" i="1"/>
  <c r="C1391" i="1"/>
  <c r="C1387" i="1"/>
  <c r="C1383" i="1"/>
  <c r="C1379" i="1"/>
  <c r="C1376" i="1"/>
  <c r="C1374" i="1"/>
  <c r="C1371" i="1"/>
  <c r="C1366" i="1"/>
  <c r="C1362" i="1"/>
  <c r="C1358" i="1"/>
  <c r="C1354" i="1"/>
  <c r="C1348" i="1"/>
  <c r="C1345" i="1"/>
  <c r="C1342" i="1"/>
  <c r="C1339" i="1"/>
  <c r="C1336" i="1"/>
  <c r="C1330" i="1"/>
  <c r="C1323" i="1"/>
  <c r="C1321" i="1"/>
  <c r="C1311" i="1"/>
  <c r="C1308" i="1"/>
  <c r="C1303" i="1"/>
  <c r="C1297" i="1"/>
  <c r="C1293" i="1"/>
  <c r="C1289" i="1"/>
  <c r="C1282" i="1"/>
  <c r="C1278" i="1"/>
  <c r="C1274" i="1"/>
  <c r="C1263" i="1"/>
  <c r="C1260" i="1"/>
  <c r="C1245" i="1"/>
  <c r="C1244" i="1"/>
  <c r="C1240" i="1"/>
  <c r="C1236" i="1"/>
  <c r="C1232" i="1"/>
  <c r="C1229" i="1"/>
  <c r="C1222" i="1"/>
  <c r="C1219" i="1"/>
  <c r="C1215" i="1"/>
  <c r="C1211" i="1"/>
  <c r="C1208" i="1"/>
  <c r="C1205" i="1"/>
  <c r="C1198" i="1"/>
  <c r="C1194" i="1"/>
  <c r="C1190" i="1"/>
  <c r="C1187" i="1"/>
  <c r="C1183" i="1"/>
  <c r="C1180" i="1"/>
  <c r="C1177" i="1"/>
  <c r="C1173" i="1"/>
  <c r="C1171" i="1"/>
  <c r="C1169" i="1"/>
  <c r="C1166" i="1"/>
  <c r="C1162" i="1"/>
  <c r="C1158" i="1"/>
  <c r="C1156" i="1"/>
  <c r="C1152" i="1"/>
  <c r="C1148" i="1"/>
  <c r="C1146" i="1"/>
  <c r="C1143" i="1"/>
  <c r="C1139" i="1"/>
  <c r="C1135" i="1"/>
  <c r="C1128" i="1"/>
  <c r="C1124" i="1"/>
  <c r="C1120" i="1"/>
  <c r="C1116" i="1"/>
  <c r="C1112" i="1"/>
  <c r="C1108" i="1"/>
  <c r="C1102" i="1"/>
  <c r="C1100" i="1"/>
  <c r="C1095" i="1"/>
  <c r="C1091" i="1"/>
  <c r="C1087" i="1"/>
  <c r="C1083" i="1"/>
  <c r="C1079" i="1"/>
  <c r="C1075" i="1"/>
  <c r="C1071" i="1"/>
  <c r="C1067" i="1"/>
  <c r="C1063" i="1"/>
  <c r="C1059" i="1"/>
  <c r="C1049" i="1"/>
  <c r="C1045" i="1"/>
  <c r="C1041" i="1"/>
  <c r="C1037" i="1"/>
  <c r="C1034" i="1"/>
  <c r="C1030" i="1"/>
  <c r="C1028" i="1"/>
  <c r="C1021" i="1"/>
  <c r="C1017" i="1"/>
  <c r="C1013" i="1"/>
  <c r="C1012" i="1"/>
  <c r="C1008" i="1"/>
  <c r="C1004" i="1"/>
  <c r="C1003" i="1"/>
  <c r="C1772" i="1"/>
  <c r="C1614" i="1"/>
  <c r="C1604" i="1"/>
  <c r="C1580" i="1"/>
  <c r="C1567" i="1"/>
  <c r="C1530" i="1"/>
  <c r="C1515" i="1"/>
  <c r="C1478" i="1"/>
  <c r="C1432" i="1"/>
  <c r="C991" i="1"/>
  <c r="C968" i="1"/>
  <c r="C951" i="1"/>
  <c r="C934" i="1"/>
  <c r="C890" i="1"/>
  <c r="C866" i="1"/>
  <c r="C843" i="1"/>
  <c r="C793" i="1"/>
  <c r="C730" i="1"/>
  <c r="C704" i="1"/>
  <c r="C679" i="1"/>
  <c r="C654" i="1"/>
  <c r="C636" i="1"/>
  <c r="C589" i="1"/>
  <c r="C549" i="1"/>
  <c r="C504" i="1"/>
  <c r="C445" i="1"/>
  <c r="C428" i="1"/>
  <c r="C980" i="1"/>
  <c r="C919" i="1"/>
  <c r="C902" i="1"/>
  <c r="C872" i="1"/>
  <c r="C831" i="1"/>
  <c r="C809" i="1"/>
  <c r="C773" i="1"/>
  <c r="C716" i="1"/>
  <c r="C661" i="1"/>
  <c r="C620" i="1"/>
  <c r="C608" i="1"/>
  <c r="C570" i="1"/>
  <c r="C536" i="1"/>
  <c r="C515" i="1"/>
  <c r="C496" i="1"/>
  <c r="C471" i="1"/>
  <c r="C434" i="1"/>
  <c r="C422" i="1"/>
  <c r="C400" i="1"/>
  <c r="C988" i="1"/>
  <c r="C927" i="1"/>
  <c r="C909" i="1"/>
  <c r="C882" i="1"/>
  <c r="C860" i="1"/>
  <c r="C821" i="1"/>
  <c r="C800" i="1"/>
  <c r="C785" i="1"/>
  <c r="C759" i="1"/>
  <c r="C724" i="1"/>
  <c r="C697" i="1"/>
  <c r="C671" i="1"/>
  <c r="C582" i="1"/>
  <c r="C541" i="1"/>
  <c r="C479" i="1"/>
  <c r="C412" i="1"/>
  <c r="C993" i="1"/>
  <c r="C972" i="1"/>
  <c r="C955" i="1"/>
  <c r="C938" i="1"/>
  <c r="C894" i="1"/>
  <c r="C847" i="1"/>
  <c r="C830" i="1"/>
  <c r="C796" i="1"/>
  <c r="C765" i="1"/>
  <c r="C751" i="1"/>
  <c r="C734" i="1"/>
  <c r="C708" i="1"/>
  <c r="C684" i="1"/>
  <c r="C640" i="1"/>
  <c r="C614" i="1"/>
  <c r="C601" i="1"/>
  <c r="C593" i="1"/>
  <c r="C564" i="1"/>
  <c r="C528" i="1"/>
  <c r="C508" i="1"/>
  <c r="C463" i="1"/>
  <c r="C449" i="1"/>
  <c r="C1000" i="1"/>
  <c r="C921" i="1"/>
  <c r="C875" i="1"/>
  <c r="C813" i="1"/>
  <c r="C799" i="1"/>
  <c r="C777" i="1"/>
  <c r="C755" i="1"/>
  <c r="C741" i="1"/>
  <c r="C665" i="1"/>
  <c r="C642" i="1"/>
  <c r="C624" i="1"/>
  <c r="C612" i="1"/>
  <c r="C574" i="1"/>
  <c r="C556" i="1"/>
  <c r="C519" i="1"/>
  <c r="C500" i="1"/>
  <c r="C488" i="1"/>
  <c r="C458" i="1"/>
  <c r="C404" i="1"/>
  <c r="C990" i="1"/>
  <c r="C964" i="1"/>
  <c r="C948" i="1"/>
  <c r="C912" i="1"/>
  <c r="C886" i="1"/>
  <c r="C854" i="1"/>
  <c r="C825" i="1"/>
  <c r="C789" i="1"/>
  <c r="C748" i="1"/>
  <c r="C728" i="1"/>
  <c r="C700" i="1"/>
  <c r="C675" i="1"/>
  <c r="C652" i="1"/>
  <c r="C632" i="1"/>
  <c r="C585" i="1"/>
  <c r="C545" i="1"/>
  <c r="C526" i="1"/>
  <c r="C483" i="1"/>
  <c r="C424" i="1"/>
  <c r="C416" i="1"/>
  <c r="C996" i="1"/>
  <c r="C976" i="1"/>
  <c r="C959" i="1"/>
  <c r="C898" i="1"/>
  <c r="C870" i="1"/>
  <c r="C805" i="1"/>
  <c r="C769" i="1"/>
  <c r="C737" i="1"/>
  <c r="C712" i="1"/>
  <c r="C687" i="1"/>
  <c r="C657" i="1"/>
  <c r="C616" i="1"/>
  <c r="C605" i="1"/>
  <c r="C597" i="1"/>
  <c r="C552" i="1"/>
  <c r="C532" i="1"/>
  <c r="C511" i="1"/>
  <c r="C485" i="1"/>
  <c r="C467" i="1"/>
  <c r="C984" i="1"/>
  <c r="C923" i="1"/>
  <c r="C879" i="1"/>
  <c r="C817" i="1"/>
  <c r="C781" i="1"/>
  <c r="C757" i="1"/>
  <c r="C745" i="1"/>
  <c r="C693" i="1"/>
  <c r="C650" i="1"/>
  <c r="C644" i="1"/>
  <c r="C626" i="1"/>
  <c r="C578" i="1"/>
  <c r="C523" i="1"/>
  <c r="C475" i="1"/>
  <c r="C438" i="1"/>
  <c r="C408" i="1"/>
  <c r="L671" i="4"/>
  <c r="M670" i="4"/>
  <c r="M514" i="4"/>
  <c r="L515" i="4"/>
  <c r="M8" i="4"/>
  <c r="L9" i="4"/>
  <c r="L985" i="4"/>
  <c r="M984" i="4"/>
  <c r="L1083" i="4"/>
  <c r="M1082" i="4"/>
  <c r="M1632" i="4"/>
  <c r="L1633" i="4"/>
  <c r="M985" i="4" l="1"/>
  <c r="L986" i="4"/>
  <c r="L10" i="4"/>
  <c r="M9" i="4"/>
  <c r="L1634" i="4"/>
  <c r="M1633" i="4"/>
  <c r="L516" i="4"/>
  <c r="M515" i="4"/>
  <c r="M1083" i="4"/>
  <c r="L1084" i="4"/>
  <c r="L672" i="4"/>
  <c r="M671" i="4"/>
  <c r="M516" i="4" l="1"/>
  <c r="L517" i="4"/>
  <c r="M1634" i="4"/>
  <c r="L1635" i="4"/>
  <c r="L673" i="4"/>
  <c r="M672" i="4"/>
  <c r="L11" i="4"/>
  <c r="M10" i="4"/>
  <c r="L1085" i="4"/>
  <c r="M1084" i="4"/>
  <c r="L987" i="4"/>
  <c r="M986" i="4"/>
  <c r="M11" i="4" l="1"/>
  <c r="L12" i="4"/>
  <c r="M673" i="4"/>
  <c r="L674" i="4"/>
  <c r="M1635" i="4"/>
  <c r="L1636" i="4"/>
  <c r="M987" i="4"/>
  <c r="L988" i="4"/>
  <c r="L518" i="4"/>
  <c r="M517" i="4"/>
  <c r="L1086" i="4"/>
  <c r="M1085" i="4"/>
  <c r="L675" i="4" l="1"/>
  <c r="M674" i="4"/>
  <c r="L989" i="4"/>
  <c r="M988" i="4"/>
  <c r="M1086" i="4"/>
  <c r="L1087" i="4"/>
  <c r="M12" i="4"/>
  <c r="L13" i="4"/>
  <c r="M1636" i="4"/>
  <c r="L1637" i="4"/>
  <c r="M518" i="4"/>
  <c r="L519" i="4"/>
  <c r="M1087" i="4" l="1"/>
  <c r="L1088" i="4"/>
  <c r="L14" i="4"/>
  <c r="M13" i="4"/>
  <c r="L520" i="4"/>
  <c r="M519" i="4"/>
  <c r="M989" i="4"/>
  <c r="L990" i="4"/>
  <c r="L1638" i="4"/>
  <c r="M1637" i="4"/>
  <c r="M675" i="4"/>
  <c r="L676" i="4"/>
  <c r="L1639" i="4" l="1"/>
  <c r="M1638" i="4"/>
  <c r="L677" i="4"/>
  <c r="M676" i="4"/>
  <c r="L991" i="4"/>
  <c r="M990" i="4"/>
  <c r="M520" i="4"/>
  <c r="L521" i="4"/>
  <c r="L15" i="4"/>
  <c r="M14" i="4"/>
  <c r="L1089" i="4"/>
  <c r="M1088" i="4"/>
  <c r="M1089" i="4" l="1"/>
  <c r="L1090" i="4"/>
  <c r="L522" i="4"/>
  <c r="M521" i="4"/>
  <c r="M1639" i="4"/>
  <c r="L1640" i="4"/>
  <c r="M677" i="4"/>
  <c r="L678" i="4"/>
  <c r="M991" i="4"/>
  <c r="L992" i="4"/>
  <c r="M15" i="4"/>
  <c r="L16" i="4"/>
  <c r="L1641" i="4" l="1"/>
  <c r="M1640" i="4"/>
  <c r="L679" i="4"/>
  <c r="M678" i="4"/>
  <c r="M522" i="4"/>
  <c r="L523" i="4"/>
  <c r="M16" i="4"/>
  <c r="L17" i="4"/>
  <c r="L993" i="4"/>
  <c r="M992" i="4"/>
  <c r="M1090" i="4"/>
  <c r="L1091" i="4"/>
  <c r="M523" i="4" l="1"/>
  <c r="L524" i="4"/>
  <c r="M993" i="4"/>
  <c r="L994" i="4"/>
  <c r="L18" i="4"/>
  <c r="M17" i="4"/>
  <c r="M679" i="4"/>
  <c r="L680" i="4"/>
  <c r="M1641" i="4"/>
  <c r="L1642" i="4"/>
  <c r="M1091" i="4"/>
  <c r="L1092" i="4"/>
  <c r="C1855" i="1" l="1"/>
  <c r="C1857" i="1"/>
  <c r="C1856" i="1"/>
  <c r="C1854" i="1"/>
  <c r="L681" i="4"/>
  <c r="M680" i="4"/>
  <c r="L995" i="4"/>
  <c r="M994" i="4"/>
  <c r="L1093" i="4"/>
  <c r="M1092" i="4"/>
  <c r="M18" i="4"/>
  <c r="L19" i="4"/>
  <c r="L1643" i="4"/>
  <c r="M1642" i="4"/>
  <c r="M524" i="4"/>
  <c r="L525" i="4"/>
  <c r="L526" i="4" l="1"/>
  <c r="M525" i="4"/>
  <c r="M19" i="4"/>
  <c r="L20" i="4"/>
  <c r="M1643" i="4"/>
  <c r="L1644" i="4"/>
  <c r="M1644" i="4" s="1"/>
  <c r="L1094" i="4"/>
  <c r="M1094" i="4" s="1"/>
  <c r="M1093" i="4"/>
  <c r="M995" i="4"/>
  <c r="L996" i="4"/>
  <c r="M681" i="4"/>
  <c r="L682" i="4"/>
  <c r="C2092" i="1" l="1"/>
  <c r="C2090" i="1"/>
  <c r="C2084" i="1"/>
  <c r="C2078" i="1"/>
  <c r="C2076" i="1"/>
  <c r="C2070" i="1"/>
  <c r="C2068" i="1"/>
  <c r="C2067" i="1"/>
  <c r="C2064" i="1"/>
  <c r="C2058" i="1"/>
  <c r="C2056" i="1"/>
  <c r="C2052" i="1"/>
  <c r="C2049" i="1"/>
  <c r="C2048" i="1"/>
  <c r="C2037" i="1"/>
  <c r="C2035" i="1"/>
  <c r="C2034" i="1"/>
  <c r="C2033" i="1"/>
  <c r="C2028" i="1"/>
  <c r="C2025" i="1"/>
  <c r="C2021" i="1"/>
  <c r="C2018" i="1"/>
  <c r="C2013" i="1"/>
  <c r="C2012" i="1"/>
  <c r="C2005" i="1"/>
  <c r="C2002" i="1"/>
  <c r="C2000" i="1"/>
  <c r="C1996" i="1"/>
  <c r="C1995" i="1"/>
  <c r="C1988" i="1"/>
  <c r="C1984" i="1"/>
  <c r="C1980" i="1"/>
  <c r="C1972" i="1"/>
  <c r="C1969" i="1"/>
  <c r="C1967" i="1"/>
  <c r="C1964" i="1"/>
  <c r="C1957" i="1"/>
  <c r="C1956" i="1"/>
  <c r="C1953" i="1"/>
  <c r="C1943" i="1"/>
  <c r="C1940" i="1"/>
  <c r="C1937" i="1"/>
  <c r="C1934" i="1"/>
  <c r="C1927" i="1"/>
  <c r="C1919" i="1"/>
  <c r="C1916" i="1"/>
  <c r="C1914" i="1"/>
  <c r="C1910" i="1"/>
  <c r="C1907" i="1"/>
  <c r="C1904" i="1"/>
  <c r="C1898" i="1"/>
  <c r="C1896" i="1"/>
  <c r="C1895" i="1"/>
  <c r="C1891" i="1"/>
  <c r="C1887" i="1"/>
  <c r="C1884" i="1"/>
  <c r="C1882" i="1"/>
  <c r="C1879" i="1"/>
  <c r="C1877" i="1"/>
  <c r="C1869" i="1"/>
  <c r="C1862" i="1"/>
  <c r="C1858" i="1"/>
  <c r="C2089" i="1"/>
  <c r="C2083" i="1"/>
  <c r="C2082" i="1"/>
  <c r="C2075" i="1"/>
  <c r="C2073" i="1"/>
  <c r="C2066" i="1"/>
  <c r="C2063" i="1"/>
  <c r="C2061" i="1"/>
  <c r="C2055" i="1"/>
  <c r="C2051" i="1"/>
  <c r="C2047" i="1"/>
  <c r="C2042" i="1"/>
  <c r="C2040" i="1"/>
  <c r="C2032" i="1"/>
  <c r="C2030" i="1"/>
  <c r="C2027" i="1"/>
  <c r="C2024" i="1"/>
  <c r="C2020" i="1"/>
  <c r="C2017" i="1"/>
  <c r="C2016" i="1"/>
  <c r="C2011" i="1"/>
  <c r="C2009" i="1"/>
  <c r="C2008" i="1"/>
  <c r="C2004" i="1"/>
  <c r="C2001" i="1"/>
  <c r="C1999" i="1"/>
  <c r="C1994" i="1"/>
  <c r="C1991" i="1"/>
  <c r="C1987" i="1"/>
  <c r="C1983" i="1"/>
  <c r="C1982" i="1"/>
  <c r="C1979" i="1"/>
  <c r="C1975" i="1"/>
  <c r="C1968" i="1"/>
  <c r="C1966" i="1"/>
  <c r="C1963" i="1"/>
  <c r="C1960" i="1"/>
  <c r="C1952" i="1"/>
  <c r="C1949" i="1"/>
  <c r="C1948" i="1"/>
  <c r="C1946" i="1"/>
  <c r="C1942" i="1"/>
  <c r="C1939" i="1"/>
  <c r="C1936" i="1"/>
  <c r="C1933" i="1"/>
  <c r="C1930" i="1"/>
  <c r="C1926" i="1"/>
  <c r="C1923" i="1"/>
  <c r="C1913" i="1"/>
  <c r="C1906" i="1"/>
  <c r="C1903" i="1"/>
  <c r="C1900" i="1"/>
  <c r="C1894" i="1"/>
  <c r="C1889" i="1"/>
  <c r="C1881" i="1"/>
  <c r="C1876" i="1"/>
  <c r="C1872" i="1"/>
  <c r="C1868" i="1"/>
  <c r="C1866" i="1"/>
  <c r="C1863" i="1"/>
  <c r="C1861" i="1"/>
  <c r="C2091" i="1"/>
  <c r="C2088" i="1"/>
  <c r="C2081" i="1"/>
  <c r="C2077" i="1"/>
  <c r="C2072" i="1"/>
  <c r="C2069" i="1"/>
  <c r="C2062" i="1"/>
  <c r="C2060" i="1"/>
  <c r="C2054" i="1"/>
  <c r="C2050" i="1"/>
  <c r="C2046" i="1"/>
  <c r="C2044" i="1"/>
  <c r="C2041" i="1"/>
  <c r="C2039" i="1"/>
  <c r="C2036" i="1"/>
  <c r="C2031" i="1"/>
  <c r="C2023" i="1"/>
  <c r="C2015" i="1"/>
  <c r="C2010" i="1"/>
  <c r="C2007" i="1"/>
  <c r="C1998" i="1"/>
  <c r="C1993" i="1"/>
  <c r="C1986" i="1"/>
  <c r="C1978" i="1"/>
  <c r="C1974" i="1"/>
  <c r="C1971" i="1"/>
  <c r="C1965" i="1"/>
  <c r="C1962" i="1"/>
  <c r="C1959" i="1"/>
  <c r="C1955" i="1"/>
  <c r="C1951" i="1"/>
  <c r="C1947" i="1"/>
  <c r="C1945" i="1"/>
  <c r="C1941" i="1"/>
  <c r="C1938" i="1"/>
  <c r="C1935" i="1"/>
  <c r="C1932" i="1"/>
  <c r="C1929" i="1"/>
  <c r="C1925" i="1"/>
  <c r="C1924" i="1"/>
  <c r="C1922" i="1"/>
  <c r="C1918" i="1"/>
  <c r="C1912" i="1"/>
  <c r="C1909" i="1"/>
  <c r="C1902" i="1"/>
  <c r="C1897" i="1"/>
  <c r="C1890" i="1"/>
  <c r="C1888" i="1"/>
  <c r="C1886" i="1"/>
  <c r="C1875" i="1"/>
  <c r="C1871" i="1"/>
  <c r="C1867" i="1"/>
  <c r="C1864" i="1"/>
  <c r="C1860" i="1"/>
  <c r="C2065" i="1"/>
  <c r="C1990" i="1"/>
  <c r="C1976" i="1"/>
  <c r="C1920" i="1"/>
  <c r="C1873" i="1"/>
  <c r="C1859" i="1"/>
  <c r="C2086" i="1"/>
  <c r="C2071" i="1"/>
  <c r="C2053" i="1"/>
  <c r="C2038" i="1"/>
  <c r="C2022" i="1"/>
  <c r="C1981" i="1"/>
  <c r="C1908" i="1"/>
  <c r="C1893" i="1"/>
  <c r="C1880" i="1"/>
  <c r="C2093" i="1"/>
  <c r="C2079" i="1"/>
  <c r="C2045" i="1"/>
  <c r="C2014" i="1"/>
  <c r="C1985" i="1"/>
  <c r="C1970" i="1"/>
  <c r="C1950" i="1"/>
  <c r="C1917" i="1"/>
  <c r="C1885" i="1"/>
  <c r="C1870" i="1"/>
  <c r="C2085" i="1"/>
  <c r="C1992" i="1"/>
  <c r="C1958" i="1"/>
  <c r="C1921" i="1"/>
  <c r="C1901" i="1"/>
  <c r="C1874" i="1"/>
  <c r="C2087" i="1"/>
  <c r="C2074" i="1"/>
  <c r="C2057" i="1"/>
  <c r="C2026" i="1"/>
  <c r="C1928" i="1"/>
  <c r="C1911" i="1"/>
  <c r="C1883" i="1"/>
  <c r="C1865" i="1"/>
  <c r="C2080" i="1"/>
  <c r="C2003" i="1"/>
  <c r="C1989" i="1"/>
  <c r="C1973" i="1"/>
  <c r="C1954" i="1"/>
  <c r="C1899" i="1"/>
  <c r="C2059" i="1"/>
  <c r="C2043" i="1"/>
  <c r="C2029" i="1"/>
  <c r="C1997" i="1"/>
  <c r="C1931" i="1"/>
  <c r="C1915" i="1"/>
  <c r="C1905" i="1"/>
  <c r="C2019" i="1"/>
  <c r="C1892" i="1"/>
  <c r="C2006" i="1"/>
  <c r="C1878" i="1"/>
  <c r="C1977" i="1"/>
  <c r="C1961" i="1"/>
  <c r="C1944" i="1"/>
  <c r="M682" i="4"/>
  <c r="L683" i="4"/>
  <c r="M20" i="4"/>
  <c r="L21" i="4"/>
  <c r="L997" i="4"/>
  <c r="M996" i="4"/>
  <c r="M526" i="4"/>
  <c r="L527" i="4"/>
  <c r="L528" i="4" l="1"/>
  <c r="M527" i="4"/>
  <c r="M997" i="4"/>
  <c r="L998" i="4"/>
  <c r="L22" i="4"/>
  <c r="M21" i="4"/>
  <c r="M683" i="4"/>
  <c r="L684" i="4"/>
  <c r="L999" i="4" l="1"/>
  <c r="M998" i="4"/>
  <c r="M528" i="4"/>
  <c r="L529" i="4"/>
  <c r="L23" i="4"/>
  <c r="M22" i="4"/>
  <c r="L685" i="4"/>
  <c r="M684" i="4"/>
  <c r="M685" i="4" l="1"/>
  <c r="L686" i="4"/>
  <c r="M23" i="4"/>
  <c r="L24" i="4"/>
  <c r="M999" i="4"/>
  <c r="L1000" i="4"/>
  <c r="L530" i="4"/>
  <c r="M529" i="4"/>
  <c r="C9" i="1" l="1"/>
  <c r="C10" i="1"/>
  <c r="M24" i="4"/>
  <c r="L25" i="4"/>
  <c r="M530" i="4"/>
  <c r="L531" i="4"/>
  <c r="M1000" i="4"/>
  <c r="L1001" i="4"/>
  <c r="M686" i="4"/>
  <c r="L687" i="4"/>
  <c r="L1002" i="4" l="1"/>
  <c r="M1001" i="4"/>
  <c r="L532" i="4"/>
  <c r="M531" i="4"/>
  <c r="M687" i="4"/>
  <c r="L688" i="4"/>
  <c r="L26" i="4"/>
  <c r="M25" i="4"/>
  <c r="C2306" i="1" l="1"/>
  <c r="C2304" i="1"/>
  <c r="C2303" i="1"/>
  <c r="C2300" i="1"/>
  <c r="C2296" i="1"/>
  <c r="C2294" i="1"/>
  <c r="C2292" i="1"/>
  <c r="C2291" i="1"/>
  <c r="C2289" i="1"/>
  <c r="C2283" i="1"/>
  <c r="C2277" i="1"/>
  <c r="C2267" i="1"/>
  <c r="C2260" i="1"/>
  <c r="C2243" i="1"/>
  <c r="C2240" i="1"/>
  <c r="C2238" i="1"/>
  <c r="C2235" i="1"/>
  <c r="C2233" i="1"/>
  <c r="C2230" i="1"/>
  <c r="C2227" i="1"/>
  <c r="C2223" i="1"/>
  <c r="C2221" i="1"/>
  <c r="C2211" i="1"/>
  <c r="C2209" i="1"/>
  <c r="C2207" i="1"/>
  <c r="C2204" i="1"/>
  <c r="C2198" i="1"/>
  <c r="C2195" i="1"/>
  <c r="C2193" i="1"/>
  <c r="C2190" i="1"/>
  <c r="C2187" i="1"/>
  <c r="C2308" i="1"/>
  <c r="C2302" i="1"/>
  <c r="C2299" i="1"/>
  <c r="C2295" i="1"/>
  <c r="C2288" i="1"/>
  <c r="C2285" i="1"/>
  <c r="C2282" i="1"/>
  <c r="C2280" i="1"/>
  <c r="C2276" i="1"/>
  <c r="C2273" i="1"/>
  <c r="C2270" i="1"/>
  <c r="C2266" i="1"/>
  <c r="C2258" i="1"/>
  <c r="C2256" i="1"/>
  <c r="C2251" i="1"/>
  <c r="C2248" i="1"/>
  <c r="C2247" i="1"/>
  <c r="C2242" i="1"/>
  <c r="C2234" i="1"/>
  <c r="C2232" i="1"/>
  <c r="C2226" i="1"/>
  <c r="C2220" i="1"/>
  <c r="C2217" i="1"/>
  <c r="C2206" i="1"/>
  <c r="C2203" i="1"/>
  <c r="C2301" i="1"/>
  <c r="C2298" i="1"/>
  <c r="C2286" i="1"/>
  <c r="C2281" i="1"/>
  <c r="C2279" i="1"/>
  <c r="C2274" i="1"/>
  <c r="C2272" i="1"/>
  <c r="C2269" i="1"/>
  <c r="C2265" i="1"/>
  <c r="C2264" i="1"/>
  <c r="C2262" i="1"/>
  <c r="C2259" i="1"/>
  <c r="C2255" i="1"/>
  <c r="C2253" i="1"/>
  <c r="C2250" i="1"/>
  <c r="C2246" i="1"/>
  <c r="C2245" i="1"/>
  <c r="C2241" i="1"/>
  <c r="C2237" i="1"/>
  <c r="C2229" i="1"/>
  <c r="C2225" i="1"/>
  <c r="C2219" i="1"/>
  <c r="C2216" i="1"/>
  <c r="C2215" i="1"/>
  <c r="C2213" i="1"/>
  <c r="C2210" i="1"/>
  <c r="C2208" i="1"/>
  <c r="C2205" i="1"/>
  <c r="C2202" i="1"/>
  <c r="C2201" i="1"/>
  <c r="C2197" i="1"/>
  <c r="C2297" i="1"/>
  <c r="C2228" i="1"/>
  <c r="C2200" i="1"/>
  <c r="C2196" i="1"/>
  <c r="C2186" i="1"/>
  <c r="C2184" i="1"/>
  <c r="C2183" i="1"/>
  <c r="C2181" i="1"/>
  <c r="C2177" i="1"/>
  <c r="C2173" i="1"/>
  <c r="C2169" i="1"/>
  <c r="C2165" i="1"/>
  <c r="C2161" i="1"/>
  <c r="C2153" i="1"/>
  <c r="C2147" i="1"/>
  <c r="C2143" i="1"/>
  <c r="C2142" i="1"/>
  <c r="C2140" i="1"/>
  <c r="C2130" i="1"/>
  <c r="C2128" i="1"/>
  <c r="C2125" i="1"/>
  <c r="C2121" i="1"/>
  <c r="C2120" i="1"/>
  <c r="C2115" i="1"/>
  <c r="C2111" i="1"/>
  <c r="C2108" i="1"/>
  <c r="C2101" i="1"/>
  <c r="C2094" i="1"/>
  <c r="C2275" i="1"/>
  <c r="C2252" i="1"/>
  <c r="C2214" i="1"/>
  <c r="C2194" i="1"/>
  <c r="C2293" i="1"/>
  <c r="C2268" i="1"/>
  <c r="C2257" i="1"/>
  <c r="C2222" i="1"/>
  <c r="C2199" i="1"/>
  <c r="C2185" i="1"/>
  <c r="C2182" i="1"/>
  <c r="C2180" i="1"/>
  <c r="C2176" i="1"/>
  <c r="C2168" i="1"/>
  <c r="C2164" i="1"/>
  <c r="C2162" i="1"/>
  <c r="C2160" i="1"/>
  <c r="C2158" i="1"/>
  <c r="C2156" i="1"/>
  <c r="C2152" i="1"/>
  <c r="C2149" i="1"/>
  <c r="C2148" i="1"/>
  <c r="C2146" i="1"/>
  <c r="C2139" i="1"/>
  <c r="C2137" i="1"/>
  <c r="C2135" i="1"/>
  <c r="C2129" i="1"/>
  <c r="C2127" i="1"/>
  <c r="C2124" i="1"/>
  <c r="C2119" i="1"/>
  <c r="C2117" i="1"/>
  <c r="C2116" i="1"/>
  <c r="C2110" i="1"/>
  <c r="C2109" i="1"/>
  <c r="C2104" i="1"/>
  <c r="C2100" i="1"/>
  <c r="C2098" i="1"/>
  <c r="C2097" i="1"/>
  <c r="C2287" i="1"/>
  <c r="C2271" i="1"/>
  <c r="C2305" i="1"/>
  <c r="C2278" i="1"/>
  <c r="C2263" i="1"/>
  <c r="C2254" i="1"/>
  <c r="C2236" i="1"/>
  <c r="C2179" i="1"/>
  <c r="C2175" i="1"/>
  <c r="C2172" i="1"/>
  <c r="C2170" i="1"/>
  <c r="C2167" i="1"/>
  <c r="C2163" i="1"/>
  <c r="C2159" i="1"/>
  <c r="C2157" i="1"/>
  <c r="C2155" i="1"/>
  <c r="C2151" i="1"/>
  <c r="C2145" i="1"/>
  <c r="C2138" i="1"/>
  <c r="C2136" i="1"/>
  <c r="C2134" i="1"/>
  <c r="C2132" i="1"/>
  <c r="C2126" i="1"/>
  <c r="C2123" i="1"/>
  <c r="C2118" i="1"/>
  <c r="C2113" i="1"/>
  <c r="C2107" i="1"/>
  <c r="C2105" i="1"/>
  <c r="C2103" i="1"/>
  <c r="C2099" i="1"/>
  <c r="C2096" i="1"/>
  <c r="C2307" i="1"/>
  <c r="C2284" i="1"/>
  <c r="C2244" i="1"/>
  <c r="C2224" i="1"/>
  <c r="C2191" i="1"/>
  <c r="C2239" i="1"/>
  <c r="C2218" i="1"/>
  <c r="C2192" i="1"/>
  <c r="C2188" i="1"/>
  <c r="C2212" i="1"/>
  <c r="C2178" i="1"/>
  <c r="C2141" i="1"/>
  <c r="C2166" i="1"/>
  <c r="C2290" i="1"/>
  <c r="C2144" i="1"/>
  <c r="C2114" i="1"/>
  <c r="C2131" i="1"/>
  <c r="C2095" i="1"/>
  <c r="C2261" i="1"/>
  <c r="C2189" i="1"/>
  <c r="C2122" i="1"/>
  <c r="C2249" i="1"/>
  <c r="C2174" i="1"/>
  <c r="C2106" i="1"/>
  <c r="C2231" i="1"/>
  <c r="C2171" i="1"/>
  <c r="C2154" i="1"/>
  <c r="C2112" i="1"/>
  <c r="C2102" i="1"/>
  <c r="C2150" i="1"/>
  <c r="C2133" i="1"/>
  <c r="C12" i="1"/>
  <c r="C11" i="1"/>
  <c r="M1002" i="4"/>
  <c r="L1003" i="4"/>
  <c r="L689" i="4"/>
  <c r="M688" i="4"/>
  <c r="L27" i="4"/>
  <c r="M26" i="4"/>
  <c r="M532" i="4"/>
  <c r="L533" i="4"/>
  <c r="C15" i="1" l="1"/>
  <c r="C18" i="1"/>
  <c r="C14" i="1"/>
  <c r="C17" i="1"/>
  <c r="C13" i="1"/>
  <c r="C16" i="1"/>
  <c r="M27" i="4"/>
  <c r="L28" i="4"/>
  <c r="M689" i="4"/>
  <c r="L690" i="4"/>
  <c r="L1004" i="4"/>
  <c r="M1003" i="4"/>
  <c r="L534" i="4"/>
  <c r="M533" i="4"/>
  <c r="C19" i="1" l="1"/>
  <c r="M534" i="4"/>
  <c r="L535" i="4"/>
  <c r="M1004" i="4"/>
  <c r="L1005" i="4"/>
  <c r="M28" i="4"/>
  <c r="L29" i="4"/>
  <c r="L691" i="4"/>
  <c r="M690" i="4"/>
  <c r="C30" i="1" l="1"/>
  <c r="C29" i="1"/>
  <c r="C24" i="1"/>
  <c r="C22" i="1"/>
  <c r="C39" i="1"/>
  <c r="C32" i="1"/>
  <c r="C27" i="1"/>
  <c r="C37" i="1"/>
  <c r="C35" i="1"/>
  <c r="C31" i="1"/>
  <c r="C28" i="1"/>
  <c r="C21" i="1"/>
  <c r="C38" i="1"/>
  <c r="C36" i="1"/>
  <c r="C34" i="1"/>
  <c r="C33" i="1"/>
  <c r="C26" i="1"/>
  <c r="C25" i="1"/>
  <c r="C23" i="1"/>
  <c r="C20" i="1"/>
  <c r="L1006" i="4"/>
  <c r="M1005" i="4"/>
  <c r="M691" i="4"/>
  <c r="L692" i="4"/>
  <c r="M535" i="4"/>
  <c r="L536" i="4"/>
  <c r="L30" i="4"/>
  <c r="M29" i="4"/>
  <c r="C41" i="1" l="1"/>
  <c r="C40" i="1"/>
  <c r="M30" i="4"/>
  <c r="L31" i="4"/>
  <c r="M536" i="4"/>
  <c r="L537" i="4"/>
  <c r="M1006" i="4"/>
  <c r="L1007" i="4"/>
  <c r="L693" i="4"/>
  <c r="M692" i="4"/>
  <c r="M1007" i="4" l="1"/>
  <c r="L1008" i="4"/>
  <c r="L538" i="4"/>
  <c r="M537" i="4"/>
  <c r="M693" i="4"/>
  <c r="L694" i="4"/>
  <c r="M31" i="4"/>
  <c r="L32" i="4"/>
  <c r="C42" i="1" l="1"/>
  <c r="M32" i="4"/>
  <c r="L33" i="4"/>
  <c r="L695" i="4"/>
  <c r="M694" i="4"/>
  <c r="M538" i="4"/>
  <c r="L539" i="4"/>
  <c r="L1009" i="4"/>
  <c r="M1008" i="4"/>
  <c r="M695" i="4" l="1"/>
  <c r="L696" i="4"/>
  <c r="M1009" i="4"/>
  <c r="L1010" i="4"/>
  <c r="M539" i="4"/>
  <c r="L540" i="4"/>
  <c r="L34" i="4"/>
  <c r="M33" i="4"/>
  <c r="L35" i="4" l="1"/>
  <c r="M34" i="4"/>
  <c r="L697" i="4"/>
  <c r="M696" i="4"/>
  <c r="M540" i="4"/>
  <c r="L541" i="4"/>
  <c r="L1011" i="4"/>
  <c r="M1010" i="4"/>
  <c r="L542" i="4" l="1"/>
  <c r="M541" i="4"/>
  <c r="M697" i="4"/>
  <c r="L698" i="4"/>
  <c r="L1012" i="4"/>
  <c r="M1011" i="4"/>
  <c r="M35" i="4"/>
  <c r="L36" i="4"/>
  <c r="M36" i="4" l="1"/>
  <c r="L37" i="4"/>
  <c r="M1012" i="4"/>
  <c r="L1013" i="4"/>
  <c r="M542" i="4"/>
  <c r="L543" i="4"/>
  <c r="M698" i="4"/>
  <c r="L699" i="4"/>
  <c r="M699" i="4" l="1"/>
  <c r="L700" i="4"/>
  <c r="M1013" i="4"/>
  <c r="L1014" i="4"/>
  <c r="L544" i="4"/>
  <c r="M543" i="4"/>
  <c r="L38" i="4"/>
  <c r="M37" i="4"/>
  <c r="M38" i="4" l="1"/>
  <c r="L39" i="4"/>
  <c r="L1015" i="4"/>
  <c r="M1014" i="4"/>
  <c r="M544" i="4"/>
  <c r="L545" i="4"/>
  <c r="L701" i="4"/>
  <c r="M700" i="4"/>
  <c r="L1016" i="4" l="1"/>
  <c r="M1015" i="4"/>
  <c r="L546" i="4"/>
  <c r="M545" i="4"/>
  <c r="M39" i="4"/>
  <c r="L40" i="4"/>
  <c r="M701" i="4"/>
  <c r="L702" i="4"/>
  <c r="M702" i="4" l="1"/>
  <c r="L703" i="4"/>
  <c r="M1016" i="4"/>
  <c r="L1017" i="4"/>
  <c r="M40" i="4"/>
  <c r="L41" i="4"/>
  <c r="M546" i="4"/>
  <c r="L547" i="4"/>
  <c r="C49" i="1" l="1"/>
  <c r="C48" i="1"/>
  <c r="C46" i="1"/>
  <c r="C44" i="1"/>
  <c r="C47" i="1"/>
  <c r="C50" i="1"/>
  <c r="C43" i="1"/>
  <c r="C45" i="1"/>
  <c r="L42" i="4"/>
  <c r="M41" i="4"/>
  <c r="M1017" i="4"/>
  <c r="L1018" i="4"/>
  <c r="L548" i="4"/>
  <c r="M547" i="4"/>
  <c r="M703" i="4"/>
  <c r="L704" i="4"/>
  <c r="C54" i="1" l="1"/>
  <c r="C52" i="1"/>
  <c r="C51" i="1"/>
  <c r="C53" i="1"/>
  <c r="M1018" i="4"/>
  <c r="L1019" i="4"/>
  <c r="M548" i="4"/>
  <c r="L549" i="4"/>
  <c r="L705" i="4"/>
  <c r="M704" i="4"/>
  <c r="L43" i="4"/>
  <c r="M42" i="4"/>
  <c r="C55" i="1" l="1"/>
  <c r="M705" i="4"/>
  <c r="L706" i="4"/>
  <c r="L550" i="4"/>
  <c r="M549" i="4"/>
  <c r="L1020" i="4"/>
  <c r="M1019" i="4"/>
  <c r="M43" i="4"/>
  <c r="L44" i="4"/>
  <c r="C2314" i="1" l="1"/>
  <c r="C2309" i="1"/>
  <c r="C2320" i="1"/>
  <c r="C2319" i="1"/>
  <c r="C2317" i="1"/>
  <c r="C2316" i="1"/>
  <c r="C2313" i="1"/>
  <c r="C2311" i="1"/>
  <c r="C2315" i="1"/>
  <c r="C2318" i="1"/>
  <c r="C2312" i="1"/>
  <c r="C2310" i="1"/>
  <c r="M44" i="4"/>
  <c r="L45" i="4"/>
  <c r="M550" i="4"/>
  <c r="L551" i="4"/>
  <c r="L1021" i="4"/>
  <c r="M1020" i="4"/>
  <c r="L707" i="4"/>
  <c r="M706" i="4"/>
  <c r="M707" i="4" l="1"/>
  <c r="L708" i="4"/>
  <c r="M1021" i="4"/>
  <c r="L1022" i="4"/>
  <c r="L552" i="4"/>
  <c r="M551" i="4"/>
  <c r="L46" i="4"/>
  <c r="M45" i="4"/>
  <c r="L47" i="4" l="1"/>
  <c r="M46" i="4"/>
  <c r="M552" i="4"/>
  <c r="L553" i="4"/>
  <c r="L709" i="4"/>
  <c r="M708" i="4"/>
  <c r="L1023" i="4"/>
  <c r="M1022" i="4"/>
  <c r="M709" i="4" l="1"/>
  <c r="L710" i="4"/>
  <c r="M1023" i="4"/>
  <c r="L1024" i="4"/>
  <c r="L554" i="4"/>
  <c r="M553" i="4"/>
  <c r="M47" i="4"/>
  <c r="L48" i="4"/>
  <c r="M554" i="4" l="1"/>
  <c r="L555" i="4"/>
  <c r="L1025" i="4"/>
  <c r="M1024" i="4"/>
  <c r="L49" i="4"/>
  <c r="M48" i="4"/>
  <c r="L711" i="4"/>
  <c r="M710" i="4"/>
  <c r="M49" i="4" l="1"/>
  <c r="L50" i="4"/>
  <c r="M711" i="4"/>
  <c r="L712" i="4"/>
  <c r="M1025" i="4"/>
  <c r="L1026" i="4"/>
  <c r="M555" i="4"/>
  <c r="L556" i="4"/>
  <c r="M556" i="4" l="1"/>
  <c r="L557" i="4"/>
  <c r="M1026" i="4"/>
  <c r="L1027" i="4"/>
  <c r="L713" i="4"/>
  <c r="M712" i="4"/>
  <c r="L51" i="4"/>
  <c r="M50" i="4"/>
  <c r="M713" i="4" l="1"/>
  <c r="L714" i="4"/>
  <c r="M1027" i="4"/>
  <c r="L1028" i="4"/>
  <c r="L558" i="4"/>
  <c r="M557" i="4"/>
  <c r="M51" i="4"/>
  <c r="L52" i="4"/>
  <c r="L53" i="4" l="1"/>
  <c r="M52" i="4"/>
  <c r="L559" i="4"/>
  <c r="M558" i="4"/>
  <c r="L1029" i="4"/>
  <c r="M1028" i="4"/>
  <c r="M714" i="4"/>
  <c r="L715" i="4"/>
  <c r="M715" i="4" l="1"/>
  <c r="L716" i="4"/>
  <c r="L1030" i="4"/>
  <c r="M1029" i="4"/>
  <c r="M559" i="4"/>
  <c r="L560" i="4"/>
  <c r="L54" i="4"/>
  <c r="M53" i="4"/>
  <c r="L55" i="4" l="1"/>
  <c r="M54" i="4"/>
  <c r="M1030" i="4"/>
  <c r="L1031" i="4"/>
  <c r="L717" i="4"/>
  <c r="M716" i="4"/>
  <c r="M560" i="4"/>
  <c r="L561" i="4"/>
  <c r="L562" i="4" l="1"/>
  <c r="M561" i="4"/>
  <c r="L718" i="4"/>
  <c r="M717" i="4"/>
  <c r="M1031" i="4"/>
  <c r="L1032" i="4"/>
  <c r="M55" i="4"/>
  <c r="L56" i="4"/>
  <c r="L57" i="4" l="1"/>
  <c r="M56" i="4"/>
  <c r="L1033" i="4"/>
  <c r="M1032" i="4"/>
  <c r="M718" i="4"/>
  <c r="L719" i="4"/>
  <c r="M562" i="4"/>
  <c r="L563" i="4"/>
  <c r="M563" i="4" l="1"/>
  <c r="L564" i="4"/>
  <c r="M719" i="4"/>
  <c r="L720" i="4"/>
  <c r="L1034" i="4"/>
  <c r="M1033" i="4"/>
  <c r="M57" i="4"/>
  <c r="L58" i="4"/>
  <c r="M1034" i="4" l="1"/>
  <c r="L1035" i="4"/>
  <c r="L59" i="4"/>
  <c r="M58" i="4"/>
  <c r="L721" i="4"/>
  <c r="M720" i="4"/>
  <c r="M564" i="4"/>
  <c r="L565" i="4"/>
  <c r="L566" i="4" l="1"/>
  <c r="M565" i="4"/>
  <c r="L722" i="4"/>
  <c r="M721" i="4"/>
  <c r="M1035" i="4"/>
  <c r="L1036" i="4"/>
  <c r="M59" i="4"/>
  <c r="L60" i="4"/>
  <c r="L61" i="4" l="1"/>
  <c r="M60" i="4"/>
  <c r="L1037" i="4"/>
  <c r="M1036" i="4"/>
  <c r="M722" i="4"/>
  <c r="L723" i="4"/>
  <c r="M566" i="4"/>
  <c r="L567" i="4"/>
  <c r="M723" i="4" l="1"/>
  <c r="L724" i="4"/>
  <c r="M1037" i="4"/>
  <c r="L1038" i="4"/>
  <c r="M567" i="4"/>
  <c r="L568" i="4"/>
  <c r="L62" i="4"/>
  <c r="M61" i="4"/>
  <c r="L63" i="4" l="1"/>
  <c r="M62" i="4"/>
  <c r="M568" i="4"/>
  <c r="L569" i="4"/>
  <c r="M1038" i="4"/>
  <c r="L1039" i="4"/>
  <c r="L725" i="4"/>
  <c r="M724" i="4"/>
  <c r="C2334" i="1" l="1"/>
  <c r="C2326" i="1"/>
  <c r="C2325" i="1"/>
  <c r="C2321" i="1"/>
  <c r="C2329" i="1"/>
  <c r="C2328" i="1"/>
  <c r="C2335" i="1"/>
  <c r="C2327" i="1"/>
  <c r="C2322" i="1"/>
  <c r="C2324" i="1"/>
  <c r="C2333" i="1"/>
  <c r="C2330" i="1"/>
  <c r="C2323" i="1"/>
  <c r="C2332" i="1"/>
  <c r="C2331" i="1"/>
  <c r="L570" i="4"/>
  <c r="M569" i="4"/>
  <c r="M1039" i="4"/>
  <c r="L1040" i="4"/>
  <c r="M725" i="4"/>
  <c r="L726" i="4"/>
  <c r="M63" i="4"/>
  <c r="L64" i="4"/>
  <c r="C2349" i="1" l="1"/>
  <c r="C2345" i="1"/>
  <c r="C2341" i="1"/>
  <c r="C2337" i="1"/>
  <c r="C2352" i="1"/>
  <c r="C2348" i="1"/>
  <c r="C2344" i="1"/>
  <c r="C2340" i="1"/>
  <c r="C2336" i="1"/>
  <c r="C2351" i="1"/>
  <c r="C2347" i="1"/>
  <c r="C2343" i="1"/>
  <c r="C2339" i="1"/>
  <c r="C2346" i="1"/>
  <c r="C2338" i="1"/>
  <c r="C2350" i="1"/>
  <c r="C2342" i="1"/>
  <c r="L65" i="4"/>
  <c r="M64" i="4"/>
  <c r="L1041" i="4"/>
  <c r="M1040" i="4"/>
  <c r="M726" i="4"/>
  <c r="L727" i="4"/>
  <c r="L571" i="4"/>
  <c r="M570" i="4"/>
  <c r="C2365" i="1" l="1"/>
  <c r="C2364" i="1"/>
  <c r="C2359" i="1"/>
  <c r="C2356" i="1"/>
  <c r="C2354" i="1"/>
  <c r="C2362" i="1"/>
  <c r="C2361" i="1"/>
  <c r="C2360" i="1"/>
  <c r="C2355" i="1"/>
  <c r="C2353" i="1"/>
  <c r="C2357" i="1"/>
  <c r="C2358" i="1"/>
  <c r="C2363" i="1"/>
  <c r="M571" i="4"/>
  <c r="L572" i="4"/>
  <c r="M727" i="4"/>
  <c r="L728" i="4"/>
  <c r="L1042" i="4"/>
  <c r="M1041" i="4"/>
  <c r="M65" i="4"/>
  <c r="L66" i="4"/>
  <c r="C2369" i="1" l="1"/>
  <c r="C2367" i="1"/>
  <c r="C2377" i="1"/>
  <c r="C2375" i="1"/>
  <c r="C2373" i="1"/>
  <c r="C2370" i="1"/>
  <c r="C2371" i="1"/>
  <c r="C2368" i="1"/>
  <c r="C2366" i="1"/>
  <c r="C2372" i="1"/>
  <c r="C2374" i="1"/>
  <c r="C2376" i="1"/>
  <c r="L67" i="4"/>
  <c r="M66" i="4"/>
  <c r="L729" i="4"/>
  <c r="M728" i="4"/>
  <c r="M1042" i="4"/>
  <c r="L1043" i="4"/>
  <c r="L573" i="4"/>
  <c r="M572" i="4"/>
  <c r="C2384" i="1" l="1"/>
  <c r="C2383" i="1"/>
  <c r="C2392" i="1"/>
  <c r="C2388" i="1"/>
  <c r="C2394" i="1"/>
  <c r="C2391" i="1"/>
  <c r="C2390" i="1"/>
  <c r="C2389" i="1"/>
  <c r="C2387" i="1"/>
  <c r="C2385" i="1"/>
  <c r="C2386" i="1"/>
  <c r="C2382" i="1"/>
  <c r="C2381" i="1"/>
  <c r="C2379" i="1"/>
  <c r="C2378" i="1"/>
  <c r="C2380" i="1"/>
  <c r="C2393" i="1"/>
  <c r="M729" i="4"/>
  <c r="L730" i="4"/>
  <c r="M67" i="4"/>
  <c r="L68" i="4"/>
  <c r="M573" i="4"/>
  <c r="L574" i="4"/>
  <c r="M1043" i="4"/>
  <c r="L1044" i="4"/>
  <c r="C2406" i="1" l="1"/>
  <c r="C2405" i="1"/>
  <c r="C2403" i="1"/>
  <c r="C2395" i="1"/>
  <c r="C2398" i="1"/>
  <c r="C2396" i="1"/>
  <c r="C2404" i="1"/>
  <c r="C2399" i="1"/>
  <c r="C2401" i="1"/>
  <c r="C2400" i="1"/>
  <c r="C2397" i="1"/>
  <c r="C2402" i="1"/>
  <c r="L575" i="4"/>
  <c r="M574" i="4"/>
  <c r="L69" i="4"/>
  <c r="M68" i="4"/>
  <c r="L1045" i="4"/>
  <c r="M1044" i="4"/>
  <c r="M730" i="4"/>
  <c r="L731" i="4"/>
  <c r="C321" i="1" l="1"/>
  <c r="C323" i="1"/>
  <c r="C322" i="1"/>
  <c r="C317" i="1"/>
  <c r="C316" i="1"/>
  <c r="C314" i="1"/>
  <c r="C320" i="1"/>
  <c r="C319" i="1"/>
  <c r="C315" i="1"/>
  <c r="C313" i="1"/>
  <c r="C318" i="1"/>
  <c r="C312" i="1"/>
  <c r="M1045" i="4"/>
  <c r="L1046" i="4"/>
  <c r="L70" i="4"/>
  <c r="M69" i="4"/>
  <c r="M731" i="4"/>
  <c r="L732" i="4"/>
  <c r="M575" i="4"/>
  <c r="L576" i="4"/>
  <c r="L733" i="4" l="1"/>
  <c r="M732" i="4"/>
  <c r="M576" i="4"/>
  <c r="L577" i="4"/>
  <c r="L71" i="4"/>
  <c r="M70" i="4"/>
  <c r="M1046" i="4"/>
  <c r="L1047" i="4"/>
  <c r="M1047" i="4" l="1"/>
  <c r="L1048" i="4"/>
  <c r="M71" i="4"/>
  <c r="L72" i="4"/>
  <c r="M577" i="4"/>
  <c r="L578" i="4"/>
  <c r="L734" i="4"/>
  <c r="M733" i="4"/>
  <c r="M734" i="4" l="1"/>
  <c r="L735" i="4"/>
  <c r="L73" i="4"/>
  <c r="M72" i="4"/>
  <c r="L579" i="4"/>
  <c r="M578" i="4"/>
  <c r="L1049" i="4"/>
  <c r="M1048" i="4"/>
  <c r="L1050" i="4" l="1"/>
  <c r="M1049" i="4"/>
  <c r="M73" i="4"/>
  <c r="L74" i="4"/>
  <c r="M579" i="4"/>
  <c r="L580" i="4"/>
  <c r="M735" i="4"/>
  <c r="L736" i="4"/>
  <c r="L737" i="4" l="1"/>
  <c r="M736" i="4"/>
  <c r="M580" i="4"/>
  <c r="L581" i="4"/>
  <c r="L75" i="4"/>
  <c r="M74" i="4"/>
  <c r="M1050" i="4"/>
  <c r="L1051" i="4"/>
  <c r="M75" i="4" l="1"/>
  <c r="L76" i="4"/>
  <c r="M1051" i="4"/>
  <c r="L1052" i="4"/>
  <c r="L582" i="4"/>
  <c r="M581" i="4"/>
  <c r="L738" i="4"/>
  <c r="M737" i="4"/>
  <c r="L1053" i="4" l="1"/>
  <c r="M1052" i="4"/>
  <c r="M76" i="4"/>
  <c r="L77" i="4"/>
  <c r="M738" i="4"/>
  <c r="L739" i="4"/>
  <c r="M582" i="4"/>
  <c r="L583" i="4"/>
  <c r="M739" i="4" l="1"/>
  <c r="L740" i="4"/>
  <c r="L584" i="4"/>
  <c r="M583" i="4"/>
  <c r="M77" i="4"/>
  <c r="L78" i="4"/>
  <c r="L1054" i="4"/>
  <c r="M1053" i="4"/>
  <c r="C367" i="1" l="1"/>
  <c r="C364" i="1"/>
  <c r="C360" i="1"/>
  <c r="C351" i="1"/>
  <c r="C348" i="1"/>
  <c r="C347" i="1"/>
  <c r="C363" i="1"/>
  <c r="C359" i="1"/>
  <c r="C350" i="1"/>
  <c r="C346" i="1"/>
  <c r="C362" i="1"/>
  <c r="C358" i="1"/>
  <c r="C357" i="1"/>
  <c r="C356" i="1"/>
  <c r="C354" i="1"/>
  <c r="C353" i="1"/>
  <c r="C366" i="1"/>
  <c r="C365" i="1"/>
  <c r="C361" i="1"/>
  <c r="C355" i="1"/>
  <c r="C352" i="1"/>
  <c r="C349" i="1"/>
  <c r="C342" i="1"/>
  <c r="C345" i="1"/>
  <c r="C344" i="1"/>
  <c r="C341" i="1"/>
  <c r="C339" i="1"/>
  <c r="C337" i="1"/>
  <c r="C336" i="1"/>
  <c r="C333" i="1"/>
  <c r="C340" i="1"/>
  <c r="C343" i="1"/>
  <c r="C338" i="1"/>
  <c r="C335" i="1"/>
  <c r="C329" i="1"/>
  <c r="C327" i="1"/>
  <c r="C325" i="1"/>
  <c r="C324" i="1"/>
  <c r="C334" i="1"/>
  <c r="C331" i="1"/>
  <c r="C332" i="1"/>
  <c r="C330" i="1"/>
  <c r="C328" i="1"/>
  <c r="C326" i="1"/>
  <c r="M1054" i="4"/>
  <c r="L1055" i="4"/>
  <c r="L585" i="4"/>
  <c r="M584" i="4"/>
  <c r="L79" i="4"/>
  <c r="M78" i="4"/>
  <c r="L741" i="4"/>
  <c r="M740" i="4"/>
  <c r="M741" i="4" l="1"/>
  <c r="L742" i="4"/>
  <c r="M79" i="4"/>
  <c r="L80" i="4"/>
  <c r="M585" i="4"/>
  <c r="L586" i="4"/>
  <c r="M1055" i="4"/>
  <c r="L1056" i="4"/>
  <c r="L1057" i="4" l="1"/>
  <c r="M1056" i="4"/>
  <c r="M586" i="4"/>
  <c r="L587" i="4"/>
  <c r="M742" i="4"/>
  <c r="L743" i="4"/>
  <c r="M80" i="4"/>
  <c r="L81" i="4"/>
  <c r="L82" i="4" l="1"/>
  <c r="M81" i="4"/>
  <c r="M1057" i="4"/>
  <c r="L1058" i="4"/>
  <c r="M743" i="4"/>
  <c r="L744" i="4"/>
  <c r="M587" i="4"/>
  <c r="L588" i="4"/>
  <c r="M588" i="4" l="1"/>
  <c r="L589" i="4"/>
  <c r="L83" i="4"/>
  <c r="M82" i="4"/>
  <c r="L745" i="4"/>
  <c r="M744" i="4"/>
  <c r="M1058" i="4"/>
  <c r="L1059" i="4"/>
  <c r="M745" i="4" l="1"/>
  <c r="L746" i="4"/>
  <c r="M1059" i="4"/>
  <c r="L1060" i="4"/>
  <c r="M83" i="4"/>
  <c r="L84" i="4"/>
  <c r="M589" i="4"/>
  <c r="L590" i="4"/>
  <c r="M84" i="4" l="1"/>
  <c r="L85" i="4"/>
  <c r="M1060" i="4"/>
  <c r="L1061" i="4"/>
  <c r="L591" i="4"/>
  <c r="M590" i="4"/>
  <c r="M746" i="4"/>
  <c r="L747" i="4"/>
  <c r="L1062" i="4" l="1"/>
  <c r="M1061" i="4"/>
  <c r="M591" i="4"/>
  <c r="L592" i="4"/>
  <c r="M747" i="4"/>
  <c r="L748" i="4"/>
  <c r="L86" i="4"/>
  <c r="M85" i="4"/>
  <c r="L87" i="4" l="1"/>
  <c r="M86" i="4"/>
  <c r="L593" i="4"/>
  <c r="M592" i="4"/>
  <c r="L749" i="4"/>
  <c r="M748" i="4"/>
  <c r="M1062" i="4"/>
  <c r="L1063" i="4"/>
  <c r="L750" i="4" l="1"/>
  <c r="M749" i="4"/>
  <c r="M593" i="4"/>
  <c r="L594" i="4"/>
  <c r="L1064" i="4"/>
  <c r="M1063" i="4"/>
  <c r="M87" i="4"/>
  <c r="L88" i="4"/>
  <c r="M1064" i="4" l="1"/>
  <c r="L1065" i="4"/>
  <c r="L595" i="4"/>
  <c r="M594" i="4"/>
  <c r="M88" i="4"/>
  <c r="L89" i="4"/>
  <c r="M750" i="4"/>
  <c r="L751" i="4"/>
  <c r="M751" i="4" l="1"/>
  <c r="L752" i="4"/>
  <c r="L90" i="4"/>
  <c r="M89" i="4"/>
  <c r="L596" i="4"/>
  <c r="M595" i="4"/>
  <c r="L1066" i="4"/>
  <c r="M1065" i="4"/>
  <c r="L1067" i="4" l="1"/>
  <c r="M1066" i="4"/>
  <c r="L91" i="4"/>
  <c r="M90" i="4"/>
  <c r="M596" i="4"/>
  <c r="L597" i="4"/>
  <c r="L753" i="4"/>
  <c r="M752" i="4"/>
  <c r="L754" i="4" l="1"/>
  <c r="M753" i="4"/>
  <c r="M597" i="4"/>
  <c r="L598" i="4"/>
  <c r="M91" i="4"/>
  <c r="L92" i="4"/>
  <c r="M1067" i="4"/>
  <c r="L1068" i="4"/>
  <c r="C2410" i="1" l="1"/>
  <c r="C2411" i="1"/>
  <c r="C2409" i="1"/>
  <c r="C2407" i="1"/>
  <c r="C2408" i="1"/>
  <c r="M1068" i="4"/>
  <c r="L1069" i="4"/>
  <c r="M754" i="4"/>
  <c r="L755" i="4"/>
  <c r="M92" i="4"/>
  <c r="L93" i="4"/>
  <c r="L599" i="4"/>
  <c r="M598" i="4"/>
  <c r="M599" i="4" l="1"/>
  <c r="L600" i="4"/>
  <c r="L94" i="4"/>
  <c r="M93" i="4"/>
  <c r="M755" i="4"/>
  <c r="L756" i="4"/>
  <c r="L1070" i="4"/>
  <c r="M1069" i="4"/>
  <c r="M1070" i="4" l="1"/>
  <c r="L1071" i="4"/>
  <c r="L95" i="4"/>
  <c r="M94" i="4"/>
  <c r="L757" i="4"/>
  <c r="M756" i="4"/>
  <c r="M600" i="4"/>
  <c r="L601" i="4"/>
  <c r="L602" i="4" l="1"/>
  <c r="M601" i="4"/>
  <c r="M757" i="4"/>
  <c r="L758" i="4"/>
  <c r="M95" i="4"/>
  <c r="L96" i="4"/>
  <c r="M1071" i="4"/>
  <c r="L1072" i="4"/>
  <c r="L1073" i="4" l="1"/>
  <c r="M1072" i="4"/>
  <c r="M602" i="4"/>
  <c r="L603" i="4"/>
  <c r="M96" i="4"/>
  <c r="L97" i="4"/>
  <c r="M758" i="4"/>
  <c r="L759" i="4"/>
  <c r="L98" i="4" l="1"/>
  <c r="M97" i="4"/>
  <c r="M603" i="4"/>
  <c r="L604" i="4"/>
  <c r="M759" i="4"/>
  <c r="L760" i="4"/>
  <c r="M1073" i="4"/>
  <c r="L1074" i="4"/>
  <c r="L1075" i="4" l="1"/>
  <c r="M1074" i="4"/>
  <c r="M604" i="4"/>
  <c r="L605" i="4"/>
  <c r="L99" i="4"/>
  <c r="M98" i="4"/>
  <c r="L761" i="4"/>
  <c r="M760" i="4"/>
  <c r="M761" i="4" l="1"/>
  <c r="L762" i="4"/>
  <c r="M605" i="4"/>
  <c r="L606" i="4"/>
  <c r="M99" i="4"/>
  <c r="L100" i="4"/>
  <c r="L1076" i="4"/>
  <c r="M1075" i="4"/>
  <c r="M1076" i="4" l="1"/>
  <c r="L1077" i="4"/>
  <c r="L607" i="4"/>
  <c r="M606" i="4"/>
  <c r="M100" i="4"/>
  <c r="L101" i="4"/>
  <c r="M762" i="4"/>
  <c r="L763" i="4"/>
  <c r="M763" i="4" l="1"/>
  <c r="L764" i="4"/>
  <c r="L102" i="4"/>
  <c r="M101" i="4"/>
  <c r="M607" i="4"/>
  <c r="L608" i="4"/>
  <c r="L1078" i="4"/>
  <c r="M1078" i="4" s="1"/>
  <c r="M1077" i="4"/>
  <c r="L609" i="4" l="1"/>
  <c r="M608" i="4"/>
  <c r="L103" i="4"/>
  <c r="M102" i="4"/>
  <c r="L765" i="4"/>
  <c r="M764" i="4"/>
  <c r="M609" i="4" l="1"/>
  <c r="L610" i="4"/>
  <c r="L766" i="4"/>
  <c r="M765" i="4"/>
  <c r="L104" i="4"/>
  <c r="M103" i="4"/>
  <c r="M104" i="4" l="1"/>
  <c r="L105" i="4"/>
  <c r="M766" i="4"/>
  <c r="L767" i="4"/>
  <c r="M610" i="4"/>
  <c r="L611" i="4"/>
  <c r="L612" i="4" l="1"/>
  <c r="M611" i="4"/>
  <c r="M767" i="4"/>
  <c r="L768" i="4"/>
  <c r="M105" i="4"/>
  <c r="L106" i="4"/>
  <c r="L769" i="4" l="1"/>
  <c r="M768" i="4"/>
  <c r="M106" i="4"/>
  <c r="L107" i="4"/>
  <c r="M612" i="4"/>
  <c r="L613" i="4"/>
  <c r="L770" i="4" l="1"/>
  <c r="M769" i="4"/>
  <c r="L108" i="4"/>
  <c r="M107" i="4"/>
  <c r="M613" i="4"/>
  <c r="L614" i="4"/>
  <c r="M770" i="4" l="1"/>
  <c r="L771" i="4"/>
  <c r="M614" i="4"/>
  <c r="L615" i="4"/>
  <c r="M108" i="4"/>
  <c r="L109" i="4"/>
  <c r="M109" i="4" l="1"/>
  <c r="L110" i="4"/>
  <c r="L772" i="4"/>
  <c r="M771" i="4"/>
  <c r="L616" i="4"/>
  <c r="M615" i="4"/>
  <c r="M772" i="4" l="1"/>
  <c r="L773" i="4"/>
  <c r="L617" i="4"/>
  <c r="M616" i="4"/>
  <c r="M110" i="4"/>
  <c r="L111" i="4"/>
  <c r="L112" i="4" l="1"/>
  <c r="M111" i="4"/>
  <c r="M617" i="4"/>
  <c r="L618" i="4"/>
  <c r="L774" i="4"/>
  <c r="M773" i="4"/>
  <c r="M774" i="4" l="1"/>
  <c r="L775" i="4"/>
  <c r="L113" i="4"/>
  <c r="M112" i="4"/>
  <c r="L619" i="4"/>
  <c r="M618" i="4"/>
  <c r="M619" i="4" l="1"/>
  <c r="L620" i="4"/>
  <c r="M113" i="4"/>
  <c r="L114" i="4"/>
  <c r="L776" i="4"/>
  <c r="M775" i="4"/>
  <c r="M114" i="4" l="1"/>
  <c r="L115" i="4"/>
  <c r="M776" i="4"/>
  <c r="L777" i="4"/>
  <c r="L621" i="4"/>
  <c r="M620" i="4"/>
  <c r="L778" i="4" l="1"/>
  <c r="M777" i="4"/>
  <c r="M621" i="4"/>
  <c r="L622" i="4"/>
  <c r="M115" i="4"/>
  <c r="L116" i="4"/>
  <c r="M622" i="4" l="1"/>
  <c r="L623" i="4"/>
  <c r="L117" i="4"/>
  <c r="M116" i="4"/>
  <c r="M778" i="4"/>
  <c r="L779" i="4"/>
  <c r="M117" i="4" l="1"/>
  <c r="L118" i="4"/>
  <c r="M779" i="4"/>
  <c r="L780" i="4"/>
  <c r="M623" i="4"/>
  <c r="L624" i="4"/>
  <c r="L625" i="4" l="1"/>
  <c r="M624" i="4"/>
  <c r="M780" i="4"/>
  <c r="L781" i="4"/>
  <c r="M118" i="4"/>
  <c r="L119" i="4"/>
  <c r="L782" i="4" l="1"/>
  <c r="M781" i="4"/>
  <c r="L120" i="4"/>
  <c r="M119" i="4"/>
  <c r="L626" i="4"/>
  <c r="M625" i="4"/>
  <c r="M626" i="4" l="1"/>
  <c r="L627" i="4"/>
  <c r="L121" i="4"/>
  <c r="M120" i="4"/>
  <c r="M782" i="4"/>
  <c r="L783" i="4"/>
  <c r="L784" i="4" l="1"/>
  <c r="M783" i="4"/>
  <c r="M121" i="4"/>
  <c r="L122" i="4"/>
  <c r="M627" i="4"/>
  <c r="L628" i="4"/>
  <c r="M122" i="4" l="1"/>
  <c r="L123" i="4"/>
  <c r="L629" i="4"/>
  <c r="M628" i="4"/>
  <c r="M784" i="4"/>
  <c r="L785" i="4"/>
  <c r="L786" i="4" l="1"/>
  <c r="M785" i="4"/>
  <c r="L630" i="4"/>
  <c r="M629" i="4"/>
  <c r="M123" i="4"/>
  <c r="L124" i="4"/>
  <c r="M630" i="4" l="1"/>
  <c r="L631" i="4"/>
  <c r="L125" i="4"/>
  <c r="M124" i="4"/>
  <c r="L787" i="4"/>
  <c r="M786" i="4"/>
  <c r="M787" i="4" l="1"/>
  <c r="L788" i="4"/>
  <c r="M125" i="4"/>
  <c r="L126" i="4"/>
  <c r="M631" i="4"/>
  <c r="L632" i="4"/>
  <c r="C368" i="1" l="1"/>
  <c r="M126" i="4"/>
  <c r="L127" i="4"/>
  <c r="M788" i="4"/>
  <c r="L789" i="4"/>
  <c r="L633" i="4"/>
  <c r="M632" i="4"/>
  <c r="L790" i="4" l="1"/>
  <c r="M789" i="4"/>
  <c r="M127" i="4"/>
  <c r="L128" i="4"/>
  <c r="M633" i="4"/>
  <c r="L634" i="4"/>
  <c r="M634" i="4" l="1"/>
  <c r="L635" i="4"/>
  <c r="L129" i="4"/>
  <c r="M128" i="4"/>
  <c r="M790" i="4"/>
  <c r="L791" i="4"/>
  <c r="M129" i="4" l="1"/>
  <c r="L130" i="4"/>
  <c r="M791" i="4"/>
  <c r="L792" i="4"/>
  <c r="M635" i="4"/>
  <c r="L636" i="4"/>
  <c r="M792" i="4" l="1"/>
  <c r="L793" i="4"/>
  <c r="M636" i="4"/>
  <c r="L637" i="4"/>
  <c r="M130" i="4"/>
  <c r="L131" i="4"/>
  <c r="L638" i="4" l="1"/>
  <c r="M637" i="4"/>
  <c r="L132" i="4"/>
  <c r="M131" i="4"/>
  <c r="L794" i="4"/>
  <c r="M793" i="4"/>
  <c r="L795" i="4" l="1"/>
  <c r="M794" i="4"/>
  <c r="L133" i="4"/>
  <c r="M132" i="4"/>
  <c r="M638" i="4"/>
  <c r="L639" i="4"/>
  <c r="M133" i="4" l="1"/>
  <c r="L134" i="4"/>
  <c r="M639" i="4"/>
  <c r="L640" i="4"/>
  <c r="M795" i="4"/>
  <c r="L796" i="4"/>
  <c r="M640" i="4" l="1"/>
  <c r="L641" i="4"/>
  <c r="M134" i="4"/>
  <c r="L135" i="4"/>
  <c r="L797" i="4"/>
  <c r="M796" i="4"/>
  <c r="L136" i="4" l="1"/>
  <c r="M135" i="4"/>
  <c r="L642" i="4"/>
  <c r="M641" i="4"/>
  <c r="M797" i="4"/>
  <c r="L798" i="4"/>
  <c r="M642" i="4" l="1"/>
  <c r="L643" i="4"/>
  <c r="L799" i="4"/>
  <c r="M798" i="4"/>
  <c r="L137" i="4"/>
  <c r="M136" i="4"/>
  <c r="L138" i="4" l="1"/>
  <c r="M137" i="4"/>
  <c r="M799" i="4"/>
  <c r="L800" i="4"/>
  <c r="M643" i="4"/>
  <c r="L644" i="4"/>
  <c r="M138" i="4" l="1"/>
  <c r="L139" i="4"/>
  <c r="L801" i="4"/>
  <c r="M800" i="4"/>
  <c r="M644" i="4"/>
  <c r="L645" i="4"/>
  <c r="L646" i="4" l="1"/>
  <c r="M645" i="4"/>
  <c r="M801" i="4"/>
  <c r="L802" i="4"/>
  <c r="M139" i="4"/>
  <c r="L140" i="4"/>
  <c r="M140" i="4" l="1"/>
  <c r="L141" i="4"/>
  <c r="L803" i="4"/>
  <c r="M802" i="4"/>
  <c r="M646" i="4"/>
  <c r="L647" i="4"/>
  <c r="M803" i="4" l="1"/>
  <c r="L804" i="4"/>
  <c r="L648" i="4"/>
  <c r="M647" i="4"/>
  <c r="L142" i="4"/>
  <c r="M141" i="4"/>
  <c r="M142" i="4" l="1"/>
  <c r="L143" i="4"/>
  <c r="M648" i="4"/>
  <c r="L649" i="4"/>
  <c r="L805" i="4"/>
  <c r="M804" i="4"/>
  <c r="M805" i="4" l="1"/>
  <c r="L806" i="4"/>
  <c r="L650" i="4"/>
  <c r="M649" i="4"/>
  <c r="M143" i="4"/>
  <c r="L144" i="4"/>
  <c r="M144" i="4" l="1"/>
  <c r="L145" i="4"/>
  <c r="M650" i="4"/>
  <c r="L651" i="4"/>
  <c r="L807" i="4"/>
  <c r="M806" i="4"/>
  <c r="L652" i="4" l="1"/>
  <c r="M651" i="4"/>
  <c r="M807" i="4"/>
  <c r="L808" i="4"/>
  <c r="L146" i="4"/>
  <c r="M145" i="4"/>
  <c r="M146" i="4" l="1"/>
  <c r="L147" i="4"/>
  <c r="L809" i="4"/>
  <c r="M808" i="4"/>
  <c r="M652" i="4"/>
  <c r="L653" i="4"/>
  <c r="C373" i="1" l="1"/>
  <c r="C369" i="1"/>
  <c r="C372" i="1"/>
  <c r="C375" i="1"/>
  <c r="C371" i="1"/>
  <c r="C370" i="1"/>
  <c r="C374" i="1"/>
  <c r="M809" i="4"/>
  <c r="L810" i="4"/>
  <c r="L654" i="4"/>
  <c r="M653" i="4"/>
  <c r="M147" i="4"/>
  <c r="L148" i="4"/>
  <c r="L811" i="4" l="1"/>
  <c r="M810" i="4"/>
  <c r="M654" i="4"/>
  <c r="L655" i="4"/>
  <c r="L149" i="4"/>
  <c r="M148" i="4"/>
  <c r="M655" i="4" l="1"/>
  <c r="L656" i="4"/>
  <c r="L150" i="4"/>
  <c r="M149" i="4"/>
  <c r="M811" i="4"/>
  <c r="L812" i="4"/>
  <c r="L813" i="4" l="1"/>
  <c r="M812" i="4"/>
  <c r="M150" i="4"/>
  <c r="L151" i="4"/>
  <c r="M656" i="4"/>
  <c r="L657" i="4"/>
  <c r="M151" i="4" l="1"/>
  <c r="L152" i="4"/>
  <c r="L658" i="4"/>
  <c r="M657" i="4"/>
  <c r="M813" i="4"/>
  <c r="L814" i="4"/>
  <c r="L815" i="4" l="1"/>
  <c r="M814" i="4"/>
  <c r="M658" i="4"/>
  <c r="L659" i="4"/>
  <c r="L153" i="4"/>
  <c r="M152" i="4"/>
  <c r="C384" i="1" l="1"/>
  <c r="L154" i="4"/>
  <c r="M153" i="4"/>
  <c r="M659" i="4"/>
  <c r="L660" i="4"/>
  <c r="M815" i="4"/>
  <c r="L816" i="4"/>
  <c r="C381" i="1" l="1"/>
  <c r="C377" i="1"/>
  <c r="C380" i="1"/>
  <c r="C376" i="1"/>
  <c r="C383" i="1"/>
  <c r="C379" i="1"/>
  <c r="C378" i="1"/>
  <c r="C382" i="1"/>
  <c r="M660" i="4"/>
  <c r="L661" i="4"/>
  <c r="L817" i="4"/>
  <c r="M816" i="4"/>
  <c r="M154" i="4"/>
  <c r="L155" i="4"/>
  <c r="M155" i="4" l="1"/>
  <c r="L156" i="4"/>
  <c r="M817" i="4"/>
  <c r="L818" i="4"/>
  <c r="L662" i="4"/>
  <c r="M661" i="4"/>
  <c r="L819" i="4" l="1"/>
  <c r="M818" i="4"/>
  <c r="L157" i="4"/>
  <c r="M156" i="4"/>
  <c r="M662" i="4"/>
  <c r="L663" i="4"/>
  <c r="L664" i="4" l="1"/>
  <c r="M663" i="4"/>
  <c r="L158" i="4"/>
  <c r="M157" i="4"/>
  <c r="M819" i="4"/>
  <c r="L820" i="4"/>
  <c r="M158" i="4" l="1"/>
  <c r="L159" i="4"/>
  <c r="L821" i="4"/>
  <c r="M820" i="4"/>
  <c r="M664" i="4"/>
  <c r="L665" i="4"/>
  <c r="M665" i="4" s="1"/>
  <c r="M159" i="4" l="1"/>
  <c r="L160" i="4"/>
  <c r="M821" i="4"/>
  <c r="L822" i="4"/>
  <c r="L823" i="4" l="1"/>
  <c r="M822" i="4"/>
  <c r="L161" i="4"/>
  <c r="M160" i="4"/>
  <c r="L162" i="4" l="1"/>
  <c r="M161" i="4"/>
  <c r="M823" i="4"/>
  <c r="L824" i="4"/>
  <c r="L825" i="4" l="1"/>
  <c r="M824" i="4"/>
  <c r="M162" i="4"/>
  <c r="L163" i="4"/>
  <c r="M163" i="4" l="1"/>
  <c r="L164" i="4"/>
  <c r="M825" i="4"/>
  <c r="L826" i="4"/>
  <c r="L827" i="4" l="1"/>
  <c r="M826" i="4"/>
  <c r="L165" i="4"/>
  <c r="M164" i="4"/>
  <c r="L166" i="4" l="1"/>
  <c r="M165" i="4"/>
  <c r="M827" i="4"/>
  <c r="L828" i="4"/>
  <c r="L829" i="4" l="1"/>
  <c r="M828" i="4"/>
  <c r="M166" i="4"/>
  <c r="L167" i="4"/>
  <c r="M167" i="4" l="1"/>
  <c r="L168" i="4"/>
  <c r="M829" i="4"/>
  <c r="L830" i="4"/>
  <c r="L831" i="4" l="1"/>
  <c r="M830" i="4"/>
  <c r="M168" i="4"/>
  <c r="L169" i="4"/>
  <c r="C392" i="1" l="1"/>
  <c r="C388" i="1"/>
  <c r="C391" i="1"/>
  <c r="C387" i="1"/>
  <c r="C390" i="1"/>
  <c r="C386" i="1"/>
  <c r="C385" i="1"/>
  <c r="C389" i="1"/>
  <c r="L170" i="4"/>
  <c r="M169" i="4"/>
  <c r="M831" i="4"/>
  <c r="L832" i="4"/>
  <c r="C395" i="1" l="1"/>
  <c r="C394" i="1"/>
  <c r="C393" i="1"/>
  <c r="L833" i="4"/>
  <c r="M832" i="4"/>
  <c r="M170" i="4"/>
  <c r="L171" i="4"/>
  <c r="C396" i="1" l="1"/>
  <c r="M171" i="4"/>
  <c r="L172" i="4"/>
  <c r="M833" i="4"/>
  <c r="L834" i="4"/>
  <c r="L835" i="4" l="1"/>
  <c r="M834" i="4"/>
  <c r="M172" i="4"/>
  <c r="L173" i="4"/>
  <c r="L174" i="4" l="1"/>
  <c r="M173" i="4"/>
  <c r="M835" i="4"/>
  <c r="L836" i="4"/>
  <c r="L837" i="4" l="1"/>
  <c r="M836" i="4"/>
  <c r="M174" i="4"/>
  <c r="L175" i="4"/>
  <c r="C397" i="1" l="1"/>
  <c r="M175" i="4"/>
  <c r="L176" i="4"/>
  <c r="M837" i="4"/>
  <c r="L838" i="4"/>
  <c r="L839" i="4" l="1"/>
  <c r="M838" i="4"/>
  <c r="L177" i="4"/>
  <c r="M176" i="4"/>
  <c r="L178" i="4" l="1"/>
  <c r="M177" i="4"/>
  <c r="L840" i="4"/>
  <c r="M839" i="4"/>
  <c r="M840" i="4" l="1"/>
  <c r="L841" i="4"/>
  <c r="M178" i="4"/>
  <c r="L179" i="4"/>
  <c r="M179" i="4" l="1"/>
  <c r="L180" i="4"/>
  <c r="M841" i="4"/>
  <c r="L842" i="4"/>
  <c r="L843" i="4" l="1"/>
  <c r="M842" i="4"/>
  <c r="L181" i="4"/>
  <c r="M180" i="4"/>
  <c r="L182" i="4" l="1"/>
  <c r="M181" i="4"/>
  <c r="M843" i="4"/>
  <c r="L844" i="4"/>
  <c r="M844" i="4" l="1"/>
  <c r="L845" i="4"/>
  <c r="M182" i="4"/>
  <c r="L183" i="4"/>
  <c r="M845" i="4" l="1"/>
  <c r="L846" i="4"/>
  <c r="M183" i="4"/>
  <c r="L184" i="4"/>
  <c r="L185" i="4" l="1"/>
  <c r="M184" i="4"/>
  <c r="L847" i="4"/>
  <c r="M846" i="4"/>
  <c r="L848" i="4" l="1"/>
  <c r="M847" i="4"/>
  <c r="L186" i="4"/>
  <c r="M185" i="4"/>
  <c r="M186" i="4" l="1"/>
  <c r="L187" i="4"/>
  <c r="M848" i="4"/>
  <c r="L849" i="4"/>
  <c r="M849" i="4" l="1"/>
  <c r="L850" i="4"/>
  <c r="M187" i="4"/>
  <c r="L188" i="4"/>
  <c r="L851" i="4" l="1"/>
  <c r="M850" i="4"/>
  <c r="L189" i="4"/>
  <c r="M188" i="4"/>
  <c r="L190" i="4" l="1"/>
  <c r="M189" i="4"/>
  <c r="L852" i="4"/>
  <c r="M851" i="4"/>
  <c r="M852" i="4" l="1"/>
  <c r="L853" i="4"/>
  <c r="M190" i="4"/>
  <c r="L191" i="4"/>
  <c r="M853" i="4" l="1"/>
  <c r="L854" i="4"/>
  <c r="M191" i="4"/>
  <c r="L192" i="4"/>
  <c r="L193" i="4" l="1"/>
  <c r="M192" i="4"/>
  <c r="L855" i="4"/>
  <c r="M854" i="4"/>
  <c r="M855" i="4" l="1"/>
  <c r="L856" i="4"/>
  <c r="L194" i="4"/>
  <c r="M193" i="4"/>
  <c r="M194" i="4" l="1"/>
  <c r="L195" i="4"/>
  <c r="M856" i="4"/>
  <c r="L857" i="4"/>
  <c r="M857" i="4" l="1"/>
  <c r="L858" i="4"/>
  <c r="M195" i="4"/>
  <c r="L196" i="4"/>
  <c r="L197" i="4" l="1"/>
  <c r="M196" i="4"/>
  <c r="L859" i="4"/>
  <c r="M858" i="4"/>
  <c r="L860" i="4" l="1"/>
  <c r="M859" i="4"/>
  <c r="L198" i="4"/>
  <c r="M197" i="4"/>
  <c r="M198" i="4" l="1"/>
  <c r="L199" i="4"/>
  <c r="M860" i="4"/>
  <c r="L861" i="4"/>
  <c r="M861" i="4" l="1"/>
  <c r="L862" i="4"/>
  <c r="M199" i="4"/>
  <c r="L200" i="4"/>
  <c r="M200" i="4" l="1"/>
  <c r="L201" i="4"/>
  <c r="L863" i="4"/>
  <c r="M862" i="4"/>
  <c r="M863" i="4" l="1"/>
  <c r="L864" i="4"/>
  <c r="L202" i="4"/>
  <c r="M201" i="4"/>
  <c r="M202" i="4" l="1"/>
  <c r="L203" i="4"/>
  <c r="M864" i="4"/>
  <c r="L865" i="4"/>
  <c r="M865" i="4" l="1"/>
  <c r="L866" i="4"/>
  <c r="M203" i="4"/>
  <c r="L204" i="4"/>
  <c r="M204" i="4" l="1"/>
  <c r="L205" i="4"/>
  <c r="L867" i="4"/>
  <c r="M866" i="4"/>
  <c r="L206" i="4" l="1"/>
  <c r="M205" i="4"/>
  <c r="L868" i="4"/>
  <c r="M867" i="4"/>
  <c r="M868" i="4" l="1"/>
  <c r="L869" i="4"/>
  <c r="M206" i="4"/>
  <c r="L207" i="4"/>
  <c r="M207" i="4" l="1"/>
  <c r="L208" i="4"/>
  <c r="M869" i="4"/>
  <c r="L870" i="4"/>
  <c r="L209" i="4" l="1"/>
  <c r="M208" i="4"/>
  <c r="L871" i="4"/>
  <c r="M870" i="4"/>
  <c r="L872" i="4" l="1"/>
  <c r="M871" i="4"/>
  <c r="L210" i="4"/>
  <c r="M209" i="4"/>
  <c r="M210" i="4" l="1"/>
  <c r="L211" i="4"/>
  <c r="M872" i="4"/>
  <c r="L873" i="4"/>
  <c r="M211" i="4" l="1"/>
  <c r="L212" i="4"/>
  <c r="M873" i="4"/>
  <c r="L874" i="4"/>
  <c r="L213" i="4" l="1"/>
  <c r="M212" i="4"/>
  <c r="L875" i="4"/>
  <c r="M874" i="4"/>
  <c r="M875" i="4" l="1"/>
  <c r="L876" i="4"/>
  <c r="L214" i="4"/>
  <c r="M213" i="4"/>
  <c r="M214" i="4" l="1"/>
  <c r="L215" i="4"/>
  <c r="M876" i="4"/>
  <c r="L877" i="4"/>
  <c r="M877" i="4" l="1"/>
  <c r="L878" i="4"/>
  <c r="M215" i="4"/>
  <c r="L216" i="4"/>
  <c r="L217" i="4" l="1"/>
  <c r="M216" i="4"/>
  <c r="L879" i="4"/>
  <c r="M878" i="4"/>
  <c r="L880" i="4" l="1"/>
  <c r="M879" i="4"/>
  <c r="L218" i="4"/>
  <c r="M217" i="4"/>
  <c r="M218" i="4" l="1"/>
  <c r="L219" i="4"/>
  <c r="M880" i="4"/>
  <c r="L881" i="4"/>
  <c r="M881" i="4" l="1"/>
  <c r="L882" i="4"/>
  <c r="M219" i="4"/>
  <c r="L220" i="4"/>
  <c r="L883" i="4" l="1"/>
  <c r="M882" i="4"/>
  <c r="L221" i="4"/>
  <c r="M220" i="4"/>
  <c r="L222" i="4" l="1"/>
  <c r="M221" i="4"/>
  <c r="L884" i="4"/>
  <c r="M883" i="4"/>
  <c r="M884" i="4" l="1"/>
  <c r="L885" i="4"/>
  <c r="M222" i="4"/>
  <c r="L223" i="4"/>
  <c r="M223" i="4" l="1"/>
  <c r="L224" i="4"/>
  <c r="M885" i="4"/>
  <c r="L886" i="4"/>
  <c r="L887" i="4" l="1"/>
  <c r="M886" i="4"/>
  <c r="L225" i="4"/>
  <c r="M224" i="4"/>
  <c r="L226" i="4" l="1"/>
  <c r="M225" i="4"/>
  <c r="M887" i="4"/>
  <c r="L888" i="4"/>
  <c r="M888" i="4" l="1"/>
  <c r="L889" i="4"/>
  <c r="M226" i="4"/>
  <c r="L227" i="4"/>
  <c r="M227" i="4" l="1"/>
  <c r="L228" i="4"/>
  <c r="M889" i="4"/>
  <c r="L890" i="4"/>
  <c r="L229" i="4" l="1"/>
  <c r="M228" i="4"/>
  <c r="L891" i="4"/>
  <c r="M890" i="4"/>
  <c r="L892" i="4" l="1"/>
  <c r="M891" i="4"/>
  <c r="L230" i="4"/>
  <c r="M229" i="4"/>
  <c r="M230" i="4" l="1"/>
  <c r="L231" i="4"/>
  <c r="M892" i="4"/>
  <c r="L893" i="4"/>
  <c r="L894" i="4" l="1"/>
  <c r="M893" i="4"/>
  <c r="M231" i="4"/>
  <c r="L232" i="4"/>
  <c r="M232" i="4" l="1"/>
  <c r="L233" i="4"/>
  <c r="M894" i="4"/>
  <c r="L895" i="4"/>
  <c r="L896" i="4" l="1"/>
  <c r="M895" i="4"/>
  <c r="L234" i="4"/>
  <c r="M233" i="4"/>
  <c r="M234" i="4" l="1"/>
  <c r="L235" i="4"/>
  <c r="M896" i="4"/>
  <c r="L897" i="4"/>
  <c r="L898" i="4" l="1"/>
  <c r="M897" i="4"/>
  <c r="M235" i="4"/>
  <c r="L236" i="4"/>
  <c r="M236" i="4" l="1"/>
  <c r="L237" i="4"/>
  <c r="M898" i="4"/>
  <c r="L899" i="4"/>
  <c r="L900" i="4" l="1"/>
  <c r="M899" i="4"/>
  <c r="M237" i="4"/>
  <c r="L238" i="4"/>
  <c r="M238" i="4" l="1"/>
  <c r="L239" i="4"/>
  <c r="M900" i="4"/>
  <c r="L901" i="4"/>
  <c r="L902" i="4" l="1"/>
  <c r="M901" i="4"/>
  <c r="L240" i="4"/>
  <c r="M239" i="4"/>
  <c r="C57" i="1" l="1"/>
  <c r="C56" i="1"/>
  <c r="M240" i="4"/>
  <c r="L241" i="4"/>
  <c r="M902" i="4"/>
  <c r="L903" i="4"/>
  <c r="L904" i="4" l="1"/>
  <c r="M903" i="4"/>
  <c r="M241" i="4"/>
  <c r="L242" i="4"/>
  <c r="C77" i="1" l="1"/>
  <c r="C73" i="1"/>
  <c r="C69" i="1"/>
  <c r="C65" i="1"/>
  <c r="C61" i="1"/>
  <c r="C76" i="1"/>
  <c r="C72" i="1"/>
  <c r="C68" i="1"/>
  <c r="C64" i="1"/>
  <c r="C60" i="1"/>
  <c r="C75" i="1"/>
  <c r="C71" i="1"/>
  <c r="C67" i="1"/>
  <c r="C63" i="1"/>
  <c r="C59" i="1"/>
  <c r="C74" i="1"/>
  <c r="C70" i="1"/>
  <c r="C66" i="1"/>
  <c r="C62" i="1"/>
  <c r="C58" i="1"/>
  <c r="L243" i="4"/>
  <c r="M242" i="4"/>
  <c r="M904" i="4"/>
  <c r="L905" i="4"/>
  <c r="C86" i="1" l="1"/>
  <c r="C82" i="1"/>
  <c r="C78" i="1"/>
  <c r="C89" i="1"/>
  <c r="C85" i="1"/>
  <c r="C81" i="1"/>
  <c r="C88" i="1"/>
  <c r="C84" i="1"/>
  <c r="C80" i="1"/>
  <c r="C87" i="1"/>
  <c r="C83" i="1"/>
  <c r="C79" i="1"/>
  <c r="L906" i="4"/>
  <c r="M905" i="4"/>
  <c r="L244" i="4"/>
  <c r="M243" i="4"/>
  <c r="C91" i="1" l="1"/>
  <c r="C90" i="1"/>
  <c r="M244" i="4"/>
  <c r="L245" i="4"/>
  <c r="M906" i="4"/>
  <c r="L907" i="4"/>
  <c r="C92" i="1" l="1"/>
  <c r="L908" i="4"/>
  <c r="M907" i="4"/>
  <c r="M245" i="4"/>
  <c r="L246" i="4"/>
  <c r="L247" i="4" l="1"/>
  <c r="M246" i="4"/>
  <c r="M908" i="4"/>
  <c r="L909" i="4"/>
  <c r="M909" i="4" l="1"/>
  <c r="L910" i="4"/>
  <c r="L248" i="4"/>
  <c r="M247" i="4"/>
  <c r="C99" i="1" l="1"/>
  <c r="C95" i="1"/>
  <c r="C98" i="1"/>
  <c r="C94" i="1"/>
  <c r="C97" i="1"/>
  <c r="C93" i="1"/>
  <c r="C96" i="1"/>
  <c r="M248" i="4"/>
  <c r="L249" i="4"/>
  <c r="M910" i="4"/>
  <c r="L911" i="4"/>
  <c r="L912" i="4" l="1"/>
  <c r="M911" i="4"/>
  <c r="M249" i="4"/>
  <c r="L250" i="4"/>
  <c r="C102" i="1" l="1"/>
  <c r="C101" i="1"/>
  <c r="C100" i="1"/>
  <c r="L251" i="4"/>
  <c r="M250" i="4"/>
  <c r="L913" i="4"/>
  <c r="M912" i="4"/>
  <c r="M913" i="4" l="1"/>
  <c r="L914" i="4"/>
  <c r="L252" i="4"/>
  <c r="M251" i="4"/>
  <c r="C104" i="1" l="1"/>
  <c r="C103" i="1"/>
  <c r="M252" i="4"/>
  <c r="L253" i="4"/>
  <c r="M914" i="4"/>
  <c r="L915" i="4"/>
  <c r="C120" i="1" l="1"/>
  <c r="C119" i="1"/>
  <c r="C115" i="1"/>
  <c r="C111" i="1"/>
  <c r="C107" i="1"/>
  <c r="C118" i="1"/>
  <c r="C114" i="1"/>
  <c r="C110" i="1"/>
  <c r="C106" i="1"/>
  <c r="C117" i="1"/>
  <c r="C113" i="1"/>
  <c r="C109" i="1"/>
  <c r="C105" i="1"/>
  <c r="C121" i="1"/>
  <c r="C116" i="1"/>
  <c r="C112" i="1"/>
  <c r="C108" i="1"/>
  <c r="L916" i="4"/>
  <c r="M915" i="4"/>
  <c r="M253" i="4"/>
  <c r="L254" i="4"/>
  <c r="C122" i="1" l="1"/>
  <c r="C125" i="1"/>
  <c r="C124" i="1"/>
  <c r="C123" i="1"/>
  <c r="M254" i="4"/>
  <c r="L255" i="4"/>
  <c r="L917" i="4"/>
  <c r="M916" i="4"/>
  <c r="C138" i="1" l="1"/>
  <c r="C134" i="1"/>
  <c r="C130" i="1"/>
  <c r="C126" i="1"/>
  <c r="C137" i="1"/>
  <c r="C133" i="1"/>
  <c r="C129" i="1"/>
  <c r="C136" i="1"/>
  <c r="C132" i="1"/>
  <c r="C128" i="1"/>
  <c r="C135" i="1"/>
  <c r="C131" i="1"/>
  <c r="C127" i="1"/>
  <c r="M917" i="4"/>
  <c r="L918" i="4"/>
  <c r="L256" i="4"/>
  <c r="M255" i="4"/>
  <c r="C148" i="1" l="1"/>
  <c r="C144" i="1"/>
  <c r="C140" i="1"/>
  <c r="C147" i="1"/>
  <c r="C143" i="1"/>
  <c r="C139" i="1"/>
  <c r="C146" i="1"/>
  <c r="C142" i="1"/>
  <c r="C149" i="1"/>
  <c r="C145" i="1"/>
  <c r="C141" i="1"/>
  <c r="M256" i="4"/>
  <c r="L257" i="4"/>
  <c r="M918" i="4"/>
  <c r="L919" i="4"/>
  <c r="C179" i="1" l="1"/>
  <c r="C175" i="1"/>
  <c r="C171" i="1"/>
  <c r="C167" i="1"/>
  <c r="C163" i="1"/>
  <c r="C159" i="1"/>
  <c r="C155" i="1"/>
  <c r="C151" i="1"/>
  <c r="C178" i="1"/>
  <c r="C174" i="1"/>
  <c r="C170" i="1"/>
  <c r="C166" i="1"/>
  <c r="C162" i="1"/>
  <c r="C158" i="1"/>
  <c r="C154" i="1"/>
  <c r="C150" i="1"/>
  <c r="C181" i="1"/>
  <c r="C177" i="1"/>
  <c r="C173" i="1"/>
  <c r="C169" i="1"/>
  <c r="C165" i="1"/>
  <c r="C161" i="1"/>
  <c r="C157" i="1"/>
  <c r="C153" i="1"/>
  <c r="C180" i="1"/>
  <c r="C176" i="1"/>
  <c r="C172" i="1"/>
  <c r="C168" i="1"/>
  <c r="C164" i="1"/>
  <c r="C160" i="1"/>
  <c r="C156" i="1"/>
  <c r="C152" i="1"/>
  <c r="M919" i="4"/>
  <c r="L920" i="4"/>
  <c r="M257" i="4"/>
  <c r="L258" i="4"/>
  <c r="C206" i="1" l="1"/>
  <c r="C202" i="1"/>
  <c r="C198" i="1"/>
  <c r="C194" i="1"/>
  <c r="C190" i="1"/>
  <c r="C186" i="1"/>
  <c r="C182" i="1"/>
  <c r="C205" i="1"/>
  <c r="C201" i="1"/>
  <c r="C197" i="1"/>
  <c r="C193" i="1"/>
  <c r="C189" i="1"/>
  <c r="C185" i="1"/>
  <c r="C204" i="1"/>
  <c r="C200" i="1"/>
  <c r="C196" i="1"/>
  <c r="C192" i="1"/>
  <c r="C188" i="1"/>
  <c r="C184" i="1"/>
  <c r="C207" i="1"/>
  <c r="C203" i="1"/>
  <c r="C199" i="1"/>
  <c r="C195" i="1"/>
  <c r="C191" i="1"/>
  <c r="C187" i="1"/>
  <c r="C183" i="1"/>
  <c r="M258" i="4"/>
  <c r="L259" i="4"/>
  <c r="L921" i="4"/>
  <c r="M920" i="4"/>
  <c r="C217" i="1" l="1"/>
  <c r="C213" i="1"/>
  <c r="C209" i="1"/>
  <c r="C216" i="1"/>
  <c r="C212" i="1"/>
  <c r="C208" i="1"/>
  <c r="C219" i="1"/>
  <c r="C215" i="1"/>
  <c r="C211" i="1"/>
  <c r="C218" i="1"/>
  <c r="C214" i="1"/>
  <c r="C210" i="1"/>
  <c r="M921" i="4"/>
  <c r="L922" i="4"/>
  <c r="L260" i="4"/>
  <c r="M259" i="4"/>
  <c r="C235" i="1" l="1"/>
  <c r="C231" i="1"/>
  <c r="C227" i="1"/>
  <c r="C223" i="1"/>
  <c r="C234" i="1"/>
  <c r="C230" i="1"/>
  <c r="C226" i="1"/>
  <c r="C222" i="1"/>
  <c r="C233" i="1"/>
  <c r="C229" i="1"/>
  <c r="C225" i="1"/>
  <c r="C221" i="1"/>
  <c r="C232" i="1"/>
  <c r="C228" i="1"/>
  <c r="C224" i="1"/>
  <c r="C220" i="1"/>
  <c r="M260" i="4"/>
  <c r="L261" i="4"/>
  <c r="L923" i="4"/>
  <c r="M922" i="4"/>
  <c r="C247" i="1" l="1"/>
  <c r="C243" i="1"/>
  <c r="C239" i="1"/>
  <c r="C246" i="1"/>
  <c r="C242" i="1"/>
  <c r="C238" i="1"/>
  <c r="C245" i="1"/>
  <c r="C241" i="1"/>
  <c r="C237" i="1"/>
  <c r="C244" i="1"/>
  <c r="C240" i="1"/>
  <c r="C236" i="1"/>
  <c r="M923" i="4"/>
  <c r="L924" i="4"/>
  <c r="M261" i="4"/>
  <c r="L262" i="4"/>
  <c r="C248" i="1" l="1"/>
  <c r="M262" i="4"/>
  <c r="L263" i="4"/>
  <c r="L925" i="4"/>
  <c r="M924" i="4"/>
  <c r="M925" i="4" l="1"/>
  <c r="L926" i="4"/>
  <c r="L264" i="4"/>
  <c r="M263" i="4"/>
  <c r="M264" i="4" l="1"/>
  <c r="L265" i="4"/>
  <c r="L927" i="4"/>
  <c r="M926" i="4"/>
  <c r="M927" i="4" l="1"/>
  <c r="L928" i="4"/>
  <c r="M265" i="4"/>
  <c r="L266" i="4"/>
  <c r="L267" i="4" l="1"/>
  <c r="M266" i="4"/>
  <c r="L929" i="4"/>
  <c r="M928" i="4"/>
  <c r="C255" i="1" l="1"/>
  <c r="C251" i="1"/>
  <c r="C254" i="1"/>
  <c r="C250" i="1"/>
  <c r="C253" i="1"/>
  <c r="C249" i="1"/>
  <c r="C252" i="1"/>
  <c r="M929" i="4"/>
  <c r="L930" i="4"/>
  <c r="L268" i="4"/>
  <c r="M267" i="4"/>
  <c r="C262" i="1" l="1"/>
  <c r="C258" i="1"/>
  <c r="C261" i="1"/>
  <c r="C257" i="1"/>
  <c r="C260" i="1"/>
  <c r="C256" i="1"/>
  <c r="C263" i="1"/>
  <c r="C259" i="1"/>
  <c r="M268" i="4"/>
  <c r="L269" i="4"/>
  <c r="L931" i="4"/>
  <c r="M930" i="4"/>
  <c r="C264" i="1" l="1"/>
  <c r="M931" i="4"/>
  <c r="L932" i="4"/>
  <c r="M269" i="4"/>
  <c r="L270" i="4"/>
  <c r="C285" i="1" l="1"/>
  <c r="C281" i="1"/>
  <c r="C277" i="1"/>
  <c r="C273" i="1"/>
  <c r="C269" i="1"/>
  <c r="C265" i="1"/>
  <c r="C288" i="1"/>
  <c r="C284" i="1"/>
  <c r="C280" i="1"/>
  <c r="C276" i="1"/>
  <c r="C272" i="1"/>
  <c r="C268" i="1"/>
  <c r="C287" i="1"/>
  <c r="C283" i="1"/>
  <c r="C279" i="1"/>
  <c r="C275" i="1"/>
  <c r="C271" i="1"/>
  <c r="C267" i="1"/>
  <c r="C286" i="1"/>
  <c r="C282" i="1"/>
  <c r="C278" i="1"/>
  <c r="C274" i="1"/>
  <c r="C270" i="1"/>
  <c r="C266" i="1"/>
  <c r="L271" i="4"/>
  <c r="M270" i="4"/>
  <c r="L933" i="4"/>
  <c r="M932" i="4"/>
  <c r="C291" i="1" l="1"/>
  <c r="C290" i="1"/>
  <c r="C289" i="1"/>
  <c r="C292" i="1"/>
  <c r="M933" i="4"/>
  <c r="L934" i="4"/>
  <c r="L272" i="4"/>
  <c r="M271" i="4"/>
  <c r="C294" i="1" l="1"/>
  <c r="C293" i="1"/>
  <c r="M272" i="4"/>
  <c r="L273" i="4"/>
  <c r="L935" i="4"/>
  <c r="M934" i="4"/>
  <c r="C297" i="1" l="1"/>
  <c r="C296" i="1"/>
  <c r="C295" i="1"/>
  <c r="M935" i="4"/>
  <c r="L936" i="4"/>
  <c r="M273" i="4"/>
  <c r="L274" i="4"/>
  <c r="L275" i="4" l="1"/>
  <c r="M274" i="4"/>
  <c r="L937" i="4"/>
  <c r="M936" i="4"/>
  <c r="C298" i="1" l="1"/>
  <c r="M937" i="4"/>
  <c r="L938" i="4"/>
  <c r="L276" i="4"/>
  <c r="M275" i="4"/>
  <c r="L277" i="4" l="1"/>
  <c r="M276" i="4"/>
  <c r="M938" i="4"/>
  <c r="L939" i="4"/>
  <c r="M277" i="4" l="1"/>
  <c r="L278" i="4"/>
  <c r="M939" i="4"/>
  <c r="L940" i="4"/>
  <c r="M278" i="4" l="1"/>
  <c r="L279" i="4"/>
  <c r="L941" i="4"/>
  <c r="M940" i="4"/>
  <c r="M941" i="4" l="1"/>
  <c r="L942" i="4"/>
  <c r="L280" i="4"/>
  <c r="M279" i="4"/>
  <c r="M942" i="4" l="1"/>
  <c r="L943" i="4"/>
  <c r="L281" i="4"/>
  <c r="M280" i="4"/>
  <c r="M281" i="4" l="1"/>
  <c r="L282" i="4"/>
  <c r="M943" i="4"/>
  <c r="L944" i="4"/>
  <c r="L945" i="4" l="1"/>
  <c r="M944" i="4"/>
  <c r="M282" i="4"/>
  <c r="L283" i="4"/>
  <c r="L284" i="4" l="1"/>
  <c r="M283" i="4"/>
  <c r="L946" i="4"/>
  <c r="M945" i="4"/>
  <c r="M946" i="4" l="1"/>
  <c r="L947" i="4"/>
  <c r="L285" i="4"/>
  <c r="M284" i="4"/>
  <c r="M947" i="4" l="1"/>
  <c r="L948" i="4"/>
  <c r="M285" i="4"/>
  <c r="L286" i="4"/>
  <c r="M286" i="4" l="1"/>
  <c r="L287" i="4"/>
  <c r="L949" i="4"/>
  <c r="M948" i="4"/>
  <c r="M949" i="4" l="1"/>
  <c r="L950" i="4"/>
  <c r="L288" i="4"/>
  <c r="M287" i="4"/>
  <c r="L289" i="4" l="1"/>
  <c r="M288" i="4"/>
  <c r="M950" i="4"/>
  <c r="L951" i="4"/>
  <c r="M951" i="4" l="1"/>
  <c r="L952" i="4"/>
  <c r="M289" i="4"/>
  <c r="L290" i="4"/>
  <c r="M290" i="4" l="1"/>
  <c r="L291" i="4"/>
  <c r="M952" i="4"/>
  <c r="L953" i="4"/>
  <c r="L292" i="4" l="1"/>
  <c r="M291" i="4"/>
  <c r="L954" i="4"/>
  <c r="M953" i="4"/>
  <c r="M954" i="4" l="1"/>
  <c r="L955" i="4"/>
  <c r="L293" i="4"/>
  <c r="M292" i="4"/>
  <c r="M293" i="4" l="1"/>
  <c r="L294" i="4"/>
  <c r="M955" i="4"/>
  <c r="L956" i="4"/>
  <c r="M956" i="4" l="1"/>
  <c r="L957" i="4"/>
  <c r="M294" i="4"/>
  <c r="L295" i="4"/>
  <c r="L296" i="4" l="1"/>
  <c r="M295" i="4"/>
  <c r="L958" i="4"/>
  <c r="M957" i="4"/>
  <c r="L959" i="4" l="1"/>
  <c r="M958" i="4"/>
  <c r="L297" i="4"/>
  <c r="M296" i="4"/>
  <c r="M297" i="4" l="1"/>
  <c r="L298" i="4"/>
  <c r="M959" i="4"/>
  <c r="L960" i="4"/>
  <c r="M960" i="4" l="1"/>
  <c r="L961" i="4"/>
  <c r="M298" i="4"/>
  <c r="L299" i="4"/>
  <c r="L300" i="4" l="1"/>
  <c r="M299" i="4"/>
  <c r="L962" i="4"/>
  <c r="M961" i="4"/>
  <c r="M962" i="4" l="1"/>
  <c r="L963" i="4"/>
  <c r="L301" i="4"/>
  <c r="M300" i="4"/>
  <c r="M301" i="4" l="1"/>
  <c r="L302" i="4"/>
  <c r="M963" i="4"/>
  <c r="L964" i="4"/>
  <c r="M964" i="4" l="1"/>
  <c r="L965" i="4"/>
  <c r="M302" i="4"/>
  <c r="L303" i="4"/>
  <c r="L966" i="4" l="1"/>
  <c r="M965" i="4"/>
  <c r="L304" i="4"/>
  <c r="M303" i="4"/>
  <c r="L305" i="4" l="1"/>
  <c r="M304" i="4"/>
  <c r="L967" i="4"/>
  <c r="M966" i="4"/>
  <c r="M967" i="4" l="1"/>
  <c r="L968" i="4"/>
  <c r="M305" i="4"/>
  <c r="L306" i="4"/>
  <c r="M306" i="4" l="1"/>
  <c r="L307" i="4"/>
  <c r="M968" i="4"/>
  <c r="L969" i="4"/>
  <c r="L970" i="4" l="1"/>
  <c r="M969" i="4"/>
  <c r="L308" i="4"/>
  <c r="M307" i="4"/>
  <c r="L309" i="4" l="1"/>
  <c r="M308" i="4"/>
  <c r="L971" i="4"/>
  <c r="M970" i="4"/>
  <c r="M971" i="4" l="1"/>
  <c r="L972" i="4"/>
  <c r="M309" i="4"/>
  <c r="L310" i="4"/>
  <c r="M310" i="4" l="1"/>
  <c r="L311" i="4"/>
  <c r="M972" i="4"/>
  <c r="L973" i="4"/>
  <c r="C299" i="1" l="1"/>
  <c r="L312" i="4"/>
  <c r="M311" i="4"/>
  <c r="L974" i="4"/>
  <c r="M973" i="4"/>
  <c r="M974" i="4" l="1"/>
  <c r="L975" i="4"/>
  <c r="L313" i="4"/>
  <c r="M312" i="4"/>
  <c r="M313" i="4" l="1"/>
  <c r="L314" i="4"/>
  <c r="M975" i="4"/>
  <c r="L976" i="4"/>
  <c r="M976" i="4" l="1"/>
  <c r="L977" i="4"/>
  <c r="M314" i="4"/>
  <c r="L315" i="4"/>
  <c r="M977" i="4" l="1"/>
  <c r="L978" i="4"/>
  <c r="L316" i="4"/>
  <c r="M315" i="4"/>
  <c r="L317" i="4" l="1"/>
  <c r="M316" i="4"/>
  <c r="M978" i="4"/>
  <c r="L979" i="4"/>
  <c r="M979" i="4" s="1"/>
  <c r="M317" i="4" l="1"/>
  <c r="L318" i="4"/>
  <c r="M318" i="4" l="1"/>
  <c r="L319" i="4"/>
  <c r="L320" i="4" l="1"/>
  <c r="M319" i="4"/>
  <c r="L321" i="4" l="1"/>
  <c r="M320" i="4"/>
  <c r="M321" i="4" l="1"/>
  <c r="L322" i="4"/>
  <c r="M322" i="4" l="1"/>
  <c r="L323" i="4"/>
  <c r="L324" i="4" l="1"/>
  <c r="M323" i="4"/>
  <c r="L325" i="4" l="1"/>
  <c r="M324" i="4"/>
  <c r="M325" i="4" l="1"/>
  <c r="L326" i="4"/>
  <c r="M326" i="4" l="1"/>
  <c r="L327" i="4"/>
  <c r="L328" i="4" l="1"/>
  <c r="M327" i="4"/>
  <c r="L329" i="4" l="1"/>
  <c r="M328" i="4"/>
  <c r="L330" i="4" l="1"/>
  <c r="M329" i="4"/>
  <c r="M330" i="4" l="1"/>
  <c r="L331" i="4"/>
  <c r="M331" i="4" l="1"/>
  <c r="L332" i="4"/>
  <c r="L333" i="4" l="1"/>
  <c r="M332" i="4"/>
  <c r="L334" i="4" l="1"/>
  <c r="M333" i="4"/>
  <c r="M334" i="4" l="1"/>
  <c r="L335" i="4"/>
  <c r="M335" i="4" l="1"/>
  <c r="L336" i="4"/>
  <c r="L337" i="4" l="1"/>
  <c r="M336" i="4"/>
  <c r="L338" i="4" l="1"/>
  <c r="M337" i="4"/>
  <c r="L339" i="4" l="1"/>
  <c r="M338" i="4"/>
  <c r="M339" i="4" l="1"/>
  <c r="L340" i="4"/>
  <c r="M340" i="4" l="1"/>
  <c r="L341" i="4"/>
  <c r="L342" i="4" l="1"/>
  <c r="M341" i="4"/>
  <c r="L343" i="4" l="1"/>
  <c r="M342" i="4"/>
  <c r="M343" i="4" l="1"/>
  <c r="L344" i="4"/>
  <c r="M344" i="4" l="1"/>
  <c r="L345" i="4"/>
  <c r="L346" i="4" l="1"/>
  <c r="M345" i="4"/>
  <c r="L347" i="4" l="1"/>
  <c r="M346" i="4"/>
  <c r="M347" i="4" l="1"/>
  <c r="L348" i="4"/>
  <c r="M348" i="4" l="1"/>
  <c r="L349" i="4"/>
  <c r="L350" i="4" l="1"/>
  <c r="M349" i="4"/>
  <c r="L351" i="4" l="1"/>
  <c r="M350" i="4"/>
  <c r="M351" i="4" l="1"/>
  <c r="L352" i="4"/>
  <c r="M352" i="4" l="1"/>
  <c r="L353" i="4"/>
  <c r="L354" i="4" l="1"/>
  <c r="M353" i="4"/>
  <c r="L355" i="4" l="1"/>
  <c r="M354" i="4"/>
  <c r="M355" i="4" l="1"/>
  <c r="L356" i="4"/>
  <c r="M356" i="4" l="1"/>
  <c r="L357" i="4"/>
  <c r="L358" i="4" l="1"/>
  <c r="M357" i="4"/>
  <c r="M358" i="4" l="1"/>
  <c r="L359" i="4"/>
  <c r="L360" i="4" l="1"/>
  <c r="M359" i="4"/>
  <c r="L361" i="4" l="1"/>
  <c r="M360" i="4"/>
  <c r="M361" i="4" l="1"/>
  <c r="L362" i="4"/>
  <c r="M362" i="4" l="1"/>
  <c r="L363" i="4"/>
  <c r="M363" i="4" l="1"/>
  <c r="L364" i="4"/>
  <c r="L365" i="4" l="1"/>
  <c r="M364" i="4"/>
  <c r="M365" i="4" l="1"/>
  <c r="L366" i="4"/>
  <c r="L367" i="4" l="1"/>
  <c r="M366" i="4"/>
  <c r="C300" i="1" l="1"/>
  <c r="L368" i="4"/>
  <c r="M367" i="4"/>
  <c r="M368" i="4" l="1"/>
  <c r="L369" i="4"/>
  <c r="M369" i="4" l="1"/>
  <c r="L370" i="4"/>
  <c r="M370" i="4" l="1"/>
  <c r="L371" i="4"/>
  <c r="L372" i="4" l="1"/>
  <c r="M371" i="4"/>
  <c r="L373" i="4" l="1"/>
  <c r="M372" i="4"/>
  <c r="M373" i="4" l="1"/>
  <c r="L374" i="4"/>
  <c r="M374" i="4" l="1"/>
  <c r="L375" i="4"/>
  <c r="L376" i="4" l="1"/>
  <c r="M375" i="4"/>
  <c r="L377" i="4" l="1"/>
  <c r="M376" i="4"/>
  <c r="M377" i="4" l="1"/>
  <c r="L378" i="4"/>
  <c r="M378" i="4" l="1"/>
  <c r="L379" i="4"/>
  <c r="M379" i="4" l="1"/>
  <c r="L380" i="4"/>
  <c r="L381" i="4" l="1"/>
  <c r="M380" i="4"/>
  <c r="M381" i="4" l="1"/>
  <c r="L382" i="4"/>
  <c r="M382" i="4" l="1"/>
  <c r="L383" i="4"/>
  <c r="M383" i="4" l="1"/>
  <c r="L384" i="4"/>
  <c r="L385" i="4" l="1"/>
  <c r="M384" i="4"/>
  <c r="M385" i="4" l="1"/>
  <c r="L386" i="4"/>
  <c r="M386" i="4" l="1"/>
  <c r="L387" i="4"/>
  <c r="L388" i="4" l="1"/>
  <c r="M387" i="4"/>
  <c r="L389" i="4" l="1"/>
  <c r="M388" i="4"/>
  <c r="M389" i="4" l="1"/>
  <c r="L390" i="4"/>
  <c r="M390" i="4" l="1"/>
  <c r="L391" i="4"/>
  <c r="L392" i="4" l="1"/>
  <c r="M391" i="4"/>
  <c r="L393" i="4" l="1"/>
  <c r="M392" i="4"/>
  <c r="M393" i="4" l="1"/>
  <c r="L394" i="4"/>
  <c r="M394" i="4" l="1"/>
  <c r="L395" i="4"/>
  <c r="L396" i="4" l="1"/>
  <c r="M395" i="4"/>
  <c r="L397" i="4" l="1"/>
  <c r="M396" i="4"/>
  <c r="M397" i="4" l="1"/>
  <c r="L398" i="4"/>
  <c r="M398" i="4" l="1"/>
  <c r="L399" i="4"/>
  <c r="L400" i="4" l="1"/>
  <c r="M399" i="4"/>
  <c r="L401" i="4" l="1"/>
  <c r="M400" i="4"/>
  <c r="M401" i="4" l="1"/>
  <c r="L402" i="4"/>
  <c r="M402" i="4" l="1"/>
  <c r="L403" i="4"/>
  <c r="L404" i="4" l="1"/>
  <c r="M403" i="4"/>
  <c r="L405" i="4" l="1"/>
  <c r="M404" i="4"/>
  <c r="M405" i="4" l="1"/>
  <c r="L406" i="4"/>
  <c r="M406" i="4" l="1"/>
  <c r="L407" i="4"/>
  <c r="L408" i="4" l="1"/>
  <c r="M407" i="4"/>
  <c r="L409" i="4" l="1"/>
  <c r="M408" i="4"/>
  <c r="M409" i="4" l="1"/>
  <c r="L410" i="4"/>
  <c r="M410" i="4" l="1"/>
  <c r="L411" i="4"/>
  <c r="M411" i="4" l="1"/>
  <c r="L412" i="4"/>
  <c r="L413" i="4" l="1"/>
  <c r="M412" i="4"/>
  <c r="M413" i="4" l="1"/>
  <c r="L414" i="4"/>
  <c r="M414" i="4" l="1"/>
  <c r="L415" i="4"/>
  <c r="M415" i="4" l="1"/>
  <c r="L416" i="4"/>
  <c r="L417" i="4" l="1"/>
  <c r="M416" i="4"/>
  <c r="M417" i="4" l="1"/>
  <c r="L418" i="4"/>
  <c r="M418" i="4" l="1"/>
  <c r="L419" i="4"/>
  <c r="L420" i="4" l="1"/>
  <c r="M419" i="4"/>
  <c r="L421" i="4" l="1"/>
  <c r="M420" i="4"/>
  <c r="M421" i="4" l="1"/>
  <c r="L422" i="4"/>
  <c r="M422" i="4" l="1"/>
  <c r="L423" i="4"/>
  <c r="L424" i="4" l="1"/>
  <c r="M423" i="4"/>
  <c r="L425" i="4" l="1"/>
  <c r="M424" i="4"/>
  <c r="M425" i="4" l="1"/>
  <c r="L426" i="4"/>
  <c r="M426" i="4" l="1"/>
  <c r="L427" i="4"/>
  <c r="L428" i="4" l="1"/>
  <c r="M427" i="4"/>
  <c r="L429" i="4" l="1"/>
  <c r="M428" i="4"/>
  <c r="M429" i="4" l="1"/>
  <c r="L430" i="4"/>
  <c r="M430" i="4" l="1"/>
  <c r="L431" i="4"/>
  <c r="L432" i="4" l="1"/>
  <c r="M431" i="4"/>
  <c r="L433" i="4" l="1"/>
  <c r="M432" i="4"/>
  <c r="M433" i="4" l="1"/>
  <c r="L434" i="4"/>
  <c r="M434" i="4" l="1"/>
  <c r="L435" i="4"/>
  <c r="L436" i="4" l="1"/>
  <c r="M435" i="4"/>
  <c r="L437" i="4" l="1"/>
  <c r="M436" i="4"/>
  <c r="M437" i="4" l="1"/>
  <c r="L438" i="4"/>
  <c r="M438" i="4" l="1"/>
  <c r="L439" i="4"/>
  <c r="L440" i="4" l="1"/>
  <c r="M439" i="4"/>
  <c r="L441" i="4" l="1"/>
  <c r="M440" i="4"/>
  <c r="M441" i="4" l="1"/>
  <c r="L442" i="4"/>
  <c r="M442" i="4" l="1"/>
  <c r="L443" i="4"/>
  <c r="M443" i="4" l="1"/>
  <c r="L444" i="4"/>
  <c r="L445" i="4" l="1"/>
  <c r="M444" i="4"/>
  <c r="M445" i="4" l="1"/>
  <c r="L446" i="4"/>
  <c r="M446" i="4" l="1"/>
  <c r="L447" i="4"/>
  <c r="M447" i="4" l="1"/>
  <c r="L448" i="4"/>
  <c r="L449" i="4" l="1"/>
  <c r="M448" i="4"/>
  <c r="M449" i="4" l="1"/>
  <c r="L450" i="4"/>
  <c r="M450" i="4" l="1"/>
  <c r="L451" i="4"/>
  <c r="M451" i="4" l="1"/>
  <c r="L452" i="4"/>
  <c r="L453" i="4" l="1"/>
  <c r="M452" i="4"/>
  <c r="M453" i="4" l="1"/>
  <c r="L454" i="4"/>
  <c r="M454" i="4" l="1"/>
  <c r="L455" i="4"/>
  <c r="L456" i="4" l="1"/>
  <c r="M455" i="4"/>
  <c r="L457" i="4" l="1"/>
  <c r="M456" i="4"/>
  <c r="M457" i="4" l="1"/>
  <c r="L458" i="4"/>
  <c r="M458" i="4" l="1"/>
  <c r="L459" i="4"/>
  <c r="L460" i="4" l="1"/>
  <c r="M459" i="4"/>
  <c r="L461" i="4" l="1"/>
  <c r="M460" i="4"/>
  <c r="M461" i="4" l="1"/>
  <c r="L462" i="4"/>
  <c r="M462" i="4" l="1"/>
  <c r="L463" i="4"/>
  <c r="L464" i="4" l="1"/>
  <c r="M463" i="4"/>
  <c r="L465" i="4" l="1"/>
  <c r="M464" i="4"/>
  <c r="M465" i="4" l="1"/>
  <c r="L466" i="4"/>
  <c r="M466" i="4" l="1"/>
  <c r="L467" i="4"/>
  <c r="L468" i="4" l="1"/>
  <c r="M467" i="4"/>
  <c r="L469" i="4" l="1"/>
  <c r="M468" i="4"/>
  <c r="M469" i="4" l="1"/>
  <c r="L470" i="4"/>
  <c r="M470" i="4" l="1"/>
  <c r="L471" i="4"/>
  <c r="L472" i="4" l="1"/>
  <c r="M471" i="4"/>
  <c r="L473" i="4" l="1"/>
  <c r="M472" i="4"/>
  <c r="M473" i="4" l="1"/>
  <c r="L474" i="4"/>
  <c r="M474" i="4" l="1"/>
  <c r="L475" i="4"/>
  <c r="L476" i="4" l="1"/>
  <c r="M475" i="4"/>
  <c r="L477" i="4" l="1"/>
  <c r="M476" i="4"/>
  <c r="L478" i="4" l="1"/>
  <c r="M477" i="4"/>
  <c r="M478" i="4" l="1"/>
  <c r="L479" i="4"/>
  <c r="M479" i="4" l="1"/>
  <c r="L480" i="4"/>
  <c r="L481" i="4" l="1"/>
  <c r="M480" i="4"/>
  <c r="L482" i="4" l="1"/>
  <c r="M481" i="4"/>
  <c r="M482" i="4" l="1"/>
  <c r="L483" i="4"/>
  <c r="M483" i="4" l="1"/>
  <c r="L484" i="4"/>
  <c r="L485" i="4" l="1"/>
  <c r="M484" i="4"/>
  <c r="L486" i="4" l="1"/>
  <c r="M485" i="4"/>
  <c r="M486" i="4" l="1"/>
  <c r="L487" i="4"/>
  <c r="M487" i="4" l="1"/>
  <c r="L488" i="4"/>
  <c r="L489" i="4" l="1"/>
  <c r="M488" i="4"/>
  <c r="L490" i="4" l="1"/>
  <c r="M489" i="4"/>
  <c r="M490" i="4" l="1"/>
  <c r="L491" i="4"/>
  <c r="M491" i="4" l="1"/>
  <c r="L492" i="4"/>
  <c r="L493" i="4" l="1"/>
  <c r="M492" i="4"/>
  <c r="L494" i="4" l="1"/>
  <c r="M493" i="4"/>
  <c r="M494" i="4" l="1"/>
  <c r="L495" i="4"/>
  <c r="M495" i="4" l="1"/>
  <c r="L496" i="4"/>
  <c r="L497" i="4" l="1"/>
  <c r="M496" i="4"/>
  <c r="L498" i="4" l="1"/>
  <c r="M497" i="4"/>
  <c r="M498" i="4" l="1"/>
  <c r="L499" i="4"/>
  <c r="M499" i="4" l="1"/>
  <c r="L500" i="4"/>
  <c r="L501" i="4" l="1"/>
  <c r="M500" i="4"/>
  <c r="L502" i="4" l="1"/>
  <c r="M501" i="4"/>
  <c r="M502" i="4" l="1"/>
  <c r="L503" i="4"/>
  <c r="M503" i="4" l="1"/>
  <c r="L504" i="4"/>
  <c r="L505" i="4" l="1"/>
  <c r="M504" i="4"/>
  <c r="M505" i="4" l="1"/>
  <c r="L506" i="4"/>
  <c r="M506" i="4" l="1"/>
  <c r="L507" i="4"/>
  <c r="L508" i="4" l="1"/>
  <c r="M508" i="4" s="1"/>
  <c r="M507" i="4"/>
</calcChain>
</file>

<file path=xl/sharedStrings.xml><?xml version="1.0" encoding="utf-8"?>
<sst xmlns="http://schemas.openxmlformats.org/spreadsheetml/2006/main" count="37147" uniqueCount="3993">
  <si>
    <t>Co</t>
  </si>
  <si>
    <t>Business Unit</t>
  </si>
  <si>
    <t>Obj Acct</t>
  </si>
  <si>
    <t>Amount</t>
  </si>
  <si>
    <t>G/L Date</t>
  </si>
  <si>
    <t>Region</t>
  </si>
  <si>
    <t>Explanation Alpha Name</t>
  </si>
  <si>
    <t>Explanation -Remark-</t>
  </si>
  <si>
    <t>Asset ID</t>
  </si>
  <si>
    <t>Document Number</t>
  </si>
  <si>
    <t>Batch Number</t>
  </si>
  <si>
    <t>Purchase Order</t>
  </si>
  <si>
    <t>PO Originator</t>
  </si>
  <si>
    <t>PO Do Ty</t>
  </si>
  <si>
    <t>Do Ty</t>
  </si>
  <si>
    <t>Sub</t>
  </si>
  <si>
    <t>Units</t>
  </si>
  <si>
    <t>Address Number</t>
  </si>
  <si>
    <t>LT</t>
  </si>
  <si>
    <t>Midwest</t>
  </si>
  <si>
    <t>AE</t>
  </si>
  <si>
    <t>A</t>
  </si>
  <si>
    <t>D</t>
  </si>
  <si>
    <t>P</t>
  </si>
  <si>
    <t>AA</t>
  </si>
  <si>
    <t>G</t>
  </si>
  <si>
    <t>Post Due To Account 364768</t>
  </si>
  <si>
    <t>Post Due To Account 365589</t>
  </si>
  <si>
    <t>Post Due To Account 365632</t>
  </si>
  <si>
    <t>Post Due To Account 365991</t>
  </si>
  <si>
    <t>Post Due To Account 366001</t>
  </si>
  <si>
    <t>Post Due To Account 366038</t>
  </si>
  <si>
    <t>Post Due To Account 366102</t>
  </si>
  <si>
    <t>Post Due To Account 366188</t>
  </si>
  <si>
    <t>Post Due To Account 366195</t>
  </si>
  <si>
    <t>Post Due To Account 366200</t>
  </si>
  <si>
    <t>Post Due To Account 366205</t>
  </si>
  <si>
    <t>Post Due To Account 366206</t>
  </si>
  <si>
    <t>Post Due To Account 366207</t>
  </si>
  <si>
    <t>Post Due To Account 367164</t>
  </si>
  <si>
    <t>Offset By Document PV 821004</t>
  </si>
  <si>
    <t>Offset By Document PV 913663</t>
  </si>
  <si>
    <t>K</t>
  </si>
  <si>
    <t>Offset By Document PT 921182</t>
  </si>
  <si>
    <t>Post Due To Account 921182</t>
  </si>
  <si>
    <t>Offset By Document PV 933150</t>
  </si>
  <si>
    <t>Offset By Document PV 939615</t>
  </si>
  <si>
    <t>Offset By Document PV 939915</t>
  </si>
  <si>
    <t>Offset By Document PV 947357</t>
  </si>
  <si>
    <t>Offset By Document PV 947545</t>
  </si>
  <si>
    <t>Offset By Document PV 952619</t>
  </si>
  <si>
    <t>Offset By Document PV 960491</t>
  </si>
  <si>
    <t>Offset By Document PR 1043014</t>
  </si>
  <si>
    <t>Offset By Document PR 1043026</t>
  </si>
  <si>
    <t>Offset By Document PR 1043038</t>
  </si>
  <si>
    <t>Offset By Document PR 1043045</t>
  </si>
  <si>
    <t>Offset By Document PV 1045521</t>
  </si>
  <si>
    <t>Offset By Document PV 1045522</t>
  </si>
  <si>
    <t>Offset By Document PV 1045523</t>
  </si>
  <si>
    <t>Offset By Document PV 1045552</t>
  </si>
  <si>
    <t>Offset By Document PV 1045970</t>
  </si>
  <si>
    <t>Offset By Document PV 1046003</t>
  </si>
  <si>
    <t>Offset By Document PV 1046005</t>
  </si>
  <si>
    <t>Offset By Document PV 1046042</t>
  </si>
  <si>
    <t>Offset By Document PV 1046052</t>
  </si>
  <si>
    <t>Offset By Document PV 1046054</t>
  </si>
  <si>
    <t>Offset By Document PV 1046088</t>
  </si>
  <si>
    <t>Offset By Document PV 1046298</t>
  </si>
  <si>
    <t>Offset By Document PV 1046321</t>
  </si>
  <si>
    <t>Offset By Document PV 1046342</t>
  </si>
  <si>
    <t>Offset By Document PV 1046449</t>
  </si>
  <si>
    <t>Offset By Document PV 1046456</t>
  </si>
  <si>
    <t>Offset By Document PV 1046529</t>
  </si>
  <si>
    <t>Offset By Document PV 1047214</t>
  </si>
  <si>
    <t>Offset By Document PV 1047215</t>
  </si>
  <si>
    <t>Offset By Document PV 1047216</t>
  </si>
  <si>
    <t>Offset By Document PV 1047217</t>
  </si>
  <si>
    <t>Offset By Document PV 1047218</t>
  </si>
  <si>
    <t>Offset By Document PV 1047219</t>
  </si>
  <si>
    <t>Offset By Document PV 1047220</t>
  </si>
  <si>
    <t>Offset By Document PV 1047221</t>
  </si>
  <si>
    <t>Offset By Document PV 1047521</t>
  </si>
  <si>
    <t>Offset By Document PV 1047624</t>
  </si>
  <si>
    <t>Offset By Document PV 1047635</t>
  </si>
  <si>
    <t>Offset By Document PV 1047650</t>
  </si>
  <si>
    <t>Offset By Document PV 1048084</t>
  </si>
  <si>
    <t>Offset By Document PV 1048170</t>
  </si>
  <si>
    <t>Offset By Document PV 1048171</t>
  </si>
  <si>
    <t>Offset By Document PV 1048172</t>
  </si>
  <si>
    <t>Offset By Document PV 1048173</t>
  </si>
  <si>
    <t>Offset By Document PV 1048455</t>
  </si>
  <si>
    <t>Offset By Document PV 1048456</t>
  </si>
  <si>
    <t>Offset By Document PV 1048458</t>
  </si>
  <si>
    <t>Offset By Document PV 1048599</t>
  </si>
  <si>
    <t>Offset By Document PV 1048601</t>
  </si>
  <si>
    <t>Offset By Document PV 1048603</t>
  </si>
  <si>
    <t>Offset By Document PV 1048645</t>
  </si>
  <si>
    <t>Post Due From Account 1048645</t>
  </si>
  <si>
    <t>Offset By Document PV 1048726</t>
  </si>
  <si>
    <t>Offset By Document PV 1048818</t>
  </si>
  <si>
    <t>Offset By Document PV 1048819</t>
  </si>
  <si>
    <t>Offset By Document PV 1048821</t>
  </si>
  <si>
    <t>Offset By Document PV 1048822</t>
  </si>
  <si>
    <t>Offset By Document PV 1048823</t>
  </si>
  <si>
    <t>Offset By Document PV 1048824</t>
  </si>
  <si>
    <t>Offset By Document PV 1048888</t>
  </si>
  <si>
    <t>Offset By Document PV 1048889</t>
  </si>
  <si>
    <t>Offset By Document PV 1048890</t>
  </si>
  <si>
    <t>Offset By Document PV 1048911</t>
  </si>
  <si>
    <t>Offset By Document PV 1048934</t>
  </si>
  <si>
    <t>Offset By Document PV 1048942</t>
  </si>
  <si>
    <t>Offset By Document PD 1048943</t>
  </si>
  <si>
    <t>Offset By Document PV 1049055</t>
  </si>
  <si>
    <t>Offset By Document PV 1049229</t>
  </si>
  <si>
    <t>Offset By Document PV 1049247</t>
  </si>
  <si>
    <t>Offset By Document PV 1049290</t>
  </si>
  <si>
    <t>Offset By Document PV 1049382</t>
  </si>
  <si>
    <t>Offset By Document PV 1049414</t>
  </si>
  <si>
    <t>Offset By Document PV 1049425</t>
  </si>
  <si>
    <t>Offset By Document PV 1049440</t>
  </si>
  <si>
    <t>Offset By Document PV 1049469</t>
  </si>
  <si>
    <t>Offset By Document PV 1049470</t>
  </si>
  <si>
    <t>Offset By Document PV 1049471</t>
  </si>
  <si>
    <t>Offset By Document PV 1049489</t>
  </si>
  <si>
    <t>Offset By Document PV 1049498</t>
  </si>
  <si>
    <t>Offset By Document PV 1049505</t>
  </si>
  <si>
    <t>Offset By Document PV 1049556</t>
  </si>
  <si>
    <t>Offset By Document PV 1049598</t>
  </si>
  <si>
    <t>Offset By Document PV 1049648</t>
  </si>
  <si>
    <t>Offset By Document PD 1049649</t>
  </si>
  <si>
    <t>Offset By Document PV 1049699</t>
  </si>
  <si>
    <t>Offset By Document PV 1049708</t>
  </si>
  <si>
    <t>Offset By Document PV 1050036</t>
  </si>
  <si>
    <t>Offset By Document PV 1050112</t>
  </si>
  <si>
    <t>Offset By Document PV 1050113</t>
  </si>
  <si>
    <t>Offset By Document PV 1050114</t>
  </si>
  <si>
    <t>Offset By Document PV 1050137</t>
  </si>
  <si>
    <t>Offset By Document PV 1050139</t>
  </si>
  <si>
    <t>Offset By Document PV 1050163</t>
  </si>
  <si>
    <t>Offset By Document PV 1050508</t>
  </si>
  <si>
    <t>Offset By Document PV 1050555</t>
  </si>
  <si>
    <t>Offset By Document PV 1050574</t>
  </si>
  <si>
    <t>Offset By Document PV 1050606</t>
  </si>
  <si>
    <t>Offset By Document PV 1050607</t>
  </si>
  <si>
    <t>Offset By Document PV 1050664</t>
  </si>
  <si>
    <t>Offset By Document PV 1050670</t>
  </si>
  <si>
    <t>Offset By Document PV 1050671</t>
  </si>
  <si>
    <t>Offset By Document PV 1050672</t>
  </si>
  <si>
    <t>Offset By Document PV 1050844</t>
  </si>
  <si>
    <t>Offset By Document PV 1051164</t>
  </si>
  <si>
    <t>Offset By Document PV 1051185</t>
  </si>
  <si>
    <t>Offset By Document PV 1051187</t>
  </si>
  <si>
    <t>Offset By Document PV 1051820</t>
  </si>
  <si>
    <t>Offset By Document PV 1051971</t>
  </si>
  <si>
    <t>Offset By Document PV 1052106</t>
  </si>
  <si>
    <t>Offset By Document PV 1052107</t>
  </si>
  <si>
    <t>Offset By Document PV 1052511</t>
  </si>
  <si>
    <t>Offset By Document PR 1052582</t>
  </si>
  <si>
    <t>Offset By Document PR 1052594</t>
  </si>
  <si>
    <t>Offset By Document PR 1052606</t>
  </si>
  <si>
    <t>Offset By Document PR 1052613</t>
  </si>
  <si>
    <t>Offset By Document PV 1052751</t>
  </si>
  <si>
    <t>Offset By Document PV 1052947</t>
  </si>
  <si>
    <t>Offset By Document PV 1052948</t>
  </si>
  <si>
    <t>Offset By Document PV 1053487</t>
  </si>
  <si>
    <t>Offset By Document PV 1053757</t>
  </si>
  <si>
    <t>Offset By Document PV 1053758</t>
  </si>
  <si>
    <t>Offset By Document PV 1053759</t>
  </si>
  <si>
    <t>Offset By Document PV 1053813</t>
  </si>
  <si>
    <t>Offset By Document PV 1053814</t>
  </si>
  <si>
    <t>Offset By Document PV 1053842</t>
  </si>
  <si>
    <t>Offset By Document PV 1053843</t>
  </si>
  <si>
    <t>Offset By Document PV 1053847</t>
  </si>
  <si>
    <t>Offset By Document PV 1053848</t>
  </si>
  <si>
    <t>Offset By Document PV 1053878</t>
  </si>
  <si>
    <t>Offset By Document PV 1054076</t>
  </si>
  <si>
    <t>Offset By Document PV 1054201</t>
  </si>
  <si>
    <t>Offset By Document PV 1054506</t>
  </si>
  <si>
    <t>Offset By Document PV 1054527</t>
  </si>
  <si>
    <t>Offset By Document PV 1054584</t>
  </si>
  <si>
    <t>Offset By Document PV 1054585</t>
  </si>
  <si>
    <t>Offset By Document PV 1054592</t>
  </si>
  <si>
    <t>Offset By Document PV 1054631</t>
  </si>
  <si>
    <t>Offset By Document PV 1054632</t>
  </si>
  <si>
    <t>Offset By Document PV 1054633</t>
  </si>
  <si>
    <t>Offset By Document PV 1054634</t>
  </si>
  <si>
    <t>Offset By Document PV 1054635</t>
  </si>
  <si>
    <t>Offset By Document PV 1054636</t>
  </si>
  <si>
    <t>Offset By Document PV 1054637</t>
  </si>
  <si>
    <t>Offset By Document PV 1054638</t>
  </si>
  <si>
    <t>Offset By Document PV 1054935</t>
  </si>
  <si>
    <t>Offset By Document PV 1054943</t>
  </si>
  <si>
    <t>Offset By Document PV 1054944</t>
  </si>
  <si>
    <t>Offset By Document PV 1054951</t>
  </si>
  <si>
    <t>Offset By Document PV 1054952</t>
  </si>
  <si>
    <t>Post Due From Account 1054952</t>
  </si>
  <si>
    <t>Offset By Document PV 1054983</t>
  </si>
  <si>
    <t>Offset By Document PV 1054986</t>
  </si>
  <si>
    <t>Offset By Document PV 1055382</t>
  </si>
  <si>
    <t>Offset By Document PV 1056095</t>
  </si>
  <si>
    <t>Offset By Document PV 1056124</t>
  </si>
  <si>
    <t>Offset By Document PV 1056125</t>
  </si>
  <si>
    <t>Offset By Document PV 1056135</t>
  </si>
  <si>
    <t>Offset By Document PV 1056179</t>
  </si>
  <si>
    <t>Offset By Document PV 1056180</t>
  </si>
  <si>
    <t>Offset By Document PV 1056348</t>
  </si>
  <si>
    <t>Offset By Document PV 1056349</t>
  </si>
  <si>
    <t>Offset By Document PV 1056355</t>
  </si>
  <si>
    <t>Offset By Document PV 1056373</t>
  </si>
  <si>
    <t>Offset By Document PV 1056374</t>
  </si>
  <si>
    <t>Offset By Document PV 1056375</t>
  </si>
  <si>
    <t>Offset By Document PV 1056382</t>
  </si>
  <si>
    <t>Offset By Document PV 1056396</t>
  </si>
  <si>
    <t>Offset By Document PV 1056398</t>
  </si>
  <si>
    <t>Offset By Document PV 1056399</t>
  </si>
  <si>
    <t>Offset By Document PV 1056402</t>
  </si>
  <si>
    <t>Offset By Document PV 1056529</t>
  </si>
  <si>
    <t>Offset By Document PV 1056530</t>
  </si>
  <si>
    <t>Offset By Document PV 1056532</t>
  </si>
  <si>
    <t>Offset By Document PV 1056535</t>
  </si>
  <si>
    <t>Offset By Document PV 1056536</t>
  </si>
  <si>
    <t>Post Due From Account 1056536</t>
  </si>
  <si>
    <t>Offset By Document PV 1056563</t>
  </si>
  <si>
    <t>Offset By Document PV 1056564</t>
  </si>
  <si>
    <t>Offset By Document PV 1056584</t>
  </si>
  <si>
    <t>Offset By Document PV 1056585</t>
  </si>
  <si>
    <t>Offset By Document PV 1056682</t>
  </si>
  <si>
    <t>Offset By Document PV 1056712</t>
  </si>
  <si>
    <t>Offset By Document PV 1056740</t>
  </si>
  <si>
    <t>Offset By Document PV 1056786</t>
  </si>
  <si>
    <t>Offset By Document PV 1056792</t>
  </si>
  <si>
    <t>Offset By Document PV 1056945</t>
  </si>
  <si>
    <t>Offset By Document PV 1056946</t>
  </si>
  <si>
    <t>Offset By Document PV 1057228</t>
  </si>
  <si>
    <t>Offset By Document PV 1057248</t>
  </si>
  <si>
    <t>Offset By Document PV 1057249</t>
  </si>
  <si>
    <t>Offset By Document PV 1057295</t>
  </si>
  <si>
    <t>Offset By Document PV 1057371</t>
  </si>
  <si>
    <t>Offset By Document PV 1057374</t>
  </si>
  <si>
    <t>Offset By Document PV 1057413</t>
  </si>
  <si>
    <t>Offset By Document PV 1057420</t>
  </si>
  <si>
    <t>Offset By Document PV 1057433</t>
  </si>
  <si>
    <t>Offset By Document PV 1057494</t>
  </si>
  <si>
    <t>Offset By Document PV 1057495</t>
  </si>
  <si>
    <t>Offset By Document PV 1057496</t>
  </si>
  <si>
    <t>Offset By Document PV 1057672</t>
  </si>
  <si>
    <t>Offset By Document PV 1057729</t>
  </si>
  <si>
    <t>Offset By Document PV 1058260</t>
  </si>
  <si>
    <t>Offset By Document PV 1058261</t>
  </si>
  <si>
    <t>Offset By Document PV 1058711</t>
  </si>
  <si>
    <t>Offset By Document PV 1058725</t>
  </si>
  <si>
    <t>Offset By Document PV 1058740</t>
  </si>
  <si>
    <t>Offset By Document PV 1058845</t>
  </si>
  <si>
    <t>Offset By Document PV 1058849</t>
  </si>
  <si>
    <t>Offset By Document PV 1058856</t>
  </si>
  <si>
    <t>Offset By Document PV 1058867</t>
  </si>
  <si>
    <t>Offset By Document PV 1059005</t>
  </si>
  <si>
    <t>Offset By Document PV 1059016</t>
  </si>
  <si>
    <t>Offset By Document PV 1059049</t>
  </si>
  <si>
    <t>Offset By Document PV 1059113</t>
  </si>
  <si>
    <t>Offset By Document PV 1059143</t>
  </si>
  <si>
    <t>Offset By Document PV 1059144</t>
  </si>
  <si>
    <t>Offset By Document PV 1059259</t>
  </si>
  <si>
    <t>Offset By Document PV 1059262</t>
  </si>
  <si>
    <t>Offset By Document PV 1059340</t>
  </si>
  <si>
    <t>Offset By Document PV 1059397</t>
  </si>
  <si>
    <t>Offset By Document PD 1059474</t>
  </si>
  <si>
    <t>Offset By Document PV 1059478</t>
  </si>
  <si>
    <t>Offset By Document PV 1059751</t>
  </si>
  <si>
    <t>Offset By Document PV 1059841</t>
  </si>
  <si>
    <t>Offset By Document PR 1060099</t>
  </si>
  <si>
    <t>Offset By Document PR 1060110</t>
  </si>
  <si>
    <t>Offset By Document PR 1060122</t>
  </si>
  <si>
    <t>Offset By Document PR 1060128</t>
  </si>
  <si>
    <t>Offset By Document PV 1060761</t>
  </si>
  <si>
    <t>Offset By Document PV 1061450</t>
  </si>
  <si>
    <t>Offset By Document PV 1062102</t>
  </si>
  <si>
    <t>Offset By Document PV 1062446</t>
  </si>
  <si>
    <t>Offset By Document PV 1062447</t>
  </si>
  <si>
    <t>Offset By Document PV 1062448</t>
  </si>
  <si>
    <t>Offset By Document PV 1062449</t>
  </si>
  <si>
    <t>Offset By Document PV 1062463</t>
  </si>
  <si>
    <t>Offset By Document PV 1062473</t>
  </si>
  <si>
    <t>Offset By Document PV 1062474</t>
  </si>
  <si>
    <t>Offset By Document PV 1062767</t>
  </si>
  <si>
    <t>Offset By Document PV 1062833</t>
  </si>
  <si>
    <t>Offset By Document PV 1063187</t>
  </si>
  <si>
    <t>Offset By Document PV 1063438</t>
  </si>
  <si>
    <t>Offset By Document PV 1063439</t>
  </si>
  <si>
    <t>Offset By Document PV 1063534</t>
  </si>
  <si>
    <t>Offset By Document PV 1064199</t>
  </si>
  <si>
    <t>Offset By Document PV 1064218</t>
  </si>
  <si>
    <t>Offset By Document PV 1064315</t>
  </si>
  <si>
    <t>Offset By Document PV 1064318</t>
  </si>
  <si>
    <t>Offset By Document PV 1064370</t>
  </si>
  <si>
    <t>Offset By Document PV 1064399</t>
  </si>
  <si>
    <t>Offset By Document PV 1064400</t>
  </si>
  <si>
    <t>Offset By Document PV 1064410</t>
  </si>
  <si>
    <t>Offset By Document PV 1064412</t>
  </si>
  <si>
    <t>Offset By Document PV 1064465</t>
  </si>
  <si>
    <t>Offset By Document PV 1064470</t>
  </si>
  <si>
    <t>Offset By Document PV 1064550</t>
  </si>
  <si>
    <t>Offset By Document PV 1064554</t>
  </si>
  <si>
    <t>Offset By Document PV 1064592</t>
  </si>
  <si>
    <t>Offset By Document PV 1064617</t>
  </si>
  <si>
    <t>Offset By Document PV 1064623</t>
  </si>
  <si>
    <t>Offset By Document PV 1064660</t>
  </si>
  <si>
    <t>Offset By Document PV 1064664</t>
  </si>
  <si>
    <t>Offset By Document PV 1064853</t>
  </si>
  <si>
    <t>Offset By Document PV 1064879</t>
  </si>
  <si>
    <t>Offset By Document PV 1064905</t>
  </si>
  <si>
    <t>Offset By Document PV 1064906</t>
  </si>
  <si>
    <t>Offset By Document PV 1064907</t>
  </si>
  <si>
    <t>Offset By Document PV 1064908</t>
  </si>
  <si>
    <t>Offset By Document PV 1064909</t>
  </si>
  <si>
    <t>Offset By Document PV 1064910</t>
  </si>
  <si>
    <t>Offset By Document PV 1064911</t>
  </si>
  <si>
    <t>Offset By Document PV 1064912</t>
  </si>
  <si>
    <t>Offset By Document PV 1064913</t>
  </si>
  <si>
    <t>Offset By Document PV 1064914</t>
  </si>
  <si>
    <t>Offset By Document PV 1065091</t>
  </si>
  <si>
    <t>Offset By Document PV 1065149</t>
  </si>
  <si>
    <t>Offset By Document PV 1065280</t>
  </si>
  <si>
    <t>Offset By Document PV 1065282</t>
  </si>
  <si>
    <t>Offset By Document PD 1065283</t>
  </si>
  <si>
    <t>Offset By Document PV 1065356</t>
  </si>
  <si>
    <t>Offset By Document PV 1065357</t>
  </si>
  <si>
    <t>Offset By Document PV 1065632</t>
  </si>
  <si>
    <t>Offset By Document PV 1065839</t>
  </si>
  <si>
    <t>Offset By Document PV 1065852</t>
  </si>
  <si>
    <t>Offset By Document PV 1065862</t>
  </si>
  <si>
    <t>Offset By Document PV 1065908</t>
  </si>
  <si>
    <t>Offset By Document PR 1065984</t>
  </si>
  <si>
    <t>Offset By Document PR 1065995</t>
  </si>
  <si>
    <t>Offset By Document PR 1066007</t>
  </si>
  <si>
    <t>Offset By Document PR 1066013</t>
  </si>
  <si>
    <t>Offset By Document PV 1066090</t>
  </si>
  <si>
    <t>Offset By Document PV 1067048</t>
  </si>
  <si>
    <t>Offset By Document PV 1067431</t>
  </si>
  <si>
    <t>Offset By Document PV 1067432</t>
  </si>
  <si>
    <t>Offset By Document PV 1067579</t>
  </si>
  <si>
    <t>Offset By Document PV 1067953</t>
  </si>
  <si>
    <t>Offset By Document PV 1067957</t>
  </si>
  <si>
    <t>Offset By Document PV 1067960</t>
  </si>
  <si>
    <t>Offset By Document PV 1068112</t>
  </si>
  <si>
    <t>Offset By Document PV 1068150</t>
  </si>
  <si>
    <t>Offset By Document PV 1068307</t>
  </si>
  <si>
    <t>Offset By Document PV 1068727</t>
  </si>
  <si>
    <t>Offset By Document PV 1068812</t>
  </si>
  <si>
    <t>Offset By Document PV 1068813</t>
  </si>
  <si>
    <t>Offset By Document PV 1068826</t>
  </si>
  <si>
    <t>Offset By Document PV 1068909</t>
  </si>
  <si>
    <t>Offset By Document PV 1068941</t>
  </si>
  <si>
    <t>Offset By Document PV 1068942</t>
  </si>
  <si>
    <t>Offset By Document PV 1068977</t>
  </si>
  <si>
    <t>Offset By Document PV 1068979</t>
  </si>
  <si>
    <t>Offset By Document PV 1068980</t>
  </si>
  <si>
    <t>Offset By Document PV 1068983</t>
  </si>
  <si>
    <t>Offset By Document PV 1069037</t>
  </si>
  <si>
    <t>Offset By Document PV 1069040</t>
  </si>
  <si>
    <t>Offset By Document PV 1069050</t>
  </si>
  <si>
    <t>Offset By Document PV 1069197</t>
  </si>
  <si>
    <t>Offset By Document PV 1069277</t>
  </si>
  <si>
    <t>Offset By Document PV 1069284</t>
  </si>
  <si>
    <t>Offset By Document PV 1069572</t>
  </si>
  <si>
    <t>Offset By Document PV 1069709</t>
  </si>
  <si>
    <t>Offset By Document PV 1069710</t>
  </si>
  <si>
    <t>Offset By Document PV 1069711</t>
  </si>
  <si>
    <t>Offset By Document PV 1069797</t>
  </si>
  <si>
    <t>Offset By Document PV 1069798</t>
  </si>
  <si>
    <t>Offset By Document PV 1069799</t>
  </si>
  <si>
    <t>Offset By Document PV 1069800</t>
  </si>
  <si>
    <t>Offset By Document PV 1069801</t>
  </si>
  <si>
    <t>Offset By Document PV 1069802</t>
  </si>
  <si>
    <t>Offset By Document PV 1069804</t>
  </si>
  <si>
    <t>Offset By Document PV 1069805</t>
  </si>
  <si>
    <t>Offset By Document PV 1069806</t>
  </si>
  <si>
    <t>Offset By Document PV 1069807</t>
  </si>
  <si>
    <t>Offset By Document PV 1069808</t>
  </si>
  <si>
    <t>Offset By Document PV 1069809</t>
  </si>
  <si>
    <t>Offset By Document PV 1069810</t>
  </si>
  <si>
    <t>Offset By Document PV 1069811</t>
  </si>
  <si>
    <t>Offset By Document PV 1069812</t>
  </si>
  <si>
    <t>Offset By Document PV 1069813</t>
  </si>
  <si>
    <t>Offset By Document PV 1069814</t>
  </si>
  <si>
    <t>Offset By Document PV 1069815</t>
  </si>
  <si>
    <t>Offset By Document PV 1069816</t>
  </si>
  <si>
    <t>Offset By Document PV 1069817</t>
  </si>
  <si>
    <t>Offset By Document PV 1069818</t>
  </si>
  <si>
    <t>Offset By Document PV 1069819</t>
  </si>
  <si>
    <t>Offset By Document PV 1069820</t>
  </si>
  <si>
    <t>Offset By Document PV 1069821</t>
  </si>
  <si>
    <t>Offset By Document PV 1069822</t>
  </si>
  <si>
    <t>Offset By Document PV 1069823</t>
  </si>
  <si>
    <t>Offset By Document PV 1069974</t>
  </si>
  <si>
    <t>Offset By Document PV 1070526</t>
  </si>
  <si>
    <t>Offset By Document PV 1070527</t>
  </si>
  <si>
    <t>Offset By Document PV 1070529</t>
  </si>
  <si>
    <t>Offset By Document PV 1070534</t>
  </si>
  <si>
    <t>Offset By Document PV 1070536</t>
  </si>
  <si>
    <t>Offset By Document PV 1070557</t>
  </si>
  <si>
    <t>Offset By Document PV 1070697</t>
  </si>
  <si>
    <t>Offset By Document PV 1070699</t>
  </si>
  <si>
    <t>Offset By Document PV 1070790</t>
  </si>
  <si>
    <t>Offset By Document PV 1070791</t>
  </si>
  <si>
    <t>Offset By Document PV 1070792</t>
  </si>
  <si>
    <t>Offset By Document PV 1070794</t>
  </si>
  <si>
    <t>Offset By Document PV 1070801</t>
  </si>
  <si>
    <t>Offset By Document PV 1070802</t>
  </si>
  <si>
    <t>Offset By Document PV 1070803</t>
  </si>
  <si>
    <t>Offset By Document PV 1070804</t>
  </si>
  <si>
    <t>Offset By Document PV 1070805</t>
  </si>
  <si>
    <t>Offset By Document PV 1070808</t>
  </si>
  <si>
    <t>Offset By Document PV 1070814</t>
  </si>
  <si>
    <t>Offset By Document PV 1070819</t>
  </si>
  <si>
    <t>Offset By Document PV 1070823</t>
  </si>
  <si>
    <t>Offset By Document PV 1070824</t>
  </si>
  <si>
    <t>Offset By Document PV 1070826</t>
  </si>
  <si>
    <t>Offset By Document PV 1070827</t>
  </si>
  <si>
    <t>Offset By Document PV 1070828</t>
  </si>
  <si>
    <t>Offset By Document PV 1070829</t>
  </si>
  <si>
    <t>Offset By Document PV 1070971</t>
  </si>
  <si>
    <t>Offset By Document PV 1071837</t>
  </si>
  <si>
    <t>Offset By Document PV 1071843</t>
  </si>
  <si>
    <t>Offset By Document PV 1071866</t>
  </si>
  <si>
    <t>Offset By Document PV 1071869</t>
  </si>
  <si>
    <t>Offset By Document PV 1071931</t>
  </si>
  <si>
    <t>Offset By Document PV 1071956</t>
  </si>
  <si>
    <t>Offset By Document PV 1071962</t>
  </si>
  <si>
    <t>Offset By Document PV 1072011</t>
  </si>
  <si>
    <t>Offset By Document PV 1072177</t>
  </si>
  <si>
    <t>Offset By Document PV 1072178</t>
  </si>
  <si>
    <t>Offset By Document PV 1072552</t>
  </si>
  <si>
    <t>Offset By Document PV 1072656</t>
  </si>
  <si>
    <t>Offset By Document PV 1072658</t>
  </si>
  <si>
    <t>Offset By Document PV 1072662</t>
  </si>
  <si>
    <t>Offset By Document PV 1072676</t>
  </si>
  <si>
    <t>Offset By Document PV 1072684</t>
  </si>
  <si>
    <t>Offset By Document PV 1072685</t>
  </si>
  <si>
    <t>Offset By Document PV 1072711</t>
  </si>
  <si>
    <t>Offset By Document PV 1072725</t>
  </si>
  <si>
    <t>Offset By Document PV 1072726</t>
  </si>
  <si>
    <t>Offset By Document PV 1072765</t>
  </si>
  <si>
    <t>Offset By Document PV 1072799</t>
  </si>
  <si>
    <t>Offset By Document PV 1072806</t>
  </si>
  <si>
    <t>Offset By Document PV 1072822</t>
  </si>
  <si>
    <t>Offset By Document PV 1072920</t>
  </si>
  <si>
    <t>Offset By Document PV 1072954</t>
  </si>
  <si>
    <t>Offset By Document PV 1073156</t>
  </si>
  <si>
    <t>Offset By Document PV 1073186</t>
  </si>
  <si>
    <t>Offset By Document PV 1073188</t>
  </si>
  <si>
    <t>Offset By Document PV 1073797</t>
  </si>
  <si>
    <t>Offset By Document PV 1073798</t>
  </si>
  <si>
    <t>Offset By Document PV 1073799</t>
  </si>
  <si>
    <t>Offset By Document PV 1073800</t>
  </si>
  <si>
    <t>Offset By Document PV 1073801</t>
  </si>
  <si>
    <t>Offset By Document PV 1073802</t>
  </si>
  <si>
    <t>Offset By Document PV 1073803</t>
  </si>
  <si>
    <t>Offset By Document PV 1073804</t>
  </si>
  <si>
    <t>Offset By Document PV 1073805</t>
  </si>
  <si>
    <t>Offset By Document PV 1073806</t>
  </si>
  <si>
    <t>Offset By Document PV 1073807</t>
  </si>
  <si>
    <t>Offset By Document PV 1073808</t>
  </si>
  <si>
    <t>Offset By Document PV 1073810</t>
  </si>
  <si>
    <t>Offset By Document PV 1073811</t>
  </si>
  <si>
    <t>Offset By Document PV 1073812</t>
  </si>
  <si>
    <t>Offset By Document PV 1073841</t>
  </si>
  <si>
    <t>Offset By Document PV 1073904</t>
  </si>
  <si>
    <t>Offset By Document PV 1073905</t>
  </si>
  <si>
    <t>Offset By Document PV 1073906</t>
  </si>
  <si>
    <t>Offset By Document PV 1073907</t>
  </si>
  <si>
    <t>Offset By Document PV 1073908</t>
  </si>
  <si>
    <t>Offset By Document PV 1073909</t>
  </si>
  <si>
    <t>Offset By Document PV 1073910</t>
  </si>
  <si>
    <t>Offset By Document PV 1073911</t>
  </si>
  <si>
    <t>Offset By Document PV 1073915</t>
  </si>
  <si>
    <t>Offset By Document PV 1074356</t>
  </si>
  <si>
    <t>Offset By Document PV 1074357</t>
  </si>
  <si>
    <t>Offset By Document PV 1074369</t>
  </si>
  <si>
    <t>Offset By Document PV 1074370</t>
  </si>
  <si>
    <t>Offset By Document PV 1074710</t>
  </si>
  <si>
    <t>Offset By Document PV 1074860</t>
  </si>
  <si>
    <t>Offset By Document PV 1075606</t>
  </si>
  <si>
    <t>Offset By Document PV 1075610</t>
  </si>
  <si>
    <t>Offset By Document PV 1075612</t>
  </si>
  <si>
    <t>Offset By Document PV 1075615</t>
  </si>
  <si>
    <t>Offset By Document PV 1075618</t>
  </si>
  <si>
    <t>Offset By Document PV 1075620</t>
  </si>
  <si>
    <t>Offset By Document PV 1075628</t>
  </si>
  <si>
    <t>Offset By Document PV 1075894</t>
  </si>
  <si>
    <t>Offset By Document PR 1075958</t>
  </si>
  <si>
    <t>Offset By Document PR 1075968</t>
  </si>
  <si>
    <t>Offset By Document PR 1075980</t>
  </si>
  <si>
    <t>Offset By Document PR 1075986</t>
  </si>
  <si>
    <t>Offset By Document PV 1076220</t>
  </si>
  <si>
    <t>Offset By Document PV 1076222</t>
  </si>
  <si>
    <t>Offset By Document PV 1076422</t>
  </si>
  <si>
    <t>Offset By Document PV 1076423</t>
  </si>
  <si>
    <t>Offset By Document PV 1076429</t>
  </si>
  <si>
    <t>Offset By Document PV 1076639</t>
  </si>
  <si>
    <t>Offset By Document PV 1076653</t>
  </si>
  <si>
    <t>Offset By Document PV 1076654</t>
  </si>
  <si>
    <t>Offset By Document PV 1078019</t>
  </si>
  <si>
    <t>Offset By Document PV 1078020</t>
  </si>
  <si>
    <t>Offset By Document PV 1078021</t>
  </si>
  <si>
    <t>Offset By Document PV 1078022</t>
  </si>
  <si>
    <t>Offset By Document PV 1078023</t>
  </si>
  <si>
    <t>Offset By Document PV 1078024</t>
  </si>
  <si>
    <t>Offset By Document PV 1078025</t>
  </si>
  <si>
    <t>Offset By Document PV 1078026</t>
  </si>
  <si>
    <t>Offset By Document PV 1078027</t>
  </si>
  <si>
    <t>Offset By Document PV 1078028</t>
  </si>
  <si>
    <t>Offset By Document PV 1078030</t>
  </si>
  <si>
    <t>Offset By Document PV 1078035</t>
  </si>
  <si>
    <t>Offset By Document PV 1078036</t>
  </si>
  <si>
    <t>Offset By Document PV 1078038</t>
  </si>
  <si>
    <t>Offset By Document PV 1078039</t>
  </si>
  <si>
    <t>Offset By Document PV 1078041</t>
  </si>
  <si>
    <t>Offset By Document PV 1078043</t>
  </si>
  <si>
    <t>Offset By Document PV 1078080</t>
  </si>
  <si>
    <t>Offset By Document PV 1078173</t>
  </si>
  <si>
    <t>Offset By Document PV 1078361</t>
  </si>
  <si>
    <t>Offset By Document PV 1079029</t>
  </si>
  <si>
    <t>Offset By Document PV 1079030</t>
  </si>
  <si>
    <t>Offset By Document PV 1079031</t>
  </si>
  <si>
    <t>Offset By Document PV 1079032</t>
  </si>
  <si>
    <t>Offset By Document PV 1079033</t>
  </si>
  <si>
    <t>Offset By Document PV 1079034</t>
  </si>
  <si>
    <t>Offset By Document PV 1079215</t>
  </si>
  <si>
    <t>Offset By Document PV 1079223</t>
  </si>
  <si>
    <t>Offset By Document PV 1079227</t>
  </si>
  <si>
    <t>Offset By Document PV 1079247</t>
  </si>
  <si>
    <t>Offset By Document PV 1079269</t>
  </si>
  <si>
    <t>Offset By Document PV 1079273</t>
  </si>
  <si>
    <t>Offset By Document PV 1079277</t>
  </si>
  <si>
    <t>Offset By Document PV 1079286</t>
  </si>
  <si>
    <t>Offset By Document PV 1079290</t>
  </si>
  <si>
    <t>Offset By Document PV 1079299</t>
  </si>
  <si>
    <t>Offset By Document PV 1079488</t>
  </si>
  <si>
    <t>Offset By Document PV 1079489</t>
  </si>
  <si>
    <t>Offset By Document PV 1080212</t>
  </si>
  <si>
    <t>Offset By Document PV 1080241</t>
  </si>
  <si>
    <t>Offset By Document PV 1080242</t>
  </si>
  <si>
    <t>Offset By Document PV 1080266</t>
  </si>
  <si>
    <t>Offset By Document PV 1080268</t>
  </si>
  <si>
    <t>Offset By Document PV 1080269</t>
  </si>
  <si>
    <t>Offset By Document PV 1080272</t>
  </si>
  <si>
    <t>Offset By Document PV 1080273</t>
  </si>
  <si>
    <t>Offset By Document PV 1080275</t>
  </si>
  <si>
    <t>Offset By Document PV 1080327</t>
  </si>
  <si>
    <t>Offset By Document PV 1080360</t>
  </si>
  <si>
    <t>Offset By Document PV 1080361</t>
  </si>
  <si>
    <t>Offset By Document PV 1080362</t>
  </si>
  <si>
    <t>Offset By Document PV 1080364</t>
  </si>
  <si>
    <t>Offset By Document PV 1080365</t>
  </si>
  <si>
    <t>Offset By Document PV 1080367</t>
  </si>
  <si>
    <t>Offset By Document PV 1080369</t>
  </si>
  <si>
    <t>Offset By Document PV 1080374</t>
  </si>
  <si>
    <t>Offset By Document PV 1080449</t>
  </si>
  <si>
    <t>Offset By Document PV 1080463</t>
  </si>
  <si>
    <t>Offset By Document PV 1080536</t>
  </si>
  <si>
    <t>Offset By Document PV 1080818</t>
  </si>
  <si>
    <t>Offset By Document PV 1081171</t>
  </si>
  <si>
    <t>Offset By Document PV 1081200</t>
  </si>
  <si>
    <t>Offset By Document PV 1081201</t>
  </si>
  <si>
    <t>Offset By Document PV 1081202</t>
  </si>
  <si>
    <t>Offset By Document PV 1081203</t>
  </si>
  <si>
    <t>Offset By Document PV 1081204</t>
  </si>
  <si>
    <t>Offset By Document PV 1081205</t>
  </si>
  <si>
    <t>Offset By Document PV 1081206</t>
  </si>
  <si>
    <t>Offset By Document PV 1081207</t>
  </si>
  <si>
    <t>Offset By Document PV 1081885</t>
  </si>
  <si>
    <t>Offset By Document PV 1081917</t>
  </si>
  <si>
    <t>Offset By Document PV 1082164</t>
  </si>
  <si>
    <t>Offset By Document PV 1082165</t>
  </si>
  <si>
    <t>Offset By Document PV 1082166</t>
  </si>
  <si>
    <t>Offset By Document PV 1082167</t>
  </si>
  <si>
    <t>Offset By Document PV 1083017</t>
  </si>
  <si>
    <t>Offset By Document PV 1083018</t>
  </si>
  <si>
    <t>Offset By Document PV 1083019</t>
  </si>
  <si>
    <t>Offset By Document PV 1083020</t>
  </si>
  <si>
    <t>Offset By Document PV 1083021</t>
  </si>
  <si>
    <t>Offset By Document PV 1083022</t>
  </si>
  <si>
    <t>Offset By Document PV 1083023</t>
  </si>
  <si>
    <t>Offset By Document PV 1083024</t>
  </si>
  <si>
    <t>Offset By Document PV 1083025</t>
  </si>
  <si>
    <t>Offset By Document PV 1083026</t>
  </si>
  <si>
    <t>Offset By Document PV 1083027</t>
  </si>
  <si>
    <t>Offset By Document PV 1083183</t>
  </si>
  <si>
    <t>Offset By Document PV 1083419</t>
  </si>
  <si>
    <t>Offset By Document PV 1083421</t>
  </si>
  <si>
    <t>Offset By Document PV 1083424</t>
  </si>
  <si>
    <t>Offset By Document PV 1083426</t>
  </si>
  <si>
    <t>Offset By Document PV 1083427</t>
  </si>
  <si>
    <t>Offset By Document PV 1083429</t>
  </si>
  <si>
    <t>Offset By Document PV 1083430</t>
  </si>
  <si>
    <t>Offset By Document PV 1083433</t>
  </si>
  <si>
    <t>Offset By Document PV 1083434</t>
  </si>
  <si>
    <t>Offset By Document PV 1083437</t>
  </si>
  <si>
    <t>Offset By Document PV 1083439</t>
  </si>
  <si>
    <t>Offset By Document PV 1083442</t>
  </si>
  <si>
    <t>Offset By Document PV 1083444</t>
  </si>
  <si>
    <t>Offset By Document PV 1083446</t>
  </si>
  <si>
    <t>Offset By Document PV 1083448</t>
  </si>
  <si>
    <t>Offset By Document PV 1083451</t>
  </si>
  <si>
    <t>Offset By Document PV 1083453</t>
  </si>
  <si>
    <t>Offset By Document PV 1083459</t>
  </si>
  <si>
    <t>Offset By Document PV 1083462</t>
  </si>
  <si>
    <t>Offset By Document PV 1083718</t>
  </si>
  <si>
    <t>Offset By Document PV 1084552</t>
  </si>
  <si>
    <t>Offset By Document PV 1084553</t>
  </si>
  <si>
    <t>Offset By Document PV 1084666</t>
  </si>
  <si>
    <t>Offset By Document PV 1084717</t>
  </si>
  <si>
    <t>Offset By Document PV 1084730</t>
  </si>
  <si>
    <t>Offset By Document PV 1084734</t>
  </si>
  <si>
    <t>Offset By Document PV 1084742</t>
  </si>
  <si>
    <t>Offset By Document PV 1084752</t>
  </si>
  <si>
    <t>Offset By Document PV 1084794</t>
  </si>
  <si>
    <t>Offset By Document PV 1084797</t>
  </si>
  <si>
    <t>Offset By Document PV 1084847</t>
  </si>
  <si>
    <t>Offset By Document PV 1084867</t>
  </si>
  <si>
    <t>Offset By Document PV 1084905</t>
  </si>
  <si>
    <t>Offset By Document PV 1085893</t>
  </si>
  <si>
    <t>Offset By Document PV 1085904</t>
  </si>
  <si>
    <t>Offset By Document PV 1085974</t>
  </si>
  <si>
    <t>Offset By Document PR 1086360</t>
  </si>
  <si>
    <t>Offset By Document PR 1086374</t>
  </si>
  <si>
    <t>Offset By Document PR 1086386</t>
  </si>
  <si>
    <t>Offset By Document PR 1086392</t>
  </si>
  <si>
    <t>Offset By Document PV 1086432</t>
  </si>
  <si>
    <t>Offset By Document PV 1086433</t>
  </si>
  <si>
    <t>Offset By Document PV 1086434</t>
  </si>
  <si>
    <t>Offset By Document PV 1086435</t>
  </si>
  <si>
    <t>Offset By Document PV 1086436</t>
  </si>
  <si>
    <t>Offset By Document PV 1086479</t>
  </si>
  <si>
    <t>Offset By Document PV 1086482</t>
  </si>
  <si>
    <t>Offset By Document PV 1086484</t>
  </si>
  <si>
    <t>Offset By Document PV 1086487</t>
  </si>
  <si>
    <t>Offset By Document PV 1086489</t>
  </si>
  <si>
    <t>Offset By Document PV 1086490</t>
  </si>
  <si>
    <t>Offset By Document PV 1086500</t>
  </si>
  <si>
    <t>Offset By Document PV 1086501</t>
  </si>
  <si>
    <t>Offset By Document PV 1086502</t>
  </si>
  <si>
    <t>Offset By Document PV 1086504</t>
  </si>
  <si>
    <t>Offset By Document PV 1086509</t>
  </si>
  <si>
    <t>Offset By Document PV 1086513</t>
  </si>
  <si>
    <t>Offset By Document PV 1086809</t>
  </si>
  <si>
    <t>Offset By Document PV 1087212</t>
  </si>
  <si>
    <t>Offset By Document PV 1087213</t>
  </si>
  <si>
    <t>Offset By Document PV 1087214</t>
  </si>
  <si>
    <t>Offset By Document PV 1087215</t>
  </si>
  <si>
    <t>Offset By Document PV 1087216</t>
  </si>
  <si>
    <t>Offset By Document PV 1087217</t>
  </si>
  <si>
    <t>Offset By Document PV 1087218</t>
  </si>
  <si>
    <t>Offset By Document PV 1087219</t>
  </si>
  <si>
    <t>Offset By Document PV 1087220</t>
  </si>
  <si>
    <t>Offset By Document PV 1087222</t>
  </si>
  <si>
    <t>Offset By Document PV 1087570</t>
  </si>
  <si>
    <t>Offset By Document PV 1087722</t>
  </si>
  <si>
    <t>Offset By Document PV 1087734</t>
  </si>
  <si>
    <t>Offset By Document PV 1087770</t>
  </si>
  <si>
    <t>Offset By Document PV 1087782</t>
  </si>
  <si>
    <t>Offset By Document PV 1087783</t>
  </si>
  <si>
    <t>Offset By Document PV 1087784</t>
  </si>
  <si>
    <t>Offset By Document PV 1087785</t>
  </si>
  <si>
    <t>Offset By Document PV 1087786</t>
  </si>
  <si>
    <t>Offset By Document PV 1087787</t>
  </si>
  <si>
    <t>Offset By Document PV 1087953</t>
  </si>
  <si>
    <t>Offset By Document PV 1088141</t>
  </si>
  <si>
    <t>Offset By Document PV 1088155</t>
  </si>
  <si>
    <t>Offset By Document PV 1088194</t>
  </si>
  <si>
    <t>Offset By Document PV 1088195</t>
  </si>
  <si>
    <t>Offset By Document PV 1088243</t>
  </si>
  <si>
    <t>Offset By Document PV 1088244</t>
  </si>
  <si>
    <t>Offset By Document PV 1088561</t>
  </si>
  <si>
    <t>Offset By Document PV 1088734</t>
  </si>
  <si>
    <t>Offset By Document PV 1088735</t>
  </si>
  <si>
    <t>Offset By Document PV 1088737</t>
  </si>
  <si>
    <t>Offset By Document PV 1088738</t>
  </si>
  <si>
    <t>Offset By Document PV 1088739</t>
  </si>
  <si>
    <t>Offset By Document PV 1088740</t>
  </si>
  <si>
    <t>Offset By Document PV 1088979</t>
  </si>
  <si>
    <t>Offset By Document PV 1089229</t>
  </si>
  <si>
    <t>Offset By Document PV 1089280</t>
  </si>
  <si>
    <t>Offset By Document PV 1089546</t>
  </si>
  <si>
    <t>Offset By Document PV 1089573</t>
  </si>
  <si>
    <t>Offset By Document PV 1089578</t>
  </si>
  <si>
    <t>Offset By Document PV 1089724</t>
  </si>
  <si>
    <t>Offset By Document PV 1089757</t>
  </si>
  <si>
    <t>Offset By Document PV 1090767</t>
  </si>
  <si>
    <t>Offset By Document PV 1090965</t>
  </si>
  <si>
    <t>Offset By Document PV 1090973</t>
  </si>
  <si>
    <t>Offset By Document PV 1091083</t>
  </si>
  <si>
    <t>Offset By Document PV 1091086</t>
  </si>
  <si>
    <t>Offset By Document PV 1091087</t>
  </si>
  <si>
    <t>Offset By Document PV 1091088</t>
  </si>
  <si>
    <t>Offset By Document PV 1091089</t>
  </si>
  <si>
    <t>Offset By Document PV 1091090</t>
  </si>
  <si>
    <t>Offset By Document PV 1091091</t>
  </si>
  <si>
    <t>Offset By Document PV 1091092</t>
  </si>
  <si>
    <t>Offset By Document PV 1091093</t>
  </si>
  <si>
    <t>Offset By Document PV 1091094</t>
  </si>
  <si>
    <t>Offset By Document PV 1091095</t>
  </si>
  <si>
    <t>Offset By Document PV 1091096</t>
  </si>
  <si>
    <t>Offset By Document PV 1091097</t>
  </si>
  <si>
    <t>Offset By Document PV 1091100</t>
  </si>
  <si>
    <t>Offset By Document PV 1091337</t>
  </si>
  <si>
    <t>Offset By Document PV 1091591</t>
  </si>
  <si>
    <t>Offset By Document PV 1091592</t>
  </si>
  <si>
    <t>Offset By Document PV 1091593</t>
  </si>
  <si>
    <t>Offset By Document PV 1091594</t>
  </si>
  <si>
    <t>Offset By Document PV 1091595</t>
  </si>
  <si>
    <t>Offset By Document PV 1091598</t>
  </si>
  <si>
    <t>Offset By Document PV 1091599</t>
  </si>
  <si>
    <t>Offset By Document PV 1091600</t>
  </si>
  <si>
    <t>Offset By Document PV 1091601</t>
  </si>
  <si>
    <t>Offset By Document PV 1091602</t>
  </si>
  <si>
    <t>Offset By Document PV 1091603</t>
  </si>
  <si>
    <t>Offset By Document PV 1091605</t>
  </si>
  <si>
    <t>Offset By Document PV 1091607</t>
  </si>
  <si>
    <t>Offset By Document PV 1091608</t>
  </si>
  <si>
    <t>Offset By Document PV 1091609</t>
  </si>
  <si>
    <t>Offset By Document PV 1091761</t>
  </si>
  <si>
    <t>Offset By Document PV 1091763</t>
  </si>
  <si>
    <t>Offset By Document PV 1091764</t>
  </si>
  <si>
    <t>Offset By Document PV 1091765</t>
  </si>
  <si>
    <t>Offset By Document PV 1091766</t>
  </si>
  <si>
    <t>Offset By Document PV 1091767</t>
  </si>
  <si>
    <t>Offset By Document PV 1091768</t>
  </si>
  <si>
    <t>Offset By Document PV 1091769</t>
  </si>
  <si>
    <t>Offset By Document PV 1091770</t>
  </si>
  <si>
    <t>Offset By Document PV 1091771</t>
  </si>
  <si>
    <t>Offset By Document PV 1091772</t>
  </si>
  <si>
    <t>Offset By Document PV 1092515</t>
  </si>
  <si>
    <t>Offset By Document PV 1092537</t>
  </si>
  <si>
    <t>Offset By Document PV 1092544</t>
  </si>
  <si>
    <t>Offset By Document PV 1092612</t>
  </si>
  <si>
    <t>Offset By Document PV 1092729</t>
  </si>
  <si>
    <t>Offset By Document PV 1092730</t>
  </si>
  <si>
    <t>Offset By Document PV 1092748</t>
  </si>
  <si>
    <t>Offset By Document PV 1092749</t>
  </si>
  <si>
    <t>Offset By Document PV 1092831</t>
  </si>
  <si>
    <t>Offset By Document PV 1093050</t>
  </si>
  <si>
    <t>Offset By Document PV 1093314</t>
  </si>
  <si>
    <t>Offset By Document PV 1093329</t>
  </si>
  <si>
    <t>Offset By Document PV 1093330</t>
  </si>
  <si>
    <t>Offset By Document PV 1093357</t>
  </si>
  <si>
    <t>Offset By Document PV 1093441</t>
  </si>
  <si>
    <t>Offset By Document PV 1093443</t>
  </si>
  <si>
    <t>Offset By Document PV 1093447</t>
  </si>
  <si>
    <t>Offset By Document PV 1093449</t>
  </si>
  <si>
    <t>Offset By Document PV 1093461</t>
  </si>
  <si>
    <t>Offset By Document PV 1093520</t>
  </si>
  <si>
    <t>Offset By Document PV 1093525</t>
  </si>
  <si>
    <t>Offset By Document PV 1093529</t>
  </si>
  <si>
    <t>Offset By Document PV 1093531</t>
  </si>
  <si>
    <t>Offset By Document PV 1093532</t>
  </si>
  <si>
    <t>Offset By Document PV 1093535</t>
  </si>
  <si>
    <t>Offset By Document PV 1093551</t>
  </si>
  <si>
    <t>Offset By Document PV 1093554</t>
  </si>
  <si>
    <t>Offset By Document PV 1093556</t>
  </si>
  <si>
    <t>Offset By Document PV 1094148</t>
  </si>
  <si>
    <t>Offset By Document PV 1094426</t>
  </si>
  <si>
    <t>Offset By Document PV 1094428</t>
  </si>
  <si>
    <t>Offset By Document PR 1094798</t>
  </si>
  <si>
    <t>Offset By Document PR 1094821</t>
  </si>
  <si>
    <t>Offset By Document PR 1094827</t>
  </si>
  <si>
    <t>Offset By Document PV 1094974</t>
  </si>
  <si>
    <t>Offset By Document PV 1094975</t>
  </si>
  <si>
    <t>Offset By Document PV 1094976</t>
  </si>
  <si>
    <t>Offset By Document PV 1094977</t>
  </si>
  <si>
    <t>Offset By Document PV 1094980</t>
  </si>
  <si>
    <t>Offset By Document PV 1094981</t>
  </si>
  <si>
    <t>Offset By Document PV 1094982</t>
  </si>
  <si>
    <t>Offset By Document PV 1094983</t>
  </si>
  <si>
    <t>Offset By Document PV 1094984</t>
  </si>
  <si>
    <t>Offset By Document PV 1094985</t>
  </si>
  <si>
    <t>Offset By Document PV 1094986</t>
  </si>
  <si>
    <t>Offset By Document PV 1094987</t>
  </si>
  <si>
    <t>Offset By Document PV 1094988</t>
  </si>
  <si>
    <t>Offset By Document PV 1094989</t>
  </si>
  <si>
    <t>Offset By Document PV 1094990</t>
  </si>
  <si>
    <t>Offset By Document PV 1095113</t>
  </si>
  <si>
    <t>Offset By Document PK 1095587</t>
  </si>
  <si>
    <t>Post Due To Account 1095587</t>
  </si>
  <si>
    <t>Offset By Document PV 1095587</t>
  </si>
  <si>
    <t>Offset By Document PV 1095656</t>
  </si>
  <si>
    <t>Offset By Document PV 1095802</t>
  </si>
  <si>
    <t>Offset By Document PV 1095803</t>
  </si>
  <si>
    <t>Offset By Document PV 1096941</t>
  </si>
  <si>
    <t>Offset By Document PV 1096942</t>
  </si>
  <si>
    <t>Offset By Document PV 1096943</t>
  </si>
  <si>
    <t>Offset By Document PV 1096945</t>
  </si>
  <si>
    <t>Offset By Document PV 1096946</t>
  </si>
  <si>
    <t>Offset By Document PV 1096948</t>
  </si>
  <si>
    <t>Offset By Document PV 1096950</t>
  </si>
  <si>
    <t>Offset By Document PV 1096951</t>
  </si>
  <si>
    <t>Offset By Document PV 1096953</t>
  </si>
  <si>
    <t>Offset By Document PV 1096954</t>
  </si>
  <si>
    <t>Offset By Document PV 1096955</t>
  </si>
  <si>
    <t>Offset By Document PV 1096956</t>
  </si>
  <si>
    <t>Offset By Document PV 1096957</t>
  </si>
  <si>
    <t>Offset By Document PV 1096958</t>
  </si>
  <si>
    <t>Offset By Document PV 1096992</t>
  </si>
  <si>
    <t>Offset By Document PV 1097446</t>
  </si>
  <si>
    <t>Post Due From Account 1097446</t>
  </si>
  <si>
    <t>Offset By Document PV 1097450</t>
  </si>
  <si>
    <t>Post Due From Account 1097450</t>
  </si>
  <si>
    <t>Offset By Document PV 1097452</t>
  </si>
  <si>
    <t>Offset By Document PV 1097586</t>
  </si>
  <si>
    <t>Offset By Document PV 1097610</t>
  </si>
  <si>
    <t>Offset By Document PV 1097611</t>
  </si>
  <si>
    <t>Offset By Document PV 1097699</t>
  </si>
  <si>
    <t>Offset By Document PV 1097869</t>
  </si>
  <si>
    <t>Offset By Document PV 1097870</t>
  </si>
  <si>
    <t>Offset By Document PV 1098389</t>
  </si>
  <si>
    <t>Offset By Document PV 1098704</t>
  </si>
  <si>
    <t>Offset By Document PV 1098788</t>
  </si>
  <si>
    <t>Offset By Document PV 1100094</t>
  </si>
  <si>
    <t>Offset By Document PV 1100781</t>
  </si>
  <si>
    <t>Offset By Document PV 1100783</t>
  </si>
  <si>
    <t>Offset By Document PV 1100797</t>
  </si>
  <si>
    <t>Offset By Document PV 1100798</t>
  </si>
  <si>
    <t>Offset By Document PV 1100799</t>
  </si>
  <si>
    <t>Offset By Document PV 1100800</t>
  </si>
  <si>
    <t>Offset By Document PV 1100801</t>
  </si>
  <si>
    <t>Offset By Document PV 1100802</t>
  </si>
  <si>
    <t>Offset By Document PV 1100803</t>
  </si>
  <si>
    <t>Offset By Document PV 1100804</t>
  </si>
  <si>
    <t>Offset By Document PV 1100805</t>
  </si>
  <si>
    <t>Offset By Document PV 1100806</t>
  </si>
  <si>
    <t>Offset By Document PV 1100807</t>
  </si>
  <si>
    <t>Offset By Document PV 1100808</t>
  </si>
  <si>
    <t>Offset By Document PV 1100813</t>
  </si>
  <si>
    <t>Offset By Document PV 1100816</t>
  </si>
  <si>
    <t>Offset By Document PV 1100820</t>
  </si>
  <si>
    <t>Offset By Document PV 1100826</t>
  </si>
  <si>
    <t>Offset By Document PV 1100827</t>
  </si>
  <si>
    <t>Offset By Document PV 1100830</t>
  </si>
  <si>
    <t>Offset By Document PV 1100831</t>
  </si>
  <si>
    <t>Offset By Document PV 1100832</t>
  </si>
  <si>
    <t>Offset By Document PV 1100833</t>
  </si>
  <si>
    <t>Offset By Document PV 1100856</t>
  </si>
  <si>
    <t>Offset By Document PV 1100858</t>
  </si>
  <si>
    <t>Offset By Document PV 1100865</t>
  </si>
  <si>
    <t>Offset By Document PV 1100867</t>
  </si>
  <si>
    <t>Offset By Document PV 1100869</t>
  </si>
  <si>
    <t>Offset By Document PV 1100870</t>
  </si>
  <si>
    <t>Offset By Document PV 1101298</t>
  </si>
  <si>
    <t>Offset By Document PV 1101628</t>
  </si>
  <si>
    <t>Offset By Document PV 1101629</t>
  </si>
  <si>
    <t>Offset By Document PV 1101631</t>
  </si>
  <si>
    <t>Offset By Document PV 1101786</t>
  </si>
  <si>
    <t>Offset By Document PV 1102137</t>
  </si>
  <si>
    <t>Offset By Document PV 1102501</t>
  </si>
  <si>
    <t>Offset By Document PV 1102688</t>
  </si>
  <si>
    <t>Offset By Document PV 1102695</t>
  </si>
  <si>
    <t>Offset By Document PV 1102698</t>
  </si>
  <si>
    <t>Offset By Document PV 1102705</t>
  </si>
  <si>
    <t>Offset By Document PV 1102706</t>
  </si>
  <si>
    <t>Offset By Document PV 1102708</t>
  </si>
  <si>
    <t>Offset By Document PD 1102812</t>
  </si>
  <si>
    <t>Offset By Document PR 1103002</t>
  </si>
  <si>
    <t>Offset By Document PR 1103025</t>
  </si>
  <si>
    <t>Offset By Document PR 1103030</t>
  </si>
  <si>
    <t>Offset By Document PV 1103035</t>
  </si>
  <si>
    <t>Offset By Document PV 1103036</t>
  </si>
  <si>
    <t>Offset By Document PV 1103037</t>
  </si>
  <si>
    <t>Offset By Document PV 1103041</t>
  </si>
  <si>
    <t>Offset By Document PV 1103043</t>
  </si>
  <si>
    <t>Offset By Document PV 1103044</t>
  </si>
  <si>
    <t>Offset By Document PV 1103047</t>
  </si>
  <si>
    <t>Offset By Document PV 1103121</t>
  </si>
  <si>
    <t>Offset By Document PV 1103461</t>
  </si>
  <si>
    <t>Offset By Document PV 1103476</t>
  </si>
  <si>
    <t>Offset By Document PV 1103504</t>
  </si>
  <si>
    <t>Offset By Document PV 1103505</t>
  </si>
  <si>
    <t>Offset By Document PV 1103621</t>
  </si>
  <si>
    <t>Offset By Document PV 1103622</t>
  </si>
  <si>
    <t>Offset By Document PV 1103623</t>
  </si>
  <si>
    <t>Offset By Document PV 1103624</t>
  </si>
  <si>
    <t>Offset By Document PV 1103625</t>
  </si>
  <si>
    <t>Offset By Document PV 1103626</t>
  </si>
  <si>
    <t>Offset By Document PV 1103627</t>
  </si>
  <si>
    <t>Offset By Document PV 1103628</t>
  </si>
  <si>
    <t>Offset By Document PV 1103629</t>
  </si>
  <si>
    <t>Offset By Document PV 1104133</t>
  </si>
  <si>
    <t>Offset By Document PV 1104768</t>
  </si>
  <si>
    <t>Offset By Document PV 1104843</t>
  </si>
  <si>
    <t>Offset By Document PV 1104844</t>
  </si>
  <si>
    <t>Offset By Document PV 1104845</t>
  </si>
  <si>
    <t>Offset By Document PV 1104846</t>
  </si>
  <si>
    <t>Offset By Document PV 1104848</t>
  </si>
  <si>
    <t>Offset By Document PV 1104849</t>
  </si>
  <si>
    <t>Offset By Document PV 1104850</t>
  </si>
  <si>
    <t>Offset By Document PV 1105162</t>
  </si>
  <si>
    <t>Offset By Document PV 1105163</t>
  </si>
  <si>
    <t>Offset By Document PV 1105165</t>
  </si>
  <si>
    <t>Offset By Document PV 1105190</t>
  </si>
  <si>
    <t>Offset By Document PV 1105323</t>
  </si>
  <si>
    <t>Offset By Document PV 1105324</t>
  </si>
  <si>
    <t>Offset By Document PV 1106219</t>
  </si>
  <si>
    <t>Offset By Document PV 1106225</t>
  </si>
  <si>
    <t>Offset By Document PV 1106413</t>
  </si>
  <si>
    <t>Offset By Document PV 1106700</t>
  </si>
  <si>
    <t>Offset By Document PV 1106703</t>
  </si>
  <si>
    <t>Post Due From Account 1106703</t>
  </si>
  <si>
    <t>Offset By Document PV 1106705</t>
  </si>
  <si>
    <t>Post Due From Account 1106705</t>
  </si>
  <si>
    <t>Offset By Document PV 1106707</t>
  </si>
  <si>
    <t>Post Due From Account 1106707</t>
  </si>
  <si>
    <t>Offset By Document PV 1106709</t>
  </si>
  <si>
    <t>Post Due From Account 1106709</t>
  </si>
  <si>
    <t>Offset By Document PV 1106712</t>
  </si>
  <si>
    <t>Offset By Document PV 1106716</t>
  </si>
  <si>
    <t>Offset By Document PV 1106718</t>
  </si>
  <si>
    <t>Offset By Document PV 1106719</t>
  </si>
  <si>
    <t>Offset By Document PV 1106721</t>
  </si>
  <si>
    <t>Offset By Document PV 1106775</t>
  </si>
  <si>
    <t>Offset By Document PV 1106791</t>
  </si>
  <si>
    <t>Offset By Document PV 1106793</t>
  </si>
  <si>
    <t>Offset By Document PV 1106795</t>
  </si>
  <si>
    <t>Offset By Document PV 1106812</t>
  </si>
  <si>
    <t>Offset By Document PV 1106834</t>
  </si>
  <si>
    <t>Offset By Document PV 1106838</t>
  </si>
  <si>
    <t>Offset By Document PV 1106841</t>
  </si>
  <si>
    <t>Offset By Document PV 1106843</t>
  </si>
  <si>
    <t>Offset By Document PV 1106847</t>
  </si>
  <si>
    <t>Offset By Document PV 1107208</t>
  </si>
  <si>
    <t>Offset By Document PV 1107331</t>
  </si>
  <si>
    <t>Offset By Document PV 1107332</t>
  </si>
  <si>
    <t>Offset By Document PV 1107835</t>
  </si>
  <si>
    <t>Offset By Document PV 1108287</t>
  </si>
  <si>
    <t>Offset By Document PV 1108293</t>
  </si>
  <si>
    <t>Offset By Document PV 1108382</t>
  </si>
  <si>
    <t>Offset By Document PV 1108386</t>
  </si>
  <si>
    <t>Offset By Document PV 1108394</t>
  </si>
  <si>
    <t>Offset By Document PV 1108403</t>
  </si>
  <si>
    <t>Offset By Document PV 1108475</t>
  </si>
  <si>
    <t>Offset By Document PV 1108494</t>
  </si>
  <si>
    <t>Offset By Document PV 1108523</t>
  </si>
  <si>
    <t>Offset By Document PV 1108540</t>
  </si>
  <si>
    <t>Offset By Document PV 1108541</t>
  </si>
  <si>
    <t>Offset By Document PV 1108679</t>
  </si>
  <si>
    <t>Offset By Document PV 1108741</t>
  </si>
  <si>
    <t>Offset By Document PV 1108929</t>
  </si>
  <si>
    <t>Offset By Document PV 1109138</t>
  </si>
  <si>
    <t>Offset By Document PV 1109140</t>
  </si>
  <si>
    <t>Offset By Document PV 1109141</t>
  </si>
  <si>
    <t>Offset By Document PV 1109142</t>
  </si>
  <si>
    <t>Offset By Document PV 1109147</t>
  </si>
  <si>
    <t>Offset By Document PV 1109148</t>
  </si>
  <si>
    <t>Offset By Document PV 1109149</t>
  </si>
  <si>
    <t>Offset By Document PV 1109150</t>
  </si>
  <si>
    <t>Offset By Document PV 1109151</t>
  </si>
  <si>
    <t>Offset By Document PV 1109152</t>
  </si>
  <si>
    <t>Offset By Document PV 1109156</t>
  </si>
  <si>
    <t>Offset By Document PV 1109157</t>
  </si>
  <si>
    <t>Offset By Document PV 1109159</t>
  </si>
  <si>
    <t>Offset By Document PV 1109160</t>
  </si>
  <si>
    <t>Offset By Document PV 1109220</t>
  </si>
  <si>
    <t>Offset By Document PV 1109426</t>
  </si>
  <si>
    <t>Offset By Document PV 1109562</t>
  </si>
  <si>
    <t>Offset By Document PV 1109592</t>
  </si>
  <si>
    <t>Offset By Document PV 1109716</t>
  </si>
  <si>
    <t>Offset By Document PV 1109792</t>
  </si>
  <si>
    <t>Offset By Document PV 1109810</t>
  </si>
  <si>
    <t>Offset By Document PV 1109821</t>
  </si>
  <si>
    <t>Offset By Document PV 1109828</t>
  </si>
  <si>
    <t>Offset By Document PV 1109832</t>
  </si>
  <si>
    <t>Offset By Document PV 1109848</t>
  </si>
  <si>
    <t>Offset By Document PV 1109959</t>
  </si>
  <si>
    <t>Offset By Document PV 1109962</t>
  </si>
  <si>
    <t>Offset By Document PV 1109975</t>
  </si>
  <si>
    <t>Offset By Document PV 1109980</t>
  </si>
  <si>
    <t>Offset By Document PV 1109982</t>
  </si>
  <si>
    <t>Offset By Document PV 1110045</t>
  </si>
  <si>
    <t>Offset By Document PV 1110090</t>
  </si>
  <si>
    <t>Offset By Document PV 1110111</t>
  </si>
  <si>
    <t>Offset By Document PV 1110143</t>
  </si>
  <si>
    <t>Offset By Document PV 1110144</t>
  </si>
  <si>
    <t>Offset By Document PV 1110171</t>
  </si>
  <si>
    <t>Offset By Document PV 1110183</t>
  </si>
  <si>
    <t>Offset By Document PV 1110225</t>
  </si>
  <si>
    <t>Offset By Document PV 1110340</t>
  </si>
  <si>
    <t>Offset By Document PV 1110380</t>
  </si>
  <si>
    <t>Offset By Document PV 1110409</t>
  </si>
  <si>
    <t>Offset By Document PV 1110431</t>
  </si>
  <si>
    <t>Offset By Document PV 1110433</t>
  </si>
  <si>
    <t>Offset By Document PV 1110441</t>
  </si>
  <si>
    <t>Offset By Document PV 1110444</t>
  </si>
  <si>
    <t>Offset By Document PV 1110448</t>
  </si>
  <si>
    <t>Offset By Document PV 1110449</t>
  </si>
  <si>
    <t>Offset By Document PV 1110474</t>
  </si>
  <si>
    <t>Offset By Document PV 1110475</t>
  </si>
  <si>
    <t>Offset By Document PV 1110476</t>
  </si>
  <si>
    <t>Offset By Document PV 1110477</t>
  </si>
  <si>
    <t>Offset By Document PV 1110478</t>
  </si>
  <si>
    <t>Offset By Document PV 1110479</t>
  </si>
  <si>
    <t>Offset By Document PV 1110480</t>
  </si>
  <si>
    <t>Offset By Document PV 1110481</t>
  </si>
  <si>
    <t>Offset By Document PV 1110482</t>
  </si>
  <si>
    <t>Offset By Document PV 1110483</t>
  </si>
  <si>
    <t>Offset By Document PV 1110484</t>
  </si>
  <si>
    <t>Offset By Document PV 1110485</t>
  </si>
  <si>
    <t>Offset By Document PV 1110968</t>
  </si>
  <si>
    <t>Offset By Document PV 1110970</t>
  </si>
  <si>
    <t>Offset By Document PV 1111874</t>
  </si>
  <si>
    <t>Offset By Document PV 1112019</t>
  </si>
  <si>
    <t>Offset By Document PV 1112026</t>
  </si>
  <si>
    <t>Offset By Document PV 1112032</t>
  </si>
  <si>
    <t>Post Due From Account 1112032</t>
  </si>
  <si>
    <t>Offset By Document PV 1112043</t>
  </si>
  <si>
    <t>Offset By Document PV 1112046</t>
  </si>
  <si>
    <t>Offset By Document PV 1112051</t>
  </si>
  <si>
    <t>Offset By Document PV 1112055</t>
  </si>
  <si>
    <t>Offset By Document PV 1112063</t>
  </si>
  <si>
    <t>Offset By Document PK 1112142</t>
  </si>
  <si>
    <t>Post Due To Account 1112142</t>
  </si>
  <si>
    <t>Offset By Document PV 1112142</t>
  </si>
  <si>
    <t>Offset By Document PV 1112456</t>
  </si>
  <si>
    <t>Offset By Document PV 1112729</t>
  </si>
  <si>
    <t>Offset By Document PV 1112731</t>
  </si>
  <si>
    <t>Offset By Document PV 1112732</t>
  </si>
  <si>
    <t>Offset By Document PV 1112733</t>
  </si>
  <si>
    <t>Offset By Document PK 1112734</t>
  </si>
  <si>
    <t>Post Due To Account 1112734</t>
  </si>
  <si>
    <t>Offset By Document PV 1112734</t>
  </si>
  <si>
    <t>Offset By Document PV 1112736</t>
  </si>
  <si>
    <t>Offset By Document PV 1112737</t>
  </si>
  <si>
    <t>Offset By Document PV 1112739</t>
  </si>
  <si>
    <t>Offset By Document PV 1112740</t>
  </si>
  <si>
    <t>Offset By Document PV 1112742</t>
  </si>
  <si>
    <t>Offset By Document PK 1112745</t>
  </si>
  <si>
    <t>Post Due To Account 1112745</t>
  </si>
  <si>
    <t>Offset By Document PV 1112745</t>
  </si>
  <si>
    <t>Offset By Document PV 1112814</t>
  </si>
  <si>
    <t>Offset By Document PV 1112874</t>
  </si>
  <si>
    <t>Offset By Document PV 1112884</t>
  </si>
  <si>
    <t>Offset By Document PR 1112910</t>
  </si>
  <si>
    <t>Offset By Document PR 1112933</t>
  </si>
  <si>
    <t>Offset By Document PR 1112938</t>
  </si>
  <si>
    <t>Offset By Document PV 1113621</t>
  </si>
  <si>
    <t>Offset By Document PK 1113622</t>
  </si>
  <si>
    <t>Post Due To Account 1113622</t>
  </si>
  <si>
    <t>Offset By Document PV 1113622</t>
  </si>
  <si>
    <t>Offset By Document PD 1113623</t>
  </si>
  <si>
    <t>Offset By Document PV 1113624</t>
  </si>
  <si>
    <t>Offset By Document PV 1113625</t>
  </si>
  <si>
    <t>Offset By Document PV 1113626</t>
  </si>
  <si>
    <t>Offset By Document PV 1113627</t>
  </si>
  <si>
    <t>Offset By Document PV 1113628</t>
  </si>
  <si>
    <t>Offset By Document PV 1113629</t>
  </si>
  <si>
    <t>Offset By Document PV 1113630</t>
  </si>
  <si>
    <t>Offset By Document PV 1113632</t>
  </si>
  <si>
    <t>Offset By Document PV 1113633</t>
  </si>
  <si>
    <t>Offset By Document PV 1113634</t>
  </si>
  <si>
    <t>Offset By Document PV 1113635</t>
  </si>
  <si>
    <t>Offset By Document PV 1113636</t>
  </si>
  <si>
    <t>Offset By Document PV 1113637</t>
  </si>
  <si>
    <t>Offset By Document PV 1113672</t>
  </si>
  <si>
    <t>Offset By Document PV 1113673</t>
  </si>
  <si>
    <t>Offset By Document PV 1114827</t>
  </si>
  <si>
    <t>Offset By Document PV 1114913</t>
  </si>
  <si>
    <t>Offset By Document PV 1114916</t>
  </si>
  <si>
    <t>Offset By Document PV 1114919</t>
  </si>
  <si>
    <t>Offset By Document PV 1114922</t>
  </si>
  <si>
    <t>Offset By Document PV 1114929</t>
  </si>
  <si>
    <t>Offset By Document PV 1114946</t>
  </si>
  <si>
    <t>Offset By Document PV 1114950</t>
  </si>
  <si>
    <t>Offset By Document PV 1114954</t>
  </si>
  <si>
    <t>Offset By Document PV 1114956</t>
  </si>
  <si>
    <t>Offset By Document PV 1114959</t>
  </si>
  <si>
    <t>Offset By Document PV 1115659</t>
  </si>
  <si>
    <t>Offset By Document PV 1115660</t>
  </si>
  <si>
    <t>Offset By Document PV 1115661</t>
  </si>
  <si>
    <t>Offset By Document PV 1115662</t>
  </si>
  <si>
    <t>Offset By Document PV 1115663</t>
  </si>
  <si>
    <t>Offset By Document PV 1115664</t>
  </si>
  <si>
    <t>Offset By Document PV 1115665</t>
  </si>
  <si>
    <t>Offset By Document PV 1115666</t>
  </si>
  <si>
    <t>Offset By Document PV 1115667</t>
  </si>
  <si>
    <t>Offset By Document PV 1115668</t>
  </si>
  <si>
    <t>Offset By Document PV 1115669</t>
  </si>
  <si>
    <t>Offset By Document PV 1115670</t>
  </si>
  <si>
    <t>Offset By Document PV 1115671</t>
  </si>
  <si>
    <t>Offset By Document PV 1115687</t>
  </si>
  <si>
    <t>Offset By Document PV 1115756</t>
  </si>
  <si>
    <t>Offset By Document PV 1115757</t>
  </si>
  <si>
    <t>Offset By Document PV 1116256</t>
  </si>
  <si>
    <t>Offset By Document PV 1116257</t>
  </si>
  <si>
    <t>Offset By Document PV 1116258</t>
  </si>
  <si>
    <t>Offset By Document PV 1116259</t>
  </si>
  <si>
    <t>Offset By Document PV 1116260</t>
  </si>
  <si>
    <t>Offset By Document PV 1116261</t>
  </si>
  <si>
    <t>Offset By Document PV 1116262</t>
  </si>
  <si>
    <t>Offset By Document PV 1116263</t>
  </si>
  <si>
    <t>Offset By Document PV 1116264</t>
  </si>
  <si>
    <t>Offset By Document PV 1116277</t>
  </si>
  <si>
    <t>Offset By Document PV 1116278</t>
  </si>
  <si>
    <t>Offset By Document PV 1116279</t>
  </si>
  <si>
    <t>Offset By Document PV 1116520</t>
  </si>
  <si>
    <t>Offset By Document PV 1117055</t>
  </si>
  <si>
    <t>Offset By Document PV 1117175</t>
  </si>
  <si>
    <t>Offset By Document PV 1117186</t>
  </si>
  <si>
    <t>Offset By Document PV 1117691</t>
  </si>
  <si>
    <t>Offset By Document PV 1117692</t>
  </si>
  <si>
    <t>Offset By Document PV 1117693</t>
  </si>
  <si>
    <t>Offset By Document PV 1117694</t>
  </si>
  <si>
    <t>Offset By Document PV 1117695</t>
  </si>
  <si>
    <t>Offset By Document PV 1117696</t>
  </si>
  <si>
    <t>Offset By Document PV 1117747</t>
  </si>
  <si>
    <t>Offset By Document PV 1117748</t>
  </si>
  <si>
    <t>Offset By Document PV 1117749</t>
  </si>
  <si>
    <t>Offset By Document PV 1117750</t>
  </si>
  <si>
    <t>Offset By Document PV 1117751</t>
  </si>
  <si>
    <t>Offset By Document PV 1117752</t>
  </si>
  <si>
    <t>Offset By Document PV 1117753</t>
  </si>
  <si>
    <t>Offset By Document PV 1117754</t>
  </si>
  <si>
    <t>Offset By Document PV 1117755</t>
  </si>
  <si>
    <t>Offset By Document PV 1117756</t>
  </si>
  <si>
    <t>Offset By Document PV 1117757</t>
  </si>
  <si>
    <t>Offset By Document PV 1118032</t>
  </si>
  <si>
    <t>Offset By Document PV 1118035</t>
  </si>
  <si>
    <t>Offset By Document PV 1118038</t>
  </si>
  <si>
    <t>Offset By Document PV 1118042</t>
  </si>
  <si>
    <t>Offset By Document PV 1118043</t>
  </si>
  <si>
    <t>Offset By Document PV 1118166</t>
  </si>
  <si>
    <t>Offset By Document PV 1118311</t>
  </si>
  <si>
    <t>Offset By Document PV 1118401</t>
  </si>
  <si>
    <t>Offset By Document PV 1118721</t>
  </si>
  <si>
    <t>Offset By Document PV 1118757</t>
  </si>
  <si>
    <t>Offset By Document PV 1118761</t>
  </si>
  <si>
    <t>Offset By Document PV 1119162</t>
  </si>
  <si>
    <t>Offset By Document PV 1119164</t>
  </si>
  <si>
    <t>Offset By Document PV 1119221</t>
  </si>
  <si>
    <t>Offset By Document PV 1119244</t>
  </si>
  <si>
    <t>Offset By Document PV 1120017</t>
  </si>
  <si>
    <t>Offset By Document PV 1120018</t>
  </si>
  <si>
    <t>Offset By Document PV 1120019</t>
  </si>
  <si>
    <t>Offset By Document PV 1120020</t>
  </si>
  <si>
    <t>Offset By Document PV 1120021</t>
  </si>
  <si>
    <t>Offset By Document PV 1120022</t>
  </si>
  <si>
    <t>Offset By Document PV 1121740</t>
  </si>
  <si>
    <t>Offset By Document PV 1121750</t>
  </si>
  <si>
    <t>Offset By Document PV 1121761</t>
  </si>
  <si>
    <t>Offset By Document PV 1121770</t>
  </si>
  <si>
    <t>Offset By Document PV 1121778</t>
  </si>
  <si>
    <t>Offset By Document PV 1121787</t>
  </si>
  <si>
    <t>Offset By Document PV 1121802</t>
  </si>
  <si>
    <t>Offset By Document PV 1121804</t>
  </si>
  <si>
    <t>Offset By Document PV 1121822</t>
  </si>
  <si>
    <t>Offset By Document PV 1121852</t>
  </si>
  <si>
    <t>Offset By Document PV 1121854</t>
  </si>
  <si>
    <t>Offset By Document PV 1121867</t>
  </si>
  <si>
    <t>Offset By Document PV 1121871</t>
  </si>
  <si>
    <t>Offset By Document PV 1121877</t>
  </si>
  <si>
    <t>Offset By Document PR 1122282</t>
  </si>
  <si>
    <t>Offset By Document PR 1122291</t>
  </si>
  <si>
    <t>Offset By Document PR 1122370</t>
  </si>
  <si>
    <t>Offset By Document PV 1122431</t>
  </si>
  <si>
    <t>Offset By Document PV 1122432</t>
  </si>
  <si>
    <t>Offset By Document PV 1122433</t>
  </si>
  <si>
    <t>Offset By Document PV 1122434</t>
  </si>
  <si>
    <t>Offset By Document PV 1122435</t>
  </si>
  <si>
    <t>Offset By Document PV 1122441</t>
  </si>
  <si>
    <t>Offset By Document PV 1122442</t>
  </si>
  <si>
    <t>Offset By Document PV 1122443</t>
  </si>
  <si>
    <t>Offset By Document PV 1122603</t>
  </si>
  <si>
    <t>Offset By Document PV 1122722</t>
  </si>
  <si>
    <t>Offset By Document PV 1122744</t>
  </si>
  <si>
    <t>Offset By Document PV 1123271</t>
  </si>
  <si>
    <t>Offset By Document PV 1123272</t>
  </si>
  <si>
    <t>Offset By Document PV 1123335</t>
  </si>
  <si>
    <t>Offset By Document PV 1123458</t>
  </si>
  <si>
    <t>Offset By Document PV 1123662</t>
  </si>
  <si>
    <t>Offset By Document PV 1123903</t>
  </si>
  <si>
    <t>Offset By Document PV 1124346</t>
  </si>
  <si>
    <t>Offset By Document PV 1124348</t>
  </si>
  <si>
    <t>Offset By Document PV 1124448</t>
  </si>
  <si>
    <t>Offset By Document PV 1124463</t>
  </si>
  <si>
    <t>Offset By Document PV 1124466</t>
  </si>
  <si>
    <t>Offset By Document PV 1124467</t>
  </si>
  <si>
    <t>Offset By Document PV 1124468</t>
  </si>
  <si>
    <t>Offset By Document PV 1124469</t>
  </si>
  <si>
    <t>Offset By Document PV 1124470</t>
  </si>
  <si>
    <t>Offset By Document PV 1124471</t>
  </si>
  <si>
    <t>Offset By Document PV 1124472</t>
  </si>
  <si>
    <t>Offset By Document PV 1124473</t>
  </si>
  <si>
    <t>Offset By Document PV 1124592</t>
  </si>
  <si>
    <t>Offset By Document PV 1124594</t>
  </si>
  <si>
    <t>Offset By Document PV 1124763</t>
  </si>
  <si>
    <t>Offset By Document PV 1124795</t>
  </si>
  <si>
    <t>Offset By Document PV 1124869</t>
  </si>
  <si>
    <t>Offset By Document PV 1124872</t>
  </si>
  <si>
    <t>Offset By Document PV 1124874</t>
  </si>
  <si>
    <t>Offset By Document PV 1125206</t>
  </si>
  <si>
    <t>Offset By Document PV 1125248</t>
  </si>
  <si>
    <t>Offset By Document PV 1125369</t>
  </si>
  <si>
    <t>Offset By Document PV 1125371</t>
  </si>
  <si>
    <t>Offset By Document PV 1125373</t>
  </si>
  <si>
    <t>Offset By Document PV 1125375</t>
  </si>
  <si>
    <t>Offset By Document PV 1125376</t>
  </si>
  <si>
    <t>Offset By Document PV 1125855</t>
  </si>
  <si>
    <t>Offset By Document PV 1125913</t>
  </si>
  <si>
    <t>Offset By Document PV 1125972</t>
  </si>
  <si>
    <t>Offset By Document PV 1126875</t>
  </si>
  <si>
    <t>Offset By Document PV 1126876</t>
  </si>
  <si>
    <t>Offset By Document PV 1126882</t>
  </si>
  <si>
    <t>Offset By Document PV 1126888</t>
  </si>
  <si>
    <t>Offset By Document PV 1126890</t>
  </si>
  <si>
    <t>Offset By Document PV 1127021</t>
  </si>
  <si>
    <t>Offset By Document PV 1127178</t>
  </si>
  <si>
    <t>Offset By Document PV 1127207</t>
  </si>
  <si>
    <t>Offset By Document PV 1127218</t>
  </si>
  <si>
    <t>Offset By Document PV 1127242</t>
  </si>
  <si>
    <t>Offset By Document PV 1127252</t>
  </si>
  <si>
    <t>Offset By Document PV 1127314</t>
  </si>
  <si>
    <t>Offset By Document PV 1127398</t>
  </si>
  <si>
    <t>Offset By Document PV 1127399</t>
  </si>
  <si>
    <t>Offset By Document PV 1127476</t>
  </si>
  <si>
    <t>Offset By Document PV 1127477</t>
  </si>
  <si>
    <t>Offset By Document PV 1127910</t>
  </si>
  <si>
    <t>Offset By Document PV 1127913</t>
  </si>
  <si>
    <t>Offset By Document PV 1127920</t>
  </si>
  <si>
    <t>Offset By Document PV 1127924</t>
  </si>
  <si>
    <t>Offset By Document PV 1127926</t>
  </si>
  <si>
    <t>Offset By Document PV 1127927</t>
  </si>
  <si>
    <t>Offset By Document PV 1127939</t>
  </si>
  <si>
    <t>Offset By Document PV 1127942</t>
  </si>
  <si>
    <t>Offset By Document PV 1127944</t>
  </si>
  <si>
    <t>Offset By Document PV 1127945</t>
  </si>
  <si>
    <t>Offset By Document PV 1127947</t>
  </si>
  <si>
    <t>Offset By Document PV 1127949</t>
  </si>
  <si>
    <t>Offset By Document PK 1127950</t>
  </si>
  <si>
    <t>Post Due To Account 1127950</t>
  </si>
  <si>
    <t>Offset By Document PV 1127950</t>
  </si>
  <si>
    <t>Offset By Document PV 1128486</t>
  </si>
  <si>
    <t>Offset By Document PV 1128488</t>
  </si>
  <si>
    <t>Offset By Document PV 1128489</t>
  </si>
  <si>
    <t>Offset By Document PV 1128493</t>
  </si>
  <si>
    <t>Offset By Document PV 1128495</t>
  </si>
  <si>
    <t>Offset By Document PV 1128647</t>
  </si>
  <si>
    <t>Offset By Document PV 1128781</t>
  </si>
  <si>
    <t>Offset By Document PV 1128802</t>
  </si>
  <si>
    <t>Offset By Document PV 1128803</t>
  </si>
  <si>
    <t>Offset By Document PV 1129053</t>
  </si>
  <si>
    <t>Offset By Document PV 1129154</t>
  </si>
  <si>
    <t>Offset By Document PV 1129219</t>
  </si>
  <si>
    <t>Offset By Document PV 1129271</t>
  </si>
  <si>
    <t>Offset By Document PV 1129321</t>
  </si>
  <si>
    <t>Offset By Document PV 1129322</t>
  </si>
  <si>
    <t>Offset By Document PV 1129339</t>
  </si>
  <si>
    <t>Offset By Document PV 1129354</t>
  </si>
  <si>
    <t>Offset By Document PV 1129372</t>
  </si>
  <si>
    <t>Offset By Document PV 1129401</t>
  </si>
  <si>
    <t>Offset By Document PV 1129405</t>
  </si>
  <si>
    <t>Offset By Document PV 1129413</t>
  </si>
  <si>
    <t>Offset By Document PR 1130176</t>
  </si>
  <si>
    <t>Offset By Document PR 1130182</t>
  </si>
  <si>
    <t>Offset By Document PR 1130183</t>
  </si>
  <si>
    <t>Offset By Document PV 1130325</t>
  </si>
  <si>
    <t>Offset By Document PV 1130334</t>
  </si>
  <si>
    <t>Offset By Document PV 1130341</t>
  </si>
  <si>
    <t>Offset By Document PV 1130344</t>
  </si>
  <si>
    <t>Offset By Document PV 1130535</t>
  </si>
  <si>
    <t>Offset By Document PV 1130536</t>
  </si>
  <si>
    <t>Offset By Document PV 1130537</t>
  </si>
  <si>
    <t>Offset By Document PV 1130538</t>
  </si>
  <si>
    <t>Offset By Document PV 1130539</t>
  </si>
  <si>
    <t>Offset By Document PV 1130540</t>
  </si>
  <si>
    <t>Offset By Document PV 1130720</t>
  </si>
  <si>
    <t>Offset By Document PV 1130876</t>
  </si>
  <si>
    <t>Offset By Document PV 1130923</t>
  </si>
  <si>
    <t>Offset By Document PV 1131028</t>
  </si>
  <si>
    <t>Offset By Document PV 1131318</t>
  </si>
  <si>
    <t>Offset By Document PV 1131401</t>
  </si>
  <si>
    <t>Offset By Document PV 1131402</t>
  </si>
  <si>
    <t>Offset By Document PV 1131403</t>
  </si>
  <si>
    <t>Offset By Document PV 1131404</t>
  </si>
  <si>
    <t>Offset By Document PV 1131564</t>
  </si>
  <si>
    <t>Offset By Document PK 1131581</t>
  </si>
  <si>
    <t>Post Due To Account 1131581</t>
  </si>
  <si>
    <t>Offset By Document PV 1131581</t>
  </si>
  <si>
    <t>Offset By Document PV 1131582</t>
  </si>
  <si>
    <t>Offset By Document PV 1131583</t>
  </si>
  <si>
    <t>Offset By Document PK 1131593</t>
  </si>
  <si>
    <t>Post Due To Account 1131593</t>
  </si>
  <si>
    <t>Offset By Document PV 1131593</t>
  </si>
  <si>
    <t>Post Due From Account 1131593</t>
  </si>
  <si>
    <t>Offset By Document PV 1131594</t>
  </si>
  <si>
    <t>Post Due From Account 1131594</t>
  </si>
  <si>
    <t>Offset By Document PV 1131595</t>
  </si>
  <si>
    <t>Post Due From Account 1131595</t>
  </si>
  <si>
    <t>Offset By Document PV 1131596</t>
  </si>
  <si>
    <t>Post Due From Account 1131596</t>
  </si>
  <si>
    <t>Offset By Document PK 1131597</t>
  </si>
  <si>
    <t>Post Due To Account 1131597</t>
  </si>
  <si>
    <t>Offset By Document PV 1131597</t>
  </si>
  <si>
    <t>Post Due From Account 1131597</t>
  </si>
  <si>
    <t>Offset By Document PV 1131601</t>
  </si>
  <si>
    <t>Post Due From Account 1131601</t>
  </si>
  <si>
    <t>Offset By Document PV 1131602</t>
  </si>
  <si>
    <t>Post Due From Account 1131602</t>
  </si>
  <si>
    <t>Offset By Document PV 1131614</t>
  </si>
  <si>
    <t>Post Due From Account 1131614</t>
  </si>
  <si>
    <t>Offset By Document PV 1131734</t>
  </si>
  <si>
    <t>Offset By Document PV 1132233</t>
  </si>
  <si>
    <t>Offset By Document PV 1132234</t>
  </si>
  <si>
    <t>Offset By Document PV 1132235</t>
  </si>
  <si>
    <t>Offset By Document PV 1132517</t>
  </si>
  <si>
    <t>Offset By Document PV 1132520</t>
  </si>
  <si>
    <t>Offset By Document PV 1132521</t>
  </si>
  <si>
    <t>Offset By Document PV 1132524</t>
  </si>
  <si>
    <t>Offset By Document PV 1132585</t>
  </si>
  <si>
    <t>Offset By Document PV 1132591</t>
  </si>
  <si>
    <t>Offset By Document PV 1132592</t>
  </si>
  <si>
    <t>Offset By Document PV 1132593</t>
  </si>
  <si>
    <t>Offset By Document PV 1132607</t>
  </si>
  <si>
    <t>Offset By Document PV 1132614</t>
  </si>
  <si>
    <t>Offset By Document PV 1132769</t>
  </si>
  <si>
    <t>Offset By Document PV 1132785</t>
  </si>
  <si>
    <t>Offset By Document PV 1132861</t>
  </si>
  <si>
    <t>Offset By Document PV 1133103</t>
  </si>
  <si>
    <t>Offset By Document PV 1133117</t>
  </si>
  <si>
    <t>Offset By Document PV 1133235</t>
  </si>
  <si>
    <t>Offset By Document PV 1133238</t>
  </si>
  <si>
    <t>Offset By Document PV 1133239</t>
  </si>
  <si>
    <t>Offset By Document PV 1133620</t>
  </si>
  <si>
    <t>Offset By Document PV 1133624</t>
  </si>
  <si>
    <t>Offset By Document PV 1133625</t>
  </si>
  <si>
    <t>Offset By Document PV 1133626</t>
  </si>
  <si>
    <t>Offset By Document PV 1133627</t>
  </si>
  <si>
    <t>Offset By Document PV 1133647</t>
  </si>
  <si>
    <t>Offset By Document PV 1133649</t>
  </si>
  <si>
    <t>Offset By Document PV 1133653</t>
  </si>
  <si>
    <t>Offset By Document PV 1133936</t>
  </si>
  <si>
    <t>Offset By Document PV 1134118</t>
  </si>
  <si>
    <t>Offset By Document PV 1134119</t>
  </si>
  <si>
    <t>Offset By Document PV 1134120</t>
  </si>
  <si>
    <t>Offset By Document PV 1134146</t>
  </si>
  <si>
    <t>Offset By Document PV 1134148</t>
  </si>
  <si>
    <t>Offset By Document PV 1134149</t>
  </si>
  <si>
    <t>Offset By Document PV 1134950</t>
  </si>
  <si>
    <t>Offset By Document PV 1135279</t>
  </si>
  <si>
    <t>Offset By Document PV 1135280</t>
  </si>
  <si>
    <t>Offset By Document PV 1135307</t>
  </si>
  <si>
    <t>Offset By Document PV 1135336</t>
  </si>
  <si>
    <t>Offset By Document PV 1135367</t>
  </si>
  <si>
    <t>Offset By Document PV 1135388</t>
  </si>
  <si>
    <t>Offset By Document PV 1135491</t>
  </si>
  <si>
    <t>Offset By Document PV 1135492</t>
  </si>
  <si>
    <t>Offset By Document PV 1135500</t>
  </si>
  <si>
    <t>Offset By Document PV 1135505</t>
  </si>
  <si>
    <t>Offset By Document PV 1135636</t>
  </si>
  <si>
    <t>Offset By Document PV 1135661</t>
  </si>
  <si>
    <t>Offset By Document PV 1135703</t>
  </si>
  <si>
    <t>Offset By Document PV 1135947</t>
  </si>
  <si>
    <t>Offset By Document PV 1135953</t>
  </si>
  <si>
    <t>Offset By Document PV 1135955</t>
  </si>
  <si>
    <t>Offset By Document PV 1135959</t>
  </si>
  <si>
    <t>Offset By Document PV 1135961</t>
  </si>
  <si>
    <t>Offset By Document PV 1136082</t>
  </si>
  <si>
    <t>Offset By Document PV 1136083</t>
  </si>
  <si>
    <t>Offset By Document PV 1136622</t>
  </si>
  <si>
    <t>Offset By Document PV 1136687</t>
  </si>
  <si>
    <t>Offset By Document PV 1136688</t>
  </si>
  <si>
    <t>Offset By Document PV 1136689</t>
  </si>
  <si>
    <t>Offset By Document PV 1136690</t>
  </si>
  <si>
    <t>Offset By Document PV 1136691</t>
  </si>
  <si>
    <t>Offset By Document PV 1136692</t>
  </si>
  <si>
    <t>Offset By Document PV 1136693</t>
  </si>
  <si>
    <t>Offset By Document PR 1136726</t>
  </si>
  <si>
    <t>Offset By Document PR 1136749</t>
  </si>
  <si>
    <t>Offset By Document PR 1136755</t>
  </si>
  <si>
    <t>Offset By Document PV 1136892</t>
  </si>
  <si>
    <t>Offset By Document PV 1137830</t>
  </si>
  <si>
    <t>Offset By Document PV 1137832</t>
  </si>
  <si>
    <t>Offset By Document PV 1137834</t>
  </si>
  <si>
    <t>Offset By Document PV 1137836</t>
  </si>
  <si>
    <t>Offset By Document PV 1137838</t>
  </si>
  <si>
    <t>Offset By Document PV 1137841</t>
  </si>
  <si>
    <t>Offset By Document PV 1137842</t>
  </si>
  <si>
    <t>Offset By Document PV 1137845</t>
  </si>
  <si>
    <t>Offset By Document PV 1137847</t>
  </si>
  <si>
    <t>Offset By Document PV 1137853</t>
  </si>
  <si>
    <t>Offset By Document PV 1137860</t>
  </si>
  <si>
    <t>Offset By Document PV 1138441</t>
  </si>
  <si>
    <t>Offset By Document PV 1138446</t>
  </si>
  <si>
    <t>Offset By Document PV 1138447</t>
  </si>
  <si>
    <t>Offset By Document PV 1138453</t>
  </si>
  <si>
    <t>Offset By Document PV 1138460</t>
  </si>
  <si>
    <t>Offset By Document PV 1138560</t>
  </si>
  <si>
    <t>Offset By Document PV 1138682</t>
  </si>
  <si>
    <t>Offset By Document PV 1138763</t>
  </si>
  <si>
    <t>Offset By Document PV 1138764</t>
  </si>
  <si>
    <t>Offset By Document PV 1138765</t>
  </si>
  <si>
    <t>Offset By Document PV 1138766</t>
  </si>
  <si>
    <t>Offset By Document PV 1139523</t>
  </si>
  <si>
    <t>Offset By Document PV 1139747</t>
  </si>
  <si>
    <t>Offset By Document PV 1139748</t>
  </si>
  <si>
    <t>Offset By Document PV 1139749</t>
  </si>
  <si>
    <t>Offset By Document PV 1139904</t>
  </si>
  <si>
    <t>Offset By Document PV 1140236</t>
  </si>
  <si>
    <t>Offset By Document PV 1140238</t>
  </si>
  <si>
    <t>Offset By Document PV 1140241</t>
  </si>
  <si>
    <t>Offset By Document PV 1140242</t>
  </si>
  <si>
    <t>Offset By Document PV 1140243</t>
  </si>
  <si>
    <t>Offset By Document PV 1140245</t>
  </si>
  <si>
    <t>Offset By Document PV 1140246</t>
  </si>
  <si>
    <t>Offset By Document PV 1140247</t>
  </si>
  <si>
    <t>Offset By Document PV 1140250</t>
  </si>
  <si>
    <t>Offset By Document PV 1140251</t>
  </si>
  <si>
    <t>Offset By Document PV 1140252</t>
  </si>
  <si>
    <t>Offset By Document PV 1140253</t>
  </si>
  <si>
    <t>Offset By Document PV 1140255</t>
  </si>
  <si>
    <t>Offset By Document PV 1140312</t>
  </si>
  <si>
    <t>Offset By Document PV 1140376</t>
  </si>
  <si>
    <t>Offset By Document PV 1140434</t>
  </si>
  <si>
    <t>Offset By Document PV 1140450</t>
  </si>
  <si>
    <t>Offset By Document PV 1140451</t>
  </si>
  <si>
    <t>Offset By Document PV 1140511</t>
  </si>
  <si>
    <t>Offset By Document PK 1140514</t>
  </si>
  <si>
    <t>Post Due To Account 1140514</t>
  </si>
  <si>
    <t>Offset By Document PV 1140514</t>
  </si>
  <si>
    <t>Offset By Document PV 1140535</t>
  </si>
  <si>
    <t>Offset By Document PV 1140536</t>
  </si>
  <si>
    <t>Offset By Document PV 1140591</t>
  </si>
  <si>
    <t>Offset By Document PV 1140592</t>
  </si>
  <si>
    <t>Offset By Document PV 1140597</t>
  </si>
  <si>
    <t>Offset By Document PV 1140600</t>
  </si>
  <si>
    <t>Offset By Document PV 1140741</t>
  </si>
  <si>
    <t>Offset By Document PV 1140792</t>
  </si>
  <si>
    <t>Offset By Document PV 1140796</t>
  </si>
  <si>
    <t>Offset By Document PV 1140800</t>
  </si>
  <si>
    <t>Offset By Document PV 1140809</t>
  </si>
  <si>
    <t>Offset By Document PV 1141277</t>
  </si>
  <si>
    <t>Offset By Document PV 1141314</t>
  </si>
  <si>
    <t>Offset By Document PV 1141403</t>
  </si>
  <si>
    <t>Offset By Document PV 1141673</t>
  </si>
  <si>
    <t>Offset By Document PV 1141740</t>
  </si>
  <si>
    <t>Offset By Document PV 1141743</t>
  </si>
  <si>
    <t>Offset By Document PV 1141756</t>
  </si>
  <si>
    <t>Offset By Document PV 1141779</t>
  </si>
  <si>
    <t>Offset By Document PV 1141789</t>
  </si>
  <si>
    <t>Offset By Document PV 1141792</t>
  </si>
  <si>
    <t>Offset By Document PV 1141796</t>
  </si>
  <si>
    <t>Offset By Document PV 1141801</t>
  </si>
  <si>
    <t>Offset By Document PV 1142469</t>
  </si>
  <si>
    <t>Offset By Document PV 1142472</t>
  </si>
  <si>
    <t>Offset By Document PV 1142723</t>
  </si>
  <si>
    <t>Offset By Document PV 1142780</t>
  </si>
  <si>
    <t>Offset By Document PV 1142821</t>
  </si>
  <si>
    <t>Offset By Document PV 1142906</t>
  </si>
  <si>
    <t>Offset By Document PV 1142907</t>
  </si>
  <si>
    <t>Offset By Document PV 1143179</t>
  </si>
  <si>
    <t>Offset By Document PV 1143180</t>
  </si>
  <si>
    <t>Offset By Document PV 1143200</t>
  </si>
  <si>
    <t>Offset By Document PV 1143509</t>
  </si>
  <si>
    <t>Offset By Document PV 1143510</t>
  </si>
  <si>
    <t>Offset By Document PV 1143511</t>
  </si>
  <si>
    <t>Offset By Document PV 1143526</t>
  </si>
  <si>
    <t>Offset By Document PK 1143530</t>
  </si>
  <si>
    <t>Post Due To Account 1143530</t>
  </si>
  <si>
    <t>Offset By Document PV 1143530</t>
  </si>
  <si>
    <t>Offset By Document PV 1144241</t>
  </si>
  <si>
    <t>Offset By Document PV 1144242</t>
  </si>
  <si>
    <t>Offset By Document PV 1144243</t>
  </si>
  <si>
    <t>Offset By Document PV 1144297</t>
  </si>
  <si>
    <t>Offset By Document PV 1144399</t>
  </si>
  <si>
    <t>Offset By Document PV 1144404</t>
  </si>
  <si>
    <t>Offset By Document PV 1144416</t>
  </si>
  <si>
    <t>Offset By Document PV 1144485</t>
  </si>
  <si>
    <t>Offset By Document PV 1144665</t>
  </si>
  <si>
    <t>Offset By Document PV 1144723</t>
  </si>
  <si>
    <t>Offset By Document PV 1144749</t>
  </si>
  <si>
    <t>Offset By Document PV 1144753</t>
  </si>
  <si>
    <t>Offset By Document PV 1144958</t>
  </si>
  <si>
    <t>Offset By Document PV 1144998</t>
  </si>
  <si>
    <t>Offset By Document PV 1144999</t>
  </si>
  <si>
    <t>Offset By Document PV 1145005</t>
  </si>
  <si>
    <t>Offset By Document PV 1145022</t>
  </si>
  <si>
    <t>Offset By Document PV 1145023</t>
  </si>
  <si>
    <t>Offset By Document PV 1145024</t>
  </si>
  <si>
    <t>Offset By Document PV 1145142</t>
  </si>
  <si>
    <t>Offset By Document PV 1145145</t>
  </si>
  <si>
    <t>Offset By Document PV 1145148</t>
  </si>
  <si>
    <t>Offset By Document PV 1145157</t>
  </si>
  <si>
    <t>Offset By Document PV 1145164</t>
  </si>
  <si>
    <t>Offset By Document PV 1145422</t>
  </si>
  <si>
    <t>Offset By Document PV 1145477</t>
  </si>
  <si>
    <t>Offset By Document PV 1146067</t>
  </si>
  <si>
    <t>Offset By Document PV 1146240</t>
  </si>
  <si>
    <t>Offset By Document PV 1146666</t>
  </si>
  <si>
    <t>Offset By Document PV 1149546</t>
  </si>
  <si>
    <t>Offset By Document PV 1149777</t>
  </si>
  <si>
    <t>Offset By Document PV 1149778</t>
  </si>
  <si>
    <t>Offset By Document PV 1150047</t>
  </si>
  <si>
    <t>Offset By Document PV 1150048</t>
  </si>
  <si>
    <t>Offset By Document PV 1150054</t>
  </si>
  <si>
    <t>Offset By Document PV 1150397</t>
  </si>
  <si>
    <t>WATER PLANT-CONVERTED ASSET</t>
  </si>
  <si>
    <t>Accumulated Depreciation Acct</t>
  </si>
  <si>
    <t>DP</t>
  </si>
  <si>
    <t>Depreciation Expense Account</t>
  </si>
  <si>
    <t>STRUCT &amp; IMPRV SRC SUPPLY</t>
  </si>
  <si>
    <t>160*AP.INVD*11*33</t>
  </si>
  <si>
    <t>160*AP.INVD*11*32</t>
  </si>
  <si>
    <t>160*AP.INVD*10*34</t>
  </si>
  <si>
    <t>160*REVERSE.JE*01*80</t>
  </si>
  <si>
    <t>160*AP.INVD*10*37</t>
  </si>
  <si>
    <t>160*AP.INVD*01*29</t>
  </si>
  <si>
    <t>160*AP.INVD*10*35</t>
  </si>
  <si>
    <t>160*AP.INVD*09*20</t>
  </si>
  <si>
    <t>160*AP.INVD*06*30</t>
  </si>
  <si>
    <t>WATER BLDG &amp; GRNDS</t>
  </si>
  <si>
    <t>160*SE11.A*10*03</t>
  </si>
  <si>
    <t>160*CAPTIME*11*01</t>
  </si>
  <si>
    <t>160*CAPTIME*06*06</t>
  </si>
  <si>
    <t>160*CAPTIME*09*04</t>
  </si>
  <si>
    <t>DUNE RESTORATION</t>
  </si>
  <si>
    <t>STRUCT &amp; IMPRV TRANS DI</t>
  </si>
  <si>
    <t>M.A. BUELL FENCE LLC</t>
  </si>
  <si>
    <t>FENCE WORK LWS</t>
  </si>
  <si>
    <t>WATER BLDG-WELL HOUSES</t>
  </si>
  <si>
    <t>INSTALL SECURITY CAMERA SYSTEM</t>
  </si>
  <si>
    <t>SUPPLY MAINS - WATER</t>
  </si>
  <si>
    <t>SUPPLY MAINS</t>
  </si>
  <si>
    <t>PLACING MAINS &amp; ACCESSORIES S</t>
  </si>
  <si>
    <t>ELECTRIC PUMP EQUIP SRC PUMP</t>
  </si>
  <si>
    <t>WTR ELECT EQUIP,PUMPS,MOTORS</t>
  </si>
  <si>
    <t>160*AP.INVD*10*36</t>
  </si>
  <si>
    <t>160*CAPTIME*03*04</t>
  </si>
  <si>
    <t>REPLACE RAW WATER PUMPS AND MO</t>
  </si>
  <si>
    <t>REPLACE 125 HP RAW WATER PUMP</t>
  </si>
  <si>
    <t>GENERATOR FOR MAIN WELL #1</t>
  </si>
  <si>
    <t>INSTALL SCADA/TELEMENTARY SYST</t>
  </si>
  <si>
    <t>ELECTRIC PUMP EQUIP TRANS DIST</t>
  </si>
  <si>
    <t>AUXILIARY EQUIPMENT TRAN</t>
  </si>
  <si>
    <t>WATER TREATMENT SYSTEMS</t>
  </si>
  <si>
    <t>160*CAPTIME*10*01</t>
  </si>
  <si>
    <t>160*AP.INVD*02*26</t>
  </si>
  <si>
    <t>INSTALL PLATE SETTLERS- KY</t>
  </si>
  <si>
    <t>FILTER MEDIA REPLACEMENT</t>
  </si>
  <si>
    <t>WTR CHEM STORAGE,TANKS,TAPS</t>
  </si>
  <si>
    <t>160*AP.INVD*04*28</t>
  </si>
  <si>
    <t>160*AP.INVD*04*25</t>
  </si>
  <si>
    <t>WATER MAINS, NEW OR REPL</t>
  </si>
  <si>
    <t>160*AP.INVD*02*21</t>
  </si>
  <si>
    <t>160*AP.INVD*05*26</t>
  </si>
  <si>
    <t>160*AP.INVD*08*29</t>
  </si>
  <si>
    <t>160*AP.INVD*01*32</t>
  </si>
  <si>
    <t>160*AP.INVD*05*25</t>
  </si>
  <si>
    <t>160*AP.INVD*05*23</t>
  </si>
  <si>
    <t>160*AP.INVD*06*27</t>
  </si>
  <si>
    <t>INSTALL 750 FT. OF 6 INCH WATE</t>
  </si>
  <si>
    <t>REPLACE 5,600’ OF WATER MAIN O</t>
  </si>
  <si>
    <t xml:space="preserve">   ALPINE ROAD WATER MAIN REPL</t>
  </si>
  <si>
    <t>24th St Main Replacement Mboro</t>
  </si>
  <si>
    <t>45th St Main Replacement Mboro</t>
  </si>
  <si>
    <t>WATER SERVICE LINES</t>
  </si>
  <si>
    <t>160*AP.INVD*03*29</t>
  </si>
  <si>
    <t>160*AP.INVD*01*33</t>
  </si>
  <si>
    <t>160*CB.TO.GL*01*07</t>
  </si>
  <si>
    <t>160*AP.INVD*06*29</t>
  </si>
  <si>
    <t>160*CB.TO.GL*09*05</t>
  </si>
  <si>
    <t>160*AP.INVD*04*23</t>
  </si>
  <si>
    <t>CONSTRUCTION SITE SERVICES LLC</t>
  </si>
  <si>
    <t>CORP STOPS AND SERVICE MATERIA</t>
  </si>
  <si>
    <t>ELMO GREER &amp; SONS</t>
  </si>
  <si>
    <t>FLOW METER</t>
  </si>
  <si>
    <t>MEASURES PLANT OUTPUT FLOW</t>
  </si>
  <si>
    <t>METERS</t>
  </si>
  <si>
    <t>160*AP.INVD*02*23</t>
  </si>
  <si>
    <t>160*AP.INVD*07*28</t>
  </si>
  <si>
    <t>METERS 3/4"</t>
  </si>
  <si>
    <t>METERS 5/8"</t>
  </si>
  <si>
    <t>METER INSTALLATIONS-NEW/REPL</t>
  </si>
  <si>
    <t>REBUILD 100 METER BASE SETTING</t>
  </si>
  <si>
    <t>INSTALL 4” METER AND INTERCONN</t>
  </si>
  <si>
    <t>CIAC - AUTO METER READ INSTALL</t>
  </si>
  <si>
    <t>FLUSH HYDRANT #57</t>
  </si>
  <si>
    <t>FLUSH HYDRANT</t>
  </si>
  <si>
    <t>FIRE HYDRANT #1</t>
  </si>
  <si>
    <t>FIRE HYDRANT #16</t>
  </si>
  <si>
    <t>HYDRANTS</t>
  </si>
  <si>
    <t>REPLACE 30 FIRE HYDRANTS</t>
  </si>
  <si>
    <t>MAINTENANCE ON TANKS</t>
  </si>
  <si>
    <t>BACKFLOW PREVENTION DEV</t>
  </si>
  <si>
    <t>160*AP.INVD*04*27</t>
  </si>
  <si>
    <t>OFFICE STRUCT &amp; IMPRV</t>
  </si>
  <si>
    <t>160*AP.INVD*03*28</t>
  </si>
  <si>
    <t>TRICOMM BUSINESS PRODUCTS INC</t>
  </si>
  <si>
    <t>JOHNCO OFFICE SUPPLIES &amp; EQUIP</t>
  </si>
  <si>
    <t>STORES EQUIPMENT</t>
  </si>
  <si>
    <t>TOOL SHOP &amp; MISC EQPT</t>
  </si>
  <si>
    <t xml:space="preserve"> TOOL SHOP &amp; MISC EQPT</t>
  </si>
  <si>
    <t>160*AP.INVD*03*30</t>
  </si>
  <si>
    <t>160*AP.INVD*06*31</t>
  </si>
  <si>
    <t>160*AP.INVD*08*28</t>
  </si>
  <si>
    <t>160*AP.INVD*09*23</t>
  </si>
  <si>
    <t>UTILITY SUPPLY OF AMERICA, INC</t>
  </si>
  <si>
    <t>LABORATORY EQPT</t>
  </si>
  <si>
    <t>SNOW PLOW, RTV TIRES &amp; AIRFILT</t>
  </si>
  <si>
    <t>PAA WTR CONVERSION BALANCE</t>
  </si>
  <si>
    <t>5 YEAR WATER TANK INSPECTION</t>
  </si>
  <si>
    <t>CURRENS COMPANY INC</t>
  </si>
  <si>
    <t>DEF CHGS-TANK MAINT&amp;REP</t>
  </si>
  <si>
    <t>#1 TANK CLEANING</t>
  </si>
  <si>
    <t>#2 TANK CLEANING</t>
  </si>
  <si>
    <t>CLINTON KY TANK PAINTING</t>
  </si>
  <si>
    <t>DEF CHGS-MULTI YR TESTING</t>
  </si>
  <si>
    <t>2ND QT. UCMR4 SAMPLES</t>
  </si>
  <si>
    <t>OTHER PLT TREATMENT</t>
  </si>
  <si>
    <t>CIAC-METERS</t>
  </si>
  <si>
    <t>160*AP.INVD*01*31</t>
  </si>
  <si>
    <t>CASH CIAC-WATER TAP</t>
  </si>
  <si>
    <t>KY CIAC-WATER-TAP</t>
  </si>
  <si>
    <t>CIAC-WTR RES CAP FEE</t>
  </si>
  <si>
    <t>WSCK RC 2018064 CLOSING</t>
  </si>
  <si>
    <t>POWER OPERATED EQUIP</t>
  </si>
  <si>
    <t>CIAC-WTR MGMT FEE</t>
  </si>
  <si>
    <t>CIAC-WATER-TAP</t>
  </si>
  <si>
    <t>GL Summazation - Daily</t>
  </si>
  <si>
    <t>J1</t>
  </si>
  <si>
    <t>J2</t>
  </si>
  <si>
    <t>R</t>
  </si>
  <si>
    <t>JE</t>
  </si>
  <si>
    <t>CITY OF CLINTON</t>
  </si>
  <si>
    <t>TERMINIX PROCESSING CENTER</t>
  </si>
  <si>
    <t>BRENNTAG MID-SOUTH, INC.</t>
  </si>
  <si>
    <t>AAPS SYSTEMS</t>
  </si>
  <si>
    <t>KENNETH WILSON AUTO SUPPLY</t>
  </si>
  <si>
    <t>SE12-BAD DEBT EXPENSE</t>
  </si>
  <si>
    <t>REMOVE THIRD PARTY BD - CLINTO</t>
  </si>
  <si>
    <t>REMOVE THIRD PARTY BD - MIDDLE</t>
  </si>
  <si>
    <t>BAD DEBT EXPENSE</t>
  </si>
  <si>
    <t>GARY MILLS</t>
  </si>
  <si>
    <t>IDEAL PRINT SHOP INC, THE</t>
  </si>
  <si>
    <t>ACH TRANSFERS</t>
  </si>
  <si>
    <t>MW OV ACCRUALS</t>
  </si>
  <si>
    <t>BARBOURVILLE UTILITY COMMISSIO</t>
  </si>
  <si>
    <t>AMERICAN DEVELOPMENT CORP</t>
  </si>
  <si>
    <t>AQUA SMART, INC.</t>
  </si>
  <si>
    <t>HACH COMPANY</t>
  </si>
  <si>
    <t>FEDERAL EXPRESS</t>
  </si>
  <si>
    <t>C.I. THORNBURG CO INC.</t>
  </si>
  <si>
    <t>JIM BROWN SUPPLY</t>
  </si>
  <si>
    <t>SHERWIN-WILLIAMS CO #1964</t>
  </si>
  <si>
    <t>KENTUCKY UNDERGROUND PROTECTIO</t>
  </si>
  <si>
    <t>KENTUCKY UTILITIES</t>
  </si>
  <si>
    <t>MAY 2019 9660 ADJ</t>
  </si>
  <si>
    <t>RCL T4 2099 Rushing, Ronald</t>
  </si>
  <si>
    <t>LAWSON FIRE EXTINGUISHER SERVI</t>
  </si>
  <si>
    <t>WATER SERVICE CORP OF KENTUCKY</t>
  </si>
  <si>
    <t>CORE &amp; MAIN LP</t>
  </si>
  <si>
    <t>USA BLUEBOOK/UTILTY SUPPLY OF</t>
  </si>
  <si>
    <t>ENVIRONMENTAL RESOURCE ASSOCIA</t>
  </si>
  <si>
    <t>ADS SECURITY</t>
  </si>
  <si>
    <t>MCCOY &amp; MCCOY LABORATORIES,INC</t>
  </si>
  <si>
    <t>FOUSER ENVIRONMENTAL SVC LTD</t>
  </si>
  <si>
    <t>O'REILLY AUTOMOTIVE, INC</t>
  </si>
  <si>
    <t>TRFS 7/26/19</t>
  </si>
  <si>
    <t>HICKMAN BUILDING SUPPLIES</t>
  </si>
  <si>
    <t>G &amp; C SUPPLY CO, INC</t>
  </si>
  <si>
    <t>CLINTON HARDWARE</t>
  </si>
  <si>
    <t>CONSOLIDATED PIPE &amp; SUP CO,INC</t>
  </si>
  <si>
    <t>WATER SERVICE CORP.</t>
  </si>
  <si>
    <t>ARAMARK UNIFORM &amp; CAREER APPAR</t>
  </si>
  <si>
    <t>RUNCO OFFICE SUPPLY &amp; EQUIPMEN</t>
  </si>
  <si>
    <t>FA CLEAN UP</t>
  </si>
  <si>
    <t>RONALD RUSHING</t>
  </si>
  <si>
    <t>EMEDCO INC</t>
  </si>
  <si>
    <t>ACCR PO 327310</t>
  </si>
  <si>
    <t>ACCR PO 330699</t>
  </si>
  <si>
    <t>ACCR PO 331511</t>
  </si>
  <si>
    <t>DEF ST TAX - NOL</t>
  </si>
  <si>
    <t>DEF INCOME TAXES-STATE</t>
  </si>
  <si>
    <t>DEF FED TAX - NOL</t>
  </si>
  <si>
    <t>DEF INCOME TAX-FEDERAL</t>
  </si>
  <si>
    <t>GRAINGER ACCT # 814884623</t>
  </si>
  <si>
    <t>FOOD CITY</t>
  </si>
  <si>
    <t>PACE ANALYTICAL SERVICES LLC</t>
  </si>
  <si>
    <t>CATERPILLAR FINANCIAL SERVICES</t>
  </si>
  <si>
    <t>FERN LAKE COMPANY</t>
  </si>
  <si>
    <t>LOU EDITH YEARY</t>
  </si>
  <si>
    <t>Salary and Expense Distributio</t>
  </si>
  <si>
    <t>JP</t>
  </si>
  <si>
    <t>SALARIES-OPERATIONS OFFICE</t>
  </si>
  <si>
    <t>RAILROAD MANAGEMENT CO. IV LLC</t>
  </si>
  <si>
    <t>SRVAUGHN</t>
  </si>
  <si>
    <t>OP</t>
  </si>
  <si>
    <t>OV</t>
  </si>
  <si>
    <t>O</t>
  </si>
  <si>
    <t>VAUGHN ELECTRIC COMPANY, INC.</t>
  </si>
  <si>
    <t>NELMS, BILLY, JR.</t>
  </si>
  <si>
    <t>December Contract Work</t>
  </si>
  <si>
    <t>WGMILLS</t>
  </si>
  <si>
    <t>HINKLE CONTRACTING COMPANY LLC</t>
  </si>
  <si>
    <t>Class I sand</t>
  </si>
  <si>
    <t>Main Repair Clamps</t>
  </si>
  <si>
    <t>CHEMTRAC INC.</t>
  </si>
  <si>
    <t>January Contract Work</t>
  </si>
  <si>
    <t>CUMMINS CROSSPOINT LLC</t>
  </si>
  <si>
    <t>BADGER METER</t>
  </si>
  <si>
    <t>New Meters</t>
  </si>
  <si>
    <t>L &amp; M ELECTRICAL</t>
  </si>
  <si>
    <t>Water Main Repair Clamps</t>
  </si>
  <si>
    <t>ROGERS HYDRANT SERVICE INC.</t>
  </si>
  <si>
    <t>Hydrant Testing</t>
  </si>
  <si>
    <t>Hydrant Repair</t>
  </si>
  <si>
    <t>Railroad Lease #NS141239</t>
  </si>
  <si>
    <t>Railroad Lease #NS141244</t>
  </si>
  <si>
    <t>Railroad Lease #NS141247</t>
  </si>
  <si>
    <t>LEMONS ENTERPRISES</t>
  </si>
  <si>
    <t>Flaggers for Main Repair</t>
  </si>
  <si>
    <t>Street Repair after Leak Repai</t>
  </si>
  <si>
    <t>LAWSON BUILDING SUPPLY INC</t>
  </si>
  <si>
    <t>Lawn Mower Maintenance</t>
  </si>
  <si>
    <t>Shelving Units</t>
  </si>
  <si>
    <t>SOUTHEAST KENTUCKY COMMUNITY</t>
  </si>
  <si>
    <t>First-Aid/CPR Training</t>
  </si>
  <si>
    <t>HUTSON INC.</t>
  </si>
  <si>
    <t>Lawn Mower</t>
  </si>
  <si>
    <t>CHAMPION PLUMBING</t>
  </si>
  <si>
    <t>Sewer Jetting</t>
  </si>
  <si>
    <t>March Contract Work</t>
  </si>
  <si>
    <t>March Analytical WW</t>
  </si>
  <si>
    <t>class I sand</t>
  </si>
  <si>
    <t>BLUEGRASS MOTOR SUPPLY</t>
  </si>
  <si>
    <t>Concrete Saw</t>
  </si>
  <si>
    <t>Meter Reading Software Support</t>
  </si>
  <si>
    <t>Repair Clamps</t>
  </si>
  <si>
    <t>Pipe Flaring Tool</t>
  </si>
  <si>
    <t>GIBBONS CONSTRUCTION INC</t>
  </si>
  <si>
    <t>Street repair-main break repai</t>
  </si>
  <si>
    <t>Service Line Fittings</t>
  </si>
  <si>
    <t>Labor for Flaggers Main Reapai</t>
  </si>
  <si>
    <t>Rebuild Lift Station Pump</t>
  </si>
  <si>
    <t>Highway repair after leak</t>
  </si>
  <si>
    <t>April 2019 Lab work</t>
  </si>
  <si>
    <t>April WW Analysis</t>
  </si>
  <si>
    <t>April Contract Work</t>
  </si>
  <si>
    <t>DBP analysis</t>
  </si>
  <si>
    <t>test raw and finish meters</t>
  </si>
  <si>
    <t>License #NS141250</t>
  </si>
  <si>
    <t>License #NS141237</t>
  </si>
  <si>
    <t>Booster pump for WTP H2O</t>
  </si>
  <si>
    <t>Calibration gas cylinder</t>
  </si>
  <si>
    <t>RAY FARMS</t>
  </si>
  <si>
    <t>Mowing Lagoon Ponds</t>
  </si>
  <si>
    <t>Jet Open Lagoon Ponds</t>
  </si>
  <si>
    <t>Jet Open Sewer Line</t>
  </si>
  <si>
    <t>May 2019 lab work</t>
  </si>
  <si>
    <t>Flnge kit for WTP Booster pump</t>
  </si>
  <si>
    <t>May WW Analytical Work</t>
  </si>
  <si>
    <t>Sewer Jetting work</t>
  </si>
  <si>
    <t>Class I Sand</t>
  </si>
  <si>
    <t>Paint for Fire Hydrants</t>
  </si>
  <si>
    <t>StablCal &amp; alum. test kit</t>
  </si>
  <si>
    <t>AMR Service Agreement</t>
  </si>
  <si>
    <t>May Contract Work</t>
  </si>
  <si>
    <t>Replaced Service Line</t>
  </si>
  <si>
    <t>THM Plus Test kit</t>
  </si>
  <si>
    <t>RHMG ENGINEERS, INC.</t>
  </si>
  <si>
    <t>Transmission Main Assessment</t>
  </si>
  <si>
    <t>SOUTHERN CONCRETE PRODUCTS INC</t>
  </si>
  <si>
    <t>Gravel for street repair</t>
  </si>
  <si>
    <t>Railroad Lease #NS141277</t>
  </si>
  <si>
    <t>2 Inch Meter</t>
  </si>
  <si>
    <t>New Customer Meters</t>
  </si>
  <si>
    <t>Service Materials</t>
  </si>
  <si>
    <t>Fire Extinguisher Serviced</t>
  </si>
  <si>
    <t>Jet Open Sewer</t>
  </si>
  <si>
    <t>June WW Analytical Work</t>
  </si>
  <si>
    <t>June 2019 lab analytical work</t>
  </si>
  <si>
    <t>Mow Lagoon Ponds</t>
  </si>
  <si>
    <t>Road repair replace service</t>
  </si>
  <si>
    <t>Shovels</t>
  </si>
  <si>
    <t>8 inch Sewer Main</t>
  </si>
  <si>
    <t>B.L. ANDERSON CO. INC.</t>
  </si>
  <si>
    <t>New Turbidity Units filters1&amp;2</t>
  </si>
  <si>
    <t>Load of Gravels</t>
  </si>
  <si>
    <t>Camera work on collection line</t>
  </si>
  <si>
    <t>Copper Service Line</t>
  </si>
  <si>
    <t>Street Repair Service Replacem</t>
  </si>
  <si>
    <t>Street Repair Main Break</t>
  </si>
  <si>
    <t>July 2019 Lab analytical work</t>
  </si>
  <si>
    <t>Line Locator.</t>
  </si>
  <si>
    <t>Meter Setters</t>
  </si>
  <si>
    <t>Railroad Lease NS#141254</t>
  </si>
  <si>
    <t>Railroad Lease NS#141252</t>
  </si>
  <si>
    <t>Railroad Lease NS#141296</t>
  </si>
  <si>
    <t>3rd Quarter DBP analysis</t>
  </si>
  <si>
    <t>June WW Contract Work</t>
  </si>
  <si>
    <t>July Contract Work WW</t>
  </si>
  <si>
    <t>Meter Boxes</t>
  </si>
  <si>
    <t>July Water Analysis</t>
  </si>
  <si>
    <t>July WW Analytical Work</t>
  </si>
  <si>
    <t>LEE OIL COMPANY INC</t>
  </si>
  <si>
    <t>Generator Diesel</t>
  </si>
  <si>
    <t>Replace 3 fire hydrants</t>
  </si>
  <si>
    <t>Tools for service truck</t>
  </si>
  <si>
    <t>NIXON POWER SERVICES COMPANY</t>
  </si>
  <si>
    <t>Generator Switch gear inspect</t>
  </si>
  <si>
    <t>Load of 57 Gravels</t>
  </si>
  <si>
    <t>Railroad License #NS141278</t>
  </si>
  <si>
    <t>Railroad License #NS141267</t>
  </si>
  <si>
    <t>Railroad License #NS141281</t>
  </si>
  <si>
    <t>pH Meter</t>
  </si>
  <si>
    <t>August WW Analysis</t>
  </si>
  <si>
    <t>August lab work</t>
  </si>
  <si>
    <t>VAUGHN &amp; MELTON CONSULTING</t>
  </si>
  <si>
    <t>Eng. Fee main replacement</t>
  </si>
  <si>
    <t>O6</t>
  </si>
  <si>
    <t>Agust Contract Work WW</t>
  </si>
  <si>
    <t>Meter Boxes and Lids</t>
  </si>
  <si>
    <t>Transfer Pump</t>
  </si>
  <si>
    <t>12V Trash Pump</t>
  </si>
  <si>
    <t>Y &amp; S CONSTRUCTION</t>
  </si>
  <si>
    <t>Sludge removal 3 ponds</t>
  </si>
  <si>
    <t>July 2019 Lab work</t>
  </si>
  <si>
    <t>September WW Analytical Work</t>
  </si>
  <si>
    <t>September Water Analysis</t>
  </si>
  <si>
    <t>Sept. 2019 lab work</t>
  </si>
  <si>
    <t>INDUSTRIAL MEDICAL SCREENING I</t>
  </si>
  <si>
    <t>Respirator Fit Testing</t>
  </si>
  <si>
    <t>Street Repair after Main Repla</t>
  </si>
  <si>
    <t>Street Repair after main Repai</t>
  </si>
  <si>
    <t>September Contract Work</t>
  </si>
  <si>
    <t>License #NS141268</t>
  </si>
  <si>
    <t>License #NS141245</t>
  </si>
  <si>
    <t>NEPTUNE EQUIPMENT CO</t>
  </si>
  <si>
    <t>2 1.5" Meters</t>
  </si>
  <si>
    <t>Automotic Flusher</t>
  </si>
  <si>
    <t>License #NS141263</t>
  </si>
  <si>
    <t>CENTRAL KY LOCKSMITHING LLC.</t>
  </si>
  <si>
    <t>Security Camara System</t>
  </si>
  <si>
    <t>Service Line Replacement Kit</t>
  </si>
  <si>
    <t>October WW Analytical Work</t>
  </si>
  <si>
    <t>October W Analysis</t>
  </si>
  <si>
    <t>Ocotber Lab work</t>
  </si>
  <si>
    <t>DIXON ENGINEERING, INC</t>
  </si>
  <si>
    <t>Tank Inspection</t>
  </si>
  <si>
    <t>DEF CHGS-TANK MAINT&amp;REP WTR</t>
  </si>
  <si>
    <t>Copper Service Lines</t>
  </si>
  <si>
    <t>Bulb for DR 5000</t>
  </si>
  <si>
    <t>MIDWEST METER INC</t>
  </si>
  <si>
    <t>WTP Meter Calibration</t>
  </si>
  <si>
    <t>WWTP Meter Calibration</t>
  </si>
  <si>
    <t>Scanning Valve Records</t>
  </si>
  <si>
    <t>October Contract Work WW</t>
  </si>
  <si>
    <t>Generator Inspections</t>
  </si>
  <si>
    <t>Valve Exerciser</t>
  </si>
  <si>
    <t>4th Quarter DBPs</t>
  </si>
  <si>
    <t>MIDDLESBORO DAILY NEWS</t>
  </si>
  <si>
    <t>Bid Advertisement</t>
  </si>
  <si>
    <t>Pipe and Fittings Auto Flusher</t>
  </si>
  <si>
    <t>Hook Electric to new pump;</t>
  </si>
  <si>
    <t>Flaggers for service install</t>
  </si>
  <si>
    <t>Flaggers for Auto Flusher inst</t>
  </si>
  <si>
    <t>Winter Unifroms</t>
  </si>
  <si>
    <t>LAUREL RIDGE LANDFILL LLC</t>
  </si>
  <si>
    <t>137.88 Tons of Sludge disposal</t>
  </si>
  <si>
    <t>Tapping Machine Parts</t>
  </si>
  <si>
    <t>COPY MACHINE</t>
  </si>
  <si>
    <t>Generator Inspection Lift Stat</t>
  </si>
  <si>
    <t>November WW Analysis</t>
  </si>
  <si>
    <t>November Lab Work</t>
  </si>
  <si>
    <t>Street Repair New Service</t>
  </si>
  <si>
    <t>Street Repair Sewer Repair</t>
  </si>
  <si>
    <t>Street Repair New Hydrant</t>
  </si>
  <si>
    <t>Street Repair Main Replacement</t>
  </si>
  <si>
    <t>Winter Coat and Bibbs</t>
  </si>
  <si>
    <t>Flow Test/Maintenance Hydrants</t>
  </si>
  <si>
    <t>Clear Well Inspection</t>
  </si>
  <si>
    <t>Sewer Plugs</t>
  </si>
  <si>
    <t>new bleach pump</t>
  </si>
  <si>
    <t>Load of Class I sand</t>
  </si>
  <si>
    <t>November Analytical Work</t>
  </si>
  <si>
    <t>Copper Line Crimper</t>
  </si>
  <si>
    <t>November Contract Work</t>
  </si>
  <si>
    <t>WTP Generator Repair</t>
  </si>
  <si>
    <t>Valve Insertion</t>
  </si>
  <si>
    <t>Copper Crimping Tool</t>
  </si>
  <si>
    <t>Dec. 2019 Lab analytical work</t>
  </si>
  <si>
    <t>Heater RWPS</t>
  </si>
  <si>
    <t>Labor install new heater</t>
  </si>
  <si>
    <t>2 loads of Class I sand</t>
  </si>
  <si>
    <t>New probe &amp; piston SCM</t>
  </si>
  <si>
    <t>Railroad Lease#NS141255</t>
  </si>
  <si>
    <t>Railroad Lease#NS141282</t>
  </si>
  <si>
    <t>Gravel</t>
  </si>
  <si>
    <t>Lab Supplies</t>
  </si>
  <si>
    <t>CINTAS FIRE PROTECTION</t>
  </si>
  <si>
    <t>Fire Extinguisher Inspections</t>
  </si>
  <si>
    <t>Fire Extinguisher</t>
  </si>
  <si>
    <t>New WTP Switch Gear</t>
  </si>
  <si>
    <t>Service RWPS Generator</t>
  </si>
  <si>
    <t>Service WTP Generator</t>
  </si>
  <si>
    <t>KENTUCKY RURAL WATER</t>
  </si>
  <si>
    <t>KRWA Membersrhip</t>
  </si>
  <si>
    <t>Railroad Lease NS#141242</t>
  </si>
  <si>
    <t>Railroad Lease NS#141251</t>
  </si>
  <si>
    <t>UL Cl2 attachment for DR3900</t>
  </si>
  <si>
    <t>DR3900 Lab Instrument</t>
  </si>
  <si>
    <t>Toc &amp; DBP analysis</t>
  </si>
  <si>
    <t>January Lab work</t>
  </si>
  <si>
    <t>January WW Analysis</t>
  </si>
  <si>
    <t>Fire Hydrant Maintenance</t>
  </si>
  <si>
    <t>Fire Extinguishers</t>
  </si>
  <si>
    <t>WW Sampler Service Agreement</t>
  </si>
  <si>
    <t>Membrane caps</t>
  </si>
  <si>
    <t>Street Repair new main</t>
  </si>
  <si>
    <t>Hydrant Replacement</t>
  </si>
  <si>
    <t>BYRD CONSTRUCTION</t>
  </si>
  <si>
    <t>Replaced 162 8" Main</t>
  </si>
  <si>
    <t>MAINS (TRANS &amp; DIST)</t>
  </si>
  <si>
    <t>February Lab work</t>
  </si>
  <si>
    <t>February W Analysis</t>
  </si>
  <si>
    <t>February WW Analysis</t>
  </si>
  <si>
    <t>REPAIR WTR MAIN ENGINEERING</t>
  </si>
  <si>
    <t>Main Replacement</t>
  </si>
  <si>
    <t>Service Fitting/Meter Boxes</t>
  </si>
  <si>
    <t>Gas Monitor Calibration Cylind</t>
  </si>
  <si>
    <t>LAYNE CHRISTENSEN COMPANY</t>
  </si>
  <si>
    <t>PD</t>
  </si>
  <si>
    <t>345102 PO # 285956 INV #674934</t>
  </si>
  <si>
    <t>PR</t>
  </si>
  <si>
    <t>FISHER RENTALS</t>
  </si>
  <si>
    <t>REFUNDAP</t>
  </si>
  <si>
    <t>PV</t>
  </si>
  <si>
    <t>REDDY,KORRAPATI</t>
  </si>
  <si>
    <t>CALLEBS,CHEYENNE</t>
  </si>
  <si>
    <t>TAYLOR,BRENDA</t>
  </si>
  <si>
    <t>Hilliard,Stevie</t>
  </si>
  <si>
    <t>LAWLESS,HAILEY</t>
  </si>
  <si>
    <t>Hubbard,James</t>
  </si>
  <si>
    <t>LEWIS,SIDNEY</t>
  </si>
  <si>
    <t>Mills,Donna</t>
  </si>
  <si>
    <t>England,Graice</t>
  </si>
  <si>
    <t>Mills,Kaylee</t>
  </si>
  <si>
    <t>CITY OF CLINTON WASTE WATER OP</t>
  </si>
  <si>
    <t>BIO-CHEM INDUSTRIES INC</t>
  </si>
  <si>
    <t>BUCHANAN,KATHERINE</t>
  </si>
  <si>
    <t>KENTUCKY REVENUE CABINET</t>
  </si>
  <si>
    <t>CITY OF MIDDLESBORO</t>
  </si>
  <si>
    <t>NEW COMMONWEALTH NATURAL GAS C</t>
  </si>
  <si>
    <t>STATE ELECTRIC SUPPLY CO</t>
  </si>
  <si>
    <t>FIRST-LINE FIRE EXTINGUISHER</t>
  </si>
  <si>
    <t>HAWKINS, INC</t>
  </si>
  <si>
    <t>BELL COUNTY CLERK</t>
  </si>
  <si>
    <t>JIM'S AUTO PARTS</t>
  </si>
  <si>
    <t>STURGILL,TURNER, BARKER &amp; MOLO</t>
  </si>
  <si>
    <t>NICH-CHEM</t>
  </si>
  <si>
    <t>KENTUCKY STATE TREASURER</t>
  </si>
  <si>
    <t>PUBLIC SERVICE COMPANY PROP TA</t>
  </si>
  <si>
    <t>020419-030519</t>
  </si>
  <si>
    <t>345102 COPPER TUBING</t>
  </si>
  <si>
    <t>345102 BRASS CPLGS</t>
  </si>
  <si>
    <t>345102 BALL VLV, TEE, NIPPLE</t>
  </si>
  <si>
    <t>022819-032819</t>
  </si>
  <si>
    <t>022619-032519</t>
  </si>
  <si>
    <t>022519-032519</t>
  </si>
  <si>
    <t>022619-032619</t>
  </si>
  <si>
    <t>030119-032819</t>
  </si>
  <si>
    <t>Bayless,Shelby</t>
  </si>
  <si>
    <t>BURNS,JAMES</t>
  </si>
  <si>
    <t>Moorman,Kelsey</t>
  </si>
  <si>
    <t>HUGHES,ROBERT</t>
  </si>
  <si>
    <t>AYERS,SHANE</t>
  </si>
  <si>
    <t>OENICK,SEAN</t>
  </si>
  <si>
    <t>ANDERSON,JANINE</t>
  </si>
  <si>
    <t>MARTIN,STEVE</t>
  </si>
  <si>
    <t>REDMOND,TAMMY</t>
  </si>
  <si>
    <t>Luntsford,Kristin</t>
  </si>
  <si>
    <t>Franklin Asset Management</t>
  </si>
  <si>
    <t>POORE,TERRY</t>
  </si>
  <si>
    <t>DAGES,AUSTIN</t>
  </si>
  <si>
    <t>RAINES,JEFFREY</t>
  </si>
  <si>
    <t>MEHLER,CANDYCE</t>
  </si>
  <si>
    <t>030419-040219</t>
  </si>
  <si>
    <t>030519-040319</t>
  </si>
  <si>
    <t>KINCAID,ELMER</t>
  </si>
  <si>
    <t>CERTIFICATION OF PROPERTY ASSE</t>
  </si>
  <si>
    <t>HICKMAN COUNTY</t>
  </si>
  <si>
    <t>04-23-19-1</t>
  </si>
  <si>
    <t>MINK,ALICE</t>
  </si>
  <si>
    <t>032619-042419</t>
  </si>
  <si>
    <t>032519-042419</t>
  </si>
  <si>
    <t>032619-042519</t>
  </si>
  <si>
    <t>030619-040319</t>
  </si>
  <si>
    <t>032919-042919</t>
  </si>
  <si>
    <t>03281-042919</t>
  </si>
  <si>
    <t>040219-050219</t>
  </si>
  <si>
    <t>ALEXANDER,NADINE</t>
  </si>
  <si>
    <t>BELL COUNTY</t>
  </si>
  <si>
    <t>2018 FRANCHISE BILL</t>
  </si>
  <si>
    <t>040319-050319</t>
  </si>
  <si>
    <t>345101 BRASS CPLG</t>
  </si>
  <si>
    <t>HARRIS,DOROTHY</t>
  </si>
  <si>
    <t>GERTLAR,NANCY</t>
  </si>
  <si>
    <t>032519-042919</t>
  </si>
  <si>
    <t>Weaver,Rebecka</t>
  </si>
  <si>
    <t>Smallwood,Erin</t>
  </si>
  <si>
    <t>Smith,Robert</t>
  </si>
  <si>
    <t>Lemp,Brendan</t>
  </si>
  <si>
    <t>Bailey,Matthew</t>
  </si>
  <si>
    <t>CLOUD,ADRIAN</t>
  </si>
  <si>
    <t>Laws,Scarlet</t>
  </si>
  <si>
    <t>EDWARDS,BRITINA</t>
  </si>
  <si>
    <t>NELMS JR, BILLY A</t>
  </si>
  <si>
    <t>US POSTAL SERVICE</t>
  </si>
  <si>
    <t>POSTMASTER, CLINTON KY</t>
  </si>
  <si>
    <t>PECK,MICHAEL</t>
  </si>
  <si>
    <t>QUILLEN,JOHN</t>
  </si>
  <si>
    <t>Franks,Jamie</t>
  </si>
  <si>
    <t>Carr,Ashly</t>
  </si>
  <si>
    <t>Ozborn,George</t>
  </si>
  <si>
    <t>PERRY,JACOB</t>
  </si>
  <si>
    <t>ABUNIJEM,ANGIE</t>
  </si>
  <si>
    <t>Gilmore,Veronique</t>
  </si>
  <si>
    <t>WILDER,MARK</t>
  </si>
  <si>
    <t>Fuson,Kathy</t>
  </si>
  <si>
    <t>Rinna,Aubrey</t>
  </si>
  <si>
    <t>MONTGOMERY,SERENITY</t>
  </si>
  <si>
    <t>K-VA-T FOOD STORES 428</t>
  </si>
  <si>
    <t>Jones,Anthony</t>
  </si>
  <si>
    <t>TOLLIVER,JENNIFER</t>
  </si>
  <si>
    <t>042919-053019</t>
  </si>
  <si>
    <t>042519-052419</t>
  </si>
  <si>
    <t>042419-052419</t>
  </si>
  <si>
    <t>042519-052819</t>
  </si>
  <si>
    <t>050319-060419</t>
  </si>
  <si>
    <t>043019-053019</t>
  </si>
  <si>
    <t>050219-060319</t>
  </si>
  <si>
    <t>042919-052919</t>
  </si>
  <si>
    <t>MIDDLETON,HANNAH</t>
  </si>
  <si>
    <t>VILLAGE SQUARE SHOPPING CENTER</t>
  </si>
  <si>
    <t>052519-062419</t>
  </si>
  <si>
    <t>052419-062419</t>
  </si>
  <si>
    <t>052819-062519</t>
  </si>
  <si>
    <t>345102 thrd cmp flange 310284</t>
  </si>
  <si>
    <t>345102 ball valve</t>
  </si>
  <si>
    <t>GILBERT,JACKIE</t>
  </si>
  <si>
    <t>DYLAG,ABIGAYLE</t>
  </si>
  <si>
    <t>DESTINY POINT PROPERTIES</t>
  </si>
  <si>
    <t>IMPERIAL FISHERIES</t>
  </si>
  <si>
    <t>Burchfield,Jennifer</t>
  </si>
  <si>
    <t>OLIVERI,MATTHEW</t>
  </si>
  <si>
    <t>VILLAGE SQ SHOPPING CTR</t>
  </si>
  <si>
    <t>GOLDEN,GWEN</t>
  </si>
  <si>
    <t>TAYLOR,NICOLE</t>
  </si>
  <si>
    <t>Haley,April</t>
  </si>
  <si>
    <t>POLLY,MATTHEW</t>
  </si>
  <si>
    <t>RUMLEY,BARBARA</t>
  </si>
  <si>
    <t>Young,Anastasia</t>
  </si>
  <si>
    <t>HORTILLOSA,MARIE</t>
  </si>
  <si>
    <t>VANDERBILT MORTGAGE AND FINANC</t>
  </si>
  <si>
    <t>Music,Matthew</t>
  </si>
  <si>
    <t>Gibson,Bertha</t>
  </si>
  <si>
    <t>WATER SERVICE CORP. OF KENTUCK</t>
  </si>
  <si>
    <t>060519-070319</t>
  </si>
  <si>
    <t>053119-062719</t>
  </si>
  <si>
    <t>060319-070219</t>
  </si>
  <si>
    <t>060419-070319</t>
  </si>
  <si>
    <t>MONROE,CAROLYN</t>
  </si>
  <si>
    <t>052919-062519</t>
  </si>
  <si>
    <t>062519-072419</t>
  </si>
  <si>
    <t>062419-072619</t>
  </si>
  <si>
    <t>062519-072619</t>
  </si>
  <si>
    <t>JAMES SMITH HEATING &amp; COOLING</t>
  </si>
  <si>
    <t>062819-073019</t>
  </si>
  <si>
    <t>345102 VALVE BOX</t>
  </si>
  <si>
    <t>070219-080319</t>
  </si>
  <si>
    <t>070319-080519</t>
  </si>
  <si>
    <t>FALIN,JAY-JAY</t>
  </si>
  <si>
    <t>062519-072919</t>
  </si>
  <si>
    <t>Wright,Jonathan</t>
  </si>
  <si>
    <t>Marlow,John</t>
  </si>
  <si>
    <t>Taylor,Scott</t>
  </si>
  <si>
    <t>BRADLEY,CHARLES</t>
  </si>
  <si>
    <t>Mills,Debbie</t>
  </si>
  <si>
    <t>Behrens,Al</t>
  </si>
  <si>
    <t>Partin,Hailey</t>
  </si>
  <si>
    <t>MOORE,JASON</t>
  </si>
  <si>
    <t>A&amp;K CONSTRUCTION INC</t>
  </si>
  <si>
    <t>WEBB,JUSTINE</t>
  </si>
  <si>
    <t>Stapleton,Charles Roger</t>
  </si>
  <si>
    <t>Gregory,Marion</t>
  </si>
  <si>
    <t>Saylor,Mckayla</t>
  </si>
  <si>
    <t>GAMBREL,LONNIE</t>
  </si>
  <si>
    <t>Tuttle,Megan</t>
  </si>
  <si>
    <t>J R HOE &amp; SONS INC</t>
  </si>
  <si>
    <t>THE HICKMAN COUNTY TIMES LLC</t>
  </si>
  <si>
    <t>CUSTOM FORMS INC.</t>
  </si>
  <si>
    <t>Gilbert,Erin</t>
  </si>
  <si>
    <t>Bussell,Robert</t>
  </si>
  <si>
    <t>Heath,Brandon</t>
  </si>
  <si>
    <t>CAUDILL,HAYDEN</t>
  </si>
  <si>
    <t>Gambrel,Tammy</t>
  </si>
  <si>
    <t>STURDIVANT,HOPE</t>
  </si>
  <si>
    <t>072519-082219</t>
  </si>
  <si>
    <t>072619-082219</t>
  </si>
  <si>
    <t>072619-082319</t>
  </si>
  <si>
    <t>080319-090319</t>
  </si>
  <si>
    <t>070419-080219</t>
  </si>
  <si>
    <t>073119-082819</t>
  </si>
  <si>
    <t>080519-090319</t>
  </si>
  <si>
    <t xml:space="preserve"> 072919-082819</t>
  </si>
  <si>
    <t>TERMINIX INTERNATIONAL</t>
  </si>
  <si>
    <t>CSC CORPORATION SERVICE COMPAN</t>
  </si>
  <si>
    <t>BOYKIN,ALLEN</t>
  </si>
  <si>
    <t>BU - E JACKSON ST/BLDG &amp; LOT</t>
  </si>
  <si>
    <t>082819-092719</t>
  </si>
  <si>
    <t>082319-092419</t>
  </si>
  <si>
    <t>082219-092419</t>
  </si>
  <si>
    <t>082319-092519</t>
  </si>
  <si>
    <t>090319-100219</t>
  </si>
  <si>
    <t>082919-092719</t>
  </si>
  <si>
    <t>082819-100319</t>
  </si>
  <si>
    <t>JIM WILLIS HARDWARE</t>
  </si>
  <si>
    <t>GREWAL,ARJUN</t>
  </si>
  <si>
    <t>E JACKSON ST</t>
  </si>
  <si>
    <t>HALDERMAN,RITA</t>
  </si>
  <si>
    <t>Shepherd,Kyle</t>
  </si>
  <si>
    <t>Carlisle,Heather</t>
  </si>
  <si>
    <t>Slusher-Paynter,Jane</t>
  </si>
  <si>
    <t>Life &amp; Health Services</t>
  </si>
  <si>
    <t>JOLLY,JENNIFER</t>
  </si>
  <si>
    <t>VANDERBILT MORTGAGE</t>
  </si>
  <si>
    <t>Vaughn,Elsie</t>
  </si>
  <si>
    <t>LAUER,BRUCE</t>
  </si>
  <si>
    <t>HOWARD,CHESSIE</t>
  </si>
  <si>
    <t>NOONCHESTER,SHIRLEY</t>
  </si>
  <si>
    <t>JPR Ventures</t>
  </si>
  <si>
    <t>Woody,Logan &amp; Autumn</t>
  </si>
  <si>
    <t>M'BORO CHAMBER OF COMMERCE</t>
  </si>
  <si>
    <t>SCHRIMP,WESLEY</t>
  </si>
  <si>
    <t>C/O VICKIE HELTON</t>
  </si>
  <si>
    <t>Walker,Jeff</t>
  </si>
  <si>
    <t>WILLIAMS,RHONDA</t>
  </si>
  <si>
    <t>DENNEY,ARIEL</t>
  </si>
  <si>
    <t>Cobb,Kristen</t>
  </si>
  <si>
    <t>BISCEGLIA,KEVIN</t>
  </si>
  <si>
    <t>HOWARD,PATRICIA</t>
  </si>
  <si>
    <t>WILLIAMS,SAVANNA</t>
  </si>
  <si>
    <t>DUMMETT,SAMANTHA</t>
  </si>
  <si>
    <t>RIGNEY,LEE EARL</t>
  </si>
  <si>
    <t>Davis,Alexander</t>
  </si>
  <si>
    <t>SMITH,DEWEY</t>
  </si>
  <si>
    <t>Strickland,Eric</t>
  </si>
  <si>
    <t>Brim,Edward</t>
  </si>
  <si>
    <t>GORE,JACK</t>
  </si>
  <si>
    <t>REAL CITY</t>
  </si>
  <si>
    <t>TANGIBLE CITY</t>
  </si>
  <si>
    <t>092519-102319</t>
  </si>
  <si>
    <t>092419-102319</t>
  </si>
  <si>
    <t>092519-102419</t>
  </si>
  <si>
    <t>100219-103119</t>
  </si>
  <si>
    <t>092819-102819</t>
  </si>
  <si>
    <t>092719-102919</t>
  </si>
  <si>
    <t>100119-103019</t>
  </si>
  <si>
    <t>100319-103019</t>
  </si>
  <si>
    <t>TRIPLE CROWN PRODUCTS INC.</t>
  </si>
  <si>
    <t>TAYLOR,ROOSEVELT</t>
  </si>
  <si>
    <t>103019-120219</t>
  </si>
  <si>
    <t>103119-120319</t>
  </si>
  <si>
    <t>102419-112119</t>
  </si>
  <si>
    <t>102319-112119</t>
  </si>
  <si>
    <t>102419-112219</t>
  </si>
  <si>
    <t>102919-112619</t>
  </si>
  <si>
    <t>102819-112619</t>
  </si>
  <si>
    <t>FARMERS GIN COMPANY INC</t>
  </si>
  <si>
    <t>DALCO PLUMBING ELECTRIC HEATIN</t>
  </si>
  <si>
    <t>112119-122319</t>
  </si>
  <si>
    <t>112219-122319</t>
  </si>
  <si>
    <t>112219-122619</t>
  </si>
  <si>
    <t>SIMPSON,LOIS SUSAN</t>
  </si>
  <si>
    <t>Valencia,Evelyn</t>
  </si>
  <si>
    <t>BAYLESS,DOUGLAS</t>
  </si>
  <si>
    <t>BORTZ,JEREMY</t>
  </si>
  <si>
    <t>SHERWIN- WILLIAMS CO</t>
  </si>
  <si>
    <t>120219-010220</t>
  </si>
  <si>
    <t>120319-010320</t>
  </si>
  <si>
    <t>112619-122619</t>
  </si>
  <si>
    <t>112619-123119</t>
  </si>
  <si>
    <t>112619-123019</t>
  </si>
  <si>
    <t>112719-123019</t>
  </si>
  <si>
    <t>120219-123019</t>
  </si>
  <si>
    <t>ERSHIG PROPERTIES</t>
  </si>
  <si>
    <t>Shackelford,Dallas</t>
  </si>
  <si>
    <t>HALL,AMANDA</t>
  </si>
  <si>
    <t>SMITH,SANDRA J</t>
  </si>
  <si>
    <t>Hoskins,Shirley</t>
  </si>
  <si>
    <t>345102 U BRANCH NO LEAD</t>
  </si>
  <si>
    <t>Howell,Jordan</t>
  </si>
  <si>
    <t>Mitchell,Iyanna</t>
  </si>
  <si>
    <t>Mansfield,Daniel</t>
  </si>
  <si>
    <t>Walker,Larry</t>
  </si>
  <si>
    <t>Vanderbilt Mortgage and Financ</t>
  </si>
  <si>
    <t>Tendleton,Emily</t>
  </si>
  <si>
    <t>122319-012420</t>
  </si>
  <si>
    <t>122419-012420</t>
  </si>
  <si>
    <t>120319-01032020</t>
  </si>
  <si>
    <t>122619-012720</t>
  </si>
  <si>
    <t>123119-012920</t>
  </si>
  <si>
    <t>0103-020320</t>
  </si>
  <si>
    <t>0102-013120</t>
  </si>
  <si>
    <t>123019-013120</t>
  </si>
  <si>
    <t>FLANAGAN,SAMANTHA</t>
  </si>
  <si>
    <t>HICKMAN BUILDING SUPPLY</t>
  </si>
  <si>
    <t>GREEN,KRISTINA</t>
  </si>
  <si>
    <t>COX,HELEN</t>
  </si>
  <si>
    <t>VALENCIA JR,EFREN</t>
  </si>
  <si>
    <t>DAVIS,GENEVA</t>
  </si>
  <si>
    <t>Smith,Kelsey</t>
  </si>
  <si>
    <t>Fisher,George</t>
  </si>
  <si>
    <t>FRANKLIN ASSET MANAGEMENT</t>
  </si>
  <si>
    <t>010320-022020</t>
  </si>
  <si>
    <t>0125-022520</t>
  </si>
  <si>
    <t>0124-022520</t>
  </si>
  <si>
    <t>012720-022520</t>
  </si>
  <si>
    <t>0130-022720</t>
  </si>
  <si>
    <t>0129-022720</t>
  </si>
  <si>
    <t>2019 FRANCHISE BILL</t>
  </si>
  <si>
    <t>013120-030220</t>
  </si>
  <si>
    <t>013120-022620</t>
  </si>
  <si>
    <t>020320-030320</t>
  </si>
  <si>
    <t>MIDDLESBORO HOUSING AUTHORITY</t>
  </si>
  <si>
    <t>Nierengarten,Russell</t>
  </si>
  <si>
    <t>BAILEY,TIMOTHY</t>
  </si>
  <si>
    <t>STEPHENS,RICHARD</t>
  </si>
  <si>
    <t>GULLEY,LARRY</t>
  </si>
  <si>
    <t>022520-032520</t>
  </si>
  <si>
    <t>Captime Reallocation</t>
  </si>
  <si>
    <t>T8</t>
  </si>
  <si>
    <t>T4 2108 371.0</t>
  </si>
  <si>
    <t>T4 2108 372.0</t>
  </si>
  <si>
    <t>T4 2108 373.0</t>
  </si>
  <si>
    <t>T4 2108 374.0</t>
  </si>
  <si>
    <t>T4 2108 375.0</t>
  </si>
  <si>
    <t>T4 2108 376.0</t>
  </si>
  <si>
    <t>T4 2108 377.0</t>
  </si>
  <si>
    <t>T4 2108 378.0</t>
  </si>
  <si>
    <t>T4 2126 977.0</t>
  </si>
  <si>
    <t>T4 2126 978.0</t>
  </si>
  <si>
    <t>T4 2126 979.0</t>
  </si>
  <si>
    <t>T4 2126 980.0</t>
  </si>
  <si>
    <t>T4 2132 669.0</t>
  </si>
  <si>
    <t>T4 2132 670.0</t>
  </si>
  <si>
    <t>T4 2132 671.0</t>
  </si>
  <si>
    <t>T4 2132 672.0</t>
  </si>
  <si>
    <t>T4 2132 673.0</t>
  </si>
  <si>
    <t>T4 2132 674.0</t>
  </si>
  <si>
    <t>T4 2132 675.0</t>
  </si>
  <si>
    <t>T4 2132 676.0</t>
  </si>
  <si>
    <t>T4 2132 677.0</t>
  </si>
  <si>
    <t>T4 2132 678.0</t>
  </si>
  <si>
    <t>T4 2132 679.0</t>
  </si>
  <si>
    <t>T4 2132 680.0</t>
  </si>
  <si>
    <t>T4 2135 987.0</t>
  </si>
  <si>
    <t>T4 2135 988.0</t>
  </si>
  <si>
    <t>T4 2135 989.0</t>
  </si>
  <si>
    <t>T4 2135 990.0</t>
  </si>
  <si>
    <t>T4 2135 991.0</t>
  </si>
  <si>
    <t>T4 2135 992.0</t>
  </si>
  <si>
    <t>T4 2135 993.0</t>
  </si>
  <si>
    <t>T4 2135 994.0</t>
  </si>
  <si>
    <t>T4 2135 995.0</t>
  </si>
  <si>
    <t>T4 2135 996.0</t>
  </si>
  <si>
    <t>T4 2135 997.0</t>
  </si>
  <si>
    <t>T4 2135 998.0</t>
  </si>
  <si>
    <t>T4 2135 999.0</t>
  </si>
  <si>
    <t>T4 2135 1000.0</t>
  </si>
  <si>
    <t>T9</t>
  </si>
  <si>
    <t>Water Service Corporation of Kentucky</t>
  </si>
  <si>
    <t>Case No. 2020-00160</t>
  </si>
  <si>
    <t>Category</t>
  </si>
  <si>
    <t>Description</t>
  </si>
  <si>
    <t>Line</t>
  </si>
  <si>
    <t>B</t>
  </si>
  <si>
    <t>C</t>
  </si>
  <si>
    <t>E</t>
  </si>
  <si>
    <t>F</t>
  </si>
  <si>
    <t>H</t>
  </si>
  <si>
    <t>I</t>
  </si>
  <si>
    <t>J</t>
  </si>
  <si>
    <t>L</t>
  </si>
  <si>
    <t>M</t>
  </si>
  <si>
    <t>Obj</t>
  </si>
  <si>
    <t>Account Description</t>
  </si>
  <si>
    <t>L D</t>
  </si>
  <si>
    <t>P E</t>
  </si>
  <si>
    <t>Oracle Account Number</t>
  </si>
  <si>
    <t>Adaptive Account</t>
  </si>
  <si>
    <t>USoA</t>
  </si>
  <si>
    <t>Handy Whitman Line Number</t>
  </si>
  <si>
    <t>LV3</t>
  </si>
  <si>
    <t>LV4</t>
  </si>
  <si>
    <t>Class</t>
  </si>
  <si>
    <t>LV5</t>
  </si>
  <si>
    <t>LV6</t>
  </si>
  <si>
    <t>LV7</t>
  </si>
  <si>
    <t xml:space="preserve"> </t>
  </si>
  <si>
    <t>TOTAL ASSETS</t>
  </si>
  <si>
    <t>3</t>
  </si>
  <si>
    <t>N</t>
  </si>
  <si>
    <t/>
  </si>
  <si>
    <t>LONG TERM ASSETS</t>
  </si>
  <si>
    <t>4</t>
  </si>
  <si>
    <t>PROPERTY, PLANT &amp; EQPT</t>
  </si>
  <si>
    <t>5</t>
  </si>
  <si>
    <t>WTR UTILITY PLANT IN SER</t>
  </si>
  <si>
    <t>6</t>
  </si>
  <si>
    <t>ORGANIZATION</t>
  </si>
  <si>
    <t>7</t>
  </si>
  <si>
    <t>FRANCHISES</t>
  </si>
  <si>
    <t>LAND &amp; LAND RIGHTS PUMP</t>
  </si>
  <si>
    <t>LAND &amp; LAND RIGHTS WTR</t>
  </si>
  <si>
    <t>LAND &amp; LAND RIGHTS TRAN</t>
  </si>
  <si>
    <t>LAND &amp; LAND RIGHTS GEN</t>
  </si>
  <si>
    <t>STRUCT &amp; IMPRV SRC SUPP</t>
  </si>
  <si>
    <t>STRUCT &amp; IMPRV WTR TRT</t>
  </si>
  <si>
    <t>STRUCT &amp; IMPRV GEN PLT</t>
  </si>
  <si>
    <t>COLLECTING RESERVOIRS</t>
  </si>
  <si>
    <t>LAKE, RIVER, OTHER INTA</t>
  </si>
  <si>
    <t>WELLS &amp; SPRINGS</t>
  </si>
  <si>
    <t>INFILTRATION GALLERY</t>
  </si>
  <si>
    <t>POWER GENERATION EQUIP</t>
  </si>
  <si>
    <t>ELECTRIC PUMP EQUIP SRC</t>
  </si>
  <si>
    <t>ELECTRIC PUMP EQUIP WTP</t>
  </si>
  <si>
    <t>ELECTRIC PUMP EQUIP TRA</t>
  </si>
  <si>
    <t>WATER TREATMENT EQPT</t>
  </si>
  <si>
    <t>DIST RESV &amp; STANDPIPES</t>
  </si>
  <si>
    <t>TRANS &amp; DISTR MAINS</t>
  </si>
  <si>
    <t>SERVICE LINES</t>
  </si>
  <si>
    <t>METER INSTALLATIONS</t>
  </si>
  <si>
    <t>OTH PLT&amp;MISC EQUIP INTA</t>
  </si>
  <si>
    <t>OTH PLT&amp;MISC EQUIP SRC</t>
  </si>
  <si>
    <t>OTH PLT&amp;MISC EQUIP WTP</t>
  </si>
  <si>
    <t>OTH PLT&amp;MISC EQUIP TRAN</t>
  </si>
  <si>
    <t>OFFICE FURN &amp; EQPT</t>
  </si>
  <si>
    <t>LABORATORY EQUIPMENT</t>
  </si>
  <si>
    <t>COMMUNICATION EQPT</t>
  </si>
  <si>
    <t>MISC EQUIPMENT</t>
  </si>
  <si>
    <t>WATER PLANT ALLOCATED</t>
  </si>
  <si>
    <t>OTHER TANGIBLE PLT WATE</t>
  </si>
  <si>
    <t>SWR UTILITY PLANT IN SER</t>
  </si>
  <si>
    <t>FRANCHISES INTANG PLT</t>
  </si>
  <si>
    <t>FRANCHISES RECLAIM WTR</t>
  </si>
  <si>
    <t>LAND &amp; LAND RIGHTS INTA</t>
  </si>
  <si>
    <t>LAND &amp; LAND RIGHTS COLL</t>
  </si>
  <si>
    <t>LAND &amp; LAND RIGHTS TRTM</t>
  </si>
  <si>
    <t>LAND &amp; LAND RIGHTS RECL</t>
  </si>
  <si>
    <t>LAND &amp; LAND RIGHTS RCL</t>
  </si>
  <si>
    <t>STRUCT/IMPRV COLL PLT</t>
  </si>
  <si>
    <t>STRUCT/IMPRV PUMP PLT L</t>
  </si>
  <si>
    <t>STRUCT/IMPRV TREAT PLT</t>
  </si>
  <si>
    <t>STRUCT/IMPRV RECLAIM WT</t>
  </si>
  <si>
    <t>STRUCT/IMPRV GEN PLT</t>
  </si>
  <si>
    <t>POWER GEN EQUIP COLL PL</t>
  </si>
  <si>
    <t>POWER GEN EQUIP PUMP PL</t>
  </si>
  <si>
    <t>POWER GEN EQUIP TREAT P</t>
  </si>
  <si>
    <t>POWER GEN EQUIP RECLAIM</t>
  </si>
  <si>
    <t>POWER GEN EQUIP RCL WTR</t>
  </si>
  <si>
    <t>SEWER FORCE MAIN</t>
  </si>
  <si>
    <t>SEWER GRAVITY MAIN</t>
  </si>
  <si>
    <t>MANHOLES</t>
  </si>
  <si>
    <t>SPECIAL COLL STRUCTURES</t>
  </si>
  <si>
    <t>SERVICES TO CUSTOMERS</t>
  </si>
  <si>
    <t>FLOW MEASURE DEVICES</t>
  </si>
  <si>
    <t>FLOW MEASURE INSTALL</t>
  </si>
  <si>
    <t>RECEIVING WELLS</t>
  </si>
  <si>
    <t>PUMPING EQUIPMENT PUMP</t>
  </si>
  <si>
    <t>PUMPING EQUIPMENT RECLA</t>
  </si>
  <si>
    <t>PUMPING EQUIPMENT RCL W</t>
  </si>
  <si>
    <t>TREAT/DISP EQUIP LAGOON</t>
  </si>
  <si>
    <t>TREAT/DISP EQUIP TRT PL</t>
  </si>
  <si>
    <t>TREAT/DISP EQUIP RCL WT</t>
  </si>
  <si>
    <t>PLANT SEWERS TRTMT PLT</t>
  </si>
  <si>
    <t>PLANT SEWERS RECLAIM WT</t>
  </si>
  <si>
    <t>OUTFALL LINES</t>
  </si>
  <si>
    <t>OTHER PLT TANGIBLE</t>
  </si>
  <si>
    <t>OTHER PLT COLLECTION</t>
  </si>
  <si>
    <t>OTHER PLT PUMP</t>
  </si>
  <si>
    <t>OTHER PLT RECLAIM WTR T</t>
  </si>
  <si>
    <t>OTHER PLT RECLAIM WTR D</t>
  </si>
  <si>
    <t>MISC EQUIP SEWER</t>
  </si>
  <si>
    <t>SEWER PLANT ALLOCATED</t>
  </si>
  <si>
    <t>OTHER TANGIBLE PLT SEWE</t>
  </si>
  <si>
    <t>REUSE PLANT</t>
  </si>
  <si>
    <t>REUSE SERVICES</t>
  </si>
  <si>
    <t>REUSE MTR/INSTALLATIONS</t>
  </si>
  <si>
    <t>REUSE DIST RESERVOIRS</t>
  </si>
  <si>
    <t>REUSE TRANMISSION &amp; DIS</t>
  </si>
  <si>
    <t>TRANSPORTATION EQPT</t>
  </si>
  <si>
    <t>TRANSPORTATION EQPT WTR</t>
  </si>
  <si>
    <t>TRANSPORTATION EQPT SWR</t>
  </si>
  <si>
    <t>COMPUTER EQUIPMENT WTR</t>
  </si>
  <si>
    <t>DESKTOP COMPUTER WTR</t>
  </si>
  <si>
    <t>MAINFRAME COMPUTER WTR</t>
  </si>
  <si>
    <t>MINI COMPUTERS WTR</t>
  </si>
  <si>
    <t>COMP SYS COST WTR</t>
  </si>
  <si>
    <t>MICRO SYS COST WTR</t>
  </si>
  <si>
    <t>GAS PLANT</t>
  </si>
  <si>
    <t>LAND &amp; LAND RIGHTS</t>
  </si>
  <si>
    <t>STRUCT/IMPRV PRODUCTION</t>
  </si>
  <si>
    <t>STRUCT/IMPRV NATUAL GAS</t>
  </si>
  <si>
    <t>STRUCT/IMPRV TRANSMISSI</t>
  </si>
  <si>
    <t>STRUCT/IMPRV DISTRIB PL</t>
  </si>
  <si>
    <t>MAINS</t>
  </si>
  <si>
    <t>RESERVOIRS</t>
  </si>
  <si>
    <t>HOUSE REGULATORS</t>
  </si>
  <si>
    <t>HOUSE REGULATORY INSTAL</t>
  </si>
  <si>
    <t>OFFICE EQUIPMENT</t>
  </si>
  <si>
    <t>MISC EQUIP GAS</t>
  </si>
  <si>
    <t>OTHER PLANT</t>
  </si>
  <si>
    <t>PLANT UNDER CONSTRUCTION</t>
  </si>
  <si>
    <t>WORK IN PROGRESS</t>
  </si>
  <si>
    <t>WATER PLANT IN PROCESS</t>
  </si>
  <si>
    <t>WIP-CAP TIME WATER STO</t>
  </si>
  <si>
    <t>8</t>
  </si>
  <si>
    <t>00101</t>
  </si>
  <si>
    <t>WIP - INTEREST DURING</t>
  </si>
  <si>
    <t>00102</t>
  </si>
  <si>
    <t>WIP - ENGINEERING</t>
  </si>
  <si>
    <t>00103</t>
  </si>
  <si>
    <t>WIP - LABOR/INSTALLATI</t>
  </si>
  <si>
    <t>00104</t>
  </si>
  <si>
    <t>WIP - EQUIPMENT</t>
  </si>
  <si>
    <t>00105</t>
  </si>
  <si>
    <t>WIP - MATERIAL</t>
  </si>
  <si>
    <t>00106</t>
  </si>
  <si>
    <t>WIP - ELECTRICAL</t>
  </si>
  <si>
    <t>00107</t>
  </si>
  <si>
    <t>WIP - PIPING</t>
  </si>
  <si>
    <t>00108</t>
  </si>
  <si>
    <t>WIP - SITE WORK</t>
  </si>
  <si>
    <t>00109</t>
  </si>
  <si>
    <t>WIP - BUILDING ADDITIO</t>
  </si>
  <si>
    <t>00110</t>
  </si>
  <si>
    <t>WIP - CARPENTRY</t>
  </si>
  <si>
    <t>00111</t>
  </si>
  <si>
    <t>WIP - CRANE</t>
  </si>
  <si>
    <t>00112</t>
  </si>
  <si>
    <t>WIP - DRILLING COSTS</t>
  </si>
  <si>
    <t>WIP - FOUNDATION</t>
  </si>
  <si>
    <t>WIP - LAND/LEASE</t>
  </si>
  <si>
    <t>WIP - MAIN EXTENSION/T</t>
  </si>
  <si>
    <t>WIP - PERMITS</t>
  </si>
  <si>
    <t>WIP - PLUMBING</t>
  </si>
  <si>
    <t>WIP - PUMPS/EQUIPMENT</t>
  </si>
  <si>
    <t>WIP - RELOCATION</t>
  </si>
  <si>
    <t>WIP - RESTORATION</t>
  </si>
  <si>
    <t>WIP - SOIL BORING</t>
  </si>
  <si>
    <t>WIP - TANK/COST OF</t>
  </si>
  <si>
    <t>WIP - TANK/DETENTION A</t>
  </si>
  <si>
    <t>WIP - TANK/PNEUMATIC</t>
  </si>
  <si>
    <t>WIP - TESTS/DRAWDOWN</t>
  </si>
  <si>
    <t>WIP - WELL ABANDONMENT</t>
  </si>
  <si>
    <t>WIP - WELL HOUSE</t>
  </si>
  <si>
    <t>WIP - CLOSE CP TO GL L</t>
  </si>
  <si>
    <t>WIP - J/E CLEARING LEG</t>
  </si>
  <si>
    <t>WIP - TRANSFER TO FIXE</t>
  </si>
  <si>
    <t>SEWER PLANT IN PROCESS</t>
  </si>
  <si>
    <t>WIP-CAP TIME EXPAND/MO</t>
  </si>
  <si>
    <t>WIP - BUILDING/BLOWER</t>
  </si>
  <si>
    <t>WIP - CONCRETE CONTRAC</t>
  </si>
  <si>
    <t>WIP - CONSTRUCTION</t>
  </si>
  <si>
    <t>WIP - DRAINING/PLANT</t>
  </si>
  <si>
    <t>WIP - INSTALLATION OF</t>
  </si>
  <si>
    <t>WIP - MODIFICATION/LIF</t>
  </si>
  <si>
    <t>WIP - PACKAGE PLANT PU</t>
  </si>
  <si>
    <t>WIP - PUMP REMOVAL</t>
  </si>
  <si>
    <t>WIP - SAND</t>
  </si>
  <si>
    <t>WIP - SLUDGE/DISPOSAL</t>
  </si>
  <si>
    <t>WIP - SURVEY</t>
  </si>
  <si>
    <t>WIP - TESTS/SOIL BORE</t>
  </si>
  <si>
    <t>WIP - VEGITATION/REMOV</t>
  </si>
  <si>
    <t>OTHER PLANT IN PROCESS</t>
  </si>
  <si>
    <t>WIP-CAP TIME OFFICE RE</t>
  </si>
  <si>
    <t>WIP - CONTRACTOR/LABOR</t>
  </si>
  <si>
    <t>WIP - ARCHITECT/DESIGN</t>
  </si>
  <si>
    <t>WIP - FURNITURE</t>
  </si>
  <si>
    <t>WIP - HEATING/AIR COND</t>
  </si>
  <si>
    <t>WIP - INTERIOR FINISH</t>
  </si>
  <si>
    <t>WIP - MODIFICATION/CON</t>
  </si>
  <si>
    <t>WIP - REMODELING</t>
  </si>
  <si>
    <t>DEFERRED PLANT IN PROCE</t>
  </si>
  <si>
    <t>DEFERRED PLANT IN PROC</t>
  </si>
  <si>
    <t>WIP-CAP TIME WATER TOW</t>
  </si>
  <si>
    <t>WIP - GROUTING/SEALING</t>
  </si>
  <si>
    <t>WIP - JET CLEANING</t>
  </si>
  <si>
    <t>WIP - PUMP &amp; HAUL SLUD</t>
  </si>
  <si>
    <t>WIP - RENTAL/MACHINE</t>
  </si>
  <si>
    <t>WIP - REPAIR</t>
  </si>
  <si>
    <t>PLANT HELD FOR FUTURE USE</t>
  </si>
  <si>
    <t>PLT HELD FUTURE USE-WTR</t>
  </si>
  <si>
    <t>PLT HELD FUTURE USE-SWR</t>
  </si>
  <si>
    <t>PLT HELD FUTURE USE-REUS</t>
  </si>
  <si>
    <t>ACCUMULATED DEPRECIATION</t>
  </si>
  <si>
    <t>ACC DEPR WATER PLANT</t>
  </si>
  <si>
    <t>ACC DEPR-ORGANIZATION</t>
  </si>
  <si>
    <t>ACC DEPR-FRANCHISES</t>
  </si>
  <si>
    <t>ACC DEPR-STRUCT&amp;IMPRV S</t>
  </si>
  <si>
    <t>ACC DEPR-STRUCT&amp;IMPRV W</t>
  </si>
  <si>
    <t>ACC DEPR-STRUCT&amp;IMPRV T</t>
  </si>
  <si>
    <t>ACC DEPR-STRUCT&amp;IMPRV G</t>
  </si>
  <si>
    <t>ACC DEPR-COLLECTING RES</t>
  </si>
  <si>
    <t>ACC DEPR-LAKE,RIVER,OTH</t>
  </si>
  <si>
    <t>ACC DEPR-WELLS &amp; SPRING</t>
  </si>
  <si>
    <t>ACC DEPR-INFILTRATION G</t>
  </si>
  <si>
    <t>ACC DEPR-SUPPLY MAINS</t>
  </si>
  <si>
    <t>ACC DEPR-POWER GENERATI</t>
  </si>
  <si>
    <t>ACC DEPR-ELECT PUMP EQU</t>
  </si>
  <si>
    <t>ACC DEPR-WATER TREATMEN</t>
  </si>
  <si>
    <t>ACC DEPR-DIST RESV &amp; ST</t>
  </si>
  <si>
    <t>ACC DEPR-TRANS &amp; DISTR</t>
  </si>
  <si>
    <t>ACC DEPR-SERVICE LINES</t>
  </si>
  <si>
    <t>ACC DEPR-METERS</t>
  </si>
  <si>
    <t>ACC DEPR-METER INSTALLS</t>
  </si>
  <si>
    <t>ACC DEPR-HYDRANTS</t>
  </si>
  <si>
    <t>ACC DEPR-BACKFLOW PREVE</t>
  </si>
  <si>
    <t>ACC DEPR-OTH PLANT&amp;MISC</t>
  </si>
  <si>
    <t>ACC DEPR-OFFICE STRUCTU</t>
  </si>
  <si>
    <t>ACC DEPR-OFFICE FURN/EQ</t>
  </si>
  <si>
    <t>ACC DEPR-STORES EQUIPME</t>
  </si>
  <si>
    <t>ACC DEPR-TOOL SHOP &amp; MI</t>
  </si>
  <si>
    <t>ACC DEPR-LABORATORY EQU</t>
  </si>
  <si>
    <t>ACC DEPR-POWER OPERATED</t>
  </si>
  <si>
    <t>ACC DEPR-COMMUNICATION</t>
  </si>
  <si>
    <t>ACC DEPR-MISC EQUIPMENT</t>
  </si>
  <si>
    <t>ACC DEPR-OTHER TANG PLT</t>
  </si>
  <si>
    <t>ACC DEPR SEWER PLANT</t>
  </si>
  <si>
    <t>ACC DEPR FRANCHISES INT</t>
  </si>
  <si>
    <t>ACC DEPR FRANCH RCLM WT</t>
  </si>
  <si>
    <t>ACC DEPR-STRUCT/IMPRV C</t>
  </si>
  <si>
    <t>ACC DEPR-STRUCT/IMPRV P</t>
  </si>
  <si>
    <t>ACC DEPR-STRUCT/IMPRV T</t>
  </si>
  <si>
    <t>ACC DEPR-STRUCT/IMPRV R</t>
  </si>
  <si>
    <t>ACC DEPR-STRUCT/IMPRV G</t>
  </si>
  <si>
    <t>ACC DEPR-PWR GEN EQP CO</t>
  </si>
  <si>
    <t>ACC DEPR-PWR GEN EQP PU</t>
  </si>
  <si>
    <t>ACC DEPR-PWR GEN EQP TR</t>
  </si>
  <si>
    <t>ACC DEPR-PWR GEN EQP RC</t>
  </si>
  <si>
    <t>ACC DEPR-SEWER FORCE MA</t>
  </si>
  <si>
    <t>ACC DEPR-SEWER GRAVITY</t>
  </si>
  <si>
    <t>ACC DEPR-MANHOLES</t>
  </si>
  <si>
    <t>ACC DEPR-SPECIAL COLL S</t>
  </si>
  <si>
    <t>ACC DEPR-SERVICES TO CU</t>
  </si>
  <si>
    <t>ACC DEPR-FLOW MEASURE D</t>
  </si>
  <si>
    <t>ACC DEPR-FLOW MEASURE I</t>
  </si>
  <si>
    <t>ACC DEPR-RECEIVING WELL</t>
  </si>
  <si>
    <t>ACC DEPR-PUMP EQP PUMP</t>
  </si>
  <si>
    <t>ACC DEPR-PUMP EQP RCLM</t>
  </si>
  <si>
    <t>ACC DEPR-TREAT/DISP EQP</t>
  </si>
  <si>
    <t>ACC DEPR-PLANT SEWERS T</t>
  </si>
  <si>
    <t>ACC DEPR-PLANT SEWERS R</t>
  </si>
  <si>
    <t>ACC DEPR-OUTFALL LINES</t>
  </si>
  <si>
    <t>ACC DEPR-OTHER PLT TANG</t>
  </si>
  <si>
    <t>ACC DEPR-OTHER PLT COLL</t>
  </si>
  <si>
    <t>ACC DEPR-OTHER PLT PUMP</t>
  </si>
  <si>
    <t>ACC DEPR-OTHER PLT TREA</t>
  </si>
  <si>
    <t>ACC DEPR-OTHER PLT RCLM</t>
  </si>
  <si>
    <t>ACC DEPR-LABORATORY EQP</t>
  </si>
  <si>
    <t>ACC DEPR-MISC EQUIP SEW</t>
  </si>
  <si>
    <t>ACC DEPR REUSE PLANT</t>
  </si>
  <si>
    <t>ACC DEPR-REUSE SERVICES</t>
  </si>
  <si>
    <t>ACC DEPR-REUSE MTR/INST</t>
  </si>
  <si>
    <t>ACC DEPR-REUSE DIST RES</t>
  </si>
  <si>
    <t>ACC DEPR-REUSE TRANS/DI</t>
  </si>
  <si>
    <t>ACC DEPR-TRANSPORTATION</t>
  </si>
  <si>
    <t>ACC DEPR COMPUTER WTR</t>
  </si>
  <si>
    <t>ACC DEPR-DESKTOP COMPUT</t>
  </si>
  <si>
    <t>ACC DEPR-MAINFRAME COMP</t>
  </si>
  <si>
    <t>ACC DEPR-MINI COMP WTR</t>
  </si>
  <si>
    <t>COMP SYS AMORTIZATION W</t>
  </si>
  <si>
    <t>MICRO SYS AMORTIZATION</t>
  </si>
  <si>
    <t>ACC DEPR GAS PLANT</t>
  </si>
  <si>
    <t>ACC DEPR-FRANCHISES INT</t>
  </si>
  <si>
    <t>ACC DEPR-STRUCT/IMPRV N</t>
  </si>
  <si>
    <t>ACC DEPR-STRUCT/IMPRV D</t>
  </si>
  <si>
    <t>ACC DEPR-MAINS</t>
  </si>
  <si>
    <t>ACC DEPR-METER INSTALLA</t>
  </si>
  <si>
    <t>ACC DEPR-RESERVOIRS</t>
  </si>
  <si>
    <t>ACC DEPR-HOUSE REGULATO</t>
  </si>
  <si>
    <t>ACC DEPR-OFFICE EQUIPME</t>
  </si>
  <si>
    <t>ACC DEPR PLT LEASED TO O</t>
  </si>
  <si>
    <t>no bal</t>
  </si>
  <si>
    <t>ACC DEPR PLT HELD FUT US</t>
  </si>
  <si>
    <t>PLANT ACQ ADJ</t>
  </si>
  <si>
    <t>UTILITY PAA WTR PLANT AM</t>
  </si>
  <si>
    <t>UTILITY PAA WTR PLANT UN</t>
  </si>
  <si>
    <t>UTILITY PAA SWR PLANT AM</t>
  </si>
  <si>
    <t>UTILITY PAA SWR PLANT UN</t>
  </si>
  <si>
    <t>UTILITY PAA GAS PLANT AM</t>
  </si>
  <si>
    <t>ACC AMORT UTIL PAA-WATER</t>
  </si>
  <si>
    <t>ACC AMORT UTIL PAA-SEWER</t>
  </si>
  <si>
    <t>ACC AMORT UTIL PAA-GAS</t>
  </si>
  <si>
    <t>INVESTMENT IN OPER COS</t>
  </si>
  <si>
    <t>INVEST IN OPERATING COS</t>
  </si>
  <si>
    <t>010</t>
  </si>
  <si>
    <t>INVEST IN OPER COS</t>
  </si>
  <si>
    <t>011</t>
  </si>
  <si>
    <t>INVEST IN WTR SERV CORP</t>
  </si>
  <si>
    <t>012</t>
  </si>
  <si>
    <t>INVEST IN WTR SERV DISB</t>
  </si>
  <si>
    <t>013</t>
  </si>
  <si>
    <t>INVEST IN APPLE CANYON</t>
  </si>
  <si>
    <t>014</t>
  </si>
  <si>
    <t>INVEST IN CAMELOT</t>
  </si>
  <si>
    <t>015</t>
  </si>
  <si>
    <t>INVEST IN CHARMAR</t>
  </si>
  <si>
    <t>016</t>
  </si>
  <si>
    <t>INVEST IN CHERRY HILL</t>
  </si>
  <si>
    <t>017</t>
  </si>
  <si>
    <t>INVEST IN CLARENDON</t>
  </si>
  <si>
    <t>018</t>
  </si>
  <si>
    <t>INVEST IN COUNTY LINE</t>
  </si>
  <si>
    <t>019</t>
  </si>
  <si>
    <t>INVEST IN DEL MAR</t>
  </si>
  <si>
    <t>020</t>
  </si>
  <si>
    <t>INVEST IN FERSON CREEK</t>
  </si>
  <si>
    <t>021</t>
  </si>
  <si>
    <t>INVEST IN GALENA TERRIT</t>
  </si>
  <si>
    <t>022</t>
  </si>
  <si>
    <t>INVEST IN KILLARNEY</t>
  </si>
  <si>
    <t>023</t>
  </si>
  <si>
    <t>INVEST IN LAKE HOLIDAY</t>
  </si>
  <si>
    <t>024</t>
  </si>
  <si>
    <t>INVEST IN LAKE WILDWOOD</t>
  </si>
  <si>
    <t>025</t>
  </si>
  <si>
    <t>INVEST IN NORTHERN HILL</t>
  </si>
  <si>
    <t>026</t>
  </si>
  <si>
    <t>INVEST IN PRESTWICK</t>
  </si>
  <si>
    <t>027</t>
  </si>
  <si>
    <t>INVEST IN LAKE MARIAN</t>
  </si>
  <si>
    <t>028</t>
  </si>
  <si>
    <t>INVEST IN WILDWOOD</t>
  </si>
  <si>
    <t>029</t>
  </si>
  <si>
    <t>INVEST IN VALENTINE</t>
  </si>
  <si>
    <t>030</t>
  </si>
  <si>
    <t>INVEST IN WALK UP WOODS</t>
  </si>
  <si>
    <t>031</t>
  </si>
  <si>
    <t>INVEST IN WHISPERING HI</t>
  </si>
  <si>
    <t>032</t>
  </si>
  <si>
    <t>INVEST IN HOLIDAY HILLS</t>
  </si>
  <si>
    <t>033</t>
  </si>
  <si>
    <t>INVEST IN MEDINA</t>
  </si>
  <si>
    <t>034</t>
  </si>
  <si>
    <t>INVEST IN WESTLAKE</t>
  </si>
  <si>
    <t>035</t>
  </si>
  <si>
    <t>INVEST IN CEDAR BLUFF</t>
  </si>
  <si>
    <t>036</t>
  </si>
  <si>
    <t>INVEST IN HARBOR RIDGE</t>
  </si>
  <si>
    <t>037</t>
  </si>
  <si>
    <t>INVEST IN GREAT NORTHER</t>
  </si>
  <si>
    <t>038</t>
  </si>
  <si>
    <t>INVEST IN ILL COST CTR</t>
  </si>
  <si>
    <t>039</t>
  </si>
  <si>
    <t>INVEST IN UI OF NEVADA</t>
  </si>
  <si>
    <t>040</t>
  </si>
  <si>
    <t>INVEST IN SPRING CREEK</t>
  </si>
  <si>
    <t>041</t>
  </si>
  <si>
    <t>INVEST IN LA WTR SERV</t>
  </si>
  <si>
    <t>042</t>
  </si>
  <si>
    <t>INVEST IN UI OF LA</t>
  </si>
  <si>
    <t>043</t>
  </si>
  <si>
    <t>INVEST IN U I OF MARYLA</t>
  </si>
  <si>
    <t>044</t>
  </si>
  <si>
    <t>INVEST IN COLCHESTER</t>
  </si>
  <si>
    <t>045</t>
  </si>
  <si>
    <t>INVEST IN GREENRIDGE</t>
  </si>
  <si>
    <t>046</t>
  </si>
  <si>
    <t>INVEST IN PROVINCES</t>
  </si>
  <si>
    <t>047</t>
  </si>
  <si>
    <t>INVEST IN PINTO</t>
  </si>
  <si>
    <t>048</t>
  </si>
  <si>
    <t>INVEST IN OCCOQUAN SEWE</t>
  </si>
  <si>
    <t>049</t>
  </si>
  <si>
    <t>INVEST IN OCCOQUAN WATE</t>
  </si>
  <si>
    <t>050</t>
  </si>
  <si>
    <t>INVEST IN MASSANUTTEN S</t>
  </si>
  <si>
    <t>051</t>
  </si>
  <si>
    <t>INVEST IN HOLIDAY SERVI</t>
  </si>
  <si>
    <t>052</t>
  </si>
  <si>
    <t>INVEST IN WESTGATE</t>
  </si>
  <si>
    <t>053</t>
  </si>
  <si>
    <t>INVEST IN UI OF PA</t>
  </si>
  <si>
    <t>054</t>
  </si>
  <si>
    <t>INVEST IN PENN ESTATES</t>
  </si>
  <si>
    <t>055</t>
  </si>
  <si>
    <t>INVEST IND BLU MT LAKE</t>
  </si>
  <si>
    <t>056</t>
  </si>
  <si>
    <t>INVEST IN SKIDAWAY ISLA</t>
  </si>
  <si>
    <t>057</t>
  </si>
  <si>
    <t>INVEST IN ELK RIVER</t>
  </si>
  <si>
    <t>058</t>
  </si>
  <si>
    <t>INVEST IN MONTAGUE WATE</t>
  </si>
  <si>
    <t>059</t>
  </si>
  <si>
    <t>INVEST IN MONTAGUE SEWE</t>
  </si>
  <si>
    <t>060</t>
  </si>
  <si>
    <t>INVEST IN TWIN LAKES</t>
  </si>
  <si>
    <t>061</t>
  </si>
  <si>
    <t>INVEST IN TIERRE VERDE</t>
  </si>
  <si>
    <t>062</t>
  </si>
  <si>
    <t>INVEST IN LAKE PLACID</t>
  </si>
  <si>
    <t>063</t>
  </si>
  <si>
    <t>INVEST IN EAST LAKE</t>
  </si>
  <si>
    <t>064</t>
  </si>
  <si>
    <t>INVEST IN CHARLESTON U</t>
  </si>
  <si>
    <t>065</t>
  </si>
  <si>
    <t>INVEST IN PEBBLECREEK</t>
  </si>
  <si>
    <t>066</t>
  </si>
  <si>
    <t>INVEST IN ALAFAYA</t>
  </si>
  <si>
    <t>067</t>
  </si>
  <si>
    <t>INVEST IN LONGWOOD</t>
  </si>
  <si>
    <t>068</t>
  </si>
  <si>
    <t>INVEST IN WEDGEFIELD</t>
  </si>
  <si>
    <t>069</t>
  </si>
  <si>
    <t>INVEST IN CAROLINA WTR</t>
  </si>
  <si>
    <t>070</t>
  </si>
  <si>
    <t>INVEST IN UTIL SERV OF</t>
  </si>
  <si>
    <t>071</t>
  </si>
  <si>
    <t>INVEST IN CYPRESS LAKES</t>
  </si>
  <si>
    <t>072</t>
  </si>
  <si>
    <t>INVEST IN UTIL INC EAGL</t>
  </si>
  <si>
    <t>073</t>
  </si>
  <si>
    <t>INVEST IN SOUTHLAND</t>
  </si>
  <si>
    <t>074</t>
  </si>
  <si>
    <t>INVEST IN UNITED UTILIT</t>
  </si>
  <si>
    <t>075</t>
  </si>
  <si>
    <t>INVEST IN KEOWEE KEY</t>
  </si>
  <si>
    <t>076</t>
  </si>
  <si>
    <t>INVEST IN S C UTILITIES</t>
  </si>
  <si>
    <t>077</t>
  </si>
  <si>
    <t>INVEST IN WILD DUNES</t>
  </si>
  <si>
    <t>078</t>
  </si>
  <si>
    <t>INVEST IN TEGA CAY</t>
  </si>
  <si>
    <t>079</t>
  </si>
  <si>
    <t>INVEST IN CWS INC OF N</t>
  </si>
  <si>
    <t>080</t>
  </si>
  <si>
    <t>INVEST IN RIVER POINTE</t>
  </si>
  <si>
    <t>081</t>
  </si>
  <si>
    <t>INVEST IN FAIRFIELD</t>
  </si>
  <si>
    <t>082</t>
  </si>
  <si>
    <t>INVEST IN CNC-GENOA</t>
  </si>
  <si>
    <t>083</t>
  </si>
  <si>
    <t>INVEST IN WATAUGA VISTA</t>
  </si>
  <si>
    <t>084</t>
  </si>
  <si>
    <t>INVEST IN BRANDYWINE BA</t>
  </si>
  <si>
    <t>085</t>
  </si>
  <si>
    <t>INVEST IN TRANSYLVANIA</t>
  </si>
  <si>
    <t>086</t>
  </si>
  <si>
    <t>INVEST IN MID COUNTY</t>
  </si>
  <si>
    <t>087</t>
  </si>
  <si>
    <t>INVEST IN LAKE UTIL INC</t>
  </si>
  <si>
    <t>088</t>
  </si>
  <si>
    <t>INVEST IN U I OF FLORID</t>
  </si>
  <si>
    <t>089</t>
  </si>
  <si>
    <t>INVEST IN MILES GRANT</t>
  </si>
  <si>
    <t>090</t>
  </si>
  <si>
    <t>INVEST IN TENN WTR SERV</t>
  </si>
  <si>
    <t>091</t>
  </si>
  <si>
    <t>INVEST IN BIOTECH</t>
  </si>
  <si>
    <t>092</t>
  </si>
  <si>
    <t>INVEST IN HUTCHINSON IS</t>
  </si>
  <si>
    <t>093</t>
  </si>
  <si>
    <t>INVEST IN SANLANDO</t>
  </si>
  <si>
    <t>094</t>
  </si>
  <si>
    <t>INVEST IN LAKE GROVES</t>
  </si>
  <si>
    <t>095</t>
  </si>
  <si>
    <t>INVEST IN SANDALVEN</t>
  </si>
  <si>
    <t>096</t>
  </si>
  <si>
    <t>INVEST IN BAYSIDE</t>
  </si>
  <si>
    <t>097</t>
  </si>
  <si>
    <t>INVEST IN SOUTH GATE</t>
  </si>
  <si>
    <t>098</t>
  </si>
  <si>
    <t>INVEST IN LABRADOR UI</t>
  </si>
  <si>
    <t>099</t>
  </si>
  <si>
    <t>INVEST IN UI OF PENNBRO</t>
  </si>
  <si>
    <t>100</t>
  </si>
  <si>
    <t>INVEST IN UI OF HUTCHIN</t>
  </si>
  <si>
    <t>101</t>
  </si>
  <si>
    <t>INVEST IN SANDY CREEK</t>
  </si>
  <si>
    <t>102</t>
  </si>
  <si>
    <t>INVEST IN NORTH TOPSAIL</t>
  </si>
  <si>
    <t>103</t>
  </si>
  <si>
    <t>INVEST IN CAROLINA PINE</t>
  </si>
  <si>
    <t>104</t>
  </si>
  <si>
    <t>INVEST IN BRADFIELD FAR</t>
  </si>
  <si>
    <t>105</t>
  </si>
  <si>
    <t>INVEST IN NERO UTILITY</t>
  </si>
  <si>
    <t>106</t>
  </si>
  <si>
    <t>INVEST IN SKY RANCH</t>
  </si>
  <si>
    <t>107</t>
  </si>
  <si>
    <t>INVEST IN BERMUDA WATER</t>
  </si>
  <si>
    <t>108</t>
  </si>
  <si>
    <t>INVEST IN UI OF CENTRAL</t>
  </si>
  <si>
    <t>109</t>
  </si>
  <si>
    <t>INVEST IN WSC OF IND IN</t>
  </si>
  <si>
    <t>110</t>
  </si>
  <si>
    <t>INVEST IN INDIANA WATER</t>
  </si>
  <si>
    <t>111</t>
  </si>
  <si>
    <t>112</t>
  </si>
  <si>
    <t>INVEST IN WSC OF GEORGI</t>
  </si>
  <si>
    <t>NON-UTILITY INVESTMENTS</t>
  </si>
  <si>
    <t>NON-UTILITY PROPERTY &amp; I</t>
  </si>
  <si>
    <t>NON-UTIL PROP &amp; INVENTO</t>
  </si>
  <si>
    <t>LAND &amp; LAB RIGHTS</t>
  </si>
  <si>
    <t>PROCESSING PLANT</t>
  </si>
  <si>
    <t>OFF STRUCT &amp; IMPROV</t>
  </si>
  <si>
    <t>PORTABLE OFFICE STRUCTU</t>
  </si>
  <si>
    <t>OFFICE FURNITURE</t>
  </si>
  <si>
    <t>MAINTENANCE STRUCT &amp; IM</t>
  </si>
  <si>
    <t>LAB FURNITURE</t>
  </si>
  <si>
    <t>MAINTENANCE TOOL</t>
  </si>
  <si>
    <t>EQUIPMENT &amp; MACHINERY</t>
  </si>
  <si>
    <t>COMMUNICATION EQUIPMENT</t>
  </si>
  <si>
    <t>ACC DEPR NON-UTILITY PRO</t>
  </si>
  <si>
    <t>ACC DEPR-PROP &amp; INV</t>
  </si>
  <si>
    <t>ACC DEPR-LAND&amp;LAB</t>
  </si>
  <si>
    <t>ACC DEPR-PROCESSING PLA</t>
  </si>
  <si>
    <t>ACC DEPR-OFF STRUCTURE</t>
  </si>
  <si>
    <t>ACC DEPR-PORT OFF STRUC</t>
  </si>
  <si>
    <t>ACC DEPR-OFF FURNITURE</t>
  </si>
  <si>
    <t>ACC DEPR-OFF EQUIPMENT</t>
  </si>
  <si>
    <t>ACC DEPR-MAINT STRUCTUR</t>
  </si>
  <si>
    <t>ACC DEPR-LAB FURNITURE</t>
  </si>
  <si>
    <t>ACC DEPR-MAINT TOOL</t>
  </si>
  <si>
    <t>ACC DEPR-EQ &amp; MACHINERY</t>
  </si>
  <si>
    <t>ACC DEPR-COMMUN EQPT</t>
  </si>
  <si>
    <t>NONREG GOODWILL</t>
  </si>
  <si>
    <t>NONREGULATED GOODWILL</t>
  </si>
  <si>
    <t>ACCUM AMORT NONREG GOOD</t>
  </si>
  <si>
    <t>ESCROW DEPOSIT</t>
  </si>
  <si>
    <t>UTIL PLANT ACQUIRED/DIS</t>
  </si>
  <si>
    <t>CURRENT ASSETS</t>
  </si>
  <si>
    <t>CASH</t>
  </si>
  <si>
    <t>CASH-IN BANK</t>
  </si>
  <si>
    <t>CASH-CHASE-DEPOSITORY</t>
  </si>
  <si>
    <t>CASH-CHASE-WSC DISBURSE</t>
  </si>
  <si>
    <t>CASH CONSOLIDATION</t>
  </si>
  <si>
    <t>CASH CLEARING ACCOUNT</t>
  </si>
  <si>
    <t>CASH-CHASE-WSCIL</t>
  </si>
  <si>
    <t>CASH-TD BANK CANADA USD</t>
  </si>
  <si>
    <t>CASH-TD BANK NA USD</t>
  </si>
  <si>
    <t>CASH-CHASE-CREDIT CARD</t>
  </si>
  <si>
    <t>CASH-CHASE-FLEXSERV</t>
  </si>
  <si>
    <t>CASH-BANK OF AMERICA-SC</t>
  </si>
  <si>
    <t>CASH-BANK OF AMERICA-GA</t>
  </si>
  <si>
    <t>CASH-BANK OF AMERICA-NV</t>
  </si>
  <si>
    <t>CASH-COMMERICAL BANK-KY</t>
  </si>
  <si>
    <t>CASH-BANK OF AMERICA-FL</t>
  </si>
  <si>
    <t>CASH-BANK OF AMERICA-NC</t>
  </si>
  <si>
    <t>CASH-1ST COMMUNITY BANK</t>
  </si>
  <si>
    <t>CASH-BANK OF NEW YORK M</t>
  </si>
  <si>
    <t>CASH-WIRE TRANSFER CLEA</t>
  </si>
  <si>
    <t>CASH-AL WELLS FARGO</t>
  </si>
  <si>
    <t>CASH-CHASE-BETTERMENT F</t>
  </si>
  <si>
    <t>CASH-CHASE-PLT CAP FUND</t>
  </si>
  <si>
    <t>CASH-CHASE-WTR STORAGE</t>
  </si>
  <si>
    <t>CASH-CHASE-WTR RTS PRO</t>
  </si>
  <si>
    <t>CASH-BANK OF AM-COLCHES</t>
  </si>
  <si>
    <t>CASH-BB&amp;T</t>
  </si>
  <si>
    <t>CASH-CHASE MONEY MARKET</t>
  </si>
  <si>
    <t>CASH CLEARING-COLLECT A</t>
  </si>
  <si>
    <t>CASH-CHASE-WSC INS DISB</t>
  </si>
  <si>
    <t>CASH-CHASE-CWS COLLECTI</t>
  </si>
  <si>
    <t>CASH-BANK OF AMERICA-AC</t>
  </si>
  <si>
    <t>CASH-WILLIAM BLAIR</t>
  </si>
  <si>
    <t>CASH-CNC MOREHEAD CTY-W</t>
  </si>
  <si>
    <t>CASH-CHASE-AZ 2185-0135</t>
  </si>
  <si>
    <t>CASH-COBANK-AZ</t>
  </si>
  <si>
    <t>CASH-CHASE-SPG CRK HYD</t>
  </si>
  <si>
    <t>CASH-CHASE-SPG CRK CAP</t>
  </si>
  <si>
    <t>CASH-BANK OF AMERICA-MD</t>
  </si>
  <si>
    <t>CASH-CLINTON 1ST NATL B</t>
  </si>
  <si>
    <t>CASH-NATIONS BANK-SEUI</t>
  </si>
  <si>
    <t>CASH-BARNETT BANK</t>
  </si>
  <si>
    <t>CASH-CHASE-LA</t>
  </si>
  <si>
    <t>CASH-TALLAHATCHIE-MS</t>
  </si>
  <si>
    <t>CASH-CHASE-UIL ESCROW</t>
  </si>
  <si>
    <t>CASH-CLINTON-DEBT RESER</t>
  </si>
  <si>
    <t>PETTY CASH</t>
  </si>
  <si>
    <t>CASH-CWS PETTY CASH-BOA</t>
  </si>
  <si>
    <t>CASH-CNC PETTY CASH-BOA</t>
  </si>
  <si>
    <t>CASH-MD PETTY CASH-BOA</t>
  </si>
  <si>
    <t>CASH-FL PETTY CASH-BOA</t>
  </si>
  <si>
    <t>CASH-GA PETTY CASH-BOA</t>
  </si>
  <si>
    <t>CASH-LA PETTY CASH-CHAS</t>
  </si>
  <si>
    <t>CASH-AZ PETTY CASH-CHAS</t>
  </si>
  <si>
    <t>CASH-WSC PETTY CASH-CHA</t>
  </si>
  <si>
    <t>CASH-UUC PETTY CASH</t>
  </si>
  <si>
    <t>CASH-MS PETTY CASH-TALL</t>
  </si>
  <si>
    <t>CASH-BIOTECH PETTY CASH</t>
  </si>
  <si>
    <t>CASH-NV PETTY CASH-BOA</t>
  </si>
  <si>
    <t>ACCOUNTS RECEIVABLE</t>
  </si>
  <si>
    <t>A/R CASH UNAPPLIED</t>
  </si>
  <si>
    <t>CASH UNAPPLIED</t>
  </si>
  <si>
    <t>ACCOUNTS RECEIVABLE CUST</t>
  </si>
  <si>
    <t>A/R-CUSTOMER TRADE CC&amp;B</t>
  </si>
  <si>
    <t>A/R-TRADE US</t>
  </si>
  <si>
    <t>A/R-OTHER USD</t>
  </si>
  <si>
    <t>A/R-INTEREST</t>
  </si>
  <si>
    <t>A/R-CUSTOMER ACCRUAL</t>
  </si>
  <si>
    <t>A/R-CUSTOMER REFUNDS</t>
  </si>
  <si>
    <t>ACCUM PROV UNCOLLECT ACC</t>
  </si>
  <si>
    <t>ACCOUNTS RECEIVABLE OTHE</t>
  </si>
  <si>
    <t>A/R-OTHER</t>
  </si>
  <si>
    <t>A/R ASSOC COS</t>
  </si>
  <si>
    <t>TOTAL NOTES RECEIVABLE</t>
  </si>
  <si>
    <t>NOTES REC ACCOCIATED COS</t>
  </si>
  <si>
    <t>N/R ASSOC COS</t>
  </si>
  <si>
    <t>N/R OTHER</t>
  </si>
  <si>
    <t>LONG TERM NOTES RECEIVAB</t>
  </si>
  <si>
    <t>N/R STOCK PURCHASE</t>
  </si>
  <si>
    <t>INVENTORY TOTAL</t>
  </si>
  <si>
    <t>INVENTORY</t>
  </si>
  <si>
    <t>TOTAL SPECIAL DEPOSITS</t>
  </si>
  <si>
    <t>SPECIAL DEPOSITS</t>
  </si>
  <si>
    <t>PREPAID EXPENSES</t>
  </si>
  <si>
    <t>PREPAYMENTS</t>
  </si>
  <si>
    <t>PREPAID INSURANCE</t>
  </si>
  <si>
    <t>PREPAID REIMBURSEMENTS</t>
  </si>
  <si>
    <t>PREPAID TARIFF FUNDS</t>
  </si>
  <si>
    <t>OTHER CURRENT ASSETS</t>
  </si>
  <si>
    <t>INTEREST &amp; DIVIDENDS REC</t>
  </si>
  <si>
    <t>INT &amp; DIV RECEIVABLE</t>
  </si>
  <si>
    <t>MISC CURRENT ASSETS</t>
  </si>
  <si>
    <t>INVESTMENTS IN STOCK</t>
  </si>
  <si>
    <t>TEMPORARY CASH INVESTME</t>
  </si>
  <si>
    <t>DEFERRED STOCK COMPENSA</t>
  </si>
  <si>
    <t>CASH VALUE OF LIFE INS (COLI ASSET)</t>
  </si>
  <si>
    <t>PRELIMINARY SURVEY</t>
  </si>
  <si>
    <t>00801</t>
  </si>
  <si>
    <t>PRELIMINARY SURVEY PRO</t>
  </si>
  <si>
    <t>CLEARING</t>
  </si>
  <si>
    <t>PAYROLL CLEARING</t>
  </si>
  <si>
    <t>FLEX SERV</t>
  </si>
  <si>
    <t>401K CLEARING</t>
  </si>
  <si>
    <t>DEF CHGS &amp; OTHER ASSETS</t>
  </si>
  <si>
    <t>UNAMORT DEBT DISCOUNT &amp;</t>
  </si>
  <si>
    <t>DEBT EXPENSE BEING AMOR</t>
  </si>
  <si>
    <t>AMORT - DEBT EXPENSE</t>
  </si>
  <si>
    <t>DEFERRED RATE CASE EXPEN</t>
  </si>
  <si>
    <t>RATE CASE IN PROGRESS</t>
  </si>
  <si>
    <t>00901</t>
  </si>
  <si>
    <t>RCIP - ATTORNEY FEES</t>
  </si>
  <si>
    <t>RCIP - CAPITALIZED TIM</t>
  </si>
  <si>
    <t>RCIP - ADMINISTRATIVE</t>
  </si>
  <si>
    <t>RCIP - TRAVEL</t>
  </si>
  <si>
    <t>RCIP - CONSULTING FEES</t>
  </si>
  <si>
    <t>RCIP - TRANSFER TO RC</t>
  </si>
  <si>
    <t>REG EXP BEING AMORT</t>
  </si>
  <si>
    <t>RATE CASE BEING AMORT</t>
  </si>
  <si>
    <t>MISC REGULATORY COMM EX</t>
  </si>
  <si>
    <t>RATE CASE ACCUM AMORT</t>
  </si>
  <si>
    <t>WATER CONSERVATION REBA</t>
  </si>
  <si>
    <t>ORIG COST EXPENSE</t>
  </si>
  <si>
    <t>ORIG COST ACCUM AMORT</t>
  </si>
  <si>
    <t>OTHER DEFERRED CHARGES</t>
  </si>
  <si>
    <t>DEF CHGS-LANDSCAPING</t>
  </si>
  <si>
    <t>DEF CHGS-CUSTOMER COMPL</t>
  </si>
  <si>
    <t>DEF CHGS-RELOCATION EXP</t>
  </si>
  <si>
    <t>DEF CHGS-ATTORNEY FEE</t>
  </si>
  <si>
    <t>DEF CHGS-HURRICANE/STOR</t>
  </si>
  <si>
    <t>DEF CHGS-EMP FEES</t>
  </si>
  <si>
    <t>DEF CHGS-OTHER</t>
  </si>
  <si>
    <t>DEF CHGS-OTHER WTR &amp; SW</t>
  </si>
  <si>
    <t>DEF CHGS-MULTI YR TESTI</t>
  </si>
  <si>
    <t>DEF CHGS-SLUDGE HAULING</t>
  </si>
  <si>
    <t>DEF CHGS-PR WASH/JET SW</t>
  </si>
  <si>
    <t>DEF CHGS-TV SEWER MAINS</t>
  </si>
  <si>
    <t>AMORT - LANDSCAPING</t>
  </si>
  <si>
    <t>AMORT - CUSTOMER COMPLA</t>
  </si>
  <si>
    <t>AMORT - TANK MAINT&amp;REP</t>
  </si>
  <si>
    <t>AMORT - RELOCATION EXP</t>
  </si>
  <si>
    <t>AMORT - ATTORNEY FEE</t>
  </si>
  <si>
    <t>AMORT - HURRICANE/STORM</t>
  </si>
  <si>
    <t>AMORT - EMPLOYEE FEES</t>
  </si>
  <si>
    <t>AMORT - OTHER</t>
  </si>
  <si>
    <t>AMORT - OTHER WTR &amp; SWR</t>
  </si>
  <si>
    <t>AMORT - MULTI YR TESTIN</t>
  </si>
  <si>
    <t>AMORT - SLUDGE HAULING</t>
  </si>
  <si>
    <t>AMORT - PR WASH/JET SWR</t>
  </si>
  <si>
    <t>AMORT - TV SEWER MAINS</t>
  </si>
  <si>
    <t>REGULATORY INCOME TAX AS</t>
  </si>
  <si>
    <t>NO BAL</t>
  </si>
  <si>
    <t>TOTAL LIABILITIES</t>
  </si>
  <si>
    <t>LONG TERM LIABILITIES</t>
  </si>
  <si>
    <t>ADVANCES IN AID OF CONSTR</t>
  </si>
  <si>
    <t>ADV-IN-AID OF CONST-WATE</t>
  </si>
  <si>
    <t>ADV-IN-AID OF CONST-SEWE</t>
  </si>
  <si>
    <t>ACC AMORT-AIA-WATER</t>
  </si>
  <si>
    <t>ACC AMORT-CIA-SEWER</t>
  </si>
  <si>
    <t>CONTRIBUTIONS IN AID CONS</t>
  </si>
  <si>
    <t>CONTRIBUTIONS IN AID WAT</t>
  </si>
  <si>
    <t>CIAC-ORGANIZATION</t>
  </si>
  <si>
    <t>CIAC-FRANCHISES</t>
  </si>
  <si>
    <t>CIAC-STRUCT &amp; IMPRV SRC</t>
  </si>
  <si>
    <t>CIAC-STRUCT &amp; IMPRV WTP</t>
  </si>
  <si>
    <t>CIAC-STRUCT &amp; IMPRV TRA</t>
  </si>
  <si>
    <t>CIAC-STRUCT &amp; IMPRV GEN</t>
  </si>
  <si>
    <t>CIAC-COLLECTING RESERVO</t>
  </si>
  <si>
    <t>CIAC-LAKE, RIVER, OTHER</t>
  </si>
  <si>
    <t>CIAC-WELLS &amp; SPRINGS</t>
  </si>
  <si>
    <t>CIAC-INFILTRATION GALLE</t>
  </si>
  <si>
    <t>CIAC-SUPPLY MAINS</t>
  </si>
  <si>
    <t>CIAC-POWER GENERATION E</t>
  </si>
  <si>
    <t>CIAC-ELEC PUMP EQP SRC</t>
  </si>
  <si>
    <t>CIAC-ELEC PUMP EQP WTP</t>
  </si>
  <si>
    <t>CIAC-ELEC PUMP EQP TRAN</t>
  </si>
  <si>
    <t>CIAC-WATER TREATMENT EQ</t>
  </si>
  <si>
    <t>CIAC-DIST RESV &amp; STANDP</t>
  </si>
  <si>
    <t>CIAC-TRANS &amp; DISTR MAIN</t>
  </si>
  <si>
    <t>CIAC-SERVICE LINES</t>
  </si>
  <si>
    <t>CIAC-METER INSTALLS</t>
  </si>
  <si>
    <t>CIAC-HYDRANTS</t>
  </si>
  <si>
    <t>CIAC-BACKFLOW PREVENT D</t>
  </si>
  <si>
    <t>CIAC-OTH PLT&amp;MISC EQP I</t>
  </si>
  <si>
    <t>CIAC-OTH PLT&amp;MISC EQP S</t>
  </si>
  <si>
    <t>CIAC-OTH PLT&amp;MISC EQP W</t>
  </si>
  <si>
    <t>CIAC-OTH PLT&amp;MISC EQP D</t>
  </si>
  <si>
    <t>CIAC-OFFICE STRUCTURE</t>
  </si>
  <si>
    <t>CIAC-OFFICE FURN/EQPT</t>
  </si>
  <si>
    <t>CIAC-STORES EQUIPMENT</t>
  </si>
  <si>
    <t>CIAC-TOOL SHOP &amp; MISC E</t>
  </si>
  <si>
    <t>CIAC-LABORATORY EQUIPME</t>
  </si>
  <si>
    <t>CIAC-POWER OPERATED EQU</t>
  </si>
  <si>
    <t>CIAC-COMMUNICATION EQPT</t>
  </si>
  <si>
    <t>CIAC-MISC EQUIPMENT</t>
  </si>
  <si>
    <t>CIAC-OTHER TANGIBLE PLT</t>
  </si>
  <si>
    <t>CIAC-WTR LINE EXT FEE</t>
  </si>
  <si>
    <t>CIAC-WTR PLT MOD FEE</t>
  </si>
  <si>
    <t>CIAC-WTR PLT MTR FEE</t>
  </si>
  <si>
    <t>CONTRIBUTIONS IN AID SEW</t>
  </si>
  <si>
    <t>CIAC-FRANCHISES INTANG</t>
  </si>
  <si>
    <t>CIAC-FRANCHISES RCLM WT</t>
  </si>
  <si>
    <t>CIAC-STRUCT/IMPRV COLL</t>
  </si>
  <si>
    <t>CIAC-STRUCT/IMPRV PUMP</t>
  </si>
  <si>
    <t>CIAC-STRUCT/IMPRV TREAT</t>
  </si>
  <si>
    <t>CIAC-STRUCT/IMPRV RCLM</t>
  </si>
  <si>
    <t>CIAC-STRUCT/IMPRV GEN P</t>
  </si>
  <si>
    <t>CIAC-POWER GEN EQUIP CO</t>
  </si>
  <si>
    <t>CIAC-POWER GEN EQUIP PU</t>
  </si>
  <si>
    <t>CIAC-POWER GEN EQUIP TR</t>
  </si>
  <si>
    <t>CIAC-POWER GEN EQUIP RC</t>
  </si>
  <si>
    <t>CIAC-SEWER FORCE MAIN</t>
  </si>
  <si>
    <t>CIAC-SEWER GRAVITY MAIN</t>
  </si>
  <si>
    <t>CIAC-MANHOLES</t>
  </si>
  <si>
    <t>CIAC-SPECIAL COLL STRUC</t>
  </si>
  <si>
    <t>CIAC-SERVICES TO CUSTOM</t>
  </si>
  <si>
    <t>CIAC-FLOW MEASURE DEVIC</t>
  </si>
  <si>
    <t>CIAC-FLOW MEASURE INSTA</t>
  </si>
  <si>
    <t>CIAC-RECEIVING WELLS</t>
  </si>
  <si>
    <t>CIAC-PUMP EQP PUMP PLT</t>
  </si>
  <si>
    <t>CIAC-PUMP EQP RCLM WTP</t>
  </si>
  <si>
    <t>CIAC-PUMP EQP RCLM DIST</t>
  </si>
  <si>
    <t>CIAC-TREAT/DISP EQUIP L</t>
  </si>
  <si>
    <t>CIAC-TREAT/DISP EQUIP T</t>
  </si>
  <si>
    <t>CIAC-TREAT/DISP EQUIP R</t>
  </si>
  <si>
    <t>CIAC-PLANT SEWERS TRTMT</t>
  </si>
  <si>
    <t>CIAC-PLANT SEWERS RCLM</t>
  </si>
  <si>
    <t>CIAC-OUTFALL LINES</t>
  </si>
  <si>
    <t>CIAC-OTHER PLT TANGIBLE</t>
  </si>
  <si>
    <t>CIAC-OTHER PLT COLLECTI</t>
  </si>
  <si>
    <t>CIAC-OTHER PLT PUMP</t>
  </si>
  <si>
    <t>CIAC-OTHER PLT TREATMEN</t>
  </si>
  <si>
    <t>CIAC-OTHER PLT RCLM WTR</t>
  </si>
  <si>
    <t>CIAC-LABORATORY EQPT</t>
  </si>
  <si>
    <t>CIAC-MISC EQUIP SEWER</t>
  </si>
  <si>
    <t>CIAC-SEWER-TAP</t>
  </si>
  <si>
    <t>CIAC-SWR MGMT FEE</t>
  </si>
  <si>
    <t>CIAC-SWR LINE EXT FEE</t>
  </si>
  <si>
    <t>CIAC-SWR RES CAP FEE</t>
  </si>
  <si>
    <t>CIAC-SWR PLT MOD FEE</t>
  </si>
  <si>
    <t>CIAC-SWR PLT MTR FEE</t>
  </si>
  <si>
    <t>CIAC-GAS</t>
  </si>
  <si>
    <t>CIAC-GAS-TAP</t>
  </si>
  <si>
    <t>CIAC-STRUCT/IMPRV NATUA</t>
  </si>
  <si>
    <t>CIAC-STRUCT/IMPRV TRANS</t>
  </si>
  <si>
    <t>CIAC-STRUCT/IMPRV DISTR</t>
  </si>
  <si>
    <t>CIAC-MAINS</t>
  </si>
  <si>
    <t>CIAC-METER INSTALLATION</t>
  </si>
  <si>
    <t>CIAC-RESERVOIRS</t>
  </si>
  <si>
    <t>CIAC-HOUSE REGULATORS</t>
  </si>
  <si>
    <t>CIAC-REUSE</t>
  </si>
  <si>
    <t>CIAC-REUSE SERVICES</t>
  </si>
  <si>
    <t>CIAC-REUSE MTR/INSTALLA</t>
  </si>
  <si>
    <t>CIAC-REUSE DIST RESERVO</t>
  </si>
  <si>
    <t>CIAC-REUSE TRANMISSION</t>
  </si>
  <si>
    <t>CIAC-REUSE-TAP</t>
  </si>
  <si>
    <t>CIAC-REUSE MGMT FEE</t>
  </si>
  <si>
    <t>CIAC-REUSE LINE EXT FEE</t>
  </si>
  <si>
    <t>CIAC-REUSE RES CAP FEE</t>
  </si>
  <si>
    <t>CIAC-REUSE PLT MOD FEE</t>
  </si>
  <si>
    <t>CIAC-REUSE PLT MTR FEE</t>
  </si>
  <si>
    <t>ACCUM AMORT OF CIA WATER</t>
  </si>
  <si>
    <t>ACC AMORT ORGANIZATION</t>
  </si>
  <si>
    <t>ACC AMORT FRANCHISES</t>
  </si>
  <si>
    <t>ACC AMORT STRUCT &amp; IMPR</t>
  </si>
  <si>
    <t>ACC AMORT COLLECTING RE</t>
  </si>
  <si>
    <t>ACC AMORT LAKE, RIVER,</t>
  </si>
  <si>
    <t>ACC AMORT WELLS &amp; SPRIN</t>
  </si>
  <si>
    <t>ACC AMORT INFILTRATION</t>
  </si>
  <si>
    <t>ACC AMORT SUPPLY MAINS</t>
  </si>
  <si>
    <t>ACC AMORT POWER GEN EQP</t>
  </si>
  <si>
    <t>ACC AMORT ELEC PUMP EQP</t>
  </si>
  <si>
    <t>ACC AMORT WATER TREATME</t>
  </si>
  <si>
    <t>ACC AMORT DIST RESV &amp; S</t>
  </si>
  <si>
    <t>ACC AMORT TRANS &amp; DISTR</t>
  </si>
  <si>
    <t>ACC AMORT SERVICE LINES</t>
  </si>
  <si>
    <t>ACC AMORT METERS</t>
  </si>
  <si>
    <t>ACC AMORT METER INSTALL</t>
  </si>
  <si>
    <t>ACC AMORT HYDRANTS</t>
  </si>
  <si>
    <t>ACC AMORT BACKFLOW PREV</t>
  </si>
  <si>
    <t>ACC AMORT OTH PLT&amp;MISC</t>
  </si>
  <si>
    <t>ACC AMORT OFFICE STRUCT</t>
  </si>
  <si>
    <t>ACC AMORT OFFICE FURN/E</t>
  </si>
  <si>
    <t>ACC AMORT STORES EQUIPM</t>
  </si>
  <si>
    <t>ACC AMORT TOOL SHOP &amp; M</t>
  </si>
  <si>
    <t>ACC AMORT LABORATORY EQ</t>
  </si>
  <si>
    <t>ACC AMORT POWER OPERATE</t>
  </si>
  <si>
    <t>ACC AMORT COMMUNICATION</t>
  </si>
  <si>
    <t>ACC AMORT MISC EQUIPMEN</t>
  </si>
  <si>
    <t>ACC AMORT OTHER TANG PL</t>
  </si>
  <si>
    <t>ACC AMORT WATER-CIAC TA</t>
  </si>
  <si>
    <t>ACC AMORT WTR MGMT FEE</t>
  </si>
  <si>
    <t>ACC AMORT WTR LINE EXT</t>
  </si>
  <si>
    <t>ACC AMORT WTR RES CAP F</t>
  </si>
  <si>
    <t>ACC AMORT WTR PLT MOD F</t>
  </si>
  <si>
    <t>ACC AMORT WTR PLT MTR F</t>
  </si>
  <si>
    <t>ACCUM AMORT OF CIA SEWER</t>
  </si>
  <si>
    <t>ACC AMORT FRANCHISES IN</t>
  </si>
  <si>
    <t>ACC AMORT FRANCHISES RC</t>
  </si>
  <si>
    <t>ACC AMORTSTRUCT/IMPRV C</t>
  </si>
  <si>
    <t>ACC AMORTSTRUCT/IMPRV P</t>
  </si>
  <si>
    <t>ACC AMORTSTRUCT/IMPRV T</t>
  </si>
  <si>
    <t>ACC AMORTSTRUCT/IMPRV R</t>
  </si>
  <si>
    <t>ACC AMORTSTRUCT/IMPRV G</t>
  </si>
  <si>
    <t>ACC AMORT PWR GEN EQP C</t>
  </si>
  <si>
    <t>ACC AMORT PWR GEN EQP P</t>
  </si>
  <si>
    <t>ACC AMORT PWR GEN EQP T</t>
  </si>
  <si>
    <t>ACC AMORT PWR GEN EQP R</t>
  </si>
  <si>
    <t>ACC AMORT SEWER FORCE M</t>
  </si>
  <si>
    <t>ACC AMORT SEWER GRAVITY</t>
  </si>
  <si>
    <t>ACC AMORT MANHOLES</t>
  </si>
  <si>
    <t>ACC AMORT SPCL COLL STR</t>
  </si>
  <si>
    <t>ACC AMORT SERVICES TO C</t>
  </si>
  <si>
    <t>ACC AMORT FLOW MEASURE</t>
  </si>
  <si>
    <t>ACC AMORT RECEIVING WEL</t>
  </si>
  <si>
    <t>ACC AMORT PUMP EQP PUMP</t>
  </si>
  <si>
    <t>ACC AMORT PUMP EQP RCLM</t>
  </si>
  <si>
    <t>ACC AMORT TREAT/DISP EQ</t>
  </si>
  <si>
    <t>ACC AMORT PLANT SWR TRT</t>
  </si>
  <si>
    <t>ACC AMORT PLANT SWR RCL</t>
  </si>
  <si>
    <t>ACC AMORT OUTFALL LINES</t>
  </si>
  <si>
    <t>ACC AMORT OTH PLT TANGI</t>
  </si>
  <si>
    <t>ACC AMORT OTH PLT COLLE</t>
  </si>
  <si>
    <t>ACC AMORT OTH PLT PUMP</t>
  </si>
  <si>
    <t>ACC AMORT OTH PLT TREAT</t>
  </si>
  <si>
    <t>ACC AMORT OTH PLT RCLM</t>
  </si>
  <si>
    <t>ACC AMORT MISC EQUIP SE</t>
  </si>
  <si>
    <t>ACC AMORT STRUCT/IMPRV</t>
  </si>
  <si>
    <t>ACC AMORT SEWER-TAP</t>
  </si>
  <si>
    <t>ACC AMORT SWR MGMT FEE-</t>
  </si>
  <si>
    <t>ACC AMORT SWR LINE EXT</t>
  </si>
  <si>
    <t>ACC AMORT SWR RES CAP F</t>
  </si>
  <si>
    <t>ACC AMORT SWR PLT MOD F</t>
  </si>
  <si>
    <t>ACC AMORT SWR PLT MTR F</t>
  </si>
  <si>
    <t>ACC AMORT-CIAC GAS</t>
  </si>
  <si>
    <t>ACC AMORT-ORGANIZATION</t>
  </si>
  <si>
    <t>ACC AMORT-FRANCHISES IN</t>
  </si>
  <si>
    <t>ACC AMORT-GAS-TAP</t>
  </si>
  <si>
    <t>ACC AMORT-STRUCT/IMPRV</t>
  </si>
  <si>
    <t>ACC AMORT-MAINS</t>
  </si>
  <si>
    <t>ACC AMORT-SERVICE LINES</t>
  </si>
  <si>
    <t>ACC AMORT-METERS</t>
  </si>
  <si>
    <t>ACC AMORT-METER INSTALL</t>
  </si>
  <si>
    <t>ACC AMORT-RESERVOIRS</t>
  </si>
  <si>
    <t>ACC AMORT-HOUSE REGULAT</t>
  </si>
  <si>
    <t>ACC AMORT-CIA REUSE</t>
  </si>
  <si>
    <t>ACC AMORT-REUSE SERVICE</t>
  </si>
  <si>
    <t>ACC AMORT-REUSE MTR/INS</t>
  </si>
  <si>
    <t>ACC AMORT-REUSE DIST RE</t>
  </si>
  <si>
    <t>ACC AMORT-REUSE TRANS D</t>
  </si>
  <si>
    <t>ACC AMORT REUSE-TAP</t>
  </si>
  <si>
    <t>ACC AMORT REUSE MGMT FE</t>
  </si>
  <si>
    <t>ACC AMORT REUSE LINE EX</t>
  </si>
  <si>
    <t>ACC AMORT REUSE RES CAP</t>
  </si>
  <si>
    <t>ACC AMORT REUSE PLT MOD</t>
  </si>
  <si>
    <t>ACC AMORT REUSE PLT MTR</t>
  </si>
  <si>
    <t>DEFERRED INCOME TAXES</t>
  </si>
  <si>
    <t>ACCUM DEFERRED FIT</t>
  </si>
  <si>
    <t>ACCUM DEF INCOME TAX-FE</t>
  </si>
  <si>
    <t>DEF FED TAX - CIAC PRE</t>
  </si>
  <si>
    <t>DEF FED TAX - TAP FEE P</t>
  </si>
  <si>
    <t>DEF FED TAX - IDC</t>
  </si>
  <si>
    <t>DEF FED TAX - RATE CASE</t>
  </si>
  <si>
    <t>DEF FED TAX - DEF MAINT</t>
  </si>
  <si>
    <t>DEF FED TAX - OTHER OPE</t>
  </si>
  <si>
    <t>DEF FED TAX - SOLD CO</t>
  </si>
  <si>
    <t>DEF FED TAX - ORGN EXP</t>
  </si>
  <si>
    <t>DEF FED TAX - BAD DEBT</t>
  </si>
  <si>
    <t>DEF FED TAX - DEPRECIAT</t>
  </si>
  <si>
    <t>DEF FED TAX - CONT PROP</t>
  </si>
  <si>
    <t>DEF FED TAX - AMT</t>
  </si>
  <si>
    <t>DEF FED TAX - PRE ACRS</t>
  </si>
  <si>
    <t>DEF FED TAX - RES CAP F</t>
  </si>
  <si>
    <t>ACCUM DEFERRED SIT</t>
  </si>
  <si>
    <t>ACCUM DEF INCOME TAX -</t>
  </si>
  <si>
    <t>DEF ST TAX - CIAC PRE 1</t>
  </si>
  <si>
    <t>DEF ST TAX - TAP FEE PO</t>
  </si>
  <si>
    <t>DEF ST TAX - IDC</t>
  </si>
  <si>
    <t>DEF ST TAX - RATE CASE</t>
  </si>
  <si>
    <t>DEF ST TAX - DEF MAINT</t>
  </si>
  <si>
    <t>DEF ST TAX - OTHER OPER</t>
  </si>
  <si>
    <t>DEF ST TAX - SOLD CO</t>
  </si>
  <si>
    <t>DEF ST TAX - ORGN EXP</t>
  </si>
  <si>
    <t>DEF ST TAX - BAD DEBT</t>
  </si>
  <si>
    <t>DEF ST TAX - DEPRECIATI</t>
  </si>
  <si>
    <t>DEF ST TAX - CONT PROP</t>
  </si>
  <si>
    <t>DEF ST TAX - AMT</t>
  </si>
  <si>
    <t>DEF ST TAX - RES CAP FE</t>
  </si>
  <si>
    <t>DEFERRED INV TAX CREDITS</t>
  </si>
  <si>
    <t>UNAMORT INVEST TAX CREDI</t>
  </si>
  <si>
    <t>LONG TERM DEBT</t>
  </si>
  <si>
    <t>LONG TERM NOTES PAYABLE</t>
  </si>
  <si>
    <t>10</t>
  </si>
  <si>
    <t>L/T NOTES PAYABLE</t>
  </si>
  <si>
    <t>11</t>
  </si>
  <si>
    <t>L/T N/P $180M 07/06</t>
  </si>
  <si>
    <t>12</t>
  </si>
  <si>
    <t>L/T N/P - IPRI</t>
  </si>
  <si>
    <t>13</t>
  </si>
  <si>
    <t>L/T N/P TO IDS LIFE INS</t>
  </si>
  <si>
    <t>14</t>
  </si>
  <si>
    <t>L/T N/P TEACHERS 8.95%</t>
  </si>
  <si>
    <t>15</t>
  </si>
  <si>
    <t>L/T N/P $50MM</t>
  </si>
  <si>
    <t>16</t>
  </si>
  <si>
    <t>L/T N/P AMERICAN NATL</t>
  </si>
  <si>
    <t>17</t>
  </si>
  <si>
    <t>L/T N/P CENTURY 21</t>
  </si>
  <si>
    <t>18</t>
  </si>
  <si>
    <t>L/T N/P 20M @ 4.55%</t>
  </si>
  <si>
    <t>19</t>
  </si>
  <si>
    <t>L/T N/P 20M @ 4.62</t>
  </si>
  <si>
    <t>20</t>
  </si>
  <si>
    <t>L/T N/P TEACHERS 9.16%</t>
  </si>
  <si>
    <t>21</t>
  </si>
  <si>
    <t>L/T DEBT-SOUTHERN GULF</t>
  </si>
  <si>
    <t>22</t>
  </si>
  <si>
    <t>L/T N/P TEACHERS 9.01%</t>
  </si>
  <si>
    <t>23</t>
  </si>
  <si>
    <t>N/P CITY OF ST PETERSBU</t>
  </si>
  <si>
    <t>24</t>
  </si>
  <si>
    <t>25</t>
  </si>
  <si>
    <t>L/T N/P LINCOLN/AMERICA</t>
  </si>
  <si>
    <t>26</t>
  </si>
  <si>
    <t>L/T N/P FIRST UNION</t>
  </si>
  <si>
    <t>27</t>
  </si>
  <si>
    <t>L/T N/P $41MM 8.42%</t>
  </si>
  <si>
    <t>28</t>
  </si>
  <si>
    <t>L/T DEBT BERMUDA</t>
  </si>
  <si>
    <t>29</t>
  </si>
  <si>
    <t>L/T N/P TO TIERRA VERDE</t>
  </si>
  <si>
    <t>30</t>
  </si>
  <si>
    <t>L/T N/P TO OFFICERS</t>
  </si>
  <si>
    <t>BOOK VALUE IN EXCESS INV</t>
  </si>
  <si>
    <t>UNAMORT EXCESS BK VAL</t>
  </si>
  <si>
    <t>part of PAA</t>
  </si>
  <si>
    <t>ACCUM AMORT OF EXC BK VA</t>
  </si>
  <si>
    <t>CURRENT MATURITY L/T DEB</t>
  </si>
  <si>
    <t>CURRENT LIABILITIES</t>
  </si>
  <si>
    <t>ACCOUNTS PAYABLE</t>
  </si>
  <si>
    <t>ACCOUNTS PAYABLE TRADE</t>
  </si>
  <si>
    <t>A/P TRADE</t>
  </si>
  <si>
    <t>INTERCO TRADE PAY-CII</t>
  </si>
  <si>
    <t>INTERCO TRADE PAY-CWP(U</t>
  </si>
  <si>
    <t>INTERCO TRADE PAY-CISUS</t>
  </si>
  <si>
    <t>INTERCO PAYABLE-CU(US)</t>
  </si>
  <si>
    <t>A/P RETIREMENT PLANS</t>
  </si>
  <si>
    <t>INTERCO PAYABLE-IPRI</t>
  </si>
  <si>
    <t>INTERCO PAYABLE-CI</t>
  </si>
  <si>
    <t>INTERCO PAYABLE-CWP(US)</t>
  </si>
  <si>
    <t>INTERCO PAYABLE-CISUS</t>
  </si>
  <si>
    <t>A/P TRADE - ACCRUAL</t>
  </si>
  <si>
    <t>PAYROLL-CASH EXP PAYABL</t>
  </si>
  <si>
    <t>A/P TRADE - RECD NOT VO</t>
  </si>
  <si>
    <t>CONTRACT OBLIGATIONS</t>
  </si>
  <si>
    <t>INTERCO PAYABLE-CU OU</t>
  </si>
  <si>
    <t>ACCTS PAYABLE ASSOC COS</t>
  </si>
  <si>
    <t>A/P-ASSOC COMPANIES</t>
  </si>
  <si>
    <t>ACCOUNTS PAYABLE MISC</t>
  </si>
  <si>
    <t>A/P MISCELLANEOUS</t>
  </si>
  <si>
    <t>NON QUALIFIED DEF COMP</t>
  </si>
  <si>
    <t>A/P 3RD PARTY LIABILITY</t>
  </si>
  <si>
    <t>DEF CREDITS</t>
  </si>
  <si>
    <t>DEF CREDITS OTHER</t>
  </si>
  <si>
    <t>AMORT DEF CREDITS</t>
  </si>
  <si>
    <t>ADVANCES FROM UTILITIES</t>
  </si>
  <si>
    <t>NOTES PAYABLE TO BANKS</t>
  </si>
  <si>
    <t>NOTES PAYABLE SHORT TERM</t>
  </si>
  <si>
    <t>N/P SHORT TERM</t>
  </si>
  <si>
    <t>N/P CHASE</t>
  </si>
  <si>
    <t>N/P BANK OF AMERICA</t>
  </si>
  <si>
    <t>N/P C &amp; S NATIONAL BANK</t>
  </si>
  <si>
    <t>N/P NATIONS BANK</t>
  </si>
  <si>
    <t>S/T N/P FIRST UNION</t>
  </si>
  <si>
    <t>N/P UTIL SUPPLY AMERICA</t>
  </si>
  <si>
    <t>N/P TO ASSOC COS UI</t>
  </si>
  <si>
    <t>CUSTOMER DEPOSITS</t>
  </si>
  <si>
    <t>METER DEPOSITS</t>
  </si>
  <si>
    <t>ACCRUED TAXES</t>
  </si>
  <si>
    <t>ACCRUED TAXES GENERAL</t>
  </si>
  <si>
    <t>ACCRUED GROSS RECEIPT T</t>
  </si>
  <si>
    <t>ACCRUED FRANCHISE TAX A</t>
  </si>
  <si>
    <t>ACCRUED FRANCHISE TAX B</t>
  </si>
  <si>
    <t>ACCRUED UTIL OR COMM TA</t>
  </si>
  <si>
    <t>ACCRUED ADEM / ADPH</t>
  </si>
  <si>
    <t>ACCRUED SAFE DRINKING A</t>
  </si>
  <si>
    <t>ACCRUED DEQ PERMIT</t>
  </si>
  <si>
    <t>ACCRUED SUI</t>
  </si>
  <si>
    <t>ACCRUED TCEQ</t>
  </si>
  <si>
    <t>ACCRUED ST DISABILITY</t>
  </si>
  <si>
    <t>ACCRUED ASSOCIATION FEE</t>
  </si>
  <si>
    <t>ACCRUED REAL EST TAX</t>
  </si>
  <si>
    <t>ACCRUED PERS PROP &amp; ICT</t>
  </si>
  <si>
    <t>ACCRUED SPECIAL ASSESSM</t>
  </si>
  <si>
    <t>ACCRUED SALES TAX</t>
  </si>
  <si>
    <t>ACCRUED USE TAX</t>
  </si>
  <si>
    <t>ACCRUED COUNTY TAX A</t>
  </si>
  <si>
    <t>ACCRUED COUNTY TAX B</t>
  </si>
  <si>
    <t>ACCRUED CITY TAX A</t>
  </si>
  <si>
    <t>ACCRUED CITY TAX B</t>
  </si>
  <si>
    <t>ACCRUED RESTOR FUND</t>
  </si>
  <si>
    <t>ACCRUED ST W/H TAX GEOR</t>
  </si>
  <si>
    <t>ACCRUED ST W/H TAX ILLI</t>
  </si>
  <si>
    <t>ACCRUED ST W/H TAX INDI</t>
  </si>
  <si>
    <t>ACCRUED ST W/H TAX MISS</t>
  </si>
  <si>
    <t>ACCRUED ST W/H TAX N C</t>
  </si>
  <si>
    <t>ACCRUED ST W/H TAX OHIO</t>
  </si>
  <si>
    <t>ACCRUED ST W/H TAX S C</t>
  </si>
  <si>
    <t>ACCRUED ST W/H TAX NONR</t>
  </si>
  <si>
    <t>ACCRUED ST W/H TAX WISC</t>
  </si>
  <si>
    <t>ACCRUED ST W/H TAX LOUI</t>
  </si>
  <si>
    <t>ACCRUED ST W/H TAX TENN</t>
  </si>
  <si>
    <t>ACCRUED ST W/H TAX MARY</t>
  </si>
  <si>
    <t>ACCRUED ST W/H TAX PA</t>
  </si>
  <si>
    <t>ACCRUED ST W/H TAX NJ</t>
  </si>
  <si>
    <t>ACCRUED ST W/H TAX VIRG</t>
  </si>
  <si>
    <t>ACCRUED ST W/H TAX</t>
  </si>
  <si>
    <t>ACCRUED INCOME TAX</t>
  </si>
  <si>
    <t>ACCRUED FED INCOME TAX</t>
  </si>
  <si>
    <t>ACCRUED ST INCOME TAX</t>
  </si>
  <si>
    <t>ACCRUED INTEREST</t>
  </si>
  <si>
    <t>ACCRUED L/T INTEREST</t>
  </si>
  <si>
    <t>ACCRUED CUST DEP INTERE</t>
  </si>
  <si>
    <t>ACCRUED INS CO INTEREST</t>
  </si>
  <si>
    <t>ACCRUED S/T BK DEBT INT</t>
  </si>
  <si>
    <t>ACCRUED SALARIES</t>
  </si>
  <si>
    <t>SALARIES PAYABLE</t>
  </si>
  <si>
    <t>DEFERRED REVENUE</t>
  </si>
  <si>
    <t>RESERVE-PEND REG MATTER</t>
  </si>
  <si>
    <t>PAYABLE TO DEVELOPERS</t>
  </si>
  <si>
    <t>PAYABLE TO DEVELOPER</t>
  </si>
  <si>
    <t>TOTAL EQUITY</t>
  </si>
  <si>
    <t>EQUITY</t>
  </si>
  <si>
    <t>COMMON SHAREHOLD EQUITY</t>
  </si>
  <si>
    <t>COMMON STOCK / CS SUBSCR</t>
  </si>
  <si>
    <t>COMMON STOCK</t>
  </si>
  <si>
    <t>311001</t>
  </si>
  <si>
    <t>COMMON STOCK SUBSCRIBED</t>
  </si>
  <si>
    <t>DEFERRED COMP-RESTRICTED</t>
  </si>
  <si>
    <t>PREM ON COMMON STOCK</t>
  </si>
  <si>
    <t>PAID IN CAPITAL</t>
  </si>
  <si>
    <t>320001</t>
  </si>
  <si>
    <t>MISC PAID IN CAPITAL</t>
  </si>
  <si>
    <t>CAPITAL STOCK EXPENSE</t>
  </si>
  <si>
    <t>UNDISTRIBUTED STOCK</t>
  </si>
  <si>
    <t>OTHER COMPREHENSIVE INCO</t>
  </si>
  <si>
    <t>TREASURY STOCK</t>
  </si>
  <si>
    <t>313001</t>
  </si>
  <si>
    <t>RETAINED EARN-PRIOR YEAR</t>
  </si>
  <si>
    <t>340003</t>
  </si>
  <si>
    <t>RETAINED EARN-CURRENT YR</t>
  </si>
  <si>
    <t>TOTAL REVENUE</t>
  </si>
  <si>
    <t>OPERATING REVENUES</t>
  </si>
  <si>
    <t>REVENUE</t>
  </si>
  <si>
    <t>WATER OPERATING REVENUES</t>
  </si>
  <si>
    <t>WATER REVENUE</t>
  </si>
  <si>
    <t>WATER REVENUE UNMETERED</t>
  </si>
  <si>
    <t>WATER REVENUE-RESIDENTI</t>
  </si>
  <si>
    <t>WATER REVENUE-ACCRUALS</t>
  </si>
  <si>
    <t>WATER REVENUE-COMMERCIA</t>
  </si>
  <si>
    <t>WATER REVENUE-INDUSTRIA</t>
  </si>
  <si>
    <t>WATER REVENUE-PUBLIC AU</t>
  </si>
  <si>
    <t>WATER REVENUE-MULT FAM</t>
  </si>
  <si>
    <t>WATER REVENUE-STORM REC</t>
  </si>
  <si>
    <t>WATER REVENUE-GUARANTEE</t>
  </si>
  <si>
    <t>FIRE PROTECTION REVENUE</t>
  </si>
  <si>
    <t>PUBLIC FIRE PROTECTION</t>
  </si>
  <si>
    <t>PRIVATE FIRE PROTECTION</t>
  </si>
  <si>
    <t>OTHER SALES TO PUBLIC AU</t>
  </si>
  <si>
    <t>SALES TO IRRIGATION CUST</t>
  </si>
  <si>
    <t>SALES FOR RESALE</t>
  </si>
  <si>
    <t>INTERDEPARTMENTAL SALES</t>
  </si>
  <si>
    <t>SEWER OPERATING REVENUES</t>
  </si>
  <si>
    <t>SEWER REVENUE FLAT</t>
  </si>
  <si>
    <t>SEWER REVENUE-RESIDENTI</t>
  </si>
  <si>
    <t>SEWER REVENUE-ACCRUALS</t>
  </si>
  <si>
    <t>SEWER REVENUE-COMMERCIA</t>
  </si>
  <si>
    <t>SEWER REVENUE-INDUSTRIA</t>
  </si>
  <si>
    <t>SEWER REVENUE-PUBLIC AU</t>
  </si>
  <si>
    <t>SEWER REVENUE-MULT FAM</t>
  </si>
  <si>
    <t>SEWER REVENUE-STORM REC</t>
  </si>
  <si>
    <t>SEWER REVENUE-GUARANTEE</t>
  </si>
  <si>
    <t>SEWER REVENUE-OTHER</t>
  </si>
  <si>
    <t>SEWER REVENUE MEASURED</t>
  </si>
  <si>
    <t>SEWER SOLIDS PUMPING CH</t>
  </si>
  <si>
    <t>REVENUES FROM PUBLIC AUT</t>
  </si>
  <si>
    <t>REVENUES FROM OTHER SYST</t>
  </si>
  <si>
    <t>REUSE REVENUE</t>
  </si>
  <si>
    <t>REUSE REVENUE FLAT</t>
  </si>
  <si>
    <t>REUSE REVENUE-RESIDENTI</t>
  </si>
  <si>
    <t>REUSE REVENUE-COMMERCIA</t>
  </si>
  <si>
    <t>REUSE REVENUE-INDUSTRIA</t>
  </si>
  <si>
    <t>REUSE REVENUE-PUBLIC AU</t>
  </si>
  <si>
    <t>REUSE REVENUE-OTHER</t>
  </si>
  <si>
    <t>REUSE REVENUE MEASURED</t>
  </si>
  <si>
    <t>GAS OPERATING REVENUES</t>
  </si>
  <si>
    <t>GAS REVENUE</t>
  </si>
  <si>
    <t>GAS - RESIDENTIAL</t>
  </si>
  <si>
    <t>GAS - COMMERCIAL</t>
  </si>
  <si>
    <t>GAS - INDUSTRIAL</t>
  </si>
  <si>
    <t>GAS - ACCRUALS</t>
  </si>
  <si>
    <t>MISC OPERATING REVENUES</t>
  </si>
  <si>
    <t>GUARANTEED REVENUES</t>
  </si>
  <si>
    <t>SALE OF SLUDGE</t>
  </si>
  <si>
    <t>FORFEITED DISCOUNTS</t>
  </si>
  <si>
    <t>MISC SERVICE REVENUE</t>
  </si>
  <si>
    <t>RENTS FROM W/S PROPERTY</t>
  </si>
  <si>
    <t>INTERDEPARTMENTAL RENTS</t>
  </si>
  <si>
    <t>OTHER W/S REVENUES</t>
  </si>
  <si>
    <t>NON-REGULATED REVENUES</t>
  </si>
  <si>
    <t>MAINTENANCE INTERNAL REV</t>
  </si>
  <si>
    <t>MAINTENANCE REVENUE</t>
  </si>
  <si>
    <t>added on CRP2 V version</t>
  </si>
  <si>
    <t>MAINTENANCE-INTERNAL-LA</t>
  </si>
  <si>
    <t>MAINTENANCE-INTERNAL-MA</t>
  </si>
  <si>
    <t>MAINTENANCE EXTERNAL REV</t>
  </si>
  <si>
    <t>MAINTENANCE-EXTERNAL-LA</t>
  </si>
  <si>
    <t>MAINTENANCE-EXTERNAL-MA</t>
  </si>
  <si>
    <t>SLUDGE INTERNAL REVENUE</t>
  </si>
  <si>
    <t>REVENUE-INTERNAL-SLUDGE</t>
  </si>
  <si>
    <t>REVENUE-INTERNAL-RECEIV</t>
  </si>
  <si>
    <t>REVENUE-INTERNAL-TRANS</t>
  </si>
  <si>
    <t>REVENUE-INTERNAL-SEPTAG</t>
  </si>
  <si>
    <t>REVENUE-INTERNAL-MISC</t>
  </si>
  <si>
    <t>SLUDGE EXTERNAL REVENUE</t>
  </si>
  <si>
    <t>REVENUE-EXTERNAL-RECVG</t>
  </si>
  <si>
    <t>REVENUE-EXTERNAL-TRANS</t>
  </si>
  <si>
    <t>REVENUE-EXTERNAL-SEPTAG</t>
  </si>
  <si>
    <t>REVENUE-EXTERNAL-MISC</t>
  </si>
  <si>
    <t>3RD PARTY BILLING</t>
  </si>
  <si>
    <t>3RD PARTY BILLING REVEN</t>
  </si>
  <si>
    <t>3RD PARTY BILLING EXPEN</t>
  </si>
  <si>
    <t>REV FROM MGMT SERVICES</t>
  </si>
  <si>
    <t>TOTAL OPERATING EXPENSES</t>
  </si>
  <si>
    <t>OPERATING EXPENSES</t>
  </si>
  <si>
    <t>EXPENSE</t>
  </si>
  <si>
    <t>OPERATING EXPENSES CONSOL</t>
  </si>
  <si>
    <t>PURCHASED WATER EXPENSE</t>
  </si>
  <si>
    <t>PURCHASED WATER</t>
  </si>
  <si>
    <t>PURCHASED WATER-WATER S</t>
  </si>
  <si>
    <t>PURCHASED WATER-SEWER S</t>
  </si>
  <si>
    <t>PURCHASED WATER - BILLI</t>
  </si>
  <si>
    <t>PURCHASED SEWER TREATMEN</t>
  </si>
  <si>
    <t>PURCHASED SEWER TREATME</t>
  </si>
  <si>
    <t>PURCHASED SEWER - BILLI</t>
  </si>
  <si>
    <t>PURCHASED GAS EXPENSE</t>
  </si>
  <si>
    <t>PURCHASED GAS TREATMEN</t>
  </si>
  <si>
    <t>PURCHASED GAS - BILLIN</t>
  </si>
  <si>
    <t>PURCHASED GAS TRANSMISSION</t>
  </si>
  <si>
    <t>ELEC PWR - WTR SYSTEM S</t>
  </si>
  <si>
    <t>ELEC PWR - WTR SYSTEM W</t>
  </si>
  <si>
    <t>ELEC PWR - WTR SYSTEM T</t>
  </si>
  <si>
    <t>ELEC PWR - WTR SYSTEM A</t>
  </si>
  <si>
    <t>ELEC PWR - WATER SYSTEM</t>
  </si>
  <si>
    <t>ELEC PWR - SWR SYSTEM C</t>
  </si>
  <si>
    <t>ELEC PWR - SWR SYSTEM P</t>
  </si>
  <si>
    <t>ELEC PWR - SWR SYSTEM T</t>
  </si>
  <si>
    <t>ELEC PWR - SWR SYSTEM A</t>
  </si>
  <si>
    <t>ELEC PWR - SWR SYSTEM R</t>
  </si>
  <si>
    <t>ELEC PWR - SWR SYSTEM</t>
  </si>
  <si>
    <t>ELEC PWR - OTHER</t>
  </si>
  <si>
    <t>CHEMICALS</t>
  </si>
  <si>
    <t>CHLORINE</t>
  </si>
  <si>
    <t>ODOR CONTROL CHEMICALS</t>
  </si>
  <si>
    <t>OTHER TREATMENT CHEMICA</t>
  </si>
  <si>
    <t>METER READING</t>
  </si>
  <si>
    <t>AGENCY EXPENSE</t>
  </si>
  <si>
    <t>UNCOLLECTIBLE ACCOUNTS</t>
  </si>
  <si>
    <t>UNCOLL ACCOUNTS ACCRUAL</t>
  </si>
  <si>
    <t>BILLING &amp; CUSTOMER SERVI</t>
  </si>
  <si>
    <t>BILL STOCK</t>
  </si>
  <si>
    <t>BILLING COMPUTER SUPPLI</t>
  </si>
  <si>
    <t>BILLING ENVELOPES</t>
  </si>
  <si>
    <t>BILLING POSTAGE</t>
  </si>
  <si>
    <t>CUSTOMER SERVICE PRINTI</t>
  </si>
  <si>
    <t>NON-REGULATED COGS</t>
  </si>
  <si>
    <t>NON-REGULATED COGS A</t>
  </si>
  <si>
    <t>NON-REGULATED COGS B</t>
  </si>
  <si>
    <t>NON-REGULATED COGS C</t>
  </si>
  <si>
    <t>NON-REGULATED COGS D</t>
  </si>
  <si>
    <t>NON-REGULATED COGS E</t>
  </si>
  <si>
    <t>EMPLOYEE BENEFITS</t>
  </si>
  <si>
    <t>401K</t>
  </si>
  <si>
    <t>HEALTH ADMIN AND STOP L</t>
  </si>
  <si>
    <t>DENTAL</t>
  </si>
  <si>
    <t>EMPLOYEE INS DEDUCTIONS</t>
  </si>
  <si>
    <t>HEALTH COSTS &amp; OTHER</t>
  </si>
  <si>
    <t>deleted in Natural Acct</t>
  </si>
  <si>
    <t>HEALTH INS CLAIMS</t>
  </si>
  <si>
    <t>OTHER EMP BENEFITS</t>
  </si>
  <si>
    <t>401K MATCH</t>
  </si>
  <si>
    <t>TERM LIFE INS</t>
  </si>
  <si>
    <t>TERM LIFE INS-OPT</t>
  </si>
  <si>
    <t>DEPEND LIFE INS-OPT</t>
  </si>
  <si>
    <t>SUPPLEMENTAL LIFE INS</t>
  </si>
  <si>
    <t>TUITION</t>
  </si>
  <si>
    <t>INSURANCE EXPENSE</t>
  </si>
  <si>
    <t>INSURANCE-VEHICLE</t>
  </si>
  <si>
    <t>INSURANCE-GEN LIAB</t>
  </si>
  <si>
    <t>INSURANCE-WORKERS COMP</t>
  </si>
  <si>
    <t>In Oracle, mapped in other benefit instead of Insurance</t>
  </si>
  <si>
    <t>INSURANCE-OTHER</t>
  </si>
  <si>
    <t>IT DEPARTMENT</t>
  </si>
  <si>
    <t>COMPUTER MAINTENANCE</t>
  </si>
  <si>
    <t>COMPUTER SUPPLIES</t>
  </si>
  <si>
    <t>COMPUTER AMORT &amp; PROG C</t>
  </si>
  <si>
    <t>INTERNET SUPPLIER</t>
  </si>
  <si>
    <t>MICROFILMING</t>
  </si>
  <si>
    <t>WEBSITE DEVELOPMENT</t>
  </si>
  <si>
    <t>MISCELLANEOUS EXPENSE</t>
  </si>
  <si>
    <t>ADVERTISING/MARKETING</t>
  </si>
  <si>
    <t>BANK SERVICE CHARGE</t>
  </si>
  <si>
    <t>CONTRIBUTIONS</t>
  </si>
  <si>
    <t>LETTER OF CREDIT FEE</t>
  </si>
  <si>
    <t>LICENSE FEES</t>
  </si>
  <si>
    <t>MEMBERSHIPS</t>
  </si>
  <si>
    <t>PENALTIES/FINES</t>
  </si>
  <si>
    <t>TRAINING EXPENSE</t>
  </si>
  <si>
    <t>OTHER MISC EXPENSE</t>
  </si>
  <si>
    <t>OFFICE EXPENSE</t>
  </si>
  <si>
    <t>ANSWERING SERVICE</t>
  </si>
  <si>
    <t>CLEANING SUPPLIES</t>
  </si>
  <si>
    <t>Use 'Office Printing/Blueprints</t>
  </si>
  <si>
    <t>HOLIDAY EVENTS/PICNICS</t>
  </si>
  <si>
    <t>KITCHEN SUPPLIES</t>
  </si>
  <si>
    <t>OFFICE SUPPLY STORES</t>
  </si>
  <si>
    <t>PRINTING/BLUEPRINTS</t>
  </si>
  <si>
    <t>PUBL SUBSCRIPTIONS/TAPE</t>
  </si>
  <si>
    <t>SHIPPING CHARGES</t>
  </si>
  <si>
    <t>OTHER OFFICE EXPENSES</t>
  </si>
  <si>
    <t>OFFICE UTILITIES/MAINTEN</t>
  </si>
  <si>
    <t>OFFICE ELECTRIC</t>
  </si>
  <si>
    <t>OFFICE GAS</t>
  </si>
  <si>
    <t>OFFICE WATER</t>
  </si>
  <si>
    <t>OFFICE TELECOM</t>
  </si>
  <si>
    <t>OFFICE GARBAGE REMOVAL</t>
  </si>
  <si>
    <t>OFFICE LANDSCAPE / MOW</t>
  </si>
  <si>
    <t>OFFICE ALARM SYS PHONE</t>
  </si>
  <si>
    <t>OFFICE MAINTENANCE</t>
  </si>
  <si>
    <t>OFFICE CLEANING SERVICE</t>
  </si>
  <si>
    <t>OFFICE MACHINE/HEAT&amp;COO</t>
  </si>
  <si>
    <t>OTHER OFFICE UTILITIES</t>
  </si>
  <si>
    <t>TELEMETERING PHONE EXPE</t>
  </si>
  <si>
    <t>OUTSIDE SERVICE EXPENSE</t>
  </si>
  <si>
    <t>ACCOUNTING STUDIES</t>
  </si>
  <si>
    <t>AUDIT FEES</t>
  </si>
  <si>
    <t>EMPLOY FINDER FEES</t>
  </si>
  <si>
    <t>ENGINEERING FEES</t>
  </si>
  <si>
    <t>LEGAL FEES</t>
  </si>
  <si>
    <t>MANAGEMENT FEES</t>
  </si>
  <si>
    <t>PAYROLL SERVICES</t>
  </si>
  <si>
    <t>TAX RETURN REVIEW</t>
  </si>
  <si>
    <t>TEMP EMPLOY - CLERICAL</t>
  </si>
  <si>
    <t>OTHER OUTSIDE SERVICES</t>
  </si>
  <si>
    <t>REGULATORY COMMISSION EX</t>
  </si>
  <si>
    <t>RATE CASE AMORT EXPENSE</t>
  </si>
  <si>
    <t>MISC REG MATTERS COMM E</t>
  </si>
  <si>
    <t>WATER RESOURCE CONSERV</t>
  </si>
  <si>
    <t>MISC RATE CASE EXPENSES</t>
  </si>
  <si>
    <t>RENT EXPENSE</t>
  </si>
  <si>
    <t>RENT</t>
  </si>
  <si>
    <t>SALARIES &amp; WAGES</t>
  </si>
  <si>
    <t>SALARIES-SYSTEM PROJECT</t>
  </si>
  <si>
    <t>SALARIES-ACCOUNTING</t>
  </si>
  <si>
    <t>SALARIES-ADMIN</t>
  </si>
  <si>
    <t>SALARIES-OFFICERS/STKHL</t>
  </si>
  <si>
    <t>SALARIES-HR</t>
  </si>
  <si>
    <t>SALARIES-IT</t>
  </si>
  <si>
    <t>SALARIES-LEADERSHIP OPS</t>
  </si>
  <si>
    <t>SALARIES-HSE</t>
  </si>
  <si>
    <t>SALARIES-CUSTOMER SERVI</t>
  </si>
  <si>
    <t>SALARIES-BILLING</t>
  </si>
  <si>
    <t>SALARIES-CORP SERVICE A</t>
  </si>
  <si>
    <t>SALARIES-OPERATIONS FIE</t>
  </si>
  <si>
    <t>SALARIES-OPERATIONS OFF</t>
  </si>
  <si>
    <t>SALARIES-CHGD TO PLT-WS</t>
  </si>
  <si>
    <t>CAPITALIZED TIME ADJUST</t>
  </si>
  <si>
    <t>CAPITALIZED TIME ADJ-CO</t>
  </si>
  <si>
    <t>TRAVEL EXPENSE</t>
  </si>
  <si>
    <t>TRAVEL LODGING</t>
  </si>
  <si>
    <t>TRAVEL AIRFARE</t>
  </si>
  <si>
    <t>TRAVEL TRANSPORTATION</t>
  </si>
  <si>
    <t>TRAVEL MEALS</t>
  </si>
  <si>
    <t>TRAVEL ENTERTAINMENT</t>
  </si>
  <si>
    <t>TRAVEL OTHER</t>
  </si>
  <si>
    <t>FLEET TRANSPORTATION EXP</t>
  </si>
  <si>
    <t>FUEL</t>
  </si>
  <si>
    <t>AUTO REPAIR/TIRES</t>
  </si>
  <si>
    <t>AUTO LICENSES</t>
  </si>
  <si>
    <t>OTHER TRANS EXPENSES</t>
  </si>
  <si>
    <t>MAINTENANCE TESTING</t>
  </si>
  <si>
    <t>TEST-WATER</t>
  </si>
  <si>
    <t>TEST-EQUIP/CHEMICAL</t>
  </si>
  <si>
    <t>TEST-SAFE DRINKING WATE</t>
  </si>
  <si>
    <t>TEST-SEWER</t>
  </si>
  <si>
    <t>MAINTENANCE-WATER PLANT</t>
  </si>
  <si>
    <t>WATER-MAINT SUPPLIES</t>
  </si>
  <si>
    <t>deleted in Natural Acct/using Other</t>
  </si>
  <si>
    <t>WATER-MAINT REPAIRS</t>
  </si>
  <si>
    <t>WATER-MAIN BREAKS</t>
  </si>
  <si>
    <t>WATER-ELEC EQUIPT REPAI</t>
  </si>
  <si>
    <t>WATER-PERMITS</t>
  </si>
  <si>
    <t>WATER-OTHER MAINT EXP</t>
  </si>
  <si>
    <t>MAINTENANCE-SEWER PLANT</t>
  </si>
  <si>
    <t>SEWER-MAINT SUPPLIES</t>
  </si>
  <si>
    <t>SEWER-MAINT REPAIRS</t>
  </si>
  <si>
    <t>SEWER-MAIN BREAKS</t>
  </si>
  <si>
    <t>SEWER-ELEC EQUIPT REPAI</t>
  </si>
  <si>
    <t>SEWER-PERMITS</t>
  </si>
  <si>
    <t>SEWER-OTHER MAINT EXP</t>
  </si>
  <si>
    <t>MAINTENANCE-WTR&amp;SWR PLAN</t>
  </si>
  <si>
    <t>DEFERRED MAINT EXPENSE</t>
  </si>
  <si>
    <t>COMMUNICATION EXPENSE</t>
  </si>
  <si>
    <t>EQUIPMENT RENTALS</t>
  </si>
  <si>
    <t>OPER CONTRACTED WORKERS</t>
  </si>
  <si>
    <t>OUTSIDE LAB FEES-LAB,LA</t>
  </si>
  <si>
    <t>REPAIRS &amp; MAINT-MAINT,L</t>
  </si>
  <si>
    <t>UNIFORMS</t>
  </si>
  <si>
    <t>WEATHER/HURRICANE/FUEL</t>
  </si>
  <si>
    <t>SEWER RODDING</t>
  </si>
  <si>
    <t>SLUDGE HAULING</t>
  </si>
  <si>
    <t>DEPRECIATION &amp; AMORT NET</t>
  </si>
  <si>
    <t>DEPRECIATION EXP-WATER</t>
  </si>
  <si>
    <t>DEPREC-ORGANIZATION</t>
  </si>
  <si>
    <t>DEPREC-FRANCHISES</t>
  </si>
  <si>
    <t>DEPREC-STRUCT &amp; IMPRV S</t>
  </si>
  <si>
    <t>DEPREC-STRUCT &amp; IMPRV W</t>
  </si>
  <si>
    <t>DEPREC-STRUCT &amp; IMPRV D</t>
  </si>
  <si>
    <t>DEPREC-STRUCT &amp; IMPRV G</t>
  </si>
  <si>
    <t>DEPREC-COLLECTING RESER</t>
  </si>
  <si>
    <t>DEPREC-LAKE, RIVER, OTH</t>
  </si>
  <si>
    <t>DEPREC-WELLS &amp; SPRINGS</t>
  </si>
  <si>
    <t>DEPREC-INFILTRATION GAL</t>
  </si>
  <si>
    <t>DEPREC-SUPPLY MAINS</t>
  </si>
  <si>
    <t>DEPREC-POWER GEN EQP</t>
  </si>
  <si>
    <t>DEPREC-ELEC PUMP EQP SR</t>
  </si>
  <si>
    <t>DEPREC-ELEC PUMP EQP WT</t>
  </si>
  <si>
    <t>DEPREC-ELEC PUMP EQP TR</t>
  </si>
  <si>
    <t>DEPREC-WATER TREATMENT</t>
  </si>
  <si>
    <t>DEPREC-DIST RESV &amp; STAN</t>
  </si>
  <si>
    <t>DEPREC-TRANS &amp; DISTR MA</t>
  </si>
  <si>
    <t>DEPREC-SERVICE LINES</t>
  </si>
  <si>
    <t>DEPREC-METERS</t>
  </si>
  <si>
    <t>DEPREC-METER INSTALLS</t>
  </si>
  <si>
    <t>DEPREC-HYDRANTS</t>
  </si>
  <si>
    <t>DEPREC-BACKFLOW PREVENT</t>
  </si>
  <si>
    <t>DEPREC-OTH PLT&amp;MISC EQP</t>
  </si>
  <si>
    <t>DEPREC-OFFICE STRUCTURE</t>
  </si>
  <si>
    <t>DEPREC-OFFICE FURN/EQPT</t>
  </si>
  <si>
    <t>DEPREC-STORES EQUIPMENT</t>
  </si>
  <si>
    <t>DEPREC-TOOL SHOP &amp; MISC</t>
  </si>
  <si>
    <t>DEPREC-LABORATORY EQUIP</t>
  </si>
  <si>
    <t>DEPREC-POWER OPERATED E</t>
  </si>
  <si>
    <t>DEPREC-COMMUNICATION EQ</t>
  </si>
  <si>
    <t>DEPREC-MISC EQUIPMENT</t>
  </si>
  <si>
    <t>DEPREC-OTHER TANG PLT W</t>
  </si>
  <si>
    <t>DEPRECIATION EXP-SEWER</t>
  </si>
  <si>
    <t>DEPREC-FRANCHISES INTAN</t>
  </si>
  <si>
    <t>DEPREC-FRANCHISES RCLM</t>
  </si>
  <si>
    <t>DEPREC-STRUCT/IMPRV COL</t>
  </si>
  <si>
    <t>DEPREC-STRUCT/IMPRV PUM</t>
  </si>
  <si>
    <t>DEPREC-STRUCT/IMPRV TRE</t>
  </si>
  <si>
    <t>DEPREC-STRUCT/IMPRV RCL</t>
  </si>
  <si>
    <t>DEPREC-STRUCT/IMPRV GEN</t>
  </si>
  <si>
    <t>DEPREC-POWER GEN EQUIP</t>
  </si>
  <si>
    <t>DEPREC-SEWER FORCE MAIN</t>
  </si>
  <si>
    <t>DEPREC-SEWER GRAVITY MA</t>
  </si>
  <si>
    <t>DEPREC-MANHOLES</t>
  </si>
  <si>
    <t>DEPREC-SPECIAL COLL STR</t>
  </si>
  <si>
    <t>DEPREC-SERVICES TO CUST</t>
  </si>
  <si>
    <t>DEPREC-FLOW MEASURE DEV</t>
  </si>
  <si>
    <t>DEPREC-FLOW MEASURE INS</t>
  </si>
  <si>
    <t>DEPREC-RECEIVING WELLS</t>
  </si>
  <si>
    <t>DEPREC-PUMP EQP PUMP PL</t>
  </si>
  <si>
    <t>DEPREC-PUMP EQP RCLM WT</t>
  </si>
  <si>
    <t>DEPREC-TREAT/DISP EQUIP</t>
  </si>
  <si>
    <t>DEPREC-TREAT/DISP EQ TR</t>
  </si>
  <si>
    <t>DEPREC-TREAT/DISP EQ RC</t>
  </si>
  <si>
    <t>DEPREC-PLANT SEWERS TRT</t>
  </si>
  <si>
    <t>DEPREC-PLANT SEWERS RCL</t>
  </si>
  <si>
    <t>DEPREC-OUTFALL LINES</t>
  </si>
  <si>
    <t>DEPREC-OTHER PLT TANGIB</t>
  </si>
  <si>
    <t>DEPREC-OTHER PLT COLLEC</t>
  </si>
  <si>
    <t>DEPREC-OTHER PLT PUMP</t>
  </si>
  <si>
    <t>DEPREC-OTHER PLT TREATM</t>
  </si>
  <si>
    <t>DEPREC-OTHER PLT RCLM W</t>
  </si>
  <si>
    <t>DEPREC-LABORATORY EQPT</t>
  </si>
  <si>
    <t>DEPREC-MISC EQUIP SEWER</t>
  </si>
  <si>
    <t>DEPREC-OTHER TANG PLT S</t>
  </si>
  <si>
    <t>DEPRECIATION EXP-REUSE</t>
  </si>
  <si>
    <t>DEPREC-REUSE SERVICES</t>
  </si>
  <si>
    <t>DEPREC-REUSE MTR/INSTAL</t>
  </si>
  <si>
    <t>DEPREC-REUSE DIST RESER</t>
  </si>
  <si>
    <t>DEPREC-REUSE TRANSM / D</t>
  </si>
  <si>
    <t>DEPREC EXP-AUTO TRANS</t>
  </si>
  <si>
    <t>DEPREC-AUTO TRANS</t>
  </si>
  <si>
    <t>DEPREC EXP-COMPUTER</t>
  </si>
  <si>
    <t>DEPREC-COMPUTER</t>
  </si>
  <si>
    <t>DEPREC EXP-GAS PLANT</t>
  </si>
  <si>
    <t>DEPREC-STRUCT/IMPRV PRO</t>
  </si>
  <si>
    <t>DEPREC-STRUCT/IMPRV NAT</t>
  </si>
  <si>
    <t>DEPREC-STRUCT/IMPRV TRA</t>
  </si>
  <si>
    <t>DEPREC-STRUCT/IMPRV DIS</t>
  </si>
  <si>
    <t>DEPREC-MAINS</t>
  </si>
  <si>
    <t>DEPREC-METER INSTALLATI</t>
  </si>
  <si>
    <t>DEPREC-RESERVOIRS</t>
  </si>
  <si>
    <t>DEPREC-HOUSE REGULATORS</t>
  </si>
  <si>
    <t>DEPREC-HOUSE REGULATORY</t>
  </si>
  <si>
    <t>DEPREC-OFFICE EQUIPMENT</t>
  </si>
  <si>
    <t>DEPREC-MISC EQUIP GAS</t>
  </si>
  <si>
    <t>DEPRECIATION EXP-NONREGU</t>
  </si>
  <si>
    <t>DEPRECIATION EXP-OTHER</t>
  </si>
  <si>
    <t>AMORT EXP-AIA-WATER</t>
  </si>
  <si>
    <t>AMORT EXP-AIA-SEWER</t>
  </si>
  <si>
    <t>AMORT OF UTIL PAA-WATER</t>
  </si>
  <si>
    <t>AMORT OF UTIL PAA-SEWER</t>
  </si>
  <si>
    <t>AMORT OF UTIL PAA-GAS</t>
  </si>
  <si>
    <t>AMORT EXP-CIA-WATER</t>
  </si>
  <si>
    <t>AMORT-ORGANIZATION</t>
  </si>
  <si>
    <t>AMORT-FRANCHISES</t>
  </si>
  <si>
    <t>AMORT-STRCT&amp;IMPRV SRC S</t>
  </si>
  <si>
    <t>AMORT-STRCT&amp;IMPRV WTP</t>
  </si>
  <si>
    <t>AMORT-STRCT&amp;IMPRV DIST</t>
  </si>
  <si>
    <t>AMORT-STRCT&amp;IMPRV GEN P</t>
  </si>
  <si>
    <t>AMORT-COLLECTING RESERV</t>
  </si>
  <si>
    <t>AMORT-LAKE, RIVER, OTHE</t>
  </si>
  <si>
    <t>AMORT-WELLS &amp; SPRINGS</t>
  </si>
  <si>
    <t>AMORT-INFILTRATION GALL</t>
  </si>
  <si>
    <t>AMORT-SUPPLY MAINS</t>
  </si>
  <si>
    <t>AMORT-POWER GEN EQP</t>
  </si>
  <si>
    <t>AMORT-ELEC PUMP EQP SRC</t>
  </si>
  <si>
    <t>AMORT-ELEC PUMP EQP WTP</t>
  </si>
  <si>
    <t>AMORT-ELEC PUMP EQP TRA</t>
  </si>
  <si>
    <t>AMORT-WATER TREATMENT E</t>
  </si>
  <si>
    <t>AMORT-DIST RESV &amp; STAND</t>
  </si>
  <si>
    <t>AMORT-TRANS &amp; DISTR MAI</t>
  </si>
  <si>
    <t>AMORT-SERVICE LINES</t>
  </si>
  <si>
    <t>AMORT-METERS</t>
  </si>
  <si>
    <t>AMORT-METER INSTALLS</t>
  </si>
  <si>
    <t>AMORT-HYDRANTS</t>
  </si>
  <si>
    <t>AMORT-BACKFLOW PREVENT</t>
  </si>
  <si>
    <t>AMORT-OTH PLT&amp;MISC EQP</t>
  </si>
  <si>
    <t>AMORT-OFFICE STRUCTURE</t>
  </si>
  <si>
    <t>AMORT-OFFICE FURN/EQPT</t>
  </si>
  <si>
    <t>AMORT-STORES EQUIPMENT</t>
  </si>
  <si>
    <t>AMORT-TOOL SHOP &amp; MISC</t>
  </si>
  <si>
    <t>AMORT-LABORATORY EQUIPM</t>
  </si>
  <si>
    <t>AMORT-POWER OPERATED EQ</t>
  </si>
  <si>
    <t>AMORT-COMMUNICATION EQP</t>
  </si>
  <si>
    <t>AMORT-MISC EQUIPMENT</t>
  </si>
  <si>
    <t>AMORT-OTHER TANGIBLE PL</t>
  </si>
  <si>
    <t>AMORT-WATER-TAP</t>
  </si>
  <si>
    <t>AMORT-WTR MGMT FEE</t>
  </si>
  <si>
    <t>AMORT-WTR LINE EXT FEE</t>
  </si>
  <si>
    <t>AMORT-WTR RES CAP FEE</t>
  </si>
  <si>
    <t>AMORT-WTR PLT MOD FEE</t>
  </si>
  <si>
    <t>AMORT-WTR PLT MTR FEE</t>
  </si>
  <si>
    <t>AMORT EXP-CIA-SEWER</t>
  </si>
  <si>
    <t>AMORT-FRANCHISES INTANG</t>
  </si>
  <si>
    <t>AMORT-FRANCHISES RCLM W</t>
  </si>
  <si>
    <t>AMORT-STRUCT/IMPRV COLL</t>
  </si>
  <si>
    <t>AMORT-STRUCT/IMPRV PUMP</t>
  </si>
  <si>
    <t>AMORT-STRUCT/IMPRV TREA</t>
  </si>
  <si>
    <t>AMORT-STRUCT/IMPRV RCLM</t>
  </si>
  <si>
    <t>AMORT-STRUCT/IMPRV GEN</t>
  </si>
  <si>
    <t>AMORT-POWER GEN EQUIP C</t>
  </si>
  <si>
    <t>AMORT-POWER GEN EQUIP P</t>
  </si>
  <si>
    <t>AMORT-POWER GEN EQUIP T</t>
  </si>
  <si>
    <t>AMORT-POWER GEN EQUIP R</t>
  </si>
  <si>
    <t>AMORT-SEWER FORCE MAIN/</t>
  </si>
  <si>
    <t>AMORT-SEWER GRAVITY MAI</t>
  </si>
  <si>
    <t>AMORT-MANHOLES</t>
  </si>
  <si>
    <t>AMORT-SPECIAL COLL STRU</t>
  </si>
  <si>
    <t>AMORT-SERVICES TO CUSTO</t>
  </si>
  <si>
    <t>AMORT-FLOW MEASURE DEVI</t>
  </si>
  <si>
    <t>AMORT-FLOW MEASURE INST</t>
  </si>
  <si>
    <t>AMORT-RECEIVING WELLS</t>
  </si>
  <si>
    <t>AMORT-PUMP EQP PUMP PLT</t>
  </si>
  <si>
    <t>AMORT-PUMP EQP RCLM WTP</t>
  </si>
  <si>
    <t>AMORT-PUMP EQP RCLM DIS</t>
  </si>
  <si>
    <t>AMORT-TREAT/DISP EQUIP</t>
  </si>
  <si>
    <t>AMORT-PLANT SEWERS TRTM</t>
  </si>
  <si>
    <t>AMORT-PLANT SEWERS RCLM</t>
  </si>
  <si>
    <t>AMORT-OUTFALL LINES</t>
  </si>
  <si>
    <t>AMORT-OTHER PLT TANGIBL</t>
  </si>
  <si>
    <t>AMORT-OTHER PLT COLLECT</t>
  </si>
  <si>
    <t>AMORT-OTHER PLT PUMP</t>
  </si>
  <si>
    <t>AMORT-OTHER PLT TREATME</t>
  </si>
  <si>
    <t>AMORT-OTHER PLT RCLM WT</t>
  </si>
  <si>
    <t>AMORT-LABORATORY EQPT</t>
  </si>
  <si>
    <t>AMORT-MISC EQUIP SEWER</t>
  </si>
  <si>
    <t>AMORT-SEWER-TAP</t>
  </si>
  <si>
    <t>AMORT-SWR MGMT FEE</t>
  </si>
  <si>
    <t>AMORT-SWR LINE EXT FEE</t>
  </si>
  <si>
    <t>AMORT-SWR RES CAP FEE</t>
  </si>
  <si>
    <t>AMORT-SWR PLT MOD FEE</t>
  </si>
  <si>
    <t>AMORT-SWR PLT MTR FEE</t>
  </si>
  <si>
    <t>AMORT-GAS-TAP</t>
  </si>
  <si>
    <t>AMORT-STRUCT/IMPRV NATU</t>
  </si>
  <si>
    <t>AMORT-STRUCT/IMPRV TRAN</t>
  </si>
  <si>
    <t>AMORT-STRUCT/IMPRV DIST</t>
  </si>
  <si>
    <t>AMORT-MAINS</t>
  </si>
  <si>
    <t>AMORT-METER INSTALLATIO</t>
  </si>
  <si>
    <t>AMORT-RESERVOIRS</t>
  </si>
  <si>
    <t>AMORT-HOUSE REGULATORS</t>
  </si>
  <si>
    <t>AMORT EXP-REUSE</t>
  </si>
  <si>
    <t>AMORT-REUSE SERVICES</t>
  </si>
  <si>
    <t>AMORT-REUSE MTR/INSTALL</t>
  </si>
  <si>
    <t>AMORT-REUSE DIST RESERV</t>
  </si>
  <si>
    <t>AMORT-REUSE TRANMISSION</t>
  </si>
  <si>
    <t>AMORT OF EXCESS BK VALUE</t>
  </si>
  <si>
    <t>TAXES OTHER THAN INCOME</t>
  </si>
  <si>
    <t>PAYROLL TAXES</t>
  </si>
  <si>
    <t>FICA EXPENSE</t>
  </si>
  <si>
    <t>FEDERAL UNEMPLOYMENT TA</t>
  </si>
  <si>
    <t>STATE UNEMPLOYMENT TAX</t>
  </si>
  <si>
    <t>PROPERTY &amp; OTHER TAXES</t>
  </si>
  <si>
    <t>FRANCHISE TAX</t>
  </si>
  <si>
    <t>GROSS RECEIPTS TAX</t>
  </si>
  <si>
    <t>PERSONAL PROPERTY/ICT T</t>
  </si>
  <si>
    <t>PROPERTY/OTHER GENERAL</t>
  </si>
  <si>
    <t>REAL ESTATE TAX</t>
  </si>
  <si>
    <t>SALES/USE TAX EXPENSE</t>
  </si>
  <si>
    <t>SPECIAL ASSESSMENTS</t>
  </si>
  <si>
    <t>UTILITY/COMMISSION TAX</t>
  </si>
  <si>
    <t>INCOME TAXES</t>
  </si>
  <si>
    <t>AMORT OF INVEST TAX CRED</t>
  </si>
  <si>
    <t>DEF INCOME TAX-FED ITC</t>
  </si>
  <si>
    <t>INCOME TAXES-FEDERAL</t>
  </si>
  <si>
    <t>INCOME TAXES-STATE</t>
  </si>
  <si>
    <t>TOTAL OTHER INCOME &amp; EXPENS</t>
  </si>
  <si>
    <t>OTHER INCOME</t>
  </si>
  <si>
    <t>DIVIDEND INCOME</t>
  </si>
  <si>
    <t>INCOME FROM MGMT SERVICE</t>
  </si>
  <si>
    <t>INTEREST INCOME-INTERCO</t>
  </si>
  <si>
    <t>MISCELLANEOUS INC / EXP</t>
  </si>
  <si>
    <t>DISALLOWED UTIL PLANT</t>
  </si>
  <si>
    <t>MISCELLANEOUS EXP NON-U</t>
  </si>
  <si>
    <t>EXTRAORDINARY GAIN/LOSS</t>
  </si>
  <si>
    <t>CIAC GROSS-UP TAX</t>
  </si>
  <si>
    <t>RENTAL / OTHER INCOME</t>
  </si>
  <si>
    <t>RENTAL INCOME</t>
  </si>
  <si>
    <t>INTEREST INCOME</t>
  </si>
  <si>
    <t>SALE OF EQUIPMENT</t>
  </si>
  <si>
    <t>NET BOOK VALUE-DISPOSAL</t>
  </si>
  <si>
    <t>DISPOSAL-CLEARING</t>
  </si>
  <si>
    <t>DISPOSAL-PROCEEDS</t>
  </si>
  <si>
    <t>OTHER EXPENSE</t>
  </si>
  <si>
    <t>INTEREST EXPENSE</t>
  </si>
  <si>
    <t>AMORT OF DEB &amp; ACQ EXP</t>
  </si>
  <si>
    <t>INTEREST EXPENSE-INTERCO</t>
  </si>
  <si>
    <t>LONG TERM INTEREST EXP</t>
  </si>
  <si>
    <t>L/T INT EXP $50MM</t>
  </si>
  <si>
    <t>L/T INT EXP 20M 4.55%</t>
  </si>
  <si>
    <t>L/T INT EXP 20M 4.62</t>
  </si>
  <si>
    <t>L/T INT EXP $41MM 8.42%</t>
  </si>
  <si>
    <t>L/T INT EXP TEACHERS IN</t>
  </si>
  <si>
    <t>L/T INT EXP $180 M 7/06</t>
  </si>
  <si>
    <t>L/T INT EXP CUTX</t>
  </si>
  <si>
    <t>L/T INT EXP BK OF AMERI</t>
  </si>
  <si>
    <t>L/T INT EXP C&amp;S NATL BK</t>
  </si>
  <si>
    <t>L/T INT EXP N C NATIONA</t>
  </si>
  <si>
    <t>L/T INT EXP CENTURY 21</t>
  </si>
  <si>
    <t>L/T INT EXP IDS LIFE IN</t>
  </si>
  <si>
    <t>L/T INT EXP PRUDENTIAL</t>
  </si>
  <si>
    <t>L/T INT EXP FIRST UNION</t>
  </si>
  <si>
    <t>L/T INT EXP LINCOLN LIF</t>
  </si>
  <si>
    <t>L/T INT EXP 15M LINCOLN</t>
  </si>
  <si>
    <t>L/T INT EXP MORTGAGES</t>
  </si>
  <si>
    <t>L/T INT EXP DEBT DISC</t>
  </si>
  <si>
    <t>L/T INT EXP OTHER</t>
  </si>
  <si>
    <t>LOSS ON DEBT REFINANCING</t>
  </si>
  <si>
    <t>SHORT TERM INTEREST EXP</t>
  </si>
  <si>
    <t>S/T INT EXP BANK ONE</t>
  </si>
  <si>
    <t>S/T INT EXP CUSTOMERS D</t>
  </si>
  <si>
    <t>S/T INT EXP CHARGES</t>
  </si>
  <si>
    <t>S/T INT EXP OTHER</t>
  </si>
  <si>
    <t>INT INC/EXP ON I/C NOTE</t>
  </si>
  <si>
    <t>S/T INT EXP C &amp; S NATL</t>
  </si>
  <si>
    <t>S/T INT EXP NATIONS BAN</t>
  </si>
  <si>
    <t>S/T INT EXP FIRST UNION</t>
  </si>
  <si>
    <t>S/T INT EXP UTIL SUP AM</t>
  </si>
  <si>
    <t>S/T INT EXP MISC</t>
  </si>
  <si>
    <t>ALLOW FUNDS USED CONSTR</t>
  </si>
  <si>
    <t>INTEREST DURING CONSTRUC</t>
  </si>
  <si>
    <t>GAIN/LOSS ON DISPOSITION</t>
  </si>
  <si>
    <t>SALE OF UTILITY PROPERTY</t>
  </si>
  <si>
    <t>TAX EFFECT OF CAP TRANS</t>
  </si>
  <si>
    <t>CURRENT TAX-FIT-SOLD CO</t>
  </si>
  <si>
    <t>DEFERRED TAX-FIT-SOLD C</t>
  </si>
  <si>
    <t>CURRENT TAX-SIT-SOLD CO</t>
  </si>
  <si>
    <t>DEFERRED TAX-SIT-SOLD C</t>
  </si>
  <si>
    <t>CUSTOMER EQUIVALENTS</t>
  </si>
  <si>
    <t>U</t>
  </si>
  <si>
    <t>N10004</t>
  </si>
  <si>
    <t>Customer_Equivalents - Customer Equivalents</t>
  </si>
  <si>
    <t>NUMBER OF BILLS SENT OU</t>
  </si>
  <si>
    <t>N10008</t>
  </si>
  <si>
    <t>Number_of_Bills - Number of Bills</t>
  </si>
  <si>
    <t>NUMBER OF BILLS SENT OUT BY CO</t>
  </si>
  <si>
    <t>NUMBER OF INVOICES RECD</t>
  </si>
  <si>
    <t>NA</t>
  </si>
  <si>
    <t>NUMBER OF INVOICES RECD BY CO</t>
  </si>
  <si>
    <t>NUMBER OF EMPLOYEES AT</t>
  </si>
  <si>
    <t>NUMBER OF EMPLOYEES AT HQ</t>
  </si>
  <si>
    <t>PROPERTY VALUES</t>
  </si>
  <si>
    <t>NUMBER OF CUSTOMERS</t>
  </si>
  <si>
    <t>N10041</t>
  </si>
  <si>
    <t>Number_of_Customers - Number of Customers</t>
  </si>
  <si>
    <t>NUMBER OF VEHICLES INSU</t>
  </si>
  <si>
    <t>NUMBER OF VEHICLES INSURED</t>
  </si>
  <si>
    <t>ERC WATER &amp; SEWER BY BU</t>
  </si>
  <si>
    <t>N10005</t>
  </si>
  <si>
    <t>ERC_by_BU - ERC by BU</t>
  </si>
  <si>
    <t>ERC WATER &amp; SEWER BY CO</t>
  </si>
  <si>
    <t>N10006</t>
  </si>
  <si>
    <t>ERC_by_Company - ERC by Company</t>
  </si>
  <si>
    <t>NO OF SHARES</t>
  </si>
  <si>
    <t>DEPREC RATE WATER</t>
  </si>
  <si>
    <t>DEPREC RATE SEWER</t>
  </si>
  <si>
    <t>PAA WATER AMORT RATE</t>
  </si>
  <si>
    <t>PAA SEWER AMORT RATE</t>
  </si>
  <si>
    <t>CUSTOMER DEPOSIT INTERE</t>
  </si>
  <si>
    <t>CUSTOMER DEPOSIT INTEREST RATE</t>
  </si>
  <si>
    <t>CIA WATER AMORT RATE</t>
  </si>
  <si>
    <t>CIA SEWER AMORT RATE</t>
  </si>
  <si>
    <t>OFFICE SALARIES</t>
  </si>
  <si>
    <t>N10007</t>
  </si>
  <si>
    <t>Captime_Hrs - Captime Hrs</t>
  </si>
  <si>
    <t>WATER CONSUMPTION</t>
  </si>
  <si>
    <t>SEWER CONSUMPTION</t>
  </si>
  <si>
    <t>WATER UNITS</t>
  </si>
  <si>
    <t>SEWER UNITS</t>
  </si>
  <si>
    <t>STATISTICS CLEARING</t>
  </si>
  <si>
    <t>BILLING STATS CLEARING</t>
  </si>
  <si>
    <t>BILLING STATS CLEARING ACCT</t>
  </si>
  <si>
    <t>HOURS METER READING</t>
  </si>
  <si>
    <t>MILES METER READING</t>
  </si>
  <si>
    <t>HOURS ORIGINAL METER RE</t>
  </si>
  <si>
    <t>MILES ORIGINAL METER RE</t>
  </si>
  <si>
    <t>Q</t>
  </si>
  <si>
    <t>S</t>
  </si>
  <si>
    <t>T</t>
  </si>
  <si>
    <t>Cost Origin</t>
  </si>
  <si>
    <t>Ledger Type</t>
  </si>
  <si>
    <t>Check #</t>
  </si>
  <si>
    <t>Date Paid</t>
  </si>
  <si>
    <t>Invoice</t>
  </si>
  <si>
    <t>General Ledger</t>
  </si>
  <si>
    <t>Direct</t>
  </si>
  <si>
    <t>Response to Staff DR 1.7 - Cash Disbursements</t>
  </si>
  <si>
    <t>V</t>
  </si>
  <si>
    <t>W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</si>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</sst>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.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Tahoma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i/>
      <sz val="11"/>
      <color theme="9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9" fontId="21" fillId="34" borderId="10">
      <alignment horizontal="right"/>
      <protection locked="0"/>
    </xf>
    <xf numFmtId="0" fontId="23" fillId="0" borderId="0"/>
    <xf numFmtId="0" fontId="23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1" applyFont="1" applyAlignment="1">
      <alignment horizontal="right"/>
    </xf>
    <xf numFmtId="164" fontId="0" fillId="0" borderId="0" xfId="1" applyNumberFormat="1" applyFont="1" applyAlignment="1">
      <alignment horizontal="right"/>
    </xf>
    <xf numFmtId="165" fontId="0" fillId="0" borderId="0" xfId="0" applyNumberFormat="1" applyAlignment="1">
      <alignment horizontal="center"/>
    </xf>
    <xf numFmtId="49" fontId="18" fillId="0" borderId="0" xfId="0" applyNumberFormat="1" applyFont="1"/>
    <xf numFmtId="0" fontId="16" fillId="0" borderId="0" xfId="0" applyFont="1" applyAlignment="1">
      <alignment horizontal="center"/>
    </xf>
    <xf numFmtId="43" fontId="16" fillId="0" borderId="0" xfId="1" applyFont="1" applyAlignment="1">
      <alignment horizontal="right"/>
    </xf>
    <xf numFmtId="0" fontId="19" fillId="33" borderId="0" xfId="0" applyFont="1" applyFill="1"/>
    <xf numFmtId="0" fontId="14" fillId="0" borderId="0" xfId="0" applyFont="1"/>
    <xf numFmtId="0" fontId="18" fillId="0" borderId="0" xfId="0" applyFont="1"/>
    <xf numFmtId="0" fontId="9" fillId="5" borderId="4" xfId="10"/>
    <xf numFmtId="49" fontId="0" fillId="0" borderId="0" xfId="0" applyNumberFormat="1"/>
    <xf numFmtId="0" fontId="20" fillId="33" borderId="0" xfId="0" applyFont="1" applyFill="1" applyAlignment="1">
      <alignment horizontal="center"/>
    </xf>
    <xf numFmtId="0" fontId="1" fillId="0" borderId="0" xfId="21" applyFill="1" applyAlignment="1" applyProtection="1">
      <alignment horizontal="center"/>
      <protection locked="0"/>
    </xf>
    <xf numFmtId="0" fontId="1" fillId="0" borderId="0" xfId="29" applyFill="1" applyAlignment="1" applyProtection="1">
      <alignment horizontal="center"/>
      <protection locked="0"/>
    </xf>
    <xf numFmtId="0" fontId="20" fillId="0" borderId="0" xfId="43" applyNumberFormat="1" applyFont="1" applyFill="1" applyBorder="1" applyAlignment="1">
      <alignment horizontal="center"/>
      <protection locked="0"/>
    </xf>
    <xf numFmtId="0" fontId="20" fillId="35" borderId="0" xfId="43" applyNumberFormat="1" applyFont="1" applyFill="1" applyBorder="1" applyAlignment="1">
      <alignment horizontal="center"/>
      <protection locked="0"/>
    </xf>
    <xf numFmtId="49" fontId="22" fillId="0" borderId="0" xfId="0" applyNumberFormat="1" applyFont="1"/>
    <xf numFmtId="0" fontId="0" fillId="0" borderId="0" xfId="21" applyFont="1" applyFill="1" applyAlignment="1" applyProtection="1">
      <alignment horizontal="center"/>
      <protection locked="0"/>
    </xf>
    <xf numFmtId="0" fontId="0" fillId="0" borderId="0" xfId="29" applyFont="1" applyFill="1" applyAlignment="1" applyProtection="1">
      <alignment horizontal="center"/>
      <protection locked="0"/>
    </xf>
    <xf numFmtId="49" fontId="1" fillId="0" borderId="0" xfId="29" applyNumberFormat="1" applyFill="1" applyAlignment="1" applyProtection="1">
      <alignment horizontal="center"/>
      <protection locked="0"/>
    </xf>
    <xf numFmtId="0" fontId="1" fillId="36" borderId="0" xfId="44" applyFont="1" applyFill="1" applyAlignment="1">
      <alignment horizontal="center"/>
    </xf>
    <xf numFmtId="0" fontId="1" fillId="0" borderId="0" xfId="45" applyFont="1" applyAlignment="1">
      <alignment horizontal="center"/>
    </xf>
    <xf numFmtId="0" fontId="1" fillId="0" borderId="0" xfId="44" applyFont="1" applyAlignment="1">
      <alignment horizontal="center"/>
    </xf>
    <xf numFmtId="0" fontId="1" fillId="36" borderId="0" xfId="45" applyFont="1" applyFill="1" applyAlignment="1">
      <alignment horizontal="center"/>
    </xf>
    <xf numFmtId="49" fontId="14" fillId="0" borderId="0" xfId="0" applyNumberFormat="1" applyFont="1"/>
    <xf numFmtId="0" fontId="0" fillId="0" borderId="0" xfId="45" applyFont="1"/>
    <xf numFmtId="0" fontId="0" fillId="36" borderId="0" xfId="0" applyFill="1" applyAlignment="1">
      <alignment horizontal="center"/>
    </xf>
    <xf numFmtId="49" fontId="0" fillId="36" borderId="0" xfId="0" applyNumberFormat="1" applyFill="1"/>
    <xf numFmtId="43" fontId="0" fillId="36" borderId="0" xfId="1" applyFont="1" applyFill="1" applyAlignment="1">
      <alignment horizontal="right"/>
    </xf>
    <xf numFmtId="0" fontId="14" fillId="36" borderId="0" xfId="0" applyFont="1" applyFill="1"/>
    <xf numFmtId="0" fontId="0" fillId="36" borderId="0" xfId="0" applyFill="1"/>
    <xf numFmtId="0" fontId="0" fillId="0" borderId="0" xfId="45" applyFont="1" applyAlignment="1">
      <alignment horizontal="center"/>
    </xf>
    <xf numFmtId="0" fontId="24" fillId="0" borderId="0" xfId="17" applyFont="1"/>
    <xf numFmtId="0" fontId="0" fillId="0" borderId="0" xfId="0" applyAlignment="1">
      <alignment horizontal="left" indent="1"/>
    </xf>
    <xf numFmtId="14" fontId="24" fillId="0" borderId="0" xfId="17" applyNumberFormat="1" applyFont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PPS_FormEntry_rightaligned" xfId="43" xr:uid="{00000000-0005-0000-0000-000018000000}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 2" xfId="45" xr:uid="{00000000-0005-0000-0000-000027000000}"/>
    <cellStyle name="Normal 2_JDE COA" xfId="44" xr:uid="{00000000-0005-0000-0000-000028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872"/>
  <sheetViews>
    <sheetView showGridLines="0" tabSelected="1" view="pageBreakPreview" zoomScale="85" zoomScaleNormal="85" zoomScaleSheetLayoutView="85" workbookViewId="0">
      <pane ySplit="8" topLeftCell="A9" activePane="bottomLeft" state="frozen"/>
      <selection pane="bottomLeft" activeCell="C4" sqref="C4"/>
    </sheetView>
  </sheetViews>
  <sheetFormatPr defaultRowHeight="15" x14ac:dyDescent="0.25"/>
  <cols>
    <col min="1" max="1" width="8.7109375" customWidth="1"/>
    <col min="2" max="2" width="1" customWidth="1"/>
    <col min="3" max="3" width="22.28515625" bestFit="1" customWidth="1"/>
    <col min="4" max="4" width="29.28515625" bestFit="1" customWidth="1"/>
    <col min="5" max="5" width="13.5703125" bestFit="1" customWidth="1"/>
    <col min="6" max="6" width="14.7109375" bestFit="1" customWidth="1"/>
    <col min="7" max="7" width="14.42578125" bestFit="1" customWidth="1"/>
    <col min="8" max="8" width="10.7109375" bestFit="1" customWidth="1"/>
    <col min="9" max="9" width="12.42578125" style="3" bestFit="1" customWidth="1"/>
    <col min="10" max="10" width="4.140625" style="2" bestFit="1" customWidth="1"/>
    <col min="11" max="11" width="14.140625" style="2" bestFit="1" customWidth="1"/>
    <col min="12" max="12" width="8.28515625" style="2" bestFit="1" customWidth="1"/>
    <col min="13" max="13" width="11.28515625" style="5" bestFit="1" customWidth="1"/>
    <col min="14" max="14" width="10.85546875" style="3" bestFit="1" customWidth="1"/>
    <col min="15" max="15" width="9" bestFit="1" customWidth="1"/>
    <col min="16" max="16" width="37" bestFit="1" customWidth="1"/>
    <col min="17" max="17" width="35.7109375" bestFit="1" customWidth="1"/>
    <col min="18" max="18" width="8.7109375" bestFit="1" customWidth="1"/>
    <col min="19" max="19" width="18.42578125" style="2" bestFit="1" customWidth="1"/>
    <col min="20" max="20" width="14.140625" style="2" bestFit="1" customWidth="1"/>
    <col min="21" max="21" width="15.140625" style="2" bestFit="1" customWidth="1"/>
    <col min="22" max="22" width="13.42578125" style="2" bestFit="1" customWidth="1"/>
    <col min="23" max="23" width="8.85546875" bestFit="1" customWidth="1"/>
    <col min="24" max="24" width="6" style="2" bestFit="1" customWidth="1"/>
    <col min="25" max="25" width="9.28515625" style="2" bestFit="1" customWidth="1"/>
    <col min="26" max="26" width="16.42578125" bestFit="1" customWidth="1"/>
    <col min="27" max="27" width="3.5703125" style="2" bestFit="1" customWidth="1"/>
  </cols>
  <sheetData>
    <row r="1" spans="1:27" x14ac:dyDescent="0.25">
      <c r="A1" s="1" t="s">
        <v>2276</v>
      </c>
    </row>
    <row r="2" spans="1:27" x14ac:dyDescent="0.25">
      <c r="A2" s="1" t="s">
        <v>2277</v>
      </c>
    </row>
    <row r="3" spans="1:27" x14ac:dyDescent="0.25">
      <c r="A3" s="1" t="s">
        <v>3988</v>
      </c>
    </row>
    <row r="6" spans="1:27" x14ac:dyDescent="0.25">
      <c r="C6" s="37" t="s">
        <v>21</v>
      </c>
      <c r="D6" s="37" t="s">
        <v>2281</v>
      </c>
      <c r="E6" s="2" t="s">
        <v>2282</v>
      </c>
      <c r="F6" s="2" t="s">
        <v>22</v>
      </c>
      <c r="G6" s="2" t="s">
        <v>2283</v>
      </c>
      <c r="H6" s="5" t="s">
        <v>2284</v>
      </c>
      <c r="I6" s="3" t="s">
        <v>25</v>
      </c>
      <c r="J6" s="2" t="s">
        <v>2285</v>
      </c>
      <c r="K6" s="37" t="s">
        <v>2286</v>
      </c>
      <c r="L6" s="37" t="s">
        <v>2287</v>
      </c>
      <c r="M6" s="2" t="s">
        <v>42</v>
      </c>
      <c r="N6" s="2" t="s">
        <v>2288</v>
      </c>
      <c r="O6" s="2" t="s">
        <v>2289</v>
      </c>
      <c r="P6" s="2" t="s">
        <v>2307</v>
      </c>
      <c r="Q6" s="2" t="s">
        <v>1693</v>
      </c>
      <c r="R6" s="2" t="s">
        <v>23</v>
      </c>
      <c r="S6" s="2" t="s">
        <v>3978</v>
      </c>
      <c r="T6" s="2" t="s">
        <v>1626</v>
      </c>
      <c r="U6" s="2" t="s">
        <v>3979</v>
      </c>
      <c r="V6" s="2" t="s">
        <v>3980</v>
      </c>
      <c r="W6" s="2" t="s">
        <v>3931</v>
      </c>
      <c r="X6" s="2" t="s">
        <v>3989</v>
      </c>
      <c r="Y6" s="2" t="s">
        <v>3990</v>
      </c>
      <c r="Z6" s="2" t="s">
        <v>3991</v>
      </c>
      <c r="AA6" s="2" t="s">
        <v>3992</v>
      </c>
    </row>
    <row r="7" spans="1:27" x14ac:dyDescent="0.25">
      <c r="A7" s="2"/>
    </row>
    <row r="8" spans="1:27" x14ac:dyDescent="0.25">
      <c r="A8" s="2" t="s">
        <v>2280</v>
      </c>
      <c r="C8" s="36" t="s">
        <v>2278</v>
      </c>
      <c r="D8" s="36" t="s">
        <v>2279</v>
      </c>
      <c r="E8" s="36" t="s">
        <v>3981</v>
      </c>
      <c r="F8" s="36" t="s">
        <v>2278</v>
      </c>
      <c r="G8" s="36" t="s">
        <v>3982</v>
      </c>
      <c r="H8" s="36" t="s">
        <v>3983</v>
      </c>
      <c r="I8" s="38" t="s">
        <v>3984</v>
      </c>
      <c r="J8" s="2" t="s">
        <v>0</v>
      </c>
      <c r="K8" s="2" t="s">
        <v>1</v>
      </c>
      <c r="L8" s="2" t="s">
        <v>2</v>
      </c>
      <c r="M8" s="5" t="s">
        <v>3</v>
      </c>
      <c r="N8" s="3" t="s">
        <v>4</v>
      </c>
      <c r="O8" t="s">
        <v>5</v>
      </c>
      <c r="P8" t="s">
        <v>6</v>
      </c>
      <c r="Q8" t="s">
        <v>7</v>
      </c>
      <c r="R8" t="s">
        <v>8</v>
      </c>
      <c r="S8" s="2" t="s">
        <v>9</v>
      </c>
      <c r="T8" s="2" t="s">
        <v>10</v>
      </c>
      <c r="U8" s="2" t="s">
        <v>11</v>
      </c>
      <c r="V8" s="2" t="s">
        <v>12</v>
      </c>
      <c r="W8" t="s">
        <v>13</v>
      </c>
      <c r="X8" s="2" t="s">
        <v>14</v>
      </c>
      <c r="Y8" s="2" t="s">
        <v>16</v>
      </c>
      <c r="Z8" t="s">
        <v>17</v>
      </c>
      <c r="AA8" s="2" t="s">
        <v>18</v>
      </c>
    </row>
    <row r="9" spans="1:27" x14ac:dyDescent="0.25">
      <c r="A9" s="6">
        <v>1</v>
      </c>
      <c r="C9" s="36" t="str">
        <f>+INDEX('Global Mapping'!$M:$M,MATCH(L9,'Global Mapping'!$A:$A,0))</f>
        <v>LONG TERM ASSETS</v>
      </c>
      <c r="D9" s="36" t="str">
        <f>+INDEX('Global Mapping'!$C:$C,MATCH(L9,'Global Mapping'!$A:$A,0))</f>
        <v>ELECTRIC PUMP EQUIP WTP</v>
      </c>
      <c r="E9" s="36" t="s">
        <v>3985</v>
      </c>
      <c r="F9" s="36" t="s">
        <v>3986</v>
      </c>
      <c r="G9" s="36" t="s">
        <v>3987</v>
      </c>
      <c r="H9" s="36">
        <v>921393</v>
      </c>
      <c r="I9" s="38">
        <v>43629</v>
      </c>
      <c r="J9" s="2">
        <v>345</v>
      </c>
      <c r="K9" s="2">
        <v>345</v>
      </c>
      <c r="L9" s="2">
        <v>1105</v>
      </c>
      <c r="M9" s="5">
        <v>14.85</v>
      </c>
      <c r="N9" s="3">
        <v>43629</v>
      </c>
      <c r="O9" t="s">
        <v>19</v>
      </c>
      <c r="P9" t="s">
        <v>1656</v>
      </c>
      <c r="Q9" t="s">
        <v>1747</v>
      </c>
      <c r="R9">
        <v>91260</v>
      </c>
      <c r="S9" s="2">
        <v>1064199</v>
      </c>
      <c r="T9" s="2">
        <v>336805</v>
      </c>
      <c r="U9" s="2">
        <v>307269</v>
      </c>
      <c r="V9" s="2" t="s">
        <v>1697</v>
      </c>
      <c r="W9" t="s">
        <v>1691</v>
      </c>
      <c r="X9" s="2" t="s">
        <v>1931</v>
      </c>
      <c r="Z9">
        <v>3000863</v>
      </c>
      <c r="AA9" s="2" t="s">
        <v>24</v>
      </c>
    </row>
    <row r="10" spans="1:27" x14ac:dyDescent="0.25">
      <c r="A10" s="6">
        <f>+A9+1</f>
        <v>2</v>
      </c>
      <c r="C10" s="36" t="str">
        <f>+INDEX('Global Mapping'!$M:$M,MATCH(L10,'Global Mapping'!$A:$A,0))</f>
        <v>LONG TERM ASSETS</v>
      </c>
      <c r="D10" s="36" t="str">
        <f>+INDEX('Global Mapping'!$C:$C,MATCH(L10,'Global Mapping'!$A:$A,0))</f>
        <v>ELECTRIC PUMP EQUIP WTP</v>
      </c>
      <c r="E10" s="36" t="s">
        <v>3985</v>
      </c>
      <c r="F10" s="36" t="s">
        <v>3986</v>
      </c>
      <c r="G10" s="36" t="s">
        <v>3987</v>
      </c>
      <c r="H10" s="36">
        <v>921426</v>
      </c>
      <c r="I10" s="38">
        <v>43636</v>
      </c>
      <c r="J10" s="2">
        <v>345</v>
      </c>
      <c r="K10" s="2">
        <v>345</v>
      </c>
      <c r="L10" s="2">
        <v>1105</v>
      </c>
      <c r="M10" s="5">
        <v>1.84</v>
      </c>
      <c r="N10" s="3">
        <v>43635</v>
      </c>
      <c r="O10" t="s">
        <v>19</v>
      </c>
      <c r="P10" t="s">
        <v>1656</v>
      </c>
      <c r="Q10" t="s">
        <v>1754</v>
      </c>
      <c r="R10">
        <v>91260</v>
      </c>
      <c r="S10" s="2">
        <v>1065852</v>
      </c>
      <c r="T10" s="2">
        <v>337255</v>
      </c>
      <c r="U10" s="2">
        <v>311251</v>
      </c>
      <c r="V10" s="2" t="s">
        <v>1697</v>
      </c>
      <c r="W10" t="s">
        <v>1691</v>
      </c>
      <c r="X10" s="2" t="s">
        <v>1931</v>
      </c>
      <c r="Z10">
        <v>3000863</v>
      </c>
      <c r="AA10" s="2" t="s">
        <v>24</v>
      </c>
    </row>
    <row r="11" spans="1:27" x14ac:dyDescent="0.25">
      <c r="A11" s="6">
        <f t="shared" ref="A11:A74" si="0">+A10+1</f>
        <v>3</v>
      </c>
      <c r="C11" s="36" t="str">
        <f>+INDEX('Global Mapping'!$M:$M,MATCH(L11,'Global Mapping'!$A:$A,0))</f>
        <v>LONG TERM ASSETS</v>
      </c>
      <c r="D11" s="36" t="str">
        <f>+INDEX('Global Mapping'!$C:$C,MATCH(L11,'Global Mapping'!$A:$A,0))</f>
        <v>WATER TREATMENT EQPT</v>
      </c>
      <c r="E11" s="36" t="s">
        <v>3985</v>
      </c>
      <c r="F11" s="36" t="s">
        <v>3986</v>
      </c>
      <c r="G11" s="36" t="s">
        <v>3987</v>
      </c>
      <c r="H11" s="36">
        <v>921844</v>
      </c>
      <c r="I11" s="38">
        <v>43766</v>
      </c>
      <c r="J11" s="2">
        <v>345</v>
      </c>
      <c r="K11" s="2">
        <v>345</v>
      </c>
      <c r="L11" s="2">
        <v>1115</v>
      </c>
      <c r="M11" s="5">
        <v>-603.95000000000005</v>
      </c>
      <c r="N11" s="3">
        <v>43762</v>
      </c>
      <c r="O11" t="s">
        <v>19</v>
      </c>
      <c r="P11" t="s">
        <v>1656</v>
      </c>
      <c r="Q11">
        <v>345102</v>
      </c>
      <c r="R11">
        <v>92930</v>
      </c>
      <c r="S11" s="2">
        <v>1102812</v>
      </c>
      <c r="T11" s="2">
        <v>349135</v>
      </c>
      <c r="X11" s="2" t="s">
        <v>1926</v>
      </c>
      <c r="Z11">
        <v>3000863</v>
      </c>
      <c r="AA11" s="2" t="s">
        <v>24</v>
      </c>
    </row>
    <row r="12" spans="1:27" x14ac:dyDescent="0.25">
      <c r="A12" s="6">
        <f t="shared" si="0"/>
        <v>4</v>
      </c>
      <c r="C12" s="36" t="str">
        <f>+INDEX('Global Mapping'!$M:$M,MATCH(L12,'Global Mapping'!$A:$A,0))</f>
        <v>LONG TERM ASSETS</v>
      </c>
      <c r="D12" s="36" t="str">
        <f>+INDEX('Global Mapping'!$C:$C,MATCH(L12,'Global Mapping'!$A:$A,0))</f>
        <v>WATER TREATMENT EQPT</v>
      </c>
      <c r="E12" s="36" t="s">
        <v>3985</v>
      </c>
      <c r="F12" s="36" t="s">
        <v>3986</v>
      </c>
      <c r="G12" s="36" t="s">
        <v>3987</v>
      </c>
      <c r="H12" s="36">
        <v>1141471</v>
      </c>
      <c r="I12" s="38">
        <v>43874</v>
      </c>
      <c r="J12" s="2">
        <v>345</v>
      </c>
      <c r="K12" s="2">
        <v>345</v>
      </c>
      <c r="L12" s="2">
        <v>1115</v>
      </c>
      <c r="M12" s="5">
        <v>183.57</v>
      </c>
      <c r="N12" s="3">
        <v>43860</v>
      </c>
      <c r="O12" t="s">
        <v>19</v>
      </c>
      <c r="P12" t="s">
        <v>1780</v>
      </c>
      <c r="Q12" t="s">
        <v>1877</v>
      </c>
      <c r="R12">
        <v>92930</v>
      </c>
      <c r="S12" s="2">
        <v>1130876</v>
      </c>
      <c r="T12" s="2">
        <v>358078</v>
      </c>
      <c r="U12" s="2">
        <v>329723</v>
      </c>
      <c r="V12" s="2" t="s">
        <v>1697</v>
      </c>
      <c r="W12" t="s">
        <v>1691</v>
      </c>
      <c r="X12" s="2" t="s">
        <v>1931</v>
      </c>
      <c r="Z12">
        <v>3056274</v>
      </c>
      <c r="AA12" s="2" t="s">
        <v>24</v>
      </c>
    </row>
    <row r="13" spans="1:27" x14ac:dyDescent="0.25">
      <c r="A13" s="6">
        <f t="shared" si="0"/>
        <v>5</v>
      </c>
      <c r="C13" s="36" t="str">
        <f>+INDEX('Global Mapping'!$M:$M,MATCH(L13,'Global Mapping'!$A:$A,0))</f>
        <v>LONG TERM ASSETS</v>
      </c>
      <c r="D13" s="36" t="str">
        <f>+INDEX('Global Mapping'!$C:$C,MATCH(L13,'Global Mapping'!$A:$A,0))</f>
        <v>DIST RESV &amp; STANDPIPES</v>
      </c>
      <c r="E13" s="36" t="s">
        <v>3985</v>
      </c>
      <c r="F13" s="36" t="s">
        <v>3986</v>
      </c>
      <c r="G13" s="36" t="s">
        <v>3987</v>
      </c>
      <c r="H13" s="36">
        <v>1089927</v>
      </c>
      <c r="I13" s="38">
        <v>43559</v>
      </c>
      <c r="J13" s="2">
        <v>345</v>
      </c>
      <c r="K13" s="2">
        <v>345</v>
      </c>
      <c r="L13" s="2">
        <v>1120</v>
      </c>
      <c r="M13" s="5">
        <v>66.11</v>
      </c>
      <c r="N13" s="3">
        <v>43558</v>
      </c>
      <c r="O13" t="s">
        <v>19</v>
      </c>
      <c r="P13" t="s">
        <v>1647</v>
      </c>
      <c r="Q13" t="s">
        <v>1960</v>
      </c>
      <c r="R13">
        <v>91594</v>
      </c>
      <c r="S13" s="2">
        <v>1046456</v>
      </c>
      <c r="T13" s="2">
        <v>330702</v>
      </c>
      <c r="X13" s="2" t="s">
        <v>1931</v>
      </c>
      <c r="Z13">
        <v>3014539</v>
      </c>
      <c r="AA13" s="2" t="s">
        <v>24</v>
      </c>
    </row>
    <row r="14" spans="1:27" x14ac:dyDescent="0.25">
      <c r="A14" s="6">
        <f t="shared" si="0"/>
        <v>6</v>
      </c>
      <c r="C14" s="36" t="str">
        <f>+INDEX('Global Mapping'!$M:$M,MATCH(L14,'Global Mapping'!$A:$A,0))</f>
        <v>LONG TERM ASSETS</v>
      </c>
      <c r="D14" s="36" t="str">
        <f>+INDEX('Global Mapping'!$C:$C,MATCH(L14,'Global Mapping'!$A:$A,0))</f>
        <v>DIST RESV &amp; STANDPIPES</v>
      </c>
      <c r="E14" s="36" t="s">
        <v>3985</v>
      </c>
      <c r="F14" s="36" t="s">
        <v>3986</v>
      </c>
      <c r="G14" s="36" t="s">
        <v>3987</v>
      </c>
      <c r="H14" s="36">
        <v>1112131</v>
      </c>
      <c r="I14" s="38">
        <v>43657</v>
      </c>
      <c r="J14" s="2">
        <v>345</v>
      </c>
      <c r="K14" s="2">
        <v>345</v>
      </c>
      <c r="L14" s="2">
        <v>1120</v>
      </c>
      <c r="M14" s="5">
        <v>100.57</v>
      </c>
      <c r="N14" s="3">
        <v>43649</v>
      </c>
      <c r="O14" t="s">
        <v>19</v>
      </c>
      <c r="P14" t="s">
        <v>1647</v>
      </c>
      <c r="Q14" t="s">
        <v>2043</v>
      </c>
      <c r="R14">
        <v>91594</v>
      </c>
      <c r="S14" s="2">
        <v>1069821</v>
      </c>
      <c r="T14" s="2">
        <v>338535</v>
      </c>
      <c r="X14" s="2" t="s">
        <v>1931</v>
      </c>
      <c r="Z14">
        <v>3014539</v>
      </c>
      <c r="AA14" s="2" t="s">
        <v>24</v>
      </c>
    </row>
    <row r="15" spans="1:27" x14ac:dyDescent="0.25">
      <c r="A15" s="6">
        <f t="shared" si="0"/>
        <v>7</v>
      </c>
      <c r="C15" s="36" t="str">
        <f>+INDEX('Global Mapping'!$M:$M,MATCH(L15,'Global Mapping'!$A:$A,0))</f>
        <v>LONG TERM ASSETS</v>
      </c>
      <c r="D15" s="36" t="str">
        <f>+INDEX('Global Mapping'!$C:$C,MATCH(L15,'Global Mapping'!$A:$A,0))</f>
        <v>DIST RESV &amp; STANDPIPES</v>
      </c>
      <c r="E15" s="36" t="s">
        <v>3985</v>
      </c>
      <c r="F15" s="36" t="s">
        <v>3986</v>
      </c>
      <c r="G15" s="36" t="s">
        <v>3987</v>
      </c>
      <c r="H15" s="36">
        <v>1114690</v>
      </c>
      <c r="I15" s="38">
        <v>43678</v>
      </c>
      <c r="J15" s="2">
        <v>345</v>
      </c>
      <c r="K15" s="2">
        <v>345</v>
      </c>
      <c r="L15" s="2">
        <v>1120</v>
      </c>
      <c r="M15" s="5">
        <v>20.73</v>
      </c>
      <c r="N15" s="3">
        <v>43678</v>
      </c>
      <c r="O15" t="s">
        <v>19</v>
      </c>
      <c r="P15" t="s">
        <v>1647</v>
      </c>
      <c r="Q15" t="s">
        <v>2043</v>
      </c>
      <c r="R15">
        <v>91594</v>
      </c>
      <c r="S15" s="2">
        <v>1078020</v>
      </c>
      <c r="T15" s="2">
        <v>340868</v>
      </c>
      <c r="X15" s="2" t="s">
        <v>1931</v>
      </c>
      <c r="Z15">
        <v>3014539</v>
      </c>
      <c r="AA15" s="2" t="s">
        <v>24</v>
      </c>
    </row>
    <row r="16" spans="1:27" x14ac:dyDescent="0.25">
      <c r="A16" s="6">
        <f t="shared" si="0"/>
        <v>8</v>
      </c>
      <c r="C16" s="36" t="str">
        <f>+INDEX('Global Mapping'!$M:$M,MATCH(L16,'Global Mapping'!$A:$A,0))</f>
        <v>LONG TERM ASSETS</v>
      </c>
      <c r="D16" s="36" t="str">
        <f>+INDEX('Global Mapping'!$C:$C,MATCH(L16,'Global Mapping'!$A:$A,0))</f>
        <v>DIST RESV &amp; STANDPIPES</v>
      </c>
      <c r="E16" s="36" t="s">
        <v>3985</v>
      </c>
      <c r="F16" s="36" t="s">
        <v>3986</v>
      </c>
      <c r="G16" s="36" t="s">
        <v>3987</v>
      </c>
      <c r="H16" s="36">
        <v>1129379</v>
      </c>
      <c r="I16" s="38">
        <v>43762</v>
      </c>
      <c r="J16" s="2">
        <v>345</v>
      </c>
      <c r="K16" s="2">
        <v>345</v>
      </c>
      <c r="L16" s="2">
        <v>1120</v>
      </c>
      <c r="M16" s="5">
        <v>42.39</v>
      </c>
      <c r="N16" s="3">
        <v>43761</v>
      </c>
      <c r="O16" t="s">
        <v>19</v>
      </c>
      <c r="P16" t="s">
        <v>2121</v>
      </c>
      <c r="Q16" t="s">
        <v>2043</v>
      </c>
      <c r="R16">
        <v>91594</v>
      </c>
      <c r="S16" s="2">
        <v>1102698</v>
      </c>
      <c r="T16" s="2">
        <v>349056</v>
      </c>
      <c r="X16" s="2" t="s">
        <v>1931</v>
      </c>
      <c r="Z16">
        <v>3002412</v>
      </c>
      <c r="AA16" s="2" t="s">
        <v>24</v>
      </c>
    </row>
    <row r="17" spans="1:27" x14ac:dyDescent="0.25">
      <c r="A17" s="6">
        <f t="shared" si="0"/>
        <v>9</v>
      </c>
      <c r="C17" s="36" t="str">
        <f>+INDEX('Global Mapping'!$M:$M,MATCH(L17,'Global Mapping'!$A:$A,0))</f>
        <v>LONG TERM ASSETS</v>
      </c>
      <c r="D17" s="36" t="str">
        <f>+INDEX('Global Mapping'!$C:$C,MATCH(L17,'Global Mapping'!$A:$A,0))</f>
        <v>DIST RESV &amp; STANDPIPES</v>
      </c>
      <c r="E17" s="36" t="s">
        <v>3985</v>
      </c>
      <c r="F17" s="36" t="s">
        <v>3986</v>
      </c>
      <c r="G17" s="36" t="s">
        <v>3987</v>
      </c>
      <c r="H17" s="36">
        <v>1129379</v>
      </c>
      <c r="I17" s="38">
        <v>43762</v>
      </c>
      <c r="J17" s="2">
        <v>345</v>
      </c>
      <c r="K17" s="2">
        <v>345</v>
      </c>
      <c r="L17" s="2">
        <v>1120</v>
      </c>
      <c r="M17" s="5">
        <v>-42.39</v>
      </c>
      <c r="N17" s="3">
        <v>43762</v>
      </c>
      <c r="O17" t="s">
        <v>19</v>
      </c>
      <c r="P17" t="s">
        <v>2121</v>
      </c>
      <c r="Q17" t="s">
        <v>2043</v>
      </c>
      <c r="R17">
        <v>91594</v>
      </c>
      <c r="S17" s="2">
        <v>1102698</v>
      </c>
      <c r="T17" s="2">
        <v>349056</v>
      </c>
      <c r="X17" s="2" t="s">
        <v>1931</v>
      </c>
      <c r="Z17">
        <v>3002412</v>
      </c>
      <c r="AA17" s="2" t="s">
        <v>24</v>
      </c>
    </row>
    <row r="18" spans="1:27" x14ac:dyDescent="0.25">
      <c r="A18" s="6">
        <f t="shared" si="0"/>
        <v>10</v>
      </c>
      <c r="C18" s="36" t="str">
        <f>+INDEX('Global Mapping'!$M:$M,MATCH(L18,'Global Mapping'!$A:$A,0))</f>
        <v>LONG TERM ASSETS</v>
      </c>
      <c r="D18" s="36" t="str">
        <f>+INDEX('Global Mapping'!$C:$C,MATCH(L18,'Global Mapping'!$A:$A,0))</f>
        <v>DIST RESV &amp; STANDPIPES</v>
      </c>
      <c r="E18" s="36" t="s">
        <v>3985</v>
      </c>
      <c r="F18" s="36" t="s">
        <v>3986</v>
      </c>
      <c r="G18" s="36" t="s">
        <v>3987</v>
      </c>
      <c r="H18" s="36">
        <v>1131056</v>
      </c>
      <c r="I18" s="38">
        <v>43769</v>
      </c>
      <c r="J18" s="2">
        <v>345</v>
      </c>
      <c r="K18" s="2">
        <v>345</v>
      </c>
      <c r="L18" s="2">
        <v>1120</v>
      </c>
      <c r="M18" s="5">
        <v>42.39</v>
      </c>
      <c r="N18" s="3">
        <v>43766</v>
      </c>
      <c r="O18" t="s">
        <v>19</v>
      </c>
      <c r="P18" t="s">
        <v>1647</v>
      </c>
      <c r="Q18" t="s">
        <v>2043</v>
      </c>
      <c r="R18">
        <v>91594</v>
      </c>
      <c r="S18" s="2">
        <v>1103461</v>
      </c>
      <c r="T18" s="2">
        <v>349405</v>
      </c>
      <c r="X18" s="2" t="s">
        <v>1931</v>
      </c>
      <c r="Z18">
        <v>3014539</v>
      </c>
      <c r="AA18" s="2" t="s">
        <v>24</v>
      </c>
    </row>
    <row r="19" spans="1:27" x14ac:dyDescent="0.25">
      <c r="A19" s="6">
        <f t="shared" si="0"/>
        <v>11</v>
      </c>
      <c r="C19" s="36" t="str">
        <f>+INDEX('Global Mapping'!$M:$M,MATCH(L19,'Global Mapping'!$A:$A,0))</f>
        <v>LONG TERM ASSETS</v>
      </c>
      <c r="D19" s="36" t="str">
        <f>+INDEX('Global Mapping'!$C:$C,MATCH(L19,'Global Mapping'!$A:$A,0))</f>
        <v>TRANS &amp; DISTR MAINS</v>
      </c>
      <c r="E19" s="36" t="s">
        <v>3985</v>
      </c>
      <c r="F19" s="36" t="s">
        <v>3986</v>
      </c>
      <c r="G19" s="36" t="s">
        <v>3987</v>
      </c>
      <c r="H19" s="36">
        <v>1117063</v>
      </c>
      <c r="I19" s="38">
        <v>43706</v>
      </c>
      <c r="J19" s="2">
        <v>345</v>
      </c>
      <c r="K19" s="2">
        <v>345</v>
      </c>
      <c r="L19" s="2">
        <v>1125</v>
      </c>
      <c r="M19" s="5">
        <v>190.8</v>
      </c>
      <c r="N19" s="3">
        <v>43685</v>
      </c>
      <c r="O19" t="s">
        <v>19</v>
      </c>
      <c r="P19" t="s">
        <v>1666</v>
      </c>
      <c r="Q19" t="s">
        <v>2073</v>
      </c>
      <c r="R19">
        <v>91928</v>
      </c>
      <c r="S19" s="2">
        <v>1080269</v>
      </c>
      <c r="T19" s="2">
        <v>341603</v>
      </c>
      <c r="X19" s="2" t="s">
        <v>1931</v>
      </c>
      <c r="Z19">
        <v>3000307</v>
      </c>
      <c r="AA19" s="2" t="s">
        <v>24</v>
      </c>
    </row>
    <row r="20" spans="1:27" x14ac:dyDescent="0.25">
      <c r="A20" s="6">
        <f t="shared" si="0"/>
        <v>12</v>
      </c>
      <c r="C20" s="36" t="str">
        <f>+INDEX('Global Mapping'!$M:$M,MATCH(L20,'Global Mapping'!$A:$A,0))</f>
        <v>LONG TERM ASSETS</v>
      </c>
      <c r="D20" s="36" t="str">
        <f>+INDEX('Global Mapping'!$C:$C,MATCH(L20,'Global Mapping'!$A:$A,0))</f>
        <v>SERVICE LINES</v>
      </c>
      <c r="E20" s="36" t="s">
        <v>3985</v>
      </c>
      <c r="F20" s="36" t="s">
        <v>3986</v>
      </c>
      <c r="G20" s="36" t="s">
        <v>3987</v>
      </c>
      <c r="H20" s="36">
        <v>1090509</v>
      </c>
      <c r="I20" s="38">
        <v>43566</v>
      </c>
      <c r="J20" s="2">
        <v>345</v>
      </c>
      <c r="K20" s="2">
        <v>345</v>
      </c>
      <c r="L20" s="2">
        <v>1130</v>
      </c>
      <c r="M20" s="5">
        <v>195.89</v>
      </c>
      <c r="N20" s="3">
        <v>43557</v>
      </c>
      <c r="O20" t="s">
        <v>19</v>
      </c>
      <c r="P20" t="s">
        <v>1664</v>
      </c>
      <c r="Q20" t="s">
        <v>1958</v>
      </c>
      <c r="R20">
        <v>96128</v>
      </c>
      <c r="S20" s="2">
        <v>1046003</v>
      </c>
      <c r="T20" s="2">
        <v>330561</v>
      </c>
      <c r="X20" s="2" t="s">
        <v>1931</v>
      </c>
      <c r="Z20">
        <v>3009296</v>
      </c>
      <c r="AA20" s="2" t="s">
        <v>24</v>
      </c>
    </row>
    <row r="21" spans="1:27" x14ac:dyDescent="0.25">
      <c r="A21" s="6">
        <f t="shared" si="0"/>
        <v>13</v>
      </c>
      <c r="C21" s="36" t="str">
        <f>+INDEX('Global Mapping'!$M:$M,MATCH(L21,'Global Mapping'!$A:$A,0))</f>
        <v>LONG TERM ASSETS</v>
      </c>
      <c r="D21" s="36" t="str">
        <f>+INDEX('Global Mapping'!$C:$C,MATCH(L21,'Global Mapping'!$A:$A,0))</f>
        <v>SERVICE LINES</v>
      </c>
      <c r="E21" s="36" t="s">
        <v>3985</v>
      </c>
      <c r="F21" s="36" t="s">
        <v>3986</v>
      </c>
      <c r="G21" s="36" t="s">
        <v>3987</v>
      </c>
      <c r="H21" s="36">
        <v>1090509</v>
      </c>
      <c r="I21" s="38">
        <v>43566</v>
      </c>
      <c r="J21" s="2">
        <v>345</v>
      </c>
      <c r="K21" s="2">
        <v>345</v>
      </c>
      <c r="L21" s="2">
        <v>1130</v>
      </c>
      <c r="M21" s="5">
        <v>207.97</v>
      </c>
      <c r="N21" s="3">
        <v>43557</v>
      </c>
      <c r="O21" t="s">
        <v>19</v>
      </c>
      <c r="P21" t="s">
        <v>1664</v>
      </c>
      <c r="Q21" t="s">
        <v>1959</v>
      </c>
      <c r="R21">
        <v>96128</v>
      </c>
      <c r="S21" s="2">
        <v>1046005</v>
      </c>
      <c r="T21" s="2">
        <v>330561</v>
      </c>
      <c r="X21" s="2" t="s">
        <v>1931</v>
      </c>
      <c r="Z21">
        <v>3009296</v>
      </c>
      <c r="AA21" s="2" t="s">
        <v>24</v>
      </c>
    </row>
    <row r="22" spans="1:27" x14ac:dyDescent="0.25">
      <c r="A22" s="6">
        <f t="shared" si="0"/>
        <v>14</v>
      </c>
      <c r="C22" s="36" t="str">
        <f>+INDEX('Global Mapping'!$M:$M,MATCH(L22,'Global Mapping'!$A:$A,0))</f>
        <v>LONG TERM ASSETS</v>
      </c>
      <c r="D22" s="36" t="str">
        <f>+INDEX('Global Mapping'!$C:$C,MATCH(L22,'Global Mapping'!$A:$A,0))</f>
        <v>SERVICE LINES</v>
      </c>
      <c r="E22" s="36" t="s">
        <v>3985</v>
      </c>
      <c r="F22" s="36" t="s">
        <v>3986</v>
      </c>
      <c r="G22" s="36" t="s">
        <v>3987</v>
      </c>
      <c r="H22" s="36">
        <v>1094279</v>
      </c>
      <c r="I22" s="38">
        <v>43608</v>
      </c>
      <c r="J22" s="2">
        <v>345</v>
      </c>
      <c r="K22" s="2">
        <v>345</v>
      </c>
      <c r="L22" s="2">
        <v>1130</v>
      </c>
      <c r="M22" s="5">
        <v>37.909999999999997</v>
      </c>
      <c r="N22" s="3">
        <v>43594</v>
      </c>
      <c r="O22" t="s">
        <v>19</v>
      </c>
      <c r="P22" t="s">
        <v>1655</v>
      </c>
      <c r="Q22" t="s">
        <v>1736</v>
      </c>
      <c r="R22">
        <v>96128</v>
      </c>
      <c r="S22" s="2">
        <v>1056399</v>
      </c>
      <c r="T22" s="2">
        <v>334033</v>
      </c>
      <c r="U22" s="2">
        <v>307871</v>
      </c>
      <c r="V22" s="2" t="s">
        <v>1690</v>
      </c>
      <c r="W22" t="s">
        <v>1691</v>
      </c>
      <c r="X22" s="2" t="s">
        <v>1931</v>
      </c>
      <c r="Z22">
        <v>3038149</v>
      </c>
      <c r="AA22" s="2" t="s">
        <v>24</v>
      </c>
    </row>
    <row r="23" spans="1:27" x14ac:dyDescent="0.25">
      <c r="A23" s="6">
        <f t="shared" si="0"/>
        <v>15</v>
      </c>
      <c r="C23" s="36" t="str">
        <f>+INDEX('Global Mapping'!$M:$M,MATCH(L23,'Global Mapping'!$A:$A,0))</f>
        <v>LONG TERM ASSETS</v>
      </c>
      <c r="D23" s="36" t="str">
        <f>+INDEX('Global Mapping'!$C:$C,MATCH(L23,'Global Mapping'!$A:$A,0))</f>
        <v>SERVICE LINES</v>
      </c>
      <c r="E23" s="36" t="s">
        <v>3985</v>
      </c>
      <c r="F23" s="36" t="s">
        <v>3986</v>
      </c>
      <c r="G23" s="36" t="s">
        <v>3987</v>
      </c>
      <c r="H23" s="36">
        <v>1093825</v>
      </c>
      <c r="I23" s="38">
        <v>43601</v>
      </c>
      <c r="J23" s="2">
        <v>345</v>
      </c>
      <c r="K23" s="2">
        <v>345</v>
      </c>
      <c r="L23" s="2">
        <v>1130</v>
      </c>
      <c r="M23" s="5">
        <v>148.25</v>
      </c>
      <c r="N23" s="3">
        <v>43599</v>
      </c>
      <c r="O23" t="s">
        <v>19</v>
      </c>
      <c r="P23" t="s">
        <v>1664</v>
      </c>
      <c r="Q23" t="s">
        <v>1999</v>
      </c>
      <c r="R23">
        <v>96127</v>
      </c>
      <c r="S23" s="2">
        <v>1057295</v>
      </c>
      <c r="T23" s="2">
        <v>334316</v>
      </c>
      <c r="X23" s="2" t="s">
        <v>1931</v>
      </c>
      <c r="Z23">
        <v>3009296</v>
      </c>
      <c r="AA23" s="2" t="s">
        <v>24</v>
      </c>
    </row>
    <row r="24" spans="1:27" x14ac:dyDescent="0.25">
      <c r="A24" s="6">
        <f t="shared" si="0"/>
        <v>16</v>
      </c>
      <c r="C24" s="36" t="str">
        <f>+INDEX('Global Mapping'!$M:$M,MATCH(L24,'Global Mapping'!$A:$A,0))</f>
        <v>LONG TERM ASSETS</v>
      </c>
      <c r="D24" s="36" t="str">
        <f>+INDEX('Global Mapping'!$C:$C,MATCH(L24,'Global Mapping'!$A:$A,0))</f>
        <v>SERVICE LINES</v>
      </c>
      <c r="E24" s="36" t="s">
        <v>3985</v>
      </c>
      <c r="F24" s="36" t="s">
        <v>3986</v>
      </c>
      <c r="G24" s="36" t="s">
        <v>3987</v>
      </c>
      <c r="H24" s="36">
        <v>840763</v>
      </c>
      <c r="I24" s="38">
        <v>40767</v>
      </c>
      <c r="J24" s="2">
        <v>345</v>
      </c>
      <c r="K24" s="2">
        <v>345</v>
      </c>
      <c r="L24" s="2">
        <v>1130</v>
      </c>
      <c r="M24" s="5">
        <v>170.2</v>
      </c>
      <c r="N24" s="3">
        <v>43616</v>
      </c>
      <c r="O24" t="s">
        <v>19</v>
      </c>
      <c r="P24" t="s">
        <v>1651</v>
      </c>
      <c r="Q24" t="s">
        <v>1652</v>
      </c>
      <c r="R24">
        <v>96127</v>
      </c>
      <c r="S24" s="2">
        <v>365362</v>
      </c>
      <c r="T24" s="2">
        <v>336101</v>
      </c>
      <c r="X24" s="2" t="s">
        <v>1627</v>
      </c>
      <c r="AA24" s="2" t="s">
        <v>24</v>
      </c>
    </row>
    <row r="25" spans="1:27" x14ac:dyDescent="0.25">
      <c r="A25" s="6">
        <f t="shared" si="0"/>
        <v>17</v>
      </c>
      <c r="C25" s="36" t="str">
        <f>+INDEX('Global Mapping'!$M:$M,MATCH(L25,'Global Mapping'!$A:$A,0))</f>
        <v>LONG TERM ASSETS</v>
      </c>
      <c r="D25" s="36" t="str">
        <f>+INDEX('Global Mapping'!$C:$C,MATCH(L25,'Global Mapping'!$A:$A,0))</f>
        <v>SERVICE LINES</v>
      </c>
      <c r="E25" s="36" t="s">
        <v>3985</v>
      </c>
      <c r="F25" s="36" t="s">
        <v>3986</v>
      </c>
      <c r="G25" s="36" t="s">
        <v>3987</v>
      </c>
      <c r="H25" s="36">
        <v>840763</v>
      </c>
      <c r="I25" s="38">
        <v>40767</v>
      </c>
      <c r="J25" s="2">
        <v>345</v>
      </c>
      <c r="K25" s="2">
        <v>345</v>
      </c>
      <c r="L25" s="2">
        <v>1130</v>
      </c>
      <c r="M25" s="5">
        <v>170.2</v>
      </c>
      <c r="N25" s="3">
        <v>43616</v>
      </c>
      <c r="O25" t="s">
        <v>19</v>
      </c>
      <c r="P25" t="s">
        <v>1651</v>
      </c>
      <c r="Q25" t="s">
        <v>1652</v>
      </c>
      <c r="R25">
        <v>96127</v>
      </c>
      <c r="S25" s="2">
        <v>365362</v>
      </c>
      <c r="T25" s="2">
        <v>336101</v>
      </c>
      <c r="X25" s="2" t="s">
        <v>1627</v>
      </c>
      <c r="AA25" s="2" t="s">
        <v>24</v>
      </c>
    </row>
    <row r="26" spans="1:27" x14ac:dyDescent="0.25">
      <c r="A26" s="6">
        <f t="shared" si="0"/>
        <v>18</v>
      </c>
      <c r="C26" s="36" t="str">
        <f>+INDEX('Global Mapping'!$M:$M,MATCH(L26,'Global Mapping'!$A:$A,0))</f>
        <v>LONG TERM ASSETS</v>
      </c>
      <c r="D26" s="36" t="str">
        <f>+INDEX('Global Mapping'!$C:$C,MATCH(L26,'Global Mapping'!$A:$A,0))</f>
        <v>SERVICE LINES</v>
      </c>
      <c r="E26" s="36" t="s">
        <v>3985</v>
      </c>
      <c r="F26" s="36" t="s">
        <v>3986</v>
      </c>
      <c r="G26" s="36" t="s">
        <v>3987</v>
      </c>
      <c r="H26" s="36">
        <v>1112114</v>
      </c>
      <c r="I26" s="38">
        <v>43657</v>
      </c>
      <c r="J26" s="2">
        <v>345</v>
      </c>
      <c r="K26" s="2">
        <v>345</v>
      </c>
      <c r="L26" s="2">
        <v>1130</v>
      </c>
      <c r="M26" s="5">
        <v>54.98</v>
      </c>
      <c r="N26" s="3">
        <v>43649</v>
      </c>
      <c r="O26" t="s">
        <v>19</v>
      </c>
      <c r="P26" t="s">
        <v>1664</v>
      </c>
      <c r="Q26" t="s">
        <v>2042</v>
      </c>
      <c r="R26">
        <v>96128</v>
      </c>
      <c r="S26" s="2">
        <v>1069807</v>
      </c>
      <c r="T26" s="2">
        <v>338535</v>
      </c>
      <c r="X26" s="2" t="s">
        <v>1931</v>
      </c>
      <c r="Z26">
        <v>3009296</v>
      </c>
      <c r="AA26" s="2" t="s">
        <v>24</v>
      </c>
    </row>
    <row r="27" spans="1:27" x14ac:dyDescent="0.25">
      <c r="A27" s="6">
        <f t="shared" si="0"/>
        <v>19</v>
      </c>
      <c r="C27" s="36" t="str">
        <f>+INDEX('Global Mapping'!$M:$M,MATCH(L27,'Global Mapping'!$A:$A,0))</f>
        <v>LONG TERM ASSETS</v>
      </c>
      <c r="D27" s="36" t="str">
        <f>+INDEX('Global Mapping'!$C:$C,MATCH(L27,'Global Mapping'!$A:$A,0))</f>
        <v>SERVICE LINES</v>
      </c>
      <c r="E27" s="36" t="s">
        <v>3985</v>
      </c>
      <c r="F27" s="36" t="s">
        <v>3986</v>
      </c>
      <c r="G27" s="36" t="s">
        <v>3987</v>
      </c>
      <c r="H27" s="36">
        <v>921575</v>
      </c>
      <c r="I27" s="38">
        <v>43685</v>
      </c>
      <c r="J27" s="2">
        <v>345</v>
      </c>
      <c r="K27" s="2">
        <v>345</v>
      </c>
      <c r="L27" s="2">
        <v>1130</v>
      </c>
      <c r="M27" s="5">
        <v>2.99</v>
      </c>
      <c r="N27" s="3">
        <v>43672</v>
      </c>
      <c r="O27" t="s">
        <v>19</v>
      </c>
      <c r="P27" t="s">
        <v>1656</v>
      </c>
      <c r="Q27" t="s">
        <v>1771</v>
      </c>
      <c r="R27">
        <v>96128</v>
      </c>
      <c r="S27" s="2">
        <v>1076639</v>
      </c>
      <c r="T27" s="2">
        <v>340401</v>
      </c>
      <c r="U27" s="2">
        <v>315035</v>
      </c>
      <c r="V27" s="2" t="s">
        <v>1690</v>
      </c>
      <c r="W27" t="s">
        <v>1691</v>
      </c>
      <c r="X27" s="2" t="s">
        <v>1931</v>
      </c>
      <c r="Z27">
        <v>3000863</v>
      </c>
      <c r="AA27" s="2" t="s">
        <v>24</v>
      </c>
    </row>
    <row r="28" spans="1:27" x14ac:dyDescent="0.25">
      <c r="A28" s="6">
        <f t="shared" si="0"/>
        <v>20</v>
      </c>
      <c r="C28" s="36" t="str">
        <f>+INDEX('Global Mapping'!$M:$M,MATCH(L28,'Global Mapping'!$A:$A,0))</f>
        <v>LONG TERM ASSETS</v>
      </c>
      <c r="D28" s="36" t="str">
        <f>+INDEX('Global Mapping'!$C:$C,MATCH(L28,'Global Mapping'!$A:$A,0))</f>
        <v>SERVICE LINES</v>
      </c>
      <c r="E28" s="36" t="s">
        <v>3985</v>
      </c>
      <c r="F28" s="36" t="s">
        <v>3986</v>
      </c>
      <c r="G28" s="36" t="s">
        <v>3987</v>
      </c>
      <c r="H28" s="36">
        <v>1114628</v>
      </c>
      <c r="I28" s="38">
        <v>43678</v>
      </c>
      <c r="J28" s="2">
        <v>345</v>
      </c>
      <c r="K28" s="2">
        <v>345</v>
      </c>
      <c r="L28" s="2">
        <v>1130</v>
      </c>
      <c r="M28" s="5">
        <v>79.23</v>
      </c>
      <c r="N28" s="3">
        <v>43678</v>
      </c>
      <c r="O28" t="s">
        <v>19</v>
      </c>
      <c r="P28" t="s">
        <v>1664</v>
      </c>
      <c r="Q28" t="s">
        <v>1771</v>
      </c>
      <c r="R28">
        <v>96127</v>
      </c>
      <c r="S28" s="2">
        <v>1078041</v>
      </c>
      <c r="T28" s="2">
        <v>340870</v>
      </c>
      <c r="U28" s="2">
        <v>310942</v>
      </c>
      <c r="V28" s="2" t="s">
        <v>1690</v>
      </c>
      <c r="W28" t="s">
        <v>1691</v>
      </c>
      <c r="X28" s="2" t="s">
        <v>1931</v>
      </c>
      <c r="Z28">
        <v>3009296</v>
      </c>
      <c r="AA28" s="2" t="s">
        <v>24</v>
      </c>
    </row>
    <row r="29" spans="1:27" x14ac:dyDescent="0.25">
      <c r="A29" s="6">
        <f t="shared" si="0"/>
        <v>21</v>
      </c>
      <c r="C29" s="36" t="str">
        <f>+INDEX('Global Mapping'!$M:$M,MATCH(L29,'Global Mapping'!$A:$A,0))</f>
        <v>LONG TERM ASSETS</v>
      </c>
      <c r="D29" s="36" t="str">
        <f>+INDEX('Global Mapping'!$C:$C,MATCH(L29,'Global Mapping'!$A:$A,0))</f>
        <v>SERVICE LINES</v>
      </c>
      <c r="E29" s="36" t="s">
        <v>3985</v>
      </c>
      <c r="F29" s="36" t="s">
        <v>3986</v>
      </c>
      <c r="G29" s="36" t="s">
        <v>3987</v>
      </c>
      <c r="H29" s="36">
        <v>1116450</v>
      </c>
      <c r="I29" s="38">
        <v>43699</v>
      </c>
      <c r="J29" s="2">
        <v>345</v>
      </c>
      <c r="K29" s="2">
        <v>345</v>
      </c>
      <c r="L29" s="2">
        <v>1130</v>
      </c>
      <c r="M29" s="5">
        <v>59.57</v>
      </c>
      <c r="N29" s="3">
        <v>43683</v>
      </c>
      <c r="O29" t="s">
        <v>19</v>
      </c>
      <c r="P29" t="s">
        <v>1666</v>
      </c>
      <c r="Q29" t="s">
        <v>1784</v>
      </c>
      <c r="R29">
        <v>96128</v>
      </c>
      <c r="S29" s="2">
        <v>1079223</v>
      </c>
      <c r="T29" s="2">
        <v>341368</v>
      </c>
      <c r="U29" s="2">
        <v>316878</v>
      </c>
      <c r="V29" s="2" t="s">
        <v>1690</v>
      </c>
      <c r="W29" t="s">
        <v>1691</v>
      </c>
      <c r="X29" s="2" t="s">
        <v>1931</v>
      </c>
      <c r="Z29">
        <v>3000307</v>
      </c>
      <c r="AA29" s="2" t="s">
        <v>24</v>
      </c>
    </row>
    <row r="30" spans="1:27" x14ac:dyDescent="0.25">
      <c r="A30" s="6">
        <f t="shared" si="0"/>
        <v>22</v>
      </c>
      <c r="C30" s="36" t="str">
        <f>+INDEX('Global Mapping'!$M:$M,MATCH(L30,'Global Mapping'!$A:$A,0))</f>
        <v>LONG TERM ASSETS</v>
      </c>
      <c r="D30" s="36" t="str">
        <f>+INDEX('Global Mapping'!$C:$C,MATCH(L30,'Global Mapping'!$A:$A,0))</f>
        <v>SERVICE LINES</v>
      </c>
      <c r="E30" s="36" t="s">
        <v>3985</v>
      </c>
      <c r="F30" s="36" t="s">
        <v>3986</v>
      </c>
      <c r="G30" s="36" t="s">
        <v>3987</v>
      </c>
      <c r="H30" s="36">
        <v>1117385</v>
      </c>
      <c r="I30" s="38">
        <v>43713</v>
      </c>
      <c r="J30" s="2">
        <v>345</v>
      </c>
      <c r="K30" s="2">
        <v>345</v>
      </c>
      <c r="L30" s="2">
        <v>1130</v>
      </c>
      <c r="M30" s="5">
        <v>31.8</v>
      </c>
      <c r="N30" s="3">
        <v>43698</v>
      </c>
      <c r="O30" t="s">
        <v>19</v>
      </c>
      <c r="P30" t="s">
        <v>1664</v>
      </c>
      <c r="Q30" t="s">
        <v>1796</v>
      </c>
      <c r="R30">
        <v>96127</v>
      </c>
      <c r="S30" s="2">
        <v>1083025</v>
      </c>
      <c r="T30" s="2">
        <v>342589</v>
      </c>
      <c r="U30" s="2">
        <v>316217</v>
      </c>
      <c r="V30" s="2" t="s">
        <v>1690</v>
      </c>
      <c r="W30" t="s">
        <v>1691</v>
      </c>
      <c r="X30" s="2" t="s">
        <v>1931</v>
      </c>
      <c r="Z30">
        <v>3009296</v>
      </c>
      <c r="AA30" s="2" t="s">
        <v>24</v>
      </c>
    </row>
    <row r="31" spans="1:27" x14ac:dyDescent="0.25">
      <c r="A31" s="6">
        <f t="shared" si="0"/>
        <v>23</v>
      </c>
      <c r="C31" s="36" t="str">
        <f>+INDEX('Global Mapping'!$M:$M,MATCH(L31,'Global Mapping'!$A:$A,0))</f>
        <v>LONG TERM ASSETS</v>
      </c>
      <c r="D31" s="36" t="str">
        <f>+INDEX('Global Mapping'!$C:$C,MATCH(L31,'Global Mapping'!$A:$A,0))</f>
        <v>SERVICE LINES</v>
      </c>
      <c r="E31" s="36" t="s">
        <v>3985</v>
      </c>
      <c r="F31" s="36" t="s">
        <v>3986</v>
      </c>
      <c r="G31" s="36" t="s">
        <v>3987</v>
      </c>
      <c r="H31" s="36">
        <v>1126755</v>
      </c>
      <c r="I31" s="38">
        <v>43734</v>
      </c>
      <c r="J31" s="2">
        <v>345</v>
      </c>
      <c r="K31" s="2">
        <v>345</v>
      </c>
      <c r="L31" s="2">
        <v>1130</v>
      </c>
      <c r="M31" s="5">
        <v>70.8</v>
      </c>
      <c r="N31" s="3">
        <v>43732</v>
      </c>
      <c r="O31" t="s">
        <v>19</v>
      </c>
      <c r="P31" t="s">
        <v>1666</v>
      </c>
      <c r="Q31" t="s">
        <v>1789</v>
      </c>
      <c r="R31">
        <v>96127</v>
      </c>
      <c r="S31" s="2">
        <v>1093520</v>
      </c>
      <c r="T31" s="2">
        <v>345588</v>
      </c>
      <c r="U31" s="2">
        <v>319191</v>
      </c>
      <c r="V31" s="2" t="s">
        <v>1690</v>
      </c>
      <c r="W31" t="s">
        <v>1691</v>
      </c>
      <c r="X31" s="2" t="s">
        <v>1931</v>
      </c>
      <c r="Z31">
        <v>3000307</v>
      </c>
      <c r="AA31" s="2" t="s">
        <v>24</v>
      </c>
    </row>
    <row r="32" spans="1:27" x14ac:dyDescent="0.25">
      <c r="A32" s="6">
        <f t="shared" si="0"/>
        <v>24</v>
      </c>
      <c r="C32" s="36" t="str">
        <f>+INDEX('Global Mapping'!$M:$M,MATCH(L32,'Global Mapping'!$A:$A,0))</f>
        <v>LONG TERM ASSETS</v>
      </c>
      <c r="D32" s="36" t="str">
        <f>+INDEX('Global Mapping'!$C:$C,MATCH(L32,'Global Mapping'!$A:$A,0))</f>
        <v>SERVICE LINES</v>
      </c>
      <c r="E32" s="36" t="s">
        <v>3985</v>
      </c>
      <c r="F32" s="36" t="s">
        <v>3986</v>
      </c>
      <c r="G32" s="36" t="s">
        <v>3987</v>
      </c>
      <c r="H32" s="36">
        <v>1127579</v>
      </c>
      <c r="I32" s="38">
        <v>43741</v>
      </c>
      <c r="J32" s="2">
        <v>345</v>
      </c>
      <c r="K32" s="2">
        <v>345</v>
      </c>
      <c r="L32" s="2">
        <v>1130</v>
      </c>
      <c r="M32" s="5">
        <v>0.08</v>
      </c>
      <c r="N32" s="3">
        <v>43734</v>
      </c>
      <c r="O32" t="s">
        <v>19</v>
      </c>
      <c r="P32" t="s">
        <v>1666</v>
      </c>
      <c r="Q32" t="s">
        <v>1816</v>
      </c>
      <c r="R32">
        <v>96128</v>
      </c>
      <c r="S32" s="2">
        <v>1094985</v>
      </c>
      <c r="T32" s="2">
        <v>345986</v>
      </c>
      <c r="U32" s="2">
        <v>317859</v>
      </c>
      <c r="V32" s="2" t="s">
        <v>1690</v>
      </c>
      <c r="W32" t="s">
        <v>1691</v>
      </c>
      <c r="X32" s="2" t="s">
        <v>1931</v>
      </c>
      <c r="Z32">
        <v>3000307</v>
      </c>
      <c r="AA32" s="2" t="s">
        <v>24</v>
      </c>
    </row>
    <row r="33" spans="1:27" x14ac:dyDescent="0.25">
      <c r="A33" s="6">
        <f t="shared" si="0"/>
        <v>25</v>
      </c>
      <c r="C33" s="36" t="str">
        <f>+INDEX('Global Mapping'!$M:$M,MATCH(L33,'Global Mapping'!$A:$A,0))</f>
        <v>LONG TERM ASSETS</v>
      </c>
      <c r="D33" s="36" t="str">
        <f>+INDEX('Global Mapping'!$C:$C,MATCH(L33,'Global Mapping'!$A:$A,0))</f>
        <v>SERVICE LINES</v>
      </c>
      <c r="E33" s="36" t="s">
        <v>3985</v>
      </c>
      <c r="F33" s="36" t="s">
        <v>3986</v>
      </c>
      <c r="G33" s="36" t="s">
        <v>3987</v>
      </c>
      <c r="H33" s="36">
        <v>1133401</v>
      </c>
      <c r="I33" s="38">
        <v>43795</v>
      </c>
      <c r="J33" s="2">
        <v>345</v>
      </c>
      <c r="K33" s="2">
        <v>345</v>
      </c>
      <c r="L33" s="2">
        <v>1130</v>
      </c>
      <c r="M33" s="5">
        <v>30.3</v>
      </c>
      <c r="N33" s="3">
        <v>43783</v>
      </c>
      <c r="O33" t="s">
        <v>19</v>
      </c>
      <c r="P33" t="s">
        <v>1664</v>
      </c>
      <c r="Q33" t="s">
        <v>1838</v>
      </c>
      <c r="R33">
        <v>96127</v>
      </c>
      <c r="S33" s="2">
        <v>1109138</v>
      </c>
      <c r="T33" s="2">
        <v>351418</v>
      </c>
      <c r="U33" s="2">
        <v>326541</v>
      </c>
      <c r="V33" s="2" t="s">
        <v>1690</v>
      </c>
      <c r="W33" t="s">
        <v>1691</v>
      </c>
      <c r="X33" s="2" t="s">
        <v>1931</v>
      </c>
      <c r="Z33">
        <v>3009296</v>
      </c>
      <c r="AA33" s="2" t="s">
        <v>24</v>
      </c>
    </row>
    <row r="34" spans="1:27" x14ac:dyDescent="0.25">
      <c r="A34" s="6">
        <f t="shared" si="0"/>
        <v>26</v>
      </c>
      <c r="C34" s="36" t="str">
        <f>+INDEX('Global Mapping'!$M:$M,MATCH(L34,'Global Mapping'!$A:$A,0))</f>
        <v>LONG TERM ASSETS</v>
      </c>
      <c r="D34" s="36" t="str">
        <f>+INDEX('Global Mapping'!$C:$C,MATCH(L34,'Global Mapping'!$A:$A,0))</f>
        <v>SERVICE LINES</v>
      </c>
      <c r="E34" s="36" t="s">
        <v>3985</v>
      </c>
      <c r="F34" s="36" t="s">
        <v>3986</v>
      </c>
      <c r="G34" s="36" t="s">
        <v>3987</v>
      </c>
      <c r="H34" s="36">
        <v>1135429</v>
      </c>
      <c r="I34" s="38">
        <v>43811</v>
      </c>
      <c r="J34" s="2">
        <v>345</v>
      </c>
      <c r="K34" s="2">
        <v>345</v>
      </c>
      <c r="L34" s="2">
        <v>1130</v>
      </c>
      <c r="M34" s="5">
        <v>13.06</v>
      </c>
      <c r="N34" s="3">
        <v>43802</v>
      </c>
      <c r="O34" t="s">
        <v>19</v>
      </c>
      <c r="P34" t="s">
        <v>1664</v>
      </c>
      <c r="Q34" t="s">
        <v>1736</v>
      </c>
      <c r="R34">
        <v>96127</v>
      </c>
      <c r="S34" s="2">
        <v>1113626</v>
      </c>
      <c r="T34" s="2">
        <v>352748</v>
      </c>
      <c r="U34" s="2">
        <v>328392</v>
      </c>
      <c r="V34" s="2" t="s">
        <v>1690</v>
      </c>
      <c r="W34" t="s">
        <v>1691</v>
      </c>
      <c r="X34" s="2" t="s">
        <v>1931</v>
      </c>
      <c r="Z34">
        <v>3009296</v>
      </c>
      <c r="AA34" s="2" t="s">
        <v>24</v>
      </c>
    </row>
    <row r="35" spans="1:27" x14ac:dyDescent="0.25">
      <c r="A35" s="6">
        <f t="shared" si="0"/>
        <v>27</v>
      </c>
      <c r="C35" s="36" t="str">
        <f>+INDEX('Global Mapping'!$M:$M,MATCH(L35,'Global Mapping'!$A:$A,0))</f>
        <v>LONG TERM ASSETS</v>
      </c>
      <c r="D35" s="36" t="str">
        <f>+INDEX('Global Mapping'!$C:$C,MATCH(L35,'Global Mapping'!$A:$A,0))</f>
        <v>SERVICE LINES</v>
      </c>
      <c r="E35" s="36" t="s">
        <v>3985</v>
      </c>
      <c r="F35" s="36" t="s">
        <v>3986</v>
      </c>
      <c r="G35" s="36" t="s">
        <v>3987</v>
      </c>
      <c r="H35" s="36">
        <v>1136984</v>
      </c>
      <c r="I35" s="38">
        <v>43832</v>
      </c>
      <c r="J35" s="2">
        <v>345</v>
      </c>
      <c r="K35" s="2">
        <v>345</v>
      </c>
      <c r="L35" s="2">
        <v>1130</v>
      </c>
      <c r="M35" s="5">
        <v>7.58</v>
      </c>
      <c r="N35" s="3">
        <v>43816</v>
      </c>
      <c r="O35" t="s">
        <v>19</v>
      </c>
      <c r="P35" t="s">
        <v>1655</v>
      </c>
      <c r="Q35" t="s">
        <v>1864</v>
      </c>
      <c r="R35">
        <v>96128</v>
      </c>
      <c r="S35" s="2">
        <v>1118042</v>
      </c>
      <c r="T35" s="2">
        <v>354488</v>
      </c>
      <c r="U35" s="2">
        <v>327309</v>
      </c>
      <c r="V35" s="2" t="s">
        <v>1690</v>
      </c>
      <c r="W35" t="s">
        <v>1691</v>
      </c>
      <c r="X35" s="2" t="s">
        <v>1931</v>
      </c>
      <c r="Z35">
        <v>3038149</v>
      </c>
      <c r="AA35" s="2" t="s">
        <v>24</v>
      </c>
    </row>
    <row r="36" spans="1:27" x14ac:dyDescent="0.25">
      <c r="A36" s="6">
        <f t="shared" si="0"/>
        <v>28</v>
      </c>
      <c r="C36" s="36" t="str">
        <f>+INDEX('Global Mapping'!$M:$M,MATCH(L36,'Global Mapping'!$A:$A,0))</f>
        <v>LONG TERM ASSETS</v>
      </c>
      <c r="D36" s="36" t="str">
        <f>+INDEX('Global Mapping'!$C:$C,MATCH(L36,'Global Mapping'!$A:$A,0))</f>
        <v>SERVICE LINES</v>
      </c>
      <c r="E36" s="36" t="s">
        <v>3985</v>
      </c>
      <c r="F36" s="36" t="s">
        <v>3986</v>
      </c>
      <c r="G36" s="36" t="s">
        <v>3987</v>
      </c>
      <c r="H36" s="36">
        <v>840324</v>
      </c>
      <c r="I36" s="38">
        <v>40767</v>
      </c>
      <c r="J36" s="2">
        <v>345</v>
      </c>
      <c r="K36" s="2">
        <v>345</v>
      </c>
      <c r="L36" s="2">
        <v>1130</v>
      </c>
      <c r="M36" s="5">
        <v>1649.58</v>
      </c>
      <c r="N36" s="3">
        <v>43830</v>
      </c>
      <c r="O36" t="s">
        <v>19</v>
      </c>
      <c r="P36" t="s">
        <v>1640</v>
      </c>
      <c r="Q36" t="s">
        <v>1673</v>
      </c>
      <c r="R36">
        <v>96128</v>
      </c>
      <c r="S36" s="2">
        <v>367721</v>
      </c>
      <c r="T36" s="2">
        <v>356341</v>
      </c>
      <c r="X36" s="2" t="s">
        <v>1627</v>
      </c>
      <c r="AA36" s="2" t="s">
        <v>24</v>
      </c>
    </row>
    <row r="37" spans="1:27" x14ac:dyDescent="0.25">
      <c r="A37" s="6">
        <f t="shared" si="0"/>
        <v>29</v>
      </c>
      <c r="C37" s="36" t="str">
        <f>+INDEX('Global Mapping'!$M:$M,MATCH(L37,'Global Mapping'!$A:$A,0))</f>
        <v>LONG TERM ASSETS</v>
      </c>
      <c r="D37" s="36" t="str">
        <f>+INDEX('Global Mapping'!$C:$C,MATCH(L37,'Global Mapping'!$A:$A,0))</f>
        <v>SERVICE LINES</v>
      </c>
      <c r="E37" s="36" t="s">
        <v>3985</v>
      </c>
      <c r="F37" s="36" t="s">
        <v>3986</v>
      </c>
      <c r="G37" s="36" t="s">
        <v>3987</v>
      </c>
      <c r="H37" s="36">
        <v>840324</v>
      </c>
      <c r="I37" s="38">
        <v>40767</v>
      </c>
      <c r="J37" s="2">
        <v>345</v>
      </c>
      <c r="K37" s="2">
        <v>345</v>
      </c>
      <c r="L37" s="2">
        <v>1130</v>
      </c>
      <c r="M37" s="5">
        <v>-1649.58</v>
      </c>
      <c r="N37" s="3">
        <v>43831</v>
      </c>
      <c r="O37" t="s">
        <v>19</v>
      </c>
      <c r="P37" t="s">
        <v>1640</v>
      </c>
      <c r="Q37" t="s">
        <v>1673</v>
      </c>
      <c r="R37">
        <v>96128</v>
      </c>
      <c r="S37" s="2">
        <v>367721</v>
      </c>
      <c r="T37" s="2">
        <v>356341</v>
      </c>
      <c r="X37" s="2" t="s">
        <v>1627</v>
      </c>
      <c r="AA37" s="2" t="s">
        <v>24</v>
      </c>
    </row>
    <row r="38" spans="1:27" x14ac:dyDescent="0.25">
      <c r="A38" s="6">
        <f t="shared" si="0"/>
        <v>30</v>
      </c>
      <c r="C38" s="36" t="str">
        <f>+INDEX('Global Mapping'!$M:$M,MATCH(L38,'Global Mapping'!$A:$A,0))</f>
        <v>LONG TERM ASSETS</v>
      </c>
      <c r="D38" s="36" t="str">
        <f>+INDEX('Global Mapping'!$C:$C,MATCH(L38,'Global Mapping'!$A:$A,0))</f>
        <v>SERVICE LINES</v>
      </c>
      <c r="E38" s="36" t="s">
        <v>3985</v>
      </c>
      <c r="F38" s="36" t="s">
        <v>3986</v>
      </c>
      <c r="G38" s="36" t="s">
        <v>3987</v>
      </c>
      <c r="H38" s="36">
        <v>1140465</v>
      </c>
      <c r="I38" s="38">
        <v>43867</v>
      </c>
      <c r="J38" s="2">
        <v>345</v>
      </c>
      <c r="K38" s="2">
        <v>345</v>
      </c>
      <c r="L38" s="2">
        <v>1130</v>
      </c>
      <c r="M38" s="5">
        <v>215.5</v>
      </c>
      <c r="N38" s="3">
        <v>43854</v>
      </c>
      <c r="O38" t="s">
        <v>19</v>
      </c>
      <c r="P38" t="s">
        <v>1655</v>
      </c>
      <c r="Q38" t="s">
        <v>2195</v>
      </c>
      <c r="R38">
        <v>96128</v>
      </c>
      <c r="S38" s="2">
        <v>1128803</v>
      </c>
      <c r="T38" s="2">
        <v>357632</v>
      </c>
      <c r="X38" s="2" t="s">
        <v>1931</v>
      </c>
      <c r="Z38">
        <v>3038149</v>
      </c>
      <c r="AA38" s="2" t="s">
        <v>24</v>
      </c>
    </row>
    <row r="39" spans="1:27" x14ac:dyDescent="0.25">
      <c r="A39" s="6">
        <f t="shared" si="0"/>
        <v>31</v>
      </c>
      <c r="C39" s="36" t="str">
        <f>+INDEX('Global Mapping'!$M:$M,MATCH(L39,'Global Mapping'!$A:$A,0))</f>
        <v>LONG TERM ASSETS</v>
      </c>
      <c r="D39" s="36" t="str">
        <f>+INDEX('Global Mapping'!$C:$C,MATCH(L39,'Global Mapping'!$A:$A,0))</f>
        <v>SERVICE LINES</v>
      </c>
      <c r="E39" s="36" t="s">
        <v>3985</v>
      </c>
      <c r="F39" s="36" t="s">
        <v>3986</v>
      </c>
      <c r="G39" s="36" t="s">
        <v>3987</v>
      </c>
      <c r="H39" s="36">
        <v>1142492</v>
      </c>
      <c r="I39" s="38">
        <v>43888</v>
      </c>
      <c r="J39" s="2">
        <v>345</v>
      </c>
      <c r="K39" s="2">
        <v>345</v>
      </c>
      <c r="L39" s="2">
        <v>1130</v>
      </c>
      <c r="M39" s="5">
        <v>101.73</v>
      </c>
      <c r="N39" s="3">
        <v>43873</v>
      </c>
      <c r="O39" t="s">
        <v>19</v>
      </c>
      <c r="P39" t="s">
        <v>1655</v>
      </c>
      <c r="Q39" t="s">
        <v>1736</v>
      </c>
      <c r="R39">
        <v>96128</v>
      </c>
      <c r="S39" s="2">
        <v>1134148</v>
      </c>
      <c r="T39" s="2">
        <v>359276</v>
      </c>
      <c r="U39" s="2">
        <v>331760</v>
      </c>
      <c r="V39" s="2" t="s">
        <v>1690</v>
      </c>
      <c r="W39" t="s">
        <v>1691</v>
      </c>
      <c r="X39" s="2" t="s">
        <v>1931</v>
      </c>
      <c r="Z39">
        <v>3038149</v>
      </c>
      <c r="AA39" s="2" t="s">
        <v>24</v>
      </c>
    </row>
    <row r="40" spans="1:27" x14ac:dyDescent="0.25">
      <c r="A40" s="6">
        <f t="shared" si="0"/>
        <v>32</v>
      </c>
      <c r="C40" s="36" t="str">
        <f>+INDEX('Global Mapping'!$M:$M,MATCH(L40,'Global Mapping'!$A:$A,0))</f>
        <v>LONG TERM ASSETS</v>
      </c>
      <c r="D40" s="36" t="str">
        <f>+INDEX('Global Mapping'!$C:$C,MATCH(L40,'Global Mapping'!$A:$A,0))</f>
        <v>METERS</v>
      </c>
      <c r="E40" s="36" t="s">
        <v>3985</v>
      </c>
      <c r="F40" s="36" t="s">
        <v>3986</v>
      </c>
      <c r="G40" s="36" t="s">
        <v>3987</v>
      </c>
      <c r="H40" s="36">
        <v>1112735</v>
      </c>
      <c r="I40" s="38">
        <v>43664</v>
      </c>
      <c r="J40" s="2">
        <v>345</v>
      </c>
      <c r="K40" s="2">
        <v>345</v>
      </c>
      <c r="L40" s="2">
        <v>1135</v>
      </c>
      <c r="M40" s="5">
        <v>6</v>
      </c>
      <c r="N40" s="3">
        <v>43649</v>
      </c>
      <c r="O40" t="s">
        <v>19</v>
      </c>
      <c r="P40" t="s">
        <v>1704</v>
      </c>
      <c r="Q40" t="s">
        <v>1770</v>
      </c>
      <c r="R40">
        <v>97906</v>
      </c>
      <c r="S40" s="2">
        <v>1069797</v>
      </c>
      <c r="T40" s="2">
        <v>338533</v>
      </c>
      <c r="U40" s="2">
        <v>310408</v>
      </c>
      <c r="V40" s="2" t="s">
        <v>1690</v>
      </c>
      <c r="W40" t="s">
        <v>1691</v>
      </c>
      <c r="X40" s="2" t="s">
        <v>1931</v>
      </c>
      <c r="Z40">
        <v>3000024</v>
      </c>
      <c r="AA40" s="2" t="s">
        <v>24</v>
      </c>
    </row>
    <row r="41" spans="1:27" x14ac:dyDescent="0.25">
      <c r="A41" s="6">
        <f t="shared" si="0"/>
        <v>33</v>
      </c>
      <c r="C41" s="36" t="str">
        <f>+INDEX('Global Mapping'!$M:$M,MATCH(L41,'Global Mapping'!$A:$A,0))</f>
        <v>LONG TERM ASSETS</v>
      </c>
      <c r="D41" s="36" t="str">
        <f>+INDEX('Global Mapping'!$C:$C,MATCH(L41,'Global Mapping'!$A:$A,0))</f>
        <v>METERS</v>
      </c>
      <c r="E41" s="36" t="s">
        <v>3985</v>
      </c>
      <c r="F41" s="36" t="s">
        <v>3986</v>
      </c>
      <c r="G41" s="36" t="s">
        <v>3987</v>
      </c>
      <c r="H41" s="36">
        <v>1138729</v>
      </c>
      <c r="I41" s="38">
        <v>43853</v>
      </c>
      <c r="J41" s="2">
        <v>345</v>
      </c>
      <c r="K41" s="2">
        <v>345</v>
      </c>
      <c r="L41" s="2">
        <v>1135</v>
      </c>
      <c r="M41" s="5">
        <v>83.57</v>
      </c>
      <c r="N41" s="3">
        <v>43852</v>
      </c>
      <c r="O41" t="s">
        <v>19</v>
      </c>
      <c r="P41" t="s">
        <v>1832</v>
      </c>
      <c r="Q41" t="s">
        <v>1833</v>
      </c>
      <c r="R41">
        <v>97906</v>
      </c>
      <c r="S41" s="2">
        <v>1127913</v>
      </c>
      <c r="T41" s="2">
        <v>357427</v>
      </c>
      <c r="U41" s="2">
        <v>323510</v>
      </c>
      <c r="V41" s="2" t="s">
        <v>1690</v>
      </c>
      <c r="W41" t="s">
        <v>1691</v>
      </c>
      <c r="X41" s="2" t="s">
        <v>1931</v>
      </c>
      <c r="Z41">
        <v>3005451</v>
      </c>
      <c r="AA41" s="2" t="s">
        <v>24</v>
      </c>
    </row>
    <row r="42" spans="1:27" x14ac:dyDescent="0.25">
      <c r="A42" s="6">
        <f t="shared" si="0"/>
        <v>34</v>
      </c>
      <c r="C42" s="36" t="str">
        <f>+INDEX('Global Mapping'!$M:$M,MATCH(L42,'Global Mapping'!$A:$A,0))</f>
        <v>LONG TERM ASSETS</v>
      </c>
      <c r="D42" s="36" t="str">
        <f>+INDEX('Global Mapping'!$C:$C,MATCH(L42,'Global Mapping'!$A:$A,0))</f>
        <v>HYDRANTS</v>
      </c>
      <c r="E42" s="36" t="s">
        <v>3985</v>
      </c>
      <c r="F42" s="36" t="s">
        <v>3986</v>
      </c>
      <c r="G42" s="36" t="s">
        <v>3987</v>
      </c>
      <c r="H42" s="36">
        <v>921863</v>
      </c>
      <c r="I42" s="38">
        <v>43769</v>
      </c>
      <c r="J42" s="2">
        <v>345</v>
      </c>
      <c r="K42" s="2">
        <v>345</v>
      </c>
      <c r="L42" s="2">
        <v>1145</v>
      </c>
      <c r="M42" s="5">
        <v>11.7</v>
      </c>
      <c r="N42" s="3">
        <v>43766</v>
      </c>
      <c r="O42" t="s">
        <v>19</v>
      </c>
      <c r="P42" t="s">
        <v>1656</v>
      </c>
      <c r="Q42" t="s">
        <v>1834</v>
      </c>
      <c r="R42">
        <v>98198</v>
      </c>
      <c r="S42" s="2">
        <v>1103476</v>
      </c>
      <c r="T42" s="2">
        <v>349406</v>
      </c>
      <c r="U42" s="2">
        <v>323860</v>
      </c>
      <c r="V42" s="2" t="s">
        <v>1690</v>
      </c>
      <c r="W42" t="s">
        <v>1691</v>
      </c>
      <c r="X42" s="2" t="s">
        <v>1931</v>
      </c>
      <c r="Z42">
        <v>3000863</v>
      </c>
      <c r="AA42" s="2" t="s">
        <v>24</v>
      </c>
    </row>
    <row r="43" spans="1:27" x14ac:dyDescent="0.25">
      <c r="A43" s="6">
        <f t="shared" si="0"/>
        <v>35</v>
      </c>
      <c r="C43" s="36" t="str">
        <f>+INDEX('Global Mapping'!$M:$M,MATCH(L43,'Global Mapping'!$A:$A,0))</f>
        <v>LONG TERM ASSETS</v>
      </c>
      <c r="D43" s="36" t="str">
        <f>+INDEX('Global Mapping'!$C:$C,MATCH(L43,'Global Mapping'!$A:$A,0))</f>
        <v>TOOL SHOP &amp; MISC EQPT</v>
      </c>
      <c r="E43" s="36" t="s">
        <v>3985</v>
      </c>
      <c r="F43" s="36" t="s">
        <v>3986</v>
      </c>
      <c r="G43" s="36" t="s">
        <v>3987</v>
      </c>
      <c r="H43" s="36">
        <v>921232</v>
      </c>
      <c r="I43" s="38">
        <v>43573</v>
      </c>
      <c r="J43" s="2">
        <v>345</v>
      </c>
      <c r="K43" s="2">
        <v>345</v>
      </c>
      <c r="L43" s="2">
        <v>1190</v>
      </c>
      <c r="M43" s="5">
        <v>-148.97999999999999</v>
      </c>
      <c r="N43" s="3">
        <v>43570</v>
      </c>
      <c r="O43" t="s">
        <v>19</v>
      </c>
      <c r="P43" t="s">
        <v>1656</v>
      </c>
      <c r="Q43" t="s">
        <v>1927</v>
      </c>
      <c r="R43">
        <v>96449</v>
      </c>
      <c r="S43" s="2">
        <v>1049649</v>
      </c>
      <c r="T43" s="2">
        <v>331774</v>
      </c>
      <c r="X43" s="2" t="s">
        <v>1926</v>
      </c>
      <c r="Z43">
        <v>3000863</v>
      </c>
      <c r="AA43" s="2" t="s">
        <v>24</v>
      </c>
    </row>
    <row r="44" spans="1:27" x14ac:dyDescent="0.25">
      <c r="A44" s="6">
        <f t="shared" si="0"/>
        <v>36</v>
      </c>
      <c r="C44" s="36" t="str">
        <f>+INDEX('Global Mapping'!$M:$M,MATCH(L44,'Global Mapping'!$A:$A,0))</f>
        <v>LONG TERM ASSETS</v>
      </c>
      <c r="D44" s="36" t="str">
        <f>+INDEX('Global Mapping'!$C:$C,MATCH(L44,'Global Mapping'!$A:$A,0))</f>
        <v>TOOL SHOP &amp; MISC EQPT</v>
      </c>
      <c r="E44" s="36" t="s">
        <v>3985</v>
      </c>
      <c r="F44" s="36" t="s">
        <v>3986</v>
      </c>
      <c r="G44" s="36" t="s">
        <v>3987</v>
      </c>
      <c r="H44" s="36">
        <v>921653</v>
      </c>
      <c r="I44" s="38">
        <v>43706</v>
      </c>
      <c r="J44" s="2">
        <v>345</v>
      </c>
      <c r="K44" s="2">
        <v>345</v>
      </c>
      <c r="L44" s="2">
        <v>1190</v>
      </c>
      <c r="M44" s="5">
        <v>24.9</v>
      </c>
      <c r="N44" s="3">
        <v>43705</v>
      </c>
      <c r="O44" t="s">
        <v>19</v>
      </c>
      <c r="P44" t="s">
        <v>1656</v>
      </c>
      <c r="Q44" t="s">
        <v>1788</v>
      </c>
      <c r="R44">
        <v>96448</v>
      </c>
      <c r="S44" s="2">
        <v>1084553</v>
      </c>
      <c r="T44" s="2">
        <v>343073</v>
      </c>
      <c r="U44" s="2">
        <v>317259</v>
      </c>
      <c r="V44" s="2" t="s">
        <v>1690</v>
      </c>
      <c r="W44" t="s">
        <v>1691</v>
      </c>
      <c r="X44" s="2" t="s">
        <v>1931</v>
      </c>
      <c r="Z44">
        <v>3000863</v>
      </c>
      <c r="AA44" s="2" t="s">
        <v>24</v>
      </c>
    </row>
    <row r="45" spans="1:27" x14ac:dyDescent="0.25">
      <c r="A45" s="6">
        <f t="shared" si="0"/>
        <v>37</v>
      </c>
      <c r="C45" s="36" t="str">
        <f>+INDEX('Global Mapping'!$M:$M,MATCH(L45,'Global Mapping'!$A:$A,0))</f>
        <v>LONG TERM ASSETS</v>
      </c>
      <c r="D45" s="36" t="str">
        <f>+INDEX('Global Mapping'!$C:$C,MATCH(L45,'Global Mapping'!$A:$A,0))</f>
        <v>TOOL SHOP &amp; MISC EQPT</v>
      </c>
      <c r="E45" s="36" t="s">
        <v>3985</v>
      </c>
      <c r="F45" s="36" t="s">
        <v>3986</v>
      </c>
      <c r="G45" s="36" t="s">
        <v>3987</v>
      </c>
      <c r="H45" s="36">
        <v>921709</v>
      </c>
      <c r="I45" s="38">
        <v>43727</v>
      </c>
      <c r="J45" s="2">
        <v>345</v>
      </c>
      <c r="K45" s="2">
        <v>345</v>
      </c>
      <c r="L45" s="2">
        <v>1190</v>
      </c>
      <c r="M45" s="5">
        <v>26.34</v>
      </c>
      <c r="N45" s="3">
        <v>43717</v>
      </c>
      <c r="O45" t="s">
        <v>19</v>
      </c>
      <c r="P45" t="s">
        <v>1656</v>
      </c>
      <c r="Q45" t="s">
        <v>1802</v>
      </c>
      <c r="R45">
        <v>96448</v>
      </c>
      <c r="S45" s="2">
        <v>1088141</v>
      </c>
      <c r="T45" s="2">
        <v>343953</v>
      </c>
      <c r="U45" s="2">
        <v>320198</v>
      </c>
      <c r="V45" s="2" t="s">
        <v>1690</v>
      </c>
      <c r="W45" t="s">
        <v>1691</v>
      </c>
      <c r="X45" s="2" t="s">
        <v>1931</v>
      </c>
      <c r="Z45">
        <v>3000863</v>
      </c>
      <c r="AA45" s="2" t="s">
        <v>24</v>
      </c>
    </row>
    <row r="46" spans="1:27" x14ac:dyDescent="0.25">
      <c r="A46" s="6">
        <f t="shared" si="0"/>
        <v>38</v>
      </c>
      <c r="C46" s="36" t="str">
        <f>+INDEX('Global Mapping'!$M:$M,MATCH(L46,'Global Mapping'!$A:$A,0))</f>
        <v>LONG TERM ASSETS</v>
      </c>
      <c r="D46" s="36" t="str">
        <f>+INDEX('Global Mapping'!$C:$C,MATCH(L46,'Global Mapping'!$A:$A,0))</f>
        <v>TOOL SHOP &amp; MISC EQPT</v>
      </c>
      <c r="E46" s="36" t="s">
        <v>3985</v>
      </c>
      <c r="F46" s="36" t="s">
        <v>3986</v>
      </c>
      <c r="G46" s="36" t="s">
        <v>3987</v>
      </c>
      <c r="H46" s="36">
        <v>921989</v>
      </c>
      <c r="I46" s="38">
        <v>43811</v>
      </c>
      <c r="J46" s="2">
        <v>345</v>
      </c>
      <c r="K46" s="2">
        <v>345</v>
      </c>
      <c r="L46" s="2">
        <v>1190</v>
      </c>
      <c r="M46" s="5">
        <v>4.4800000000000004</v>
      </c>
      <c r="N46" s="3">
        <v>43794</v>
      </c>
      <c r="O46" t="s">
        <v>19</v>
      </c>
      <c r="P46" t="s">
        <v>1656</v>
      </c>
      <c r="Q46" t="s">
        <v>1853</v>
      </c>
      <c r="R46">
        <v>96449</v>
      </c>
      <c r="S46" s="2">
        <v>1112742</v>
      </c>
      <c r="T46" s="2">
        <v>352341</v>
      </c>
      <c r="U46" s="2">
        <v>325062</v>
      </c>
      <c r="V46" s="2" t="s">
        <v>1690</v>
      </c>
      <c r="W46" t="s">
        <v>1691</v>
      </c>
      <c r="X46" s="2" t="s">
        <v>1931</v>
      </c>
      <c r="Z46">
        <v>3000863</v>
      </c>
      <c r="AA46" s="2" t="s">
        <v>24</v>
      </c>
    </row>
    <row r="47" spans="1:27" x14ac:dyDescent="0.25">
      <c r="A47" s="6">
        <f t="shared" si="0"/>
        <v>39</v>
      </c>
      <c r="C47" s="36" t="str">
        <f>+INDEX('Global Mapping'!$M:$M,MATCH(L47,'Global Mapping'!$A:$A,0))</f>
        <v>LONG TERM ASSETS</v>
      </c>
      <c r="D47" s="36" t="str">
        <f>+INDEX('Global Mapping'!$C:$C,MATCH(L47,'Global Mapping'!$A:$A,0))</f>
        <v>TOOL SHOP &amp; MISC EQPT</v>
      </c>
      <c r="E47" s="36" t="s">
        <v>3985</v>
      </c>
      <c r="F47" s="36" t="s">
        <v>3986</v>
      </c>
      <c r="G47" s="36" t="s">
        <v>3987</v>
      </c>
      <c r="H47" s="36">
        <v>840324</v>
      </c>
      <c r="I47" s="38">
        <v>40767</v>
      </c>
      <c r="J47" s="2">
        <v>345</v>
      </c>
      <c r="K47" s="2">
        <v>345</v>
      </c>
      <c r="L47" s="2">
        <v>1190</v>
      </c>
      <c r="M47" s="5">
        <v>312.7</v>
      </c>
      <c r="N47" s="3">
        <v>43830</v>
      </c>
      <c r="O47" t="s">
        <v>19</v>
      </c>
      <c r="P47" t="s">
        <v>1640</v>
      </c>
      <c r="Q47" t="s">
        <v>1674</v>
      </c>
      <c r="R47">
        <v>96449</v>
      </c>
      <c r="S47" s="2">
        <v>367721</v>
      </c>
      <c r="T47" s="2">
        <v>356341</v>
      </c>
      <c r="X47" s="2" t="s">
        <v>1627</v>
      </c>
      <c r="AA47" s="2" t="s">
        <v>24</v>
      </c>
    </row>
    <row r="48" spans="1:27" x14ac:dyDescent="0.25">
      <c r="A48" s="6">
        <f t="shared" si="0"/>
        <v>40</v>
      </c>
      <c r="C48" s="36" t="str">
        <f>+INDEX('Global Mapping'!$M:$M,MATCH(L48,'Global Mapping'!$A:$A,0))</f>
        <v>LONG TERM ASSETS</v>
      </c>
      <c r="D48" s="36" t="str">
        <f>+INDEX('Global Mapping'!$C:$C,MATCH(L48,'Global Mapping'!$A:$A,0))</f>
        <v>TOOL SHOP &amp; MISC EQPT</v>
      </c>
      <c r="E48" s="36" t="s">
        <v>3985</v>
      </c>
      <c r="F48" s="36" t="s">
        <v>3986</v>
      </c>
      <c r="G48" s="36" t="s">
        <v>3987</v>
      </c>
      <c r="H48" s="36">
        <v>840324</v>
      </c>
      <c r="I48" s="38">
        <v>40767</v>
      </c>
      <c r="J48" s="2">
        <v>345</v>
      </c>
      <c r="K48" s="2">
        <v>345</v>
      </c>
      <c r="L48" s="2">
        <v>1190</v>
      </c>
      <c r="M48" s="5">
        <v>-312.7</v>
      </c>
      <c r="N48" s="3">
        <v>43831</v>
      </c>
      <c r="O48" t="s">
        <v>19</v>
      </c>
      <c r="P48" t="s">
        <v>1640</v>
      </c>
      <c r="Q48" t="s">
        <v>1674</v>
      </c>
      <c r="R48">
        <v>96449</v>
      </c>
      <c r="S48" s="2">
        <v>367721</v>
      </c>
      <c r="T48" s="2">
        <v>356341</v>
      </c>
      <c r="X48" s="2" t="s">
        <v>1627</v>
      </c>
      <c r="AA48" s="2" t="s">
        <v>24</v>
      </c>
    </row>
    <row r="49" spans="1:27" x14ac:dyDescent="0.25">
      <c r="A49" s="6">
        <f t="shared" si="0"/>
        <v>41</v>
      </c>
      <c r="C49" s="36" t="str">
        <f>+INDEX('Global Mapping'!$M:$M,MATCH(L49,'Global Mapping'!$A:$A,0))</f>
        <v>LONG TERM ASSETS</v>
      </c>
      <c r="D49" s="36" t="str">
        <f>+INDEX('Global Mapping'!$C:$C,MATCH(L49,'Global Mapping'!$A:$A,0))</f>
        <v>TOOL SHOP &amp; MISC EQPT</v>
      </c>
      <c r="E49" s="36" t="s">
        <v>3985</v>
      </c>
      <c r="F49" s="36" t="s">
        <v>3986</v>
      </c>
      <c r="G49" s="36" t="s">
        <v>3987</v>
      </c>
      <c r="H49" s="36">
        <v>1138099</v>
      </c>
      <c r="I49" s="38">
        <v>43846</v>
      </c>
      <c r="J49" s="2">
        <v>345</v>
      </c>
      <c r="K49" s="2">
        <v>345</v>
      </c>
      <c r="L49" s="2">
        <v>1190</v>
      </c>
      <c r="M49" s="5">
        <v>16.149999999999999</v>
      </c>
      <c r="N49" s="3">
        <v>43846</v>
      </c>
      <c r="O49" t="s">
        <v>19</v>
      </c>
      <c r="P49" t="s">
        <v>1664</v>
      </c>
      <c r="Q49" t="s">
        <v>1884</v>
      </c>
      <c r="R49">
        <v>96449</v>
      </c>
      <c r="S49" s="2">
        <v>1126882</v>
      </c>
      <c r="T49" s="2">
        <v>357055</v>
      </c>
      <c r="U49" s="2">
        <v>330699</v>
      </c>
      <c r="V49" s="2" t="s">
        <v>1690</v>
      </c>
      <c r="W49" t="s">
        <v>1691</v>
      </c>
      <c r="X49" s="2" t="s">
        <v>1931</v>
      </c>
      <c r="Z49">
        <v>3009296</v>
      </c>
      <c r="AA49" s="2" t="s">
        <v>24</v>
      </c>
    </row>
    <row r="50" spans="1:27" x14ac:dyDescent="0.25">
      <c r="A50" s="6">
        <f t="shared" si="0"/>
        <v>42</v>
      </c>
      <c r="C50" s="36" t="str">
        <f>+INDEX('Global Mapping'!$M:$M,MATCH(L50,'Global Mapping'!$A:$A,0))</f>
        <v>LONG TERM ASSETS</v>
      </c>
      <c r="D50" s="36" t="str">
        <f>+INDEX('Global Mapping'!$C:$C,MATCH(L50,'Global Mapping'!$A:$A,0))</f>
        <v>TOOL SHOP &amp; MISC EQPT</v>
      </c>
      <c r="E50" s="36" t="s">
        <v>3985</v>
      </c>
      <c r="F50" s="36" t="s">
        <v>3986</v>
      </c>
      <c r="G50" s="36" t="s">
        <v>3987</v>
      </c>
      <c r="H50" s="36">
        <v>834608</v>
      </c>
      <c r="I50" s="38">
        <v>40703</v>
      </c>
      <c r="J50" s="2">
        <v>345</v>
      </c>
      <c r="K50" s="2">
        <v>345</v>
      </c>
      <c r="L50" s="2">
        <v>1190</v>
      </c>
      <c r="M50" s="5">
        <v>320</v>
      </c>
      <c r="N50" s="3">
        <v>43920</v>
      </c>
      <c r="O50" t="s">
        <v>19</v>
      </c>
      <c r="P50" t="s">
        <v>1656</v>
      </c>
      <c r="Q50" t="s">
        <v>1924</v>
      </c>
      <c r="R50">
        <v>96448</v>
      </c>
      <c r="S50" s="2">
        <v>353567</v>
      </c>
      <c r="T50" s="2">
        <v>363129</v>
      </c>
      <c r="U50" s="2">
        <v>337996</v>
      </c>
      <c r="V50" s="2" t="s">
        <v>1690</v>
      </c>
      <c r="W50" t="s">
        <v>1691</v>
      </c>
      <c r="X50" s="2" t="s">
        <v>1692</v>
      </c>
      <c r="Z50">
        <v>3000863</v>
      </c>
      <c r="AA50" s="2" t="s">
        <v>24</v>
      </c>
    </row>
    <row r="51" spans="1:27" x14ac:dyDescent="0.25">
      <c r="A51" s="6">
        <f t="shared" si="0"/>
        <v>43</v>
      </c>
      <c r="C51" s="36" t="str">
        <f>+INDEX('Global Mapping'!$M:$M,MATCH(L51,'Global Mapping'!$A:$A,0))</f>
        <v>LONG TERM ASSETS</v>
      </c>
      <c r="D51" s="36" t="str">
        <f>+INDEX('Global Mapping'!$C:$C,MATCH(L51,'Global Mapping'!$A:$A,0))</f>
        <v>LABORATORY EQUIPMENT</v>
      </c>
      <c r="E51" s="36" t="s">
        <v>3985</v>
      </c>
      <c r="F51" s="36" t="s">
        <v>3986</v>
      </c>
      <c r="G51" s="36" t="s">
        <v>3987</v>
      </c>
      <c r="H51" s="36">
        <v>1115213</v>
      </c>
      <c r="I51" s="38">
        <v>43685</v>
      </c>
      <c r="J51" s="2">
        <v>345</v>
      </c>
      <c r="K51" s="2">
        <v>345</v>
      </c>
      <c r="L51" s="2">
        <v>1195</v>
      </c>
      <c r="M51" s="5">
        <v>21</v>
      </c>
      <c r="N51" s="3">
        <v>43685</v>
      </c>
      <c r="O51" t="s">
        <v>19</v>
      </c>
      <c r="P51" t="s">
        <v>1780</v>
      </c>
      <c r="Q51" t="s">
        <v>1781</v>
      </c>
      <c r="R51">
        <v>97601</v>
      </c>
      <c r="S51" s="2">
        <v>1080266</v>
      </c>
      <c r="T51" s="2">
        <v>341610</v>
      </c>
      <c r="U51" s="2">
        <v>314033</v>
      </c>
      <c r="V51" s="2" t="s">
        <v>1697</v>
      </c>
      <c r="W51" t="s">
        <v>1691</v>
      </c>
      <c r="X51" s="2" t="s">
        <v>1931</v>
      </c>
      <c r="Z51">
        <v>3056274</v>
      </c>
      <c r="AA51" s="2" t="s">
        <v>24</v>
      </c>
    </row>
    <row r="52" spans="1:27" x14ac:dyDescent="0.25">
      <c r="A52" s="6">
        <f t="shared" si="0"/>
        <v>44</v>
      </c>
      <c r="C52" s="36" t="str">
        <f>+INDEX('Global Mapping'!$M:$M,MATCH(L52,'Global Mapping'!$A:$A,0))</f>
        <v>LONG TERM ASSETS</v>
      </c>
      <c r="D52" s="36" t="str">
        <f>+INDEX('Global Mapping'!$C:$C,MATCH(L52,'Global Mapping'!$A:$A,0))</f>
        <v>LABORATORY EQUIPMENT</v>
      </c>
      <c r="E52" s="36" t="s">
        <v>3985</v>
      </c>
      <c r="F52" s="36" t="s">
        <v>3986</v>
      </c>
      <c r="G52" s="36" t="s">
        <v>3987</v>
      </c>
      <c r="H52" s="36">
        <v>921744</v>
      </c>
      <c r="I52" s="38">
        <v>43741</v>
      </c>
      <c r="J52" s="2">
        <v>345</v>
      </c>
      <c r="K52" s="2">
        <v>345</v>
      </c>
      <c r="L52" s="2">
        <v>1195</v>
      </c>
      <c r="M52" s="5">
        <v>74.81</v>
      </c>
      <c r="N52" s="3">
        <v>43732</v>
      </c>
      <c r="O52" t="s">
        <v>19</v>
      </c>
      <c r="P52" t="s">
        <v>1656</v>
      </c>
      <c r="Q52" t="s">
        <v>1809</v>
      </c>
      <c r="R52">
        <v>97601</v>
      </c>
      <c r="S52" s="2">
        <v>1093330</v>
      </c>
      <c r="T52" s="2">
        <v>345583</v>
      </c>
      <c r="U52" s="2">
        <v>321211</v>
      </c>
      <c r="V52" s="2" t="s">
        <v>1697</v>
      </c>
      <c r="W52" t="s">
        <v>1691</v>
      </c>
      <c r="X52" s="2" t="s">
        <v>1931</v>
      </c>
      <c r="Z52">
        <v>3000863</v>
      </c>
      <c r="AA52" s="2" t="s">
        <v>24</v>
      </c>
    </row>
    <row r="53" spans="1:27" x14ac:dyDescent="0.25">
      <c r="A53" s="6">
        <f t="shared" si="0"/>
        <v>45</v>
      </c>
      <c r="C53" s="36" t="str">
        <f>+INDEX('Global Mapping'!$M:$M,MATCH(L53,'Global Mapping'!$A:$A,0))</f>
        <v>LONG TERM ASSETS</v>
      </c>
      <c r="D53" s="36" t="str">
        <f>+INDEX('Global Mapping'!$C:$C,MATCH(L53,'Global Mapping'!$A:$A,0))</f>
        <v>LABORATORY EQUIPMENT</v>
      </c>
      <c r="E53" s="36" t="s">
        <v>3985</v>
      </c>
      <c r="F53" s="36" t="s">
        <v>3986</v>
      </c>
      <c r="G53" s="36" t="s">
        <v>3987</v>
      </c>
      <c r="H53" s="36">
        <v>1141699</v>
      </c>
      <c r="I53" s="38">
        <v>43881</v>
      </c>
      <c r="J53" s="2">
        <v>345</v>
      </c>
      <c r="K53" s="2">
        <v>345</v>
      </c>
      <c r="L53" s="2">
        <v>1195</v>
      </c>
      <c r="M53" s="5">
        <v>23</v>
      </c>
      <c r="N53" s="3">
        <v>43879</v>
      </c>
      <c r="O53" t="s">
        <v>19</v>
      </c>
      <c r="P53" t="s">
        <v>1701</v>
      </c>
      <c r="Q53" t="s">
        <v>1912</v>
      </c>
      <c r="R53">
        <v>97601</v>
      </c>
      <c r="S53" s="2">
        <v>1135947</v>
      </c>
      <c r="T53" s="2">
        <v>359677</v>
      </c>
      <c r="U53" s="2">
        <v>334231</v>
      </c>
      <c r="V53" s="2" t="s">
        <v>1697</v>
      </c>
      <c r="W53" t="s">
        <v>1691</v>
      </c>
      <c r="X53" s="2" t="s">
        <v>1931</v>
      </c>
      <c r="Z53">
        <v>3068613</v>
      </c>
      <c r="AA53" s="2" t="s">
        <v>24</v>
      </c>
    </row>
    <row r="54" spans="1:27" x14ac:dyDescent="0.25">
      <c r="A54" s="6">
        <f t="shared" si="0"/>
        <v>46</v>
      </c>
      <c r="C54" s="36" t="str">
        <f>+INDEX('Global Mapping'!$M:$M,MATCH(L54,'Global Mapping'!$A:$A,0))</f>
        <v>LONG TERM ASSETS</v>
      </c>
      <c r="D54" s="36" t="str">
        <f>+INDEX('Global Mapping'!$C:$C,MATCH(L54,'Global Mapping'!$A:$A,0))</f>
        <v>LABORATORY EQUIPMENT</v>
      </c>
      <c r="E54" s="36" t="s">
        <v>3985</v>
      </c>
      <c r="F54" s="36" t="s">
        <v>3986</v>
      </c>
      <c r="G54" s="36" t="s">
        <v>3987</v>
      </c>
      <c r="H54" s="36">
        <v>922266</v>
      </c>
      <c r="I54" s="38">
        <v>43906</v>
      </c>
      <c r="J54" s="2">
        <v>345</v>
      </c>
      <c r="K54" s="2">
        <v>345</v>
      </c>
      <c r="L54" s="2">
        <v>1195</v>
      </c>
      <c r="M54" s="5">
        <v>1.49</v>
      </c>
      <c r="N54" s="3">
        <v>43889</v>
      </c>
      <c r="O54" t="s">
        <v>19</v>
      </c>
      <c r="P54" t="s">
        <v>1656</v>
      </c>
      <c r="Q54" t="s">
        <v>1904</v>
      </c>
      <c r="R54">
        <v>97601</v>
      </c>
      <c r="S54" s="2">
        <v>1138682</v>
      </c>
      <c r="T54" s="2">
        <v>360487</v>
      </c>
      <c r="U54" s="2">
        <v>333879</v>
      </c>
      <c r="V54" s="2" t="s">
        <v>1697</v>
      </c>
      <c r="W54" t="s">
        <v>1691</v>
      </c>
      <c r="X54" s="2" t="s">
        <v>1931</v>
      </c>
      <c r="Z54">
        <v>3000863</v>
      </c>
      <c r="AA54" s="2" t="s">
        <v>24</v>
      </c>
    </row>
    <row r="55" spans="1:27" x14ac:dyDescent="0.25">
      <c r="A55" s="6">
        <f t="shared" si="0"/>
        <v>47</v>
      </c>
      <c r="C55" s="36" t="str">
        <f>+INDEX('Global Mapping'!$M:$M,MATCH(L55,'Global Mapping'!$A:$A,0))</f>
        <v>LONG TERM ASSETS</v>
      </c>
      <c r="D55" s="36" t="str">
        <f>+INDEX('Global Mapping'!$C:$C,MATCH(L55,'Global Mapping'!$A:$A,0))</f>
        <v>POWER OPERATED EQUIP</v>
      </c>
      <c r="E55" s="36" t="s">
        <v>3985</v>
      </c>
      <c r="F55" s="36" t="s">
        <v>3986</v>
      </c>
      <c r="G55" s="36" t="s">
        <v>3987</v>
      </c>
      <c r="H55" s="36">
        <v>921724</v>
      </c>
      <c r="I55" s="38">
        <v>43740</v>
      </c>
      <c r="J55" s="2">
        <v>345</v>
      </c>
      <c r="K55" s="2">
        <v>345</v>
      </c>
      <c r="L55" s="2">
        <v>1200</v>
      </c>
      <c r="M55" s="5">
        <v>8.66</v>
      </c>
      <c r="N55" s="3">
        <v>43734</v>
      </c>
      <c r="O55" t="s">
        <v>19</v>
      </c>
      <c r="P55" t="s">
        <v>1656</v>
      </c>
      <c r="Q55" t="s">
        <v>1818</v>
      </c>
      <c r="R55">
        <v>1005960</v>
      </c>
      <c r="S55" s="2">
        <v>1094990</v>
      </c>
      <c r="T55" s="2">
        <v>345986</v>
      </c>
      <c r="U55" s="2">
        <v>317662</v>
      </c>
      <c r="V55" s="2" t="s">
        <v>1690</v>
      </c>
      <c r="W55" t="s">
        <v>1691</v>
      </c>
      <c r="X55" s="2" t="s">
        <v>1931</v>
      </c>
      <c r="Z55">
        <v>3000863</v>
      </c>
      <c r="AA55" s="2" t="s">
        <v>24</v>
      </c>
    </row>
    <row r="56" spans="1:27" x14ac:dyDescent="0.25">
      <c r="A56" s="6">
        <f t="shared" si="0"/>
        <v>48</v>
      </c>
      <c r="C56" s="36" t="str">
        <f>+INDEX('Global Mapping'!$M:$M,MATCH(L56,'Global Mapping'!$A:$A,0))</f>
        <v>LONG TERM ASSETS</v>
      </c>
      <c r="D56" s="36" t="str">
        <f>+INDEX('Global Mapping'!$C:$C,MATCH(L56,'Global Mapping'!$A:$A,0))</f>
        <v>ACC DEPR-ORGANIZATION</v>
      </c>
      <c r="E56" s="36" t="s">
        <v>3985</v>
      </c>
      <c r="F56" s="36" t="s">
        <v>3986</v>
      </c>
      <c r="G56" s="36" t="s">
        <v>3987</v>
      </c>
      <c r="H56" s="36">
        <v>722604</v>
      </c>
      <c r="I56" s="38">
        <v>39597</v>
      </c>
      <c r="J56" s="2">
        <v>345</v>
      </c>
      <c r="K56" s="2">
        <v>345</v>
      </c>
      <c r="L56" s="2">
        <v>1835</v>
      </c>
      <c r="M56" s="5">
        <v>-544.04999999999995</v>
      </c>
      <c r="N56" s="3">
        <v>43677</v>
      </c>
      <c r="O56" t="s">
        <v>19</v>
      </c>
      <c r="P56" t="s">
        <v>1501</v>
      </c>
      <c r="Q56" t="s">
        <v>1502</v>
      </c>
      <c r="R56">
        <v>108575</v>
      </c>
      <c r="S56" s="2">
        <v>62170</v>
      </c>
      <c r="T56" s="2">
        <v>341428</v>
      </c>
      <c r="X56" s="2" t="s">
        <v>1503</v>
      </c>
      <c r="AA56" s="2" t="s">
        <v>24</v>
      </c>
    </row>
    <row r="57" spans="1:27" x14ac:dyDescent="0.25">
      <c r="A57" s="6">
        <f t="shared" si="0"/>
        <v>49</v>
      </c>
      <c r="C57" s="36" t="str">
        <f>+INDEX('Global Mapping'!$M:$M,MATCH(L57,'Global Mapping'!$A:$A,0))</f>
        <v>LONG TERM ASSETS</v>
      </c>
      <c r="D57" s="36" t="str">
        <f>+INDEX('Global Mapping'!$C:$C,MATCH(L57,'Global Mapping'!$A:$A,0))</f>
        <v>ACC DEPR-ORGANIZATION</v>
      </c>
      <c r="E57" s="36" t="s">
        <v>3985</v>
      </c>
      <c r="F57" s="36" t="s">
        <v>3986</v>
      </c>
      <c r="G57" s="36" t="s">
        <v>3987</v>
      </c>
      <c r="H57" s="36">
        <v>722604</v>
      </c>
      <c r="I57" s="38">
        <v>39597</v>
      </c>
      <c r="J57" s="2">
        <v>345</v>
      </c>
      <c r="K57" s="2">
        <v>345</v>
      </c>
      <c r="L57" s="2">
        <v>1835</v>
      </c>
      <c r="M57" s="5">
        <v>-3.93</v>
      </c>
      <c r="N57" s="3">
        <v>43677</v>
      </c>
      <c r="O57" t="s">
        <v>19</v>
      </c>
      <c r="P57" t="s">
        <v>1501</v>
      </c>
      <c r="Q57" t="s">
        <v>1502</v>
      </c>
      <c r="R57">
        <v>108608</v>
      </c>
      <c r="S57" s="2">
        <v>62170</v>
      </c>
      <c r="T57" s="2">
        <v>341428</v>
      </c>
      <c r="X57" s="2" t="s">
        <v>1503</v>
      </c>
      <c r="AA57" s="2" t="s">
        <v>24</v>
      </c>
    </row>
    <row r="58" spans="1:27" x14ac:dyDescent="0.25">
      <c r="A58" s="6">
        <f t="shared" si="0"/>
        <v>50</v>
      </c>
      <c r="C58" s="36" t="str">
        <f>+INDEX('Global Mapping'!$M:$M,MATCH(L58,'Global Mapping'!$A:$A,0))</f>
        <v>LONG TERM ASSETS</v>
      </c>
      <c r="D58" s="36" t="str">
        <f>+INDEX('Global Mapping'!$C:$C,MATCH(L58,'Global Mapping'!$A:$A,0))</f>
        <v>ACC DEPR-STRUCT&amp;IMPRV S</v>
      </c>
      <c r="E58" s="36" t="s">
        <v>3985</v>
      </c>
      <c r="F58" s="36" t="s">
        <v>3986</v>
      </c>
      <c r="G58" s="36" t="s">
        <v>3987</v>
      </c>
      <c r="H58" s="36">
        <v>722604</v>
      </c>
      <c r="I58" s="38">
        <v>39597</v>
      </c>
      <c r="J58" s="2">
        <v>345</v>
      </c>
      <c r="K58" s="2">
        <v>345</v>
      </c>
      <c r="L58" s="2">
        <v>1845</v>
      </c>
      <c r="M58" s="5">
        <v>-7.39</v>
      </c>
      <c r="N58" s="3">
        <v>43677</v>
      </c>
      <c r="O58" t="s">
        <v>19</v>
      </c>
      <c r="P58" t="s">
        <v>1505</v>
      </c>
      <c r="Q58" t="s">
        <v>1502</v>
      </c>
      <c r="R58">
        <v>95164</v>
      </c>
      <c r="S58" s="2">
        <v>62170</v>
      </c>
      <c r="T58" s="2">
        <v>341428</v>
      </c>
      <c r="X58" s="2" t="s">
        <v>1503</v>
      </c>
      <c r="AA58" s="2" t="s">
        <v>24</v>
      </c>
    </row>
    <row r="59" spans="1:27" x14ac:dyDescent="0.25">
      <c r="A59" s="6">
        <f t="shared" si="0"/>
        <v>51</v>
      </c>
      <c r="C59" s="36" t="str">
        <f>+INDEX('Global Mapping'!$M:$M,MATCH(L59,'Global Mapping'!$A:$A,0))</f>
        <v>LONG TERM ASSETS</v>
      </c>
      <c r="D59" s="36" t="str">
        <f>+INDEX('Global Mapping'!$C:$C,MATCH(L59,'Global Mapping'!$A:$A,0))</f>
        <v>ACC DEPR-STRUCT&amp;IMPRV S</v>
      </c>
      <c r="E59" s="36" t="s">
        <v>3985</v>
      </c>
      <c r="F59" s="36" t="s">
        <v>3986</v>
      </c>
      <c r="G59" s="36" t="s">
        <v>3987</v>
      </c>
      <c r="H59" s="36">
        <v>722604</v>
      </c>
      <c r="I59" s="38">
        <v>39597</v>
      </c>
      <c r="J59" s="2">
        <v>345</v>
      </c>
      <c r="K59" s="2">
        <v>345</v>
      </c>
      <c r="L59" s="2">
        <v>1845</v>
      </c>
      <c r="M59" s="5">
        <v>-48.37</v>
      </c>
      <c r="N59" s="3">
        <v>43677</v>
      </c>
      <c r="O59" t="s">
        <v>19</v>
      </c>
      <c r="P59" t="s">
        <v>1505</v>
      </c>
      <c r="Q59" t="s">
        <v>1502</v>
      </c>
      <c r="R59">
        <v>95165</v>
      </c>
      <c r="S59" s="2">
        <v>62170</v>
      </c>
      <c r="T59" s="2">
        <v>341428</v>
      </c>
      <c r="X59" s="2" t="s">
        <v>1503</v>
      </c>
      <c r="AA59" s="2" t="s">
        <v>24</v>
      </c>
    </row>
    <row r="60" spans="1:27" x14ac:dyDescent="0.25">
      <c r="A60" s="6">
        <f t="shared" si="0"/>
        <v>52</v>
      </c>
      <c r="C60" s="36" t="str">
        <f>+INDEX('Global Mapping'!$M:$M,MATCH(L60,'Global Mapping'!$A:$A,0))</f>
        <v>LONG TERM ASSETS</v>
      </c>
      <c r="D60" s="36" t="str">
        <f>+INDEX('Global Mapping'!$C:$C,MATCH(L60,'Global Mapping'!$A:$A,0))</f>
        <v>ACC DEPR-STRUCT&amp;IMPRV S</v>
      </c>
      <c r="E60" s="36" t="s">
        <v>3985</v>
      </c>
      <c r="F60" s="36" t="s">
        <v>3986</v>
      </c>
      <c r="G60" s="36" t="s">
        <v>3987</v>
      </c>
      <c r="H60" s="36">
        <v>722604</v>
      </c>
      <c r="I60" s="38">
        <v>39597</v>
      </c>
      <c r="J60" s="2">
        <v>345</v>
      </c>
      <c r="K60" s="2">
        <v>345</v>
      </c>
      <c r="L60" s="2">
        <v>1845</v>
      </c>
      <c r="M60" s="5">
        <v>-2.2200000000000002</v>
      </c>
      <c r="N60" s="3">
        <v>43677</v>
      </c>
      <c r="O60" t="s">
        <v>19</v>
      </c>
      <c r="P60" t="s">
        <v>1501</v>
      </c>
      <c r="Q60" t="s">
        <v>1502</v>
      </c>
      <c r="R60">
        <v>108589</v>
      </c>
      <c r="S60" s="2">
        <v>62170</v>
      </c>
      <c r="T60" s="2">
        <v>341428</v>
      </c>
      <c r="X60" s="2" t="s">
        <v>1503</v>
      </c>
      <c r="AA60" s="2" t="s">
        <v>24</v>
      </c>
    </row>
    <row r="61" spans="1:27" x14ac:dyDescent="0.25">
      <c r="A61" s="6">
        <f t="shared" si="0"/>
        <v>53</v>
      </c>
      <c r="C61" s="36" t="str">
        <f>+INDEX('Global Mapping'!$M:$M,MATCH(L61,'Global Mapping'!$A:$A,0))</f>
        <v>LONG TERM ASSETS</v>
      </c>
      <c r="D61" s="36" t="str">
        <f>+INDEX('Global Mapping'!$C:$C,MATCH(L61,'Global Mapping'!$A:$A,0))</f>
        <v>ACC DEPR-STRUCT&amp;IMPRV S</v>
      </c>
      <c r="E61" s="36" t="s">
        <v>3985</v>
      </c>
      <c r="F61" s="36" t="s">
        <v>3986</v>
      </c>
      <c r="G61" s="36" t="s">
        <v>3987</v>
      </c>
      <c r="H61" s="36">
        <v>722604</v>
      </c>
      <c r="I61" s="38">
        <v>39597</v>
      </c>
      <c r="J61" s="2">
        <v>345</v>
      </c>
      <c r="K61" s="2">
        <v>345</v>
      </c>
      <c r="L61" s="2">
        <v>1845</v>
      </c>
      <c r="M61" s="5">
        <v>-65.84</v>
      </c>
      <c r="N61" s="3">
        <v>43677</v>
      </c>
      <c r="O61" t="s">
        <v>19</v>
      </c>
      <c r="P61" t="s">
        <v>1501</v>
      </c>
      <c r="Q61" t="s">
        <v>1502</v>
      </c>
      <c r="R61">
        <v>108590</v>
      </c>
      <c r="S61" s="2">
        <v>62170</v>
      </c>
      <c r="T61" s="2">
        <v>341428</v>
      </c>
      <c r="X61" s="2" t="s">
        <v>1503</v>
      </c>
      <c r="AA61" s="2" t="s">
        <v>24</v>
      </c>
    </row>
    <row r="62" spans="1:27" x14ac:dyDescent="0.25">
      <c r="A62" s="6">
        <f t="shared" si="0"/>
        <v>54</v>
      </c>
      <c r="C62" s="36" t="str">
        <f>+INDEX('Global Mapping'!$M:$M,MATCH(L62,'Global Mapping'!$A:$A,0))</f>
        <v>LONG TERM ASSETS</v>
      </c>
      <c r="D62" s="36" t="str">
        <f>+INDEX('Global Mapping'!$C:$C,MATCH(L62,'Global Mapping'!$A:$A,0))</f>
        <v>ACC DEPR-STRUCT&amp;IMPRV S</v>
      </c>
      <c r="E62" s="36" t="s">
        <v>3985</v>
      </c>
      <c r="F62" s="36" t="s">
        <v>3986</v>
      </c>
      <c r="G62" s="36" t="s">
        <v>3987</v>
      </c>
      <c r="H62" s="36">
        <v>722604</v>
      </c>
      <c r="I62" s="38">
        <v>39597</v>
      </c>
      <c r="J62" s="2">
        <v>345</v>
      </c>
      <c r="K62" s="2">
        <v>345</v>
      </c>
      <c r="L62" s="2">
        <v>1845</v>
      </c>
      <c r="M62" s="5">
        <v>-125.22</v>
      </c>
      <c r="N62" s="3">
        <v>43677</v>
      </c>
      <c r="O62" t="s">
        <v>19</v>
      </c>
      <c r="P62" t="s">
        <v>1501</v>
      </c>
      <c r="Q62" t="s">
        <v>1502</v>
      </c>
      <c r="R62">
        <v>108610</v>
      </c>
      <c r="S62" s="2">
        <v>62170</v>
      </c>
      <c r="T62" s="2">
        <v>341428</v>
      </c>
      <c r="X62" s="2" t="s">
        <v>1503</v>
      </c>
      <c r="AA62" s="2" t="s">
        <v>24</v>
      </c>
    </row>
    <row r="63" spans="1:27" x14ac:dyDescent="0.25">
      <c r="A63" s="6">
        <f t="shared" si="0"/>
        <v>55</v>
      </c>
      <c r="C63" s="36" t="str">
        <f>+INDEX('Global Mapping'!$M:$M,MATCH(L63,'Global Mapping'!$A:$A,0))</f>
        <v>LONG TERM ASSETS</v>
      </c>
      <c r="D63" s="36" t="str">
        <f>+INDEX('Global Mapping'!$C:$C,MATCH(L63,'Global Mapping'!$A:$A,0))</f>
        <v>ACC DEPR-STRUCT&amp;IMPRV S</v>
      </c>
      <c r="E63" s="36" t="s">
        <v>3985</v>
      </c>
      <c r="F63" s="36" t="s">
        <v>3986</v>
      </c>
      <c r="G63" s="36" t="s">
        <v>3987</v>
      </c>
      <c r="H63" s="36">
        <v>722604</v>
      </c>
      <c r="I63" s="38">
        <v>39597</v>
      </c>
      <c r="J63" s="2">
        <v>345</v>
      </c>
      <c r="K63" s="2">
        <v>345</v>
      </c>
      <c r="L63" s="2">
        <v>1845</v>
      </c>
      <c r="M63" s="5">
        <v>-0.42</v>
      </c>
      <c r="N63" s="3">
        <v>43677</v>
      </c>
      <c r="O63" t="s">
        <v>19</v>
      </c>
      <c r="P63" t="s">
        <v>1506</v>
      </c>
      <c r="Q63" t="s">
        <v>1502</v>
      </c>
      <c r="R63">
        <v>163083</v>
      </c>
      <c r="S63" s="2">
        <v>62170</v>
      </c>
      <c r="T63" s="2">
        <v>341428</v>
      </c>
      <c r="X63" s="2" t="s">
        <v>1503</v>
      </c>
      <c r="AA63" s="2" t="s">
        <v>24</v>
      </c>
    </row>
    <row r="64" spans="1:27" x14ac:dyDescent="0.25">
      <c r="A64" s="6">
        <f t="shared" si="0"/>
        <v>56</v>
      </c>
      <c r="C64" s="36" t="str">
        <f>+INDEX('Global Mapping'!$M:$M,MATCH(L64,'Global Mapping'!$A:$A,0))</f>
        <v>LONG TERM ASSETS</v>
      </c>
      <c r="D64" s="36" t="str">
        <f>+INDEX('Global Mapping'!$C:$C,MATCH(L64,'Global Mapping'!$A:$A,0))</f>
        <v>ACC DEPR-STRUCT&amp;IMPRV S</v>
      </c>
      <c r="E64" s="36" t="s">
        <v>3985</v>
      </c>
      <c r="F64" s="36" t="s">
        <v>3986</v>
      </c>
      <c r="G64" s="36" t="s">
        <v>3987</v>
      </c>
      <c r="H64" s="36">
        <v>722604</v>
      </c>
      <c r="I64" s="38">
        <v>39597</v>
      </c>
      <c r="J64" s="2">
        <v>345</v>
      </c>
      <c r="K64" s="2">
        <v>345</v>
      </c>
      <c r="L64" s="2">
        <v>1845</v>
      </c>
      <c r="M64" s="5">
        <v>-0.59</v>
      </c>
      <c r="N64" s="3">
        <v>43677</v>
      </c>
      <c r="O64" t="s">
        <v>19</v>
      </c>
      <c r="P64" t="s">
        <v>1507</v>
      </c>
      <c r="Q64" t="s">
        <v>1502</v>
      </c>
      <c r="R64">
        <v>163084</v>
      </c>
      <c r="S64" s="2">
        <v>62170</v>
      </c>
      <c r="T64" s="2">
        <v>341428</v>
      </c>
      <c r="X64" s="2" t="s">
        <v>1503</v>
      </c>
      <c r="AA64" s="2" t="s">
        <v>24</v>
      </c>
    </row>
    <row r="65" spans="1:27" x14ac:dyDescent="0.25">
      <c r="A65" s="6">
        <f t="shared" si="0"/>
        <v>57</v>
      </c>
      <c r="C65" s="36" t="str">
        <f>+INDEX('Global Mapping'!$M:$M,MATCH(L65,'Global Mapping'!$A:$A,0))</f>
        <v>LONG TERM ASSETS</v>
      </c>
      <c r="D65" s="36" t="str">
        <f>+INDEX('Global Mapping'!$C:$C,MATCH(L65,'Global Mapping'!$A:$A,0))</f>
        <v>ACC DEPR-STRUCT&amp;IMPRV S</v>
      </c>
      <c r="E65" s="36" t="s">
        <v>3985</v>
      </c>
      <c r="F65" s="36" t="s">
        <v>3986</v>
      </c>
      <c r="G65" s="36" t="s">
        <v>3987</v>
      </c>
      <c r="H65" s="36">
        <v>722604</v>
      </c>
      <c r="I65" s="38">
        <v>39597</v>
      </c>
      <c r="J65" s="2">
        <v>345</v>
      </c>
      <c r="K65" s="2">
        <v>345</v>
      </c>
      <c r="L65" s="2">
        <v>1845</v>
      </c>
      <c r="M65" s="5">
        <v>-0.79</v>
      </c>
      <c r="N65" s="3">
        <v>43677</v>
      </c>
      <c r="O65" t="s">
        <v>19</v>
      </c>
      <c r="P65" t="s">
        <v>1508</v>
      </c>
      <c r="Q65" t="s">
        <v>1502</v>
      </c>
      <c r="R65">
        <v>163085</v>
      </c>
      <c r="S65" s="2">
        <v>62170</v>
      </c>
      <c r="T65" s="2">
        <v>341428</v>
      </c>
      <c r="X65" s="2" t="s">
        <v>1503</v>
      </c>
      <c r="AA65" s="2" t="s">
        <v>24</v>
      </c>
    </row>
    <row r="66" spans="1:27" x14ac:dyDescent="0.25">
      <c r="A66" s="6">
        <f t="shared" si="0"/>
        <v>58</v>
      </c>
      <c r="C66" s="36" t="str">
        <f>+INDEX('Global Mapping'!$M:$M,MATCH(L66,'Global Mapping'!$A:$A,0))</f>
        <v>LONG TERM ASSETS</v>
      </c>
      <c r="D66" s="36" t="str">
        <f>+INDEX('Global Mapping'!$C:$C,MATCH(L66,'Global Mapping'!$A:$A,0))</f>
        <v>ACC DEPR-STRUCT&amp;IMPRV S</v>
      </c>
      <c r="E66" s="36" t="s">
        <v>3985</v>
      </c>
      <c r="F66" s="36" t="s">
        <v>3986</v>
      </c>
      <c r="G66" s="36" t="s">
        <v>3987</v>
      </c>
      <c r="H66" s="36">
        <v>722604</v>
      </c>
      <c r="I66" s="38">
        <v>39597</v>
      </c>
      <c r="J66" s="2">
        <v>345</v>
      </c>
      <c r="K66" s="2">
        <v>345</v>
      </c>
      <c r="L66" s="2">
        <v>1845</v>
      </c>
      <c r="M66" s="5">
        <v>-0.82</v>
      </c>
      <c r="N66" s="3">
        <v>43677</v>
      </c>
      <c r="O66" t="s">
        <v>19</v>
      </c>
      <c r="P66" t="s">
        <v>1506</v>
      </c>
      <c r="Q66" t="s">
        <v>1502</v>
      </c>
      <c r="R66">
        <v>163086</v>
      </c>
      <c r="S66" s="2">
        <v>62170</v>
      </c>
      <c r="T66" s="2">
        <v>341428</v>
      </c>
      <c r="X66" s="2" t="s">
        <v>1503</v>
      </c>
      <c r="AA66" s="2" t="s">
        <v>24</v>
      </c>
    </row>
    <row r="67" spans="1:27" x14ac:dyDescent="0.25">
      <c r="A67" s="6">
        <f t="shared" si="0"/>
        <v>59</v>
      </c>
      <c r="C67" s="36" t="str">
        <f>+INDEX('Global Mapping'!$M:$M,MATCH(L67,'Global Mapping'!$A:$A,0))</f>
        <v>LONG TERM ASSETS</v>
      </c>
      <c r="D67" s="36" t="str">
        <f>+INDEX('Global Mapping'!$C:$C,MATCH(L67,'Global Mapping'!$A:$A,0))</f>
        <v>ACC DEPR-STRUCT&amp;IMPRV S</v>
      </c>
      <c r="E67" s="36" t="s">
        <v>3985</v>
      </c>
      <c r="F67" s="36" t="s">
        <v>3986</v>
      </c>
      <c r="G67" s="36" t="s">
        <v>3987</v>
      </c>
      <c r="H67" s="36">
        <v>722604</v>
      </c>
      <c r="I67" s="38">
        <v>39597</v>
      </c>
      <c r="J67" s="2">
        <v>345</v>
      </c>
      <c r="K67" s="2">
        <v>345</v>
      </c>
      <c r="L67" s="2">
        <v>1845</v>
      </c>
      <c r="M67" s="5">
        <v>1.21</v>
      </c>
      <c r="N67" s="3">
        <v>43677</v>
      </c>
      <c r="O67" t="s">
        <v>19</v>
      </c>
      <c r="P67" t="s">
        <v>1509</v>
      </c>
      <c r="Q67" t="s">
        <v>1502</v>
      </c>
      <c r="R67">
        <v>163119</v>
      </c>
      <c r="S67" s="2">
        <v>62170</v>
      </c>
      <c r="T67" s="2">
        <v>341428</v>
      </c>
      <c r="X67" s="2" t="s">
        <v>1503</v>
      </c>
      <c r="AA67" s="2" t="s">
        <v>24</v>
      </c>
    </row>
    <row r="68" spans="1:27" x14ac:dyDescent="0.25">
      <c r="A68" s="6">
        <f t="shared" si="0"/>
        <v>60</v>
      </c>
      <c r="C68" s="36" t="str">
        <f>+INDEX('Global Mapping'!$M:$M,MATCH(L68,'Global Mapping'!$A:$A,0))</f>
        <v>LONG TERM ASSETS</v>
      </c>
      <c r="D68" s="36" t="str">
        <f>+INDEX('Global Mapping'!$C:$C,MATCH(L68,'Global Mapping'!$A:$A,0))</f>
        <v>ACC DEPR-STRUCT&amp;IMPRV S</v>
      </c>
      <c r="E68" s="36" t="s">
        <v>3985</v>
      </c>
      <c r="F68" s="36" t="s">
        <v>3986</v>
      </c>
      <c r="G68" s="36" t="s">
        <v>3987</v>
      </c>
      <c r="H68" s="36">
        <v>722604</v>
      </c>
      <c r="I68" s="38">
        <v>39597</v>
      </c>
      <c r="J68" s="2">
        <v>345</v>
      </c>
      <c r="K68" s="2">
        <v>345</v>
      </c>
      <c r="L68" s="2">
        <v>1845</v>
      </c>
      <c r="M68" s="5">
        <v>-0.19</v>
      </c>
      <c r="N68" s="3">
        <v>43677</v>
      </c>
      <c r="O68" t="s">
        <v>19</v>
      </c>
      <c r="P68" t="s">
        <v>1510</v>
      </c>
      <c r="Q68" t="s">
        <v>1502</v>
      </c>
      <c r="R68">
        <v>163120</v>
      </c>
      <c r="S68" s="2">
        <v>62170</v>
      </c>
      <c r="T68" s="2">
        <v>341428</v>
      </c>
      <c r="X68" s="2" t="s">
        <v>1503</v>
      </c>
      <c r="AA68" s="2" t="s">
        <v>24</v>
      </c>
    </row>
    <row r="69" spans="1:27" x14ac:dyDescent="0.25">
      <c r="A69" s="6">
        <f t="shared" si="0"/>
        <v>61</v>
      </c>
      <c r="C69" s="36" t="str">
        <f>+INDEX('Global Mapping'!$M:$M,MATCH(L69,'Global Mapping'!$A:$A,0))</f>
        <v>LONG TERM ASSETS</v>
      </c>
      <c r="D69" s="36" t="str">
        <f>+INDEX('Global Mapping'!$C:$C,MATCH(L69,'Global Mapping'!$A:$A,0))</f>
        <v>ACC DEPR-STRUCT&amp;IMPRV S</v>
      </c>
      <c r="E69" s="36" t="s">
        <v>3985</v>
      </c>
      <c r="F69" s="36" t="s">
        <v>3986</v>
      </c>
      <c r="G69" s="36" t="s">
        <v>3987</v>
      </c>
      <c r="H69" s="36">
        <v>722604</v>
      </c>
      <c r="I69" s="38">
        <v>39597</v>
      </c>
      <c r="J69" s="2">
        <v>345</v>
      </c>
      <c r="K69" s="2">
        <v>345</v>
      </c>
      <c r="L69" s="2">
        <v>1845</v>
      </c>
      <c r="M69" s="5">
        <v>-1.21</v>
      </c>
      <c r="N69" s="3">
        <v>43677</v>
      </c>
      <c r="O69" t="s">
        <v>19</v>
      </c>
      <c r="P69" t="s">
        <v>1511</v>
      </c>
      <c r="Q69" t="s">
        <v>1502</v>
      </c>
      <c r="R69">
        <v>163121</v>
      </c>
      <c r="S69" s="2">
        <v>62170</v>
      </c>
      <c r="T69" s="2">
        <v>341428</v>
      </c>
      <c r="X69" s="2" t="s">
        <v>1503</v>
      </c>
      <c r="AA69" s="2" t="s">
        <v>24</v>
      </c>
    </row>
    <row r="70" spans="1:27" x14ac:dyDescent="0.25">
      <c r="A70" s="6">
        <f t="shared" si="0"/>
        <v>62</v>
      </c>
      <c r="C70" s="36" t="str">
        <f>+INDEX('Global Mapping'!$M:$M,MATCH(L70,'Global Mapping'!$A:$A,0))</f>
        <v>LONG TERM ASSETS</v>
      </c>
      <c r="D70" s="36" t="str">
        <f>+INDEX('Global Mapping'!$C:$C,MATCH(L70,'Global Mapping'!$A:$A,0))</f>
        <v>ACC DEPR-STRUCT&amp;IMPRV S</v>
      </c>
      <c r="E70" s="36" t="s">
        <v>3985</v>
      </c>
      <c r="F70" s="36" t="s">
        <v>3986</v>
      </c>
      <c r="G70" s="36" t="s">
        <v>3987</v>
      </c>
      <c r="H70" s="36">
        <v>722604</v>
      </c>
      <c r="I70" s="38">
        <v>39597</v>
      </c>
      <c r="J70" s="2">
        <v>345</v>
      </c>
      <c r="K70" s="2">
        <v>345</v>
      </c>
      <c r="L70" s="2">
        <v>1845</v>
      </c>
      <c r="M70" s="5">
        <v>-1.22</v>
      </c>
      <c r="N70" s="3">
        <v>43677</v>
      </c>
      <c r="O70" t="s">
        <v>19</v>
      </c>
      <c r="P70" t="s">
        <v>1512</v>
      </c>
      <c r="Q70" t="s">
        <v>1502</v>
      </c>
      <c r="R70">
        <v>163122</v>
      </c>
      <c r="S70" s="2">
        <v>62170</v>
      </c>
      <c r="T70" s="2">
        <v>341428</v>
      </c>
      <c r="X70" s="2" t="s">
        <v>1503</v>
      </c>
      <c r="AA70" s="2" t="s">
        <v>24</v>
      </c>
    </row>
    <row r="71" spans="1:27" x14ac:dyDescent="0.25">
      <c r="A71" s="6">
        <f t="shared" si="0"/>
        <v>63</v>
      </c>
      <c r="C71" s="36" t="str">
        <f>+INDEX('Global Mapping'!$M:$M,MATCH(L71,'Global Mapping'!$A:$A,0))</f>
        <v>LONG TERM ASSETS</v>
      </c>
      <c r="D71" s="36" t="str">
        <f>+INDEX('Global Mapping'!$C:$C,MATCH(L71,'Global Mapping'!$A:$A,0))</f>
        <v>ACC DEPR-STRUCT&amp;IMPRV S</v>
      </c>
      <c r="E71" s="36" t="s">
        <v>3985</v>
      </c>
      <c r="F71" s="36" t="s">
        <v>3986</v>
      </c>
      <c r="G71" s="36" t="s">
        <v>3987</v>
      </c>
      <c r="H71" s="36">
        <v>722604</v>
      </c>
      <c r="I71" s="38">
        <v>39597</v>
      </c>
      <c r="J71" s="2">
        <v>345</v>
      </c>
      <c r="K71" s="2">
        <v>345</v>
      </c>
      <c r="L71" s="2">
        <v>1845</v>
      </c>
      <c r="M71" s="5">
        <v>-1.65</v>
      </c>
      <c r="N71" s="3">
        <v>43677</v>
      </c>
      <c r="O71" t="s">
        <v>19</v>
      </c>
      <c r="P71" t="s">
        <v>1510</v>
      </c>
      <c r="Q71" t="s">
        <v>1502</v>
      </c>
      <c r="R71">
        <v>163123</v>
      </c>
      <c r="S71" s="2">
        <v>62170</v>
      </c>
      <c r="T71" s="2">
        <v>341428</v>
      </c>
      <c r="X71" s="2" t="s">
        <v>1503</v>
      </c>
      <c r="AA71" s="2" t="s">
        <v>24</v>
      </c>
    </row>
    <row r="72" spans="1:27" x14ac:dyDescent="0.25">
      <c r="A72" s="6">
        <f t="shared" si="0"/>
        <v>64</v>
      </c>
      <c r="C72" s="36" t="str">
        <f>+INDEX('Global Mapping'!$M:$M,MATCH(L72,'Global Mapping'!$A:$A,0))</f>
        <v>LONG TERM ASSETS</v>
      </c>
      <c r="D72" s="36" t="str">
        <f>+INDEX('Global Mapping'!$C:$C,MATCH(L72,'Global Mapping'!$A:$A,0))</f>
        <v>ACC DEPR-STRUCT&amp;IMPRV S</v>
      </c>
      <c r="E72" s="36" t="s">
        <v>3985</v>
      </c>
      <c r="F72" s="36" t="s">
        <v>3986</v>
      </c>
      <c r="G72" s="36" t="s">
        <v>3987</v>
      </c>
      <c r="H72" s="36">
        <v>722604</v>
      </c>
      <c r="I72" s="38">
        <v>39597</v>
      </c>
      <c r="J72" s="2">
        <v>345</v>
      </c>
      <c r="K72" s="2">
        <v>345</v>
      </c>
      <c r="L72" s="2">
        <v>1845</v>
      </c>
      <c r="M72" s="5">
        <v>-2.2799999999999998</v>
      </c>
      <c r="N72" s="3">
        <v>43677</v>
      </c>
      <c r="O72" t="s">
        <v>19</v>
      </c>
      <c r="P72" t="s">
        <v>1513</v>
      </c>
      <c r="Q72" t="s">
        <v>1502</v>
      </c>
      <c r="R72">
        <v>163124</v>
      </c>
      <c r="S72" s="2">
        <v>62170</v>
      </c>
      <c r="T72" s="2">
        <v>341428</v>
      </c>
      <c r="X72" s="2" t="s">
        <v>1503</v>
      </c>
      <c r="AA72" s="2" t="s">
        <v>24</v>
      </c>
    </row>
    <row r="73" spans="1:27" x14ac:dyDescent="0.25">
      <c r="A73" s="6">
        <f t="shared" si="0"/>
        <v>65</v>
      </c>
      <c r="C73" s="36" t="str">
        <f>+INDEX('Global Mapping'!$M:$M,MATCH(L73,'Global Mapping'!$A:$A,0))</f>
        <v>LONG TERM ASSETS</v>
      </c>
      <c r="D73" s="36" t="str">
        <f>+INDEX('Global Mapping'!$C:$C,MATCH(L73,'Global Mapping'!$A:$A,0))</f>
        <v>ACC DEPR-STRUCT&amp;IMPRV S</v>
      </c>
      <c r="E73" s="36" t="s">
        <v>3985</v>
      </c>
      <c r="F73" s="36" t="s">
        <v>3986</v>
      </c>
      <c r="G73" s="36" t="s">
        <v>3987</v>
      </c>
      <c r="H73" s="36">
        <v>722604</v>
      </c>
      <c r="I73" s="38">
        <v>39597</v>
      </c>
      <c r="J73" s="2">
        <v>345</v>
      </c>
      <c r="K73" s="2">
        <v>345</v>
      </c>
      <c r="L73" s="2">
        <v>1845</v>
      </c>
      <c r="M73" s="5">
        <v>-2.85</v>
      </c>
      <c r="N73" s="3">
        <v>43677</v>
      </c>
      <c r="O73" t="s">
        <v>19</v>
      </c>
      <c r="P73" t="s">
        <v>1513</v>
      </c>
      <c r="Q73" t="s">
        <v>1502</v>
      </c>
      <c r="R73">
        <v>163125</v>
      </c>
      <c r="S73" s="2">
        <v>62170</v>
      </c>
      <c r="T73" s="2">
        <v>341428</v>
      </c>
      <c r="X73" s="2" t="s">
        <v>1503</v>
      </c>
      <c r="AA73" s="2" t="s">
        <v>24</v>
      </c>
    </row>
    <row r="74" spans="1:27" x14ac:dyDescent="0.25">
      <c r="A74" s="6">
        <f t="shared" si="0"/>
        <v>66</v>
      </c>
      <c r="C74" s="36" t="str">
        <f>+INDEX('Global Mapping'!$M:$M,MATCH(L74,'Global Mapping'!$A:$A,0))</f>
        <v>LONG TERM ASSETS</v>
      </c>
      <c r="D74" s="36" t="str">
        <f>+INDEX('Global Mapping'!$C:$C,MATCH(L74,'Global Mapping'!$A:$A,0))</f>
        <v>ACC DEPR-STRUCT&amp;IMPRV S</v>
      </c>
      <c r="E74" s="36" t="s">
        <v>3985</v>
      </c>
      <c r="F74" s="36" t="s">
        <v>3986</v>
      </c>
      <c r="G74" s="36" t="s">
        <v>3987</v>
      </c>
      <c r="H74" s="36">
        <v>722604</v>
      </c>
      <c r="I74" s="38">
        <v>39597</v>
      </c>
      <c r="J74" s="2">
        <v>345</v>
      </c>
      <c r="K74" s="2">
        <v>345</v>
      </c>
      <c r="L74" s="2">
        <v>1845</v>
      </c>
      <c r="M74" s="5">
        <v>-4.45</v>
      </c>
      <c r="N74" s="3">
        <v>43677</v>
      </c>
      <c r="O74" t="s">
        <v>19</v>
      </c>
      <c r="P74" t="s">
        <v>1513</v>
      </c>
      <c r="Q74" t="s">
        <v>1502</v>
      </c>
      <c r="R74">
        <v>163126</v>
      </c>
      <c r="S74" s="2">
        <v>62170</v>
      </c>
      <c r="T74" s="2">
        <v>341428</v>
      </c>
      <c r="X74" s="2" t="s">
        <v>1503</v>
      </c>
      <c r="AA74" s="2" t="s">
        <v>24</v>
      </c>
    </row>
    <row r="75" spans="1:27" x14ac:dyDescent="0.25">
      <c r="A75" s="6">
        <f t="shared" ref="A75:A138" si="1">+A74+1</f>
        <v>67</v>
      </c>
      <c r="C75" s="36" t="str">
        <f>+INDEX('Global Mapping'!$M:$M,MATCH(L75,'Global Mapping'!$A:$A,0))</f>
        <v>LONG TERM ASSETS</v>
      </c>
      <c r="D75" s="36" t="str">
        <f>+INDEX('Global Mapping'!$C:$C,MATCH(L75,'Global Mapping'!$A:$A,0))</f>
        <v>ACC DEPR-STRUCT&amp;IMPRV S</v>
      </c>
      <c r="E75" s="36" t="s">
        <v>3985</v>
      </c>
      <c r="F75" s="36" t="s">
        <v>3986</v>
      </c>
      <c r="G75" s="36" t="s">
        <v>3987</v>
      </c>
      <c r="H75" s="36">
        <v>722604</v>
      </c>
      <c r="I75" s="38">
        <v>39597</v>
      </c>
      <c r="J75" s="2">
        <v>345</v>
      </c>
      <c r="K75" s="2">
        <v>345</v>
      </c>
      <c r="L75" s="2">
        <v>1845</v>
      </c>
      <c r="M75" s="5">
        <v>-4.6399999999999997</v>
      </c>
      <c r="N75" s="3">
        <v>43677</v>
      </c>
      <c r="O75" t="s">
        <v>19</v>
      </c>
      <c r="P75" t="s">
        <v>1507</v>
      </c>
      <c r="Q75" t="s">
        <v>1502</v>
      </c>
      <c r="R75">
        <v>163127</v>
      </c>
      <c r="S75" s="2">
        <v>62170</v>
      </c>
      <c r="T75" s="2">
        <v>341428</v>
      </c>
      <c r="X75" s="2" t="s">
        <v>1503</v>
      </c>
      <c r="AA75" s="2" t="s">
        <v>24</v>
      </c>
    </row>
    <row r="76" spans="1:27" x14ac:dyDescent="0.25">
      <c r="A76" s="6">
        <f t="shared" si="1"/>
        <v>68</v>
      </c>
      <c r="C76" s="36" t="str">
        <f>+INDEX('Global Mapping'!$M:$M,MATCH(L76,'Global Mapping'!$A:$A,0))</f>
        <v>LONG TERM ASSETS</v>
      </c>
      <c r="D76" s="36" t="str">
        <f>+INDEX('Global Mapping'!$C:$C,MATCH(L76,'Global Mapping'!$A:$A,0))</f>
        <v>ACC DEPR-STRUCT&amp;IMPRV S</v>
      </c>
      <c r="E76" s="36" t="s">
        <v>3985</v>
      </c>
      <c r="F76" s="36" t="s">
        <v>3986</v>
      </c>
      <c r="G76" s="36" t="s">
        <v>3987</v>
      </c>
      <c r="H76" s="36">
        <v>722604</v>
      </c>
      <c r="I76" s="38">
        <v>39597</v>
      </c>
      <c r="J76" s="2">
        <v>345</v>
      </c>
      <c r="K76" s="2">
        <v>345</v>
      </c>
      <c r="L76" s="2">
        <v>1845</v>
      </c>
      <c r="M76" s="5">
        <v>-5.78</v>
      </c>
      <c r="N76" s="3">
        <v>43677</v>
      </c>
      <c r="O76" t="s">
        <v>19</v>
      </c>
      <c r="P76" t="s">
        <v>1513</v>
      </c>
      <c r="Q76" t="s">
        <v>1502</v>
      </c>
      <c r="R76">
        <v>163128</v>
      </c>
      <c r="S76" s="2">
        <v>62170</v>
      </c>
      <c r="T76" s="2">
        <v>341428</v>
      </c>
      <c r="X76" s="2" t="s">
        <v>1503</v>
      </c>
      <c r="AA76" s="2" t="s">
        <v>24</v>
      </c>
    </row>
    <row r="77" spans="1:27" x14ac:dyDescent="0.25">
      <c r="A77" s="6">
        <f t="shared" si="1"/>
        <v>69</v>
      </c>
      <c r="C77" s="36" t="str">
        <f>+INDEX('Global Mapping'!$M:$M,MATCH(L77,'Global Mapping'!$A:$A,0))</f>
        <v>LONG TERM ASSETS</v>
      </c>
      <c r="D77" s="36" t="str">
        <f>+INDEX('Global Mapping'!$C:$C,MATCH(L77,'Global Mapping'!$A:$A,0))</f>
        <v>ACC DEPR-STRUCT&amp;IMPRV S</v>
      </c>
      <c r="E77" s="36" t="s">
        <v>3985</v>
      </c>
      <c r="F77" s="36" t="s">
        <v>3986</v>
      </c>
      <c r="G77" s="36" t="s">
        <v>3987</v>
      </c>
      <c r="H77" s="36">
        <v>722604</v>
      </c>
      <c r="I77" s="38">
        <v>39597</v>
      </c>
      <c r="J77" s="2">
        <v>345</v>
      </c>
      <c r="K77" s="2">
        <v>345</v>
      </c>
      <c r="L77" s="2">
        <v>1845</v>
      </c>
      <c r="M77" s="5">
        <v>-6.99</v>
      </c>
      <c r="N77" s="3">
        <v>43677</v>
      </c>
      <c r="O77" t="s">
        <v>19</v>
      </c>
      <c r="P77" t="s">
        <v>1514</v>
      </c>
      <c r="Q77" t="s">
        <v>1502</v>
      </c>
      <c r="R77">
        <v>163129</v>
      </c>
      <c r="S77" s="2">
        <v>62170</v>
      </c>
      <c r="T77" s="2">
        <v>341428</v>
      </c>
      <c r="X77" s="2" t="s">
        <v>1503</v>
      </c>
      <c r="AA77" s="2" t="s">
        <v>24</v>
      </c>
    </row>
    <row r="78" spans="1:27" x14ac:dyDescent="0.25">
      <c r="A78" s="6">
        <f t="shared" si="1"/>
        <v>70</v>
      </c>
      <c r="C78" s="36" t="str">
        <f>+INDEX('Global Mapping'!$M:$M,MATCH(L78,'Global Mapping'!$A:$A,0))</f>
        <v>LONG TERM ASSETS</v>
      </c>
      <c r="D78" s="36" t="str">
        <f>+INDEX('Global Mapping'!$C:$C,MATCH(L78,'Global Mapping'!$A:$A,0))</f>
        <v>ACC DEPR-STRUCT&amp;IMPRV W</v>
      </c>
      <c r="E78" s="36" t="s">
        <v>3985</v>
      </c>
      <c r="F78" s="36" t="s">
        <v>3986</v>
      </c>
      <c r="G78" s="36" t="s">
        <v>3987</v>
      </c>
      <c r="H78" s="36">
        <v>722604</v>
      </c>
      <c r="I78" s="38">
        <v>39597</v>
      </c>
      <c r="J78" s="2">
        <v>345</v>
      </c>
      <c r="K78" s="2">
        <v>345</v>
      </c>
      <c r="L78" s="2">
        <v>1850</v>
      </c>
      <c r="M78" s="5">
        <v>-0.33</v>
      </c>
      <c r="N78" s="3">
        <v>43677</v>
      </c>
      <c r="O78" t="s">
        <v>19</v>
      </c>
      <c r="P78" t="s">
        <v>1515</v>
      </c>
      <c r="Q78" t="s">
        <v>1502</v>
      </c>
      <c r="R78">
        <v>92260</v>
      </c>
      <c r="S78" s="2">
        <v>62170</v>
      </c>
      <c r="T78" s="2">
        <v>341428</v>
      </c>
      <c r="X78" s="2" t="s">
        <v>1503</v>
      </c>
      <c r="AA78" s="2" t="s">
        <v>24</v>
      </c>
    </row>
    <row r="79" spans="1:27" x14ac:dyDescent="0.25">
      <c r="A79" s="6">
        <f t="shared" si="1"/>
        <v>71</v>
      </c>
      <c r="C79" s="36" t="str">
        <f>+INDEX('Global Mapping'!$M:$M,MATCH(L79,'Global Mapping'!$A:$A,0))</f>
        <v>LONG TERM ASSETS</v>
      </c>
      <c r="D79" s="36" t="str">
        <f>+INDEX('Global Mapping'!$C:$C,MATCH(L79,'Global Mapping'!$A:$A,0))</f>
        <v>ACC DEPR-STRUCT&amp;IMPRV W</v>
      </c>
      <c r="E79" s="36" t="s">
        <v>3985</v>
      </c>
      <c r="F79" s="36" t="s">
        <v>3986</v>
      </c>
      <c r="G79" s="36" t="s">
        <v>3987</v>
      </c>
      <c r="H79" s="36">
        <v>722604</v>
      </c>
      <c r="I79" s="38">
        <v>39597</v>
      </c>
      <c r="J79" s="2">
        <v>345</v>
      </c>
      <c r="K79" s="2">
        <v>345</v>
      </c>
      <c r="L79" s="2">
        <v>1850</v>
      </c>
      <c r="M79" s="5">
        <v>-20.02</v>
      </c>
      <c r="N79" s="3">
        <v>43677</v>
      </c>
      <c r="O79" t="s">
        <v>19</v>
      </c>
      <c r="P79" t="s">
        <v>1515</v>
      </c>
      <c r="Q79" t="s">
        <v>1502</v>
      </c>
      <c r="R79">
        <v>92261</v>
      </c>
      <c r="S79" s="2">
        <v>62170</v>
      </c>
      <c r="T79" s="2">
        <v>341428</v>
      </c>
      <c r="X79" s="2" t="s">
        <v>1503</v>
      </c>
      <c r="AA79" s="2" t="s">
        <v>24</v>
      </c>
    </row>
    <row r="80" spans="1:27" x14ac:dyDescent="0.25">
      <c r="A80" s="6">
        <f t="shared" si="1"/>
        <v>72</v>
      </c>
      <c r="C80" s="36" t="str">
        <f>+INDEX('Global Mapping'!$M:$M,MATCH(L80,'Global Mapping'!$A:$A,0))</f>
        <v>LONG TERM ASSETS</v>
      </c>
      <c r="D80" s="36" t="str">
        <f>+INDEX('Global Mapping'!$C:$C,MATCH(L80,'Global Mapping'!$A:$A,0))</f>
        <v>ACC DEPR-STRUCT&amp;IMPRV W</v>
      </c>
      <c r="E80" s="36" t="s">
        <v>3985</v>
      </c>
      <c r="F80" s="36" t="s">
        <v>3986</v>
      </c>
      <c r="G80" s="36" t="s">
        <v>3987</v>
      </c>
      <c r="H80" s="36">
        <v>722604</v>
      </c>
      <c r="I80" s="38">
        <v>39597</v>
      </c>
      <c r="J80" s="2">
        <v>345</v>
      </c>
      <c r="K80" s="2">
        <v>345</v>
      </c>
      <c r="L80" s="2">
        <v>1850</v>
      </c>
      <c r="M80" s="5">
        <v>-137.05000000000001</v>
      </c>
      <c r="N80" s="3">
        <v>43677</v>
      </c>
      <c r="O80" t="s">
        <v>19</v>
      </c>
      <c r="P80" t="s">
        <v>1515</v>
      </c>
      <c r="Q80" t="s">
        <v>1502</v>
      </c>
      <c r="R80">
        <v>92262</v>
      </c>
      <c r="S80" s="2">
        <v>62170</v>
      </c>
      <c r="T80" s="2">
        <v>341428</v>
      </c>
      <c r="X80" s="2" t="s">
        <v>1503</v>
      </c>
      <c r="AA80" s="2" t="s">
        <v>24</v>
      </c>
    </row>
    <row r="81" spans="1:27" x14ac:dyDescent="0.25">
      <c r="A81" s="6">
        <f t="shared" si="1"/>
        <v>73</v>
      </c>
      <c r="C81" s="36" t="str">
        <f>+INDEX('Global Mapping'!$M:$M,MATCH(L81,'Global Mapping'!$A:$A,0))</f>
        <v>LONG TERM ASSETS</v>
      </c>
      <c r="D81" s="36" t="str">
        <f>+INDEX('Global Mapping'!$C:$C,MATCH(L81,'Global Mapping'!$A:$A,0))</f>
        <v>ACC DEPR-STRUCT&amp;IMPRV W</v>
      </c>
      <c r="E81" s="36" t="s">
        <v>3985</v>
      </c>
      <c r="F81" s="36" t="s">
        <v>3986</v>
      </c>
      <c r="G81" s="36" t="s">
        <v>3987</v>
      </c>
      <c r="H81" s="36">
        <v>722604</v>
      </c>
      <c r="I81" s="38">
        <v>39597</v>
      </c>
      <c r="J81" s="2">
        <v>345</v>
      </c>
      <c r="K81" s="2">
        <v>345</v>
      </c>
      <c r="L81" s="2">
        <v>1850</v>
      </c>
      <c r="M81" s="5">
        <v>-3.79</v>
      </c>
      <c r="N81" s="3">
        <v>43677</v>
      </c>
      <c r="O81" t="s">
        <v>19</v>
      </c>
      <c r="P81" t="s">
        <v>1501</v>
      </c>
      <c r="Q81" t="s">
        <v>1502</v>
      </c>
      <c r="R81">
        <v>108576</v>
      </c>
      <c r="S81" s="2">
        <v>62170</v>
      </c>
      <c r="T81" s="2">
        <v>341428</v>
      </c>
      <c r="X81" s="2" t="s">
        <v>1503</v>
      </c>
      <c r="AA81" s="2" t="s">
        <v>24</v>
      </c>
    </row>
    <row r="82" spans="1:27" x14ac:dyDescent="0.25">
      <c r="A82" s="6">
        <f t="shared" si="1"/>
        <v>74</v>
      </c>
      <c r="C82" s="36" t="str">
        <f>+INDEX('Global Mapping'!$M:$M,MATCH(L82,'Global Mapping'!$A:$A,0))</f>
        <v>LONG TERM ASSETS</v>
      </c>
      <c r="D82" s="36" t="str">
        <f>+INDEX('Global Mapping'!$C:$C,MATCH(L82,'Global Mapping'!$A:$A,0))</f>
        <v>ACC DEPR-STRUCT&amp;IMPRV W</v>
      </c>
      <c r="E82" s="36" t="s">
        <v>3985</v>
      </c>
      <c r="F82" s="36" t="s">
        <v>3986</v>
      </c>
      <c r="G82" s="36" t="s">
        <v>3987</v>
      </c>
      <c r="H82" s="36">
        <v>722604</v>
      </c>
      <c r="I82" s="38">
        <v>39597</v>
      </c>
      <c r="J82" s="2">
        <v>345</v>
      </c>
      <c r="K82" s="2">
        <v>345</v>
      </c>
      <c r="L82" s="2">
        <v>1850</v>
      </c>
      <c r="M82" s="5">
        <v>-52.31</v>
      </c>
      <c r="N82" s="3">
        <v>43677</v>
      </c>
      <c r="O82" t="s">
        <v>19</v>
      </c>
      <c r="P82" t="s">
        <v>1501</v>
      </c>
      <c r="Q82" t="s">
        <v>1502</v>
      </c>
      <c r="R82">
        <v>108591</v>
      </c>
      <c r="S82" s="2">
        <v>62170</v>
      </c>
      <c r="T82" s="2">
        <v>341428</v>
      </c>
      <c r="X82" s="2" t="s">
        <v>1503</v>
      </c>
      <c r="AA82" s="2" t="s">
        <v>24</v>
      </c>
    </row>
    <row r="83" spans="1:27" x14ac:dyDescent="0.25">
      <c r="A83" s="6">
        <f t="shared" si="1"/>
        <v>75</v>
      </c>
      <c r="C83" s="36" t="str">
        <f>+INDEX('Global Mapping'!$M:$M,MATCH(L83,'Global Mapping'!$A:$A,0))</f>
        <v>LONG TERM ASSETS</v>
      </c>
      <c r="D83" s="36" t="str">
        <f>+INDEX('Global Mapping'!$C:$C,MATCH(L83,'Global Mapping'!$A:$A,0))</f>
        <v>ACC DEPR-STRUCT&amp;IMPRV W</v>
      </c>
      <c r="E83" s="36" t="s">
        <v>3985</v>
      </c>
      <c r="F83" s="36" t="s">
        <v>3986</v>
      </c>
      <c r="G83" s="36" t="s">
        <v>3987</v>
      </c>
      <c r="H83" s="36">
        <v>722604</v>
      </c>
      <c r="I83" s="38">
        <v>39597</v>
      </c>
      <c r="J83" s="2">
        <v>345</v>
      </c>
      <c r="K83" s="2">
        <v>345</v>
      </c>
      <c r="L83" s="2">
        <v>1850</v>
      </c>
      <c r="M83" s="5">
        <v>-698.5</v>
      </c>
      <c r="N83" s="3">
        <v>43677</v>
      </c>
      <c r="O83" t="s">
        <v>19</v>
      </c>
      <c r="P83" t="s">
        <v>1501</v>
      </c>
      <c r="Q83" t="s">
        <v>1502</v>
      </c>
      <c r="R83">
        <v>108611</v>
      </c>
      <c r="S83" s="2">
        <v>62170</v>
      </c>
      <c r="T83" s="2">
        <v>341428</v>
      </c>
      <c r="X83" s="2" t="s">
        <v>1503</v>
      </c>
      <c r="AA83" s="2" t="s">
        <v>24</v>
      </c>
    </row>
    <row r="84" spans="1:27" x14ac:dyDescent="0.25">
      <c r="A84" s="6">
        <f t="shared" si="1"/>
        <v>76</v>
      </c>
      <c r="C84" s="36" t="str">
        <f>+INDEX('Global Mapping'!$M:$M,MATCH(L84,'Global Mapping'!$A:$A,0))</f>
        <v>LONG TERM ASSETS</v>
      </c>
      <c r="D84" s="36" t="str">
        <f>+INDEX('Global Mapping'!$C:$C,MATCH(L84,'Global Mapping'!$A:$A,0))</f>
        <v>ACC DEPR-STRUCT&amp;IMPRV W</v>
      </c>
      <c r="E84" s="36" t="s">
        <v>3985</v>
      </c>
      <c r="F84" s="36" t="s">
        <v>3986</v>
      </c>
      <c r="G84" s="36" t="s">
        <v>3987</v>
      </c>
      <c r="H84" s="36">
        <v>722604</v>
      </c>
      <c r="I84" s="38">
        <v>39597</v>
      </c>
      <c r="J84" s="2">
        <v>345</v>
      </c>
      <c r="K84" s="2">
        <v>345</v>
      </c>
      <c r="L84" s="2">
        <v>1850</v>
      </c>
      <c r="M84" s="5">
        <v>-0.28000000000000003</v>
      </c>
      <c r="N84" s="3">
        <v>43677</v>
      </c>
      <c r="O84" t="s">
        <v>19</v>
      </c>
      <c r="P84" t="s">
        <v>1516</v>
      </c>
      <c r="Q84" t="s">
        <v>1502</v>
      </c>
      <c r="R84">
        <v>163130</v>
      </c>
      <c r="S84" s="2">
        <v>62170</v>
      </c>
      <c r="T84" s="2">
        <v>341428</v>
      </c>
      <c r="X84" s="2" t="s">
        <v>1503</v>
      </c>
      <c r="AA84" s="2" t="s">
        <v>24</v>
      </c>
    </row>
    <row r="85" spans="1:27" x14ac:dyDescent="0.25">
      <c r="A85" s="6">
        <f t="shared" si="1"/>
        <v>77</v>
      </c>
      <c r="C85" s="36" t="str">
        <f>+INDEX('Global Mapping'!$M:$M,MATCH(L85,'Global Mapping'!$A:$A,0))</f>
        <v>LONG TERM ASSETS</v>
      </c>
      <c r="D85" s="36" t="str">
        <f>+INDEX('Global Mapping'!$C:$C,MATCH(L85,'Global Mapping'!$A:$A,0))</f>
        <v>ACC DEPR-STRUCT&amp;IMPRV W</v>
      </c>
      <c r="E85" s="36" t="s">
        <v>3985</v>
      </c>
      <c r="F85" s="36" t="s">
        <v>3986</v>
      </c>
      <c r="G85" s="36" t="s">
        <v>3987</v>
      </c>
      <c r="H85" s="36">
        <v>722604</v>
      </c>
      <c r="I85" s="38">
        <v>39597</v>
      </c>
      <c r="J85" s="2">
        <v>345</v>
      </c>
      <c r="K85" s="2">
        <v>345</v>
      </c>
      <c r="L85" s="2">
        <v>1850</v>
      </c>
      <c r="M85" s="5">
        <v>-0.96</v>
      </c>
      <c r="N85" s="3">
        <v>43677</v>
      </c>
      <c r="O85" t="s">
        <v>19</v>
      </c>
      <c r="P85" t="s">
        <v>1517</v>
      </c>
      <c r="Q85" t="s">
        <v>1502</v>
      </c>
      <c r="R85">
        <v>163131</v>
      </c>
      <c r="S85" s="2">
        <v>62170</v>
      </c>
      <c r="T85" s="2">
        <v>341428</v>
      </c>
      <c r="X85" s="2" t="s">
        <v>1503</v>
      </c>
      <c r="AA85" s="2" t="s">
        <v>24</v>
      </c>
    </row>
    <row r="86" spans="1:27" x14ac:dyDescent="0.25">
      <c r="A86" s="6">
        <f t="shared" si="1"/>
        <v>78</v>
      </c>
      <c r="C86" s="36" t="str">
        <f>+INDEX('Global Mapping'!$M:$M,MATCH(L86,'Global Mapping'!$A:$A,0))</f>
        <v>LONG TERM ASSETS</v>
      </c>
      <c r="D86" s="36" t="str">
        <f>+INDEX('Global Mapping'!$C:$C,MATCH(L86,'Global Mapping'!$A:$A,0))</f>
        <v>ACC DEPR-STRUCT&amp;IMPRV W</v>
      </c>
      <c r="E86" s="36" t="s">
        <v>3985</v>
      </c>
      <c r="F86" s="36" t="s">
        <v>3986</v>
      </c>
      <c r="G86" s="36" t="s">
        <v>3987</v>
      </c>
      <c r="H86" s="36">
        <v>722604</v>
      </c>
      <c r="I86" s="38">
        <v>39597</v>
      </c>
      <c r="J86" s="2">
        <v>345</v>
      </c>
      <c r="K86" s="2">
        <v>345</v>
      </c>
      <c r="L86" s="2">
        <v>1850</v>
      </c>
      <c r="M86" s="5">
        <v>-0.96</v>
      </c>
      <c r="N86" s="3">
        <v>43677</v>
      </c>
      <c r="O86" t="s">
        <v>19</v>
      </c>
      <c r="P86" t="s">
        <v>1518</v>
      </c>
      <c r="Q86" t="s">
        <v>1502</v>
      </c>
      <c r="R86">
        <v>163132</v>
      </c>
      <c r="S86" s="2">
        <v>62170</v>
      </c>
      <c r="T86" s="2">
        <v>341428</v>
      </c>
      <c r="X86" s="2" t="s">
        <v>1503</v>
      </c>
      <c r="AA86" s="2" t="s">
        <v>24</v>
      </c>
    </row>
    <row r="87" spans="1:27" x14ac:dyDescent="0.25">
      <c r="A87" s="6">
        <f t="shared" si="1"/>
        <v>79</v>
      </c>
      <c r="C87" s="36" t="str">
        <f>+INDEX('Global Mapping'!$M:$M,MATCH(L87,'Global Mapping'!$A:$A,0))</f>
        <v>LONG TERM ASSETS</v>
      </c>
      <c r="D87" s="36" t="str">
        <f>+INDEX('Global Mapping'!$C:$C,MATCH(L87,'Global Mapping'!$A:$A,0))</f>
        <v>ACC DEPR-STRUCT&amp;IMPRV W</v>
      </c>
      <c r="E87" s="36" t="s">
        <v>3985</v>
      </c>
      <c r="F87" s="36" t="s">
        <v>3986</v>
      </c>
      <c r="G87" s="36" t="s">
        <v>3987</v>
      </c>
      <c r="H87" s="36">
        <v>722604</v>
      </c>
      <c r="I87" s="38">
        <v>39597</v>
      </c>
      <c r="J87" s="2">
        <v>345</v>
      </c>
      <c r="K87" s="2">
        <v>345</v>
      </c>
      <c r="L87" s="2">
        <v>1850</v>
      </c>
      <c r="M87" s="5">
        <v>-1.24</v>
      </c>
      <c r="N87" s="3">
        <v>43677</v>
      </c>
      <c r="O87" t="s">
        <v>19</v>
      </c>
      <c r="P87" t="s">
        <v>1519</v>
      </c>
      <c r="Q87" t="s">
        <v>1502</v>
      </c>
      <c r="R87">
        <v>163133</v>
      </c>
      <c r="S87" s="2">
        <v>62170</v>
      </c>
      <c r="T87" s="2">
        <v>341428</v>
      </c>
      <c r="X87" s="2" t="s">
        <v>1503</v>
      </c>
      <c r="AA87" s="2" t="s">
        <v>24</v>
      </c>
    </row>
    <row r="88" spans="1:27" x14ac:dyDescent="0.25">
      <c r="A88" s="6">
        <f t="shared" si="1"/>
        <v>80</v>
      </c>
      <c r="C88" s="36" t="str">
        <f>+INDEX('Global Mapping'!$M:$M,MATCH(L88,'Global Mapping'!$A:$A,0))</f>
        <v>LONG TERM ASSETS</v>
      </c>
      <c r="D88" s="36" t="str">
        <f>+INDEX('Global Mapping'!$C:$C,MATCH(L88,'Global Mapping'!$A:$A,0))</f>
        <v>ACC DEPR-STRUCT&amp;IMPRV W</v>
      </c>
      <c r="E88" s="36" t="s">
        <v>3985</v>
      </c>
      <c r="F88" s="36" t="s">
        <v>3986</v>
      </c>
      <c r="G88" s="36" t="s">
        <v>3987</v>
      </c>
      <c r="H88" s="36">
        <v>722604</v>
      </c>
      <c r="I88" s="38">
        <v>39597</v>
      </c>
      <c r="J88" s="2">
        <v>345</v>
      </c>
      <c r="K88" s="2">
        <v>345</v>
      </c>
      <c r="L88" s="2">
        <v>1850</v>
      </c>
      <c r="M88" s="5">
        <v>-109.26</v>
      </c>
      <c r="N88" s="3">
        <v>43677</v>
      </c>
      <c r="O88" t="s">
        <v>19</v>
      </c>
      <c r="P88" t="s">
        <v>1516</v>
      </c>
      <c r="Q88" t="s">
        <v>1502</v>
      </c>
      <c r="R88">
        <v>163134</v>
      </c>
      <c r="S88" s="2">
        <v>62170</v>
      </c>
      <c r="T88" s="2">
        <v>341428</v>
      </c>
      <c r="X88" s="2" t="s">
        <v>1503</v>
      </c>
      <c r="AA88" s="2" t="s">
        <v>24</v>
      </c>
    </row>
    <row r="89" spans="1:27" x14ac:dyDescent="0.25">
      <c r="A89" s="6">
        <f t="shared" si="1"/>
        <v>81</v>
      </c>
      <c r="C89" s="36" t="str">
        <f>+INDEX('Global Mapping'!$M:$M,MATCH(L89,'Global Mapping'!$A:$A,0))</f>
        <v>LONG TERM ASSETS</v>
      </c>
      <c r="D89" s="36" t="str">
        <f>+INDEX('Global Mapping'!$C:$C,MATCH(L89,'Global Mapping'!$A:$A,0))</f>
        <v>ACC DEPR-STRUCT&amp;IMPRV W</v>
      </c>
      <c r="E89" s="36" t="s">
        <v>3985</v>
      </c>
      <c r="F89" s="36" t="s">
        <v>3986</v>
      </c>
      <c r="G89" s="36" t="s">
        <v>3987</v>
      </c>
      <c r="H89" s="36">
        <v>722604</v>
      </c>
      <c r="I89" s="38">
        <v>39597</v>
      </c>
      <c r="J89" s="2">
        <v>345</v>
      </c>
      <c r="K89" s="2">
        <v>345</v>
      </c>
      <c r="L89" s="2">
        <v>1850</v>
      </c>
      <c r="M89" s="5">
        <v>-127.36</v>
      </c>
      <c r="N89" s="3">
        <v>43677</v>
      </c>
      <c r="O89" t="s">
        <v>19</v>
      </c>
      <c r="P89" t="s">
        <v>1520</v>
      </c>
      <c r="Q89" t="s">
        <v>1502</v>
      </c>
      <c r="R89">
        <v>2003099</v>
      </c>
      <c r="S89" s="2">
        <v>62170</v>
      </c>
      <c r="T89" s="2">
        <v>341428</v>
      </c>
      <c r="X89" s="2" t="s">
        <v>1503</v>
      </c>
      <c r="AA89" s="2" t="s">
        <v>24</v>
      </c>
    </row>
    <row r="90" spans="1:27" x14ac:dyDescent="0.25">
      <c r="A90" s="6">
        <f t="shared" si="1"/>
        <v>82</v>
      </c>
      <c r="C90" s="36" t="str">
        <f>+INDEX('Global Mapping'!$M:$M,MATCH(L90,'Global Mapping'!$A:$A,0))</f>
        <v>LONG TERM ASSETS</v>
      </c>
      <c r="D90" s="36" t="str">
        <f>+INDEX('Global Mapping'!$C:$C,MATCH(L90,'Global Mapping'!$A:$A,0))</f>
        <v>ACC DEPR-STRUCT&amp;IMPRV T</v>
      </c>
      <c r="E90" s="36" t="s">
        <v>3985</v>
      </c>
      <c r="F90" s="36" t="s">
        <v>3986</v>
      </c>
      <c r="G90" s="36" t="s">
        <v>3987</v>
      </c>
      <c r="H90" s="36">
        <v>722604</v>
      </c>
      <c r="I90" s="38">
        <v>39597</v>
      </c>
      <c r="J90" s="2">
        <v>345</v>
      </c>
      <c r="K90" s="2">
        <v>345</v>
      </c>
      <c r="L90" s="2">
        <v>1855</v>
      </c>
      <c r="M90" s="5">
        <v>-1.74</v>
      </c>
      <c r="N90" s="3">
        <v>43677</v>
      </c>
      <c r="O90" t="s">
        <v>19</v>
      </c>
      <c r="P90" t="s">
        <v>1521</v>
      </c>
      <c r="Q90" t="s">
        <v>1502</v>
      </c>
      <c r="R90">
        <v>80363</v>
      </c>
      <c r="S90" s="2">
        <v>62170</v>
      </c>
      <c r="T90" s="2">
        <v>341428</v>
      </c>
      <c r="X90" s="2" t="s">
        <v>1503</v>
      </c>
      <c r="AA90" s="2" t="s">
        <v>24</v>
      </c>
    </row>
    <row r="91" spans="1:27" x14ac:dyDescent="0.25">
      <c r="A91" s="6">
        <f t="shared" si="1"/>
        <v>83</v>
      </c>
      <c r="C91" s="36" t="str">
        <f>+INDEX('Global Mapping'!$M:$M,MATCH(L91,'Global Mapping'!$A:$A,0))</f>
        <v>LONG TERM ASSETS</v>
      </c>
      <c r="D91" s="36" t="str">
        <f>+INDEX('Global Mapping'!$C:$C,MATCH(L91,'Global Mapping'!$A:$A,0))</f>
        <v>ACC DEPR-STRUCT&amp;IMPRV T</v>
      </c>
      <c r="E91" s="36" t="s">
        <v>3985</v>
      </c>
      <c r="F91" s="36" t="s">
        <v>3986</v>
      </c>
      <c r="G91" s="36" t="s">
        <v>3987</v>
      </c>
      <c r="H91" s="36">
        <v>722604</v>
      </c>
      <c r="I91" s="38">
        <v>39597</v>
      </c>
      <c r="J91" s="2">
        <v>345</v>
      </c>
      <c r="K91" s="2">
        <v>345</v>
      </c>
      <c r="L91" s="2">
        <v>1855</v>
      </c>
      <c r="M91" s="5">
        <v>-757.73</v>
      </c>
      <c r="N91" s="3">
        <v>43677</v>
      </c>
      <c r="O91" t="s">
        <v>19</v>
      </c>
      <c r="P91" t="s">
        <v>1522</v>
      </c>
      <c r="Q91" t="s">
        <v>1502</v>
      </c>
      <c r="R91">
        <v>1008859</v>
      </c>
      <c r="S91" s="2">
        <v>62170</v>
      </c>
      <c r="T91" s="2">
        <v>341428</v>
      </c>
      <c r="X91" s="2" t="s">
        <v>1503</v>
      </c>
      <c r="AA91" s="2" t="s">
        <v>24</v>
      </c>
    </row>
    <row r="92" spans="1:27" x14ac:dyDescent="0.25">
      <c r="A92" s="6">
        <f t="shared" si="1"/>
        <v>84</v>
      </c>
      <c r="C92" s="36" t="str">
        <f>+INDEX('Global Mapping'!$M:$M,MATCH(L92,'Global Mapping'!$A:$A,0))</f>
        <v>LONG TERM ASSETS</v>
      </c>
      <c r="D92" s="36" t="str">
        <f>+INDEX('Global Mapping'!$C:$C,MATCH(L92,'Global Mapping'!$A:$A,0))</f>
        <v>ACC DEPR-STRUCT&amp;IMPRV G</v>
      </c>
      <c r="E92" s="36" t="s">
        <v>3985</v>
      </c>
      <c r="F92" s="36" t="s">
        <v>3986</v>
      </c>
      <c r="G92" s="36" t="s">
        <v>3987</v>
      </c>
      <c r="H92" s="36">
        <v>722604</v>
      </c>
      <c r="I92" s="38">
        <v>39597</v>
      </c>
      <c r="J92" s="2">
        <v>345</v>
      </c>
      <c r="K92" s="2">
        <v>345</v>
      </c>
      <c r="L92" s="2">
        <v>1860</v>
      </c>
      <c r="M92" s="5">
        <v>-288.01</v>
      </c>
      <c r="N92" s="3">
        <v>43677</v>
      </c>
      <c r="O92" t="s">
        <v>19</v>
      </c>
      <c r="P92" t="s">
        <v>1523</v>
      </c>
      <c r="Q92" t="s">
        <v>1502</v>
      </c>
      <c r="R92">
        <v>2003127</v>
      </c>
      <c r="S92" s="2">
        <v>62170</v>
      </c>
      <c r="T92" s="2">
        <v>341428</v>
      </c>
      <c r="X92" s="2" t="s">
        <v>1503</v>
      </c>
      <c r="AA92" s="2" t="s">
        <v>24</v>
      </c>
    </row>
    <row r="93" spans="1:27" x14ac:dyDescent="0.25">
      <c r="A93" s="6">
        <f t="shared" si="1"/>
        <v>85</v>
      </c>
      <c r="C93" s="36" t="str">
        <f>+INDEX('Global Mapping'!$M:$M,MATCH(L93,'Global Mapping'!$A:$A,0))</f>
        <v>LONG TERM ASSETS</v>
      </c>
      <c r="D93" s="36" t="str">
        <f>+INDEX('Global Mapping'!$C:$C,MATCH(L93,'Global Mapping'!$A:$A,0))</f>
        <v>ACC DEPR-WELLS &amp; SPRING</v>
      </c>
      <c r="E93" s="36" t="s">
        <v>3985</v>
      </c>
      <c r="F93" s="36" t="s">
        <v>3986</v>
      </c>
      <c r="G93" s="36" t="s">
        <v>3987</v>
      </c>
      <c r="H93" s="36">
        <v>722604</v>
      </c>
      <c r="I93" s="38">
        <v>39597</v>
      </c>
      <c r="J93" s="2">
        <v>345</v>
      </c>
      <c r="K93" s="2">
        <v>345</v>
      </c>
      <c r="L93" s="2">
        <v>1875</v>
      </c>
      <c r="M93" s="5">
        <v>-1.17</v>
      </c>
      <c r="N93" s="3">
        <v>43677</v>
      </c>
      <c r="O93" t="s">
        <v>19</v>
      </c>
      <c r="P93" t="s">
        <v>1524</v>
      </c>
      <c r="Q93" t="s">
        <v>1502</v>
      </c>
      <c r="R93">
        <v>92594</v>
      </c>
      <c r="S93" s="2">
        <v>62170</v>
      </c>
      <c r="T93" s="2">
        <v>341428</v>
      </c>
      <c r="X93" s="2" t="s">
        <v>1503</v>
      </c>
      <c r="AA93" s="2" t="s">
        <v>24</v>
      </c>
    </row>
    <row r="94" spans="1:27" x14ac:dyDescent="0.25">
      <c r="A94" s="6">
        <f t="shared" si="1"/>
        <v>86</v>
      </c>
      <c r="C94" s="36" t="str">
        <f>+INDEX('Global Mapping'!$M:$M,MATCH(L94,'Global Mapping'!$A:$A,0))</f>
        <v>LONG TERM ASSETS</v>
      </c>
      <c r="D94" s="36" t="str">
        <f>+INDEX('Global Mapping'!$C:$C,MATCH(L94,'Global Mapping'!$A:$A,0))</f>
        <v>ACC DEPR-WELLS &amp; SPRING</v>
      </c>
      <c r="E94" s="36" t="s">
        <v>3985</v>
      </c>
      <c r="F94" s="36" t="s">
        <v>3986</v>
      </c>
      <c r="G94" s="36" t="s">
        <v>3987</v>
      </c>
      <c r="H94" s="36">
        <v>722604</v>
      </c>
      <c r="I94" s="38">
        <v>39597</v>
      </c>
      <c r="J94" s="2">
        <v>345</v>
      </c>
      <c r="K94" s="2">
        <v>345</v>
      </c>
      <c r="L94" s="2">
        <v>1875</v>
      </c>
      <c r="M94" s="5">
        <v>-4.2300000000000004</v>
      </c>
      <c r="N94" s="3">
        <v>43677</v>
      </c>
      <c r="O94" t="s">
        <v>19</v>
      </c>
      <c r="P94" t="s">
        <v>1524</v>
      </c>
      <c r="Q94" t="s">
        <v>1502</v>
      </c>
      <c r="R94">
        <v>92595</v>
      </c>
      <c r="S94" s="2">
        <v>62170</v>
      </c>
      <c r="T94" s="2">
        <v>341428</v>
      </c>
      <c r="X94" s="2" t="s">
        <v>1503</v>
      </c>
      <c r="AA94" s="2" t="s">
        <v>24</v>
      </c>
    </row>
    <row r="95" spans="1:27" x14ac:dyDescent="0.25">
      <c r="A95" s="6">
        <f t="shared" si="1"/>
        <v>87</v>
      </c>
      <c r="C95" s="36" t="str">
        <f>+INDEX('Global Mapping'!$M:$M,MATCH(L95,'Global Mapping'!$A:$A,0))</f>
        <v>LONG TERM ASSETS</v>
      </c>
      <c r="D95" s="36" t="str">
        <f>+INDEX('Global Mapping'!$C:$C,MATCH(L95,'Global Mapping'!$A:$A,0))</f>
        <v>ACC DEPR-WELLS &amp; SPRING</v>
      </c>
      <c r="E95" s="36" t="s">
        <v>3985</v>
      </c>
      <c r="F95" s="36" t="s">
        <v>3986</v>
      </c>
      <c r="G95" s="36" t="s">
        <v>3987</v>
      </c>
      <c r="H95" s="36">
        <v>722604</v>
      </c>
      <c r="I95" s="38">
        <v>39597</v>
      </c>
      <c r="J95" s="2">
        <v>345</v>
      </c>
      <c r="K95" s="2">
        <v>345</v>
      </c>
      <c r="L95" s="2">
        <v>1875</v>
      </c>
      <c r="M95" s="5">
        <v>-1.41</v>
      </c>
      <c r="N95" s="3">
        <v>43677</v>
      </c>
      <c r="O95" t="s">
        <v>19</v>
      </c>
      <c r="P95" t="s">
        <v>1524</v>
      </c>
      <c r="Q95" t="s">
        <v>1502</v>
      </c>
      <c r="R95">
        <v>92596</v>
      </c>
      <c r="S95" s="2">
        <v>62170</v>
      </c>
      <c r="T95" s="2">
        <v>341428</v>
      </c>
      <c r="X95" s="2" t="s">
        <v>1503</v>
      </c>
      <c r="AA95" s="2" t="s">
        <v>24</v>
      </c>
    </row>
    <row r="96" spans="1:27" x14ac:dyDescent="0.25">
      <c r="A96" s="6">
        <f t="shared" si="1"/>
        <v>88</v>
      </c>
      <c r="C96" s="36" t="str">
        <f>+INDEX('Global Mapping'!$M:$M,MATCH(L96,'Global Mapping'!$A:$A,0))</f>
        <v>LONG TERM ASSETS</v>
      </c>
      <c r="D96" s="36" t="str">
        <f>+INDEX('Global Mapping'!$C:$C,MATCH(L96,'Global Mapping'!$A:$A,0))</f>
        <v>ACC DEPR-WELLS &amp; SPRING</v>
      </c>
      <c r="E96" s="36" t="s">
        <v>3985</v>
      </c>
      <c r="F96" s="36" t="s">
        <v>3986</v>
      </c>
      <c r="G96" s="36" t="s">
        <v>3987</v>
      </c>
      <c r="H96" s="36">
        <v>722604</v>
      </c>
      <c r="I96" s="38">
        <v>39597</v>
      </c>
      <c r="J96" s="2">
        <v>345</v>
      </c>
      <c r="K96" s="2">
        <v>345</v>
      </c>
      <c r="L96" s="2">
        <v>1875</v>
      </c>
      <c r="M96" s="5">
        <v>-0.4</v>
      </c>
      <c r="N96" s="3">
        <v>43677</v>
      </c>
      <c r="O96" t="s">
        <v>19</v>
      </c>
      <c r="P96" t="s">
        <v>1501</v>
      </c>
      <c r="Q96" t="s">
        <v>1502</v>
      </c>
      <c r="R96">
        <v>108577</v>
      </c>
      <c r="S96" s="2">
        <v>62170</v>
      </c>
      <c r="T96" s="2">
        <v>341428</v>
      </c>
      <c r="X96" s="2" t="s">
        <v>1503</v>
      </c>
      <c r="AA96" s="2" t="s">
        <v>24</v>
      </c>
    </row>
    <row r="97" spans="1:27" x14ac:dyDescent="0.25">
      <c r="A97" s="6">
        <f t="shared" si="1"/>
        <v>89</v>
      </c>
      <c r="C97" s="36" t="str">
        <f>+INDEX('Global Mapping'!$M:$M,MATCH(L97,'Global Mapping'!$A:$A,0))</f>
        <v>LONG TERM ASSETS</v>
      </c>
      <c r="D97" s="36" t="str">
        <f>+INDEX('Global Mapping'!$C:$C,MATCH(L97,'Global Mapping'!$A:$A,0))</f>
        <v>ACC DEPR-WELLS &amp; SPRING</v>
      </c>
      <c r="E97" s="36" t="s">
        <v>3985</v>
      </c>
      <c r="F97" s="36" t="s">
        <v>3986</v>
      </c>
      <c r="G97" s="36" t="s">
        <v>3987</v>
      </c>
      <c r="H97" s="36">
        <v>722604</v>
      </c>
      <c r="I97" s="38">
        <v>39597</v>
      </c>
      <c r="J97" s="2">
        <v>345</v>
      </c>
      <c r="K97" s="2">
        <v>345</v>
      </c>
      <c r="L97" s="2">
        <v>1875</v>
      </c>
      <c r="M97" s="5">
        <v>-1280.24</v>
      </c>
      <c r="N97" s="3">
        <v>43677</v>
      </c>
      <c r="O97" t="s">
        <v>19</v>
      </c>
      <c r="P97" t="s">
        <v>1501</v>
      </c>
      <c r="Q97" t="s">
        <v>1502</v>
      </c>
      <c r="R97">
        <v>108592</v>
      </c>
      <c r="S97" s="2">
        <v>62170</v>
      </c>
      <c r="T97" s="2">
        <v>341428</v>
      </c>
      <c r="X97" s="2" t="s">
        <v>1503</v>
      </c>
      <c r="AA97" s="2" t="s">
        <v>24</v>
      </c>
    </row>
    <row r="98" spans="1:27" x14ac:dyDescent="0.25">
      <c r="A98" s="6">
        <f t="shared" si="1"/>
        <v>90</v>
      </c>
      <c r="C98" s="36" t="str">
        <f>+INDEX('Global Mapping'!$M:$M,MATCH(L98,'Global Mapping'!$A:$A,0))</f>
        <v>LONG TERM ASSETS</v>
      </c>
      <c r="D98" s="36" t="str">
        <f>+INDEX('Global Mapping'!$C:$C,MATCH(L98,'Global Mapping'!$A:$A,0))</f>
        <v>ACC DEPR-WELLS &amp; SPRING</v>
      </c>
      <c r="E98" s="36" t="s">
        <v>3985</v>
      </c>
      <c r="F98" s="36" t="s">
        <v>3986</v>
      </c>
      <c r="G98" s="36" t="s">
        <v>3987</v>
      </c>
      <c r="H98" s="36">
        <v>722604</v>
      </c>
      <c r="I98" s="38">
        <v>39597</v>
      </c>
      <c r="J98" s="2">
        <v>345</v>
      </c>
      <c r="K98" s="2">
        <v>345</v>
      </c>
      <c r="L98" s="2">
        <v>1875</v>
      </c>
      <c r="M98" s="5">
        <v>-20.84</v>
      </c>
      <c r="N98" s="3">
        <v>43677</v>
      </c>
      <c r="O98" t="s">
        <v>19</v>
      </c>
      <c r="P98" t="s">
        <v>1501</v>
      </c>
      <c r="Q98" t="s">
        <v>1502</v>
      </c>
      <c r="R98">
        <v>108612</v>
      </c>
      <c r="S98" s="2">
        <v>62170</v>
      </c>
      <c r="T98" s="2">
        <v>341428</v>
      </c>
      <c r="X98" s="2" t="s">
        <v>1503</v>
      </c>
      <c r="AA98" s="2" t="s">
        <v>24</v>
      </c>
    </row>
    <row r="99" spans="1:27" x14ac:dyDescent="0.25">
      <c r="A99" s="6">
        <f t="shared" si="1"/>
        <v>91</v>
      </c>
      <c r="C99" s="36" t="str">
        <f>+INDEX('Global Mapping'!$M:$M,MATCH(L99,'Global Mapping'!$A:$A,0))</f>
        <v>LONG TERM ASSETS</v>
      </c>
      <c r="D99" s="36" t="str">
        <f>+INDEX('Global Mapping'!$C:$C,MATCH(L99,'Global Mapping'!$A:$A,0))</f>
        <v>ACC DEPR-WELLS &amp; SPRING</v>
      </c>
      <c r="E99" s="36" t="s">
        <v>3985</v>
      </c>
      <c r="F99" s="36" t="s">
        <v>3986</v>
      </c>
      <c r="G99" s="36" t="s">
        <v>3987</v>
      </c>
      <c r="H99" s="36">
        <v>722604</v>
      </c>
      <c r="I99" s="38">
        <v>39597</v>
      </c>
      <c r="J99" s="2">
        <v>345</v>
      </c>
      <c r="K99" s="2">
        <v>345</v>
      </c>
      <c r="L99" s="2">
        <v>1875</v>
      </c>
      <c r="M99" s="5">
        <v>-18.059999999999999</v>
      </c>
      <c r="N99" s="3">
        <v>43677</v>
      </c>
      <c r="O99" t="s">
        <v>19</v>
      </c>
      <c r="P99" t="s">
        <v>1525</v>
      </c>
      <c r="Q99" t="s">
        <v>1502</v>
      </c>
      <c r="R99">
        <v>1003539</v>
      </c>
      <c r="S99" s="2">
        <v>62170</v>
      </c>
      <c r="T99" s="2">
        <v>341428</v>
      </c>
      <c r="X99" s="2" t="s">
        <v>1503</v>
      </c>
      <c r="AA99" s="2" t="s">
        <v>24</v>
      </c>
    </row>
    <row r="100" spans="1:27" x14ac:dyDescent="0.25">
      <c r="A100" s="6">
        <f t="shared" si="1"/>
        <v>92</v>
      </c>
      <c r="C100" s="36" t="str">
        <f>+INDEX('Global Mapping'!$M:$M,MATCH(L100,'Global Mapping'!$A:$A,0))</f>
        <v>LONG TERM ASSETS</v>
      </c>
      <c r="D100" s="36" t="str">
        <f>+INDEX('Global Mapping'!$C:$C,MATCH(L100,'Global Mapping'!$A:$A,0))</f>
        <v>ACC DEPR-SUPPLY MAINS</v>
      </c>
      <c r="E100" s="36" t="s">
        <v>3985</v>
      </c>
      <c r="F100" s="36" t="s">
        <v>3986</v>
      </c>
      <c r="G100" s="36" t="s">
        <v>3987</v>
      </c>
      <c r="H100" s="36">
        <v>722604</v>
      </c>
      <c r="I100" s="38">
        <v>39597</v>
      </c>
      <c r="J100" s="2">
        <v>345</v>
      </c>
      <c r="K100" s="2">
        <v>345</v>
      </c>
      <c r="L100" s="2">
        <v>1885</v>
      </c>
      <c r="M100" s="5">
        <v>-0.35</v>
      </c>
      <c r="N100" s="3">
        <v>43677</v>
      </c>
      <c r="O100" t="s">
        <v>19</v>
      </c>
      <c r="P100" t="s">
        <v>1526</v>
      </c>
      <c r="Q100" t="s">
        <v>1502</v>
      </c>
      <c r="R100">
        <v>95485</v>
      </c>
      <c r="S100" s="2">
        <v>62170</v>
      </c>
      <c r="T100" s="2">
        <v>341428</v>
      </c>
      <c r="X100" s="2" t="s">
        <v>1503</v>
      </c>
      <c r="AA100" s="2" t="s">
        <v>24</v>
      </c>
    </row>
    <row r="101" spans="1:27" x14ac:dyDescent="0.25">
      <c r="A101" s="6">
        <f t="shared" si="1"/>
        <v>93</v>
      </c>
      <c r="C101" s="36" t="str">
        <f>+INDEX('Global Mapping'!$M:$M,MATCH(L101,'Global Mapping'!$A:$A,0))</f>
        <v>LONG TERM ASSETS</v>
      </c>
      <c r="D101" s="36" t="str">
        <f>+INDEX('Global Mapping'!$C:$C,MATCH(L101,'Global Mapping'!$A:$A,0))</f>
        <v>ACC DEPR-SUPPLY MAINS</v>
      </c>
      <c r="E101" s="36" t="s">
        <v>3985</v>
      </c>
      <c r="F101" s="36" t="s">
        <v>3986</v>
      </c>
      <c r="G101" s="36" t="s">
        <v>3987</v>
      </c>
      <c r="H101" s="36">
        <v>722604</v>
      </c>
      <c r="I101" s="38">
        <v>39597</v>
      </c>
      <c r="J101" s="2">
        <v>345</v>
      </c>
      <c r="K101" s="2">
        <v>345</v>
      </c>
      <c r="L101" s="2">
        <v>1885</v>
      </c>
      <c r="M101" s="5">
        <v>-6.82</v>
      </c>
      <c r="N101" s="3">
        <v>43677</v>
      </c>
      <c r="O101" t="s">
        <v>19</v>
      </c>
      <c r="P101" t="s">
        <v>1527</v>
      </c>
      <c r="Q101" t="s">
        <v>1502</v>
      </c>
      <c r="R101">
        <v>95486</v>
      </c>
      <c r="S101" s="2">
        <v>62170</v>
      </c>
      <c r="T101" s="2">
        <v>341428</v>
      </c>
      <c r="X101" s="2" t="s">
        <v>1503</v>
      </c>
      <c r="AA101" s="2" t="s">
        <v>24</v>
      </c>
    </row>
    <row r="102" spans="1:27" x14ac:dyDescent="0.25">
      <c r="A102" s="6">
        <f t="shared" si="1"/>
        <v>94</v>
      </c>
      <c r="C102" s="36" t="str">
        <f>+INDEX('Global Mapping'!$M:$M,MATCH(L102,'Global Mapping'!$A:$A,0))</f>
        <v>LONG TERM ASSETS</v>
      </c>
      <c r="D102" s="36" t="str">
        <f>+INDEX('Global Mapping'!$C:$C,MATCH(L102,'Global Mapping'!$A:$A,0))</f>
        <v>ACC DEPR-SUPPLY MAINS</v>
      </c>
      <c r="E102" s="36" t="s">
        <v>3985</v>
      </c>
      <c r="F102" s="36" t="s">
        <v>3986</v>
      </c>
      <c r="G102" s="36" t="s">
        <v>3987</v>
      </c>
      <c r="H102" s="36">
        <v>722604</v>
      </c>
      <c r="I102" s="38">
        <v>39597</v>
      </c>
      <c r="J102" s="2">
        <v>345</v>
      </c>
      <c r="K102" s="2">
        <v>345</v>
      </c>
      <c r="L102" s="2">
        <v>1885</v>
      </c>
      <c r="M102" s="5">
        <v>-5.84</v>
      </c>
      <c r="N102" s="3">
        <v>43677</v>
      </c>
      <c r="O102" t="s">
        <v>19</v>
      </c>
      <c r="P102" t="s">
        <v>1528</v>
      </c>
      <c r="Q102" t="s">
        <v>1502</v>
      </c>
      <c r="R102">
        <v>1002458</v>
      </c>
      <c r="S102" s="2">
        <v>62170</v>
      </c>
      <c r="T102" s="2">
        <v>341428</v>
      </c>
      <c r="X102" s="2" t="s">
        <v>1503</v>
      </c>
      <c r="AA102" s="2" t="s">
        <v>24</v>
      </c>
    </row>
    <row r="103" spans="1:27" x14ac:dyDescent="0.25">
      <c r="A103" s="6">
        <f t="shared" si="1"/>
        <v>95</v>
      </c>
      <c r="C103" s="36" t="str">
        <f>+INDEX('Global Mapping'!$M:$M,MATCH(L103,'Global Mapping'!$A:$A,0))</f>
        <v>LONG TERM ASSETS</v>
      </c>
      <c r="D103" s="36" t="str">
        <f>+INDEX('Global Mapping'!$C:$C,MATCH(L103,'Global Mapping'!$A:$A,0))</f>
        <v>ACC DEPR-ELECT PUMP EQU</v>
      </c>
      <c r="E103" s="36" t="s">
        <v>3985</v>
      </c>
      <c r="F103" s="36" t="s">
        <v>3986</v>
      </c>
      <c r="G103" s="36" t="s">
        <v>3987</v>
      </c>
      <c r="H103" s="36">
        <v>722604</v>
      </c>
      <c r="I103" s="38">
        <v>39597</v>
      </c>
      <c r="J103" s="2">
        <v>345</v>
      </c>
      <c r="K103" s="2">
        <v>345</v>
      </c>
      <c r="L103" s="2">
        <v>1895</v>
      </c>
      <c r="M103" s="5">
        <v>-137.13</v>
      </c>
      <c r="N103" s="3">
        <v>43677</v>
      </c>
      <c r="O103" t="s">
        <v>19</v>
      </c>
      <c r="P103" t="s">
        <v>1529</v>
      </c>
      <c r="Q103" t="s">
        <v>1502</v>
      </c>
      <c r="R103">
        <v>97991</v>
      </c>
      <c r="S103" s="2">
        <v>62170</v>
      </c>
      <c r="T103" s="2">
        <v>341428</v>
      </c>
      <c r="X103" s="2" t="s">
        <v>1503</v>
      </c>
      <c r="AA103" s="2" t="s">
        <v>24</v>
      </c>
    </row>
    <row r="104" spans="1:27" x14ac:dyDescent="0.25">
      <c r="A104" s="6">
        <f t="shared" si="1"/>
        <v>96</v>
      </c>
      <c r="C104" s="36" t="str">
        <f>+INDEX('Global Mapping'!$M:$M,MATCH(L104,'Global Mapping'!$A:$A,0))</f>
        <v>LONG TERM ASSETS</v>
      </c>
      <c r="D104" s="36" t="str">
        <f>+INDEX('Global Mapping'!$C:$C,MATCH(L104,'Global Mapping'!$A:$A,0))</f>
        <v>ACC DEPR-ELECT PUMP EQU</v>
      </c>
      <c r="E104" s="36" t="s">
        <v>3985</v>
      </c>
      <c r="F104" s="36" t="s">
        <v>3986</v>
      </c>
      <c r="G104" s="36" t="s">
        <v>3987</v>
      </c>
      <c r="H104" s="36">
        <v>722604</v>
      </c>
      <c r="I104" s="38">
        <v>39597</v>
      </c>
      <c r="J104" s="2">
        <v>345</v>
      </c>
      <c r="K104" s="2">
        <v>345</v>
      </c>
      <c r="L104" s="2">
        <v>1895</v>
      </c>
      <c r="M104" s="5">
        <v>-9.4</v>
      </c>
      <c r="N104" s="3">
        <v>43677</v>
      </c>
      <c r="O104" t="s">
        <v>19</v>
      </c>
      <c r="P104" t="s">
        <v>1529</v>
      </c>
      <c r="Q104" t="s">
        <v>1502</v>
      </c>
      <c r="R104">
        <v>99801</v>
      </c>
      <c r="S104" s="2">
        <v>62170</v>
      </c>
      <c r="T104" s="2">
        <v>341428</v>
      </c>
      <c r="X104" s="2" t="s">
        <v>1503</v>
      </c>
      <c r="AA104" s="2" t="s">
        <v>24</v>
      </c>
    </row>
    <row r="105" spans="1:27" x14ac:dyDescent="0.25">
      <c r="A105" s="6">
        <f t="shared" si="1"/>
        <v>97</v>
      </c>
      <c r="C105" s="36" t="str">
        <f>+INDEX('Global Mapping'!$M:$M,MATCH(L105,'Global Mapping'!$A:$A,0))</f>
        <v>LONG TERM ASSETS</v>
      </c>
      <c r="D105" s="36" t="str">
        <f>+INDEX('Global Mapping'!$C:$C,MATCH(L105,'Global Mapping'!$A:$A,0))</f>
        <v>ACC DEPR-ELECT PUMP EQU</v>
      </c>
      <c r="E105" s="36" t="s">
        <v>3985</v>
      </c>
      <c r="F105" s="36" t="s">
        <v>3986</v>
      </c>
      <c r="G105" s="36" t="s">
        <v>3987</v>
      </c>
      <c r="H105" s="36">
        <v>722604</v>
      </c>
      <c r="I105" s="38">
        <v>39597</v>
      </c>
      <c r="J105" s="2">
        <v>345</v>
      </c>
      <c r="K105" s="2">
        <v>345</v>
      </c>
      <c r="L105" s="2">
        <v>1900</v>
      </c>
      <c r="M105" s="5">
        <v>-174.68</v>
      </c>
      <c r="N105" s="3">
        <v>43677</v>
      </c>
      <c r="O105" t="s">
        <v>19</v>
      </c>
      <c r="P105" t="s">
        <v>1530</v>
      </c>
      <c r="Q105" t="s">
        <v>1502</v>
      </c>
      <c r="R105">
        <v>91259</v>
      </c>
      <c r="S105" s="2">
        <v>62170</v>
      </c>
      <c r="T105" s="2">
        <v>341428</v>
      </c>
      <c r="X105" s="2" t="s">
        <v>1503</v>
      </c>
      <c r="AA105" s="2" t="s">
        <v>24</v>
      </c>
    </row>
    <row r="106" spans="1:27" x14ac:dyDescent="0.25">
      <c r="A106" s="6">
        <f t="shared" si="1"/>
        <v>98</v>
      </c>
      <c r="C106" s="36" t="str">
        <f>+INDEX('Global Mapping'!$M:$M,MATCH(L106,'Global Mapping'!$A:$A,0))</f>
        <v>LONG TERM ASSETS</v>
      </c>
      <c r="D106" s="36" t="str">
        <f>+INDEX('Global Mapping'!$C:$C,MATCH(L106,'Global Mapping'!$A:$A,0))</f>
        <v>ACC DEPR-ELECT PUMP EQU</v>
      </c>
      <c r="E106" s="36" t="s">
        <v>3985</v>
      </c>
      <c r="F106" s="36" t="s">
        <v>3986</v>
      </c>
      <c r="G106" s="36" t="s">
        <v>3987</v>
      </c>
      <c r="H106" s="36">
        <v>722604</v>
      </c>
      <c r="I106" s="38">
        <v>39597</v>
      </c>
      <c r="J106" s="2">
        <v>345</v>
      </c>
      <c r="K106" s="2">
        <v>345</v>
      </c>
      <c r="L106" s="2">
        <v>1900</v>
      </c>
      <c r="M106" s="5">
        <v>-664.39</v>
      </c>
      <c r="N106" s="3">
        <v>43677</v>
      </c>
      <c r="O106" t="s">
        <v>19</v>
      </c>
      <c r="P106" t="s">
        <v>1530</v>
      </c>
      <c r="Q106" t="s">
        <v>1502</v>
      </c>
      <c r="R106">
        <v>91260</v>
      </c>
      <c r="S106" s="2">
        <v>62170</v>
      </c>
      <c r="T106" s="2">
        <v>341428</v>
      </c>
      <c r="X106" s="2" t="s">
        <v>1503</v>
      </c>
      <c r="AA106" s="2" t="s">
        <v>24</v>
      </c>
    </row>
    <row r="107" spans="1:27" x14ac:dyDescent="0.25">
      <c r="A107" s="6">
        <f t="shared" si="1"/>
        <v>99</v>
      </c>
      <c r="C107" s="36" t="str">
        <f>+INDEX('Global Mapping'!$M:$M,MATCH(L107,'Global Mapping'!$A:$A,0))</f>
        <v>LONG TERM ASSETS</v>
      </c>
      <c r="D107" s="36" t="str">
        <f>+INDEX('Global Mapping'!$C:$C,MATCH(L107,'Global Mapping'!$A:$A,0))</f>
        <v>ACC DEPR-ELECT PUMP EQU</v>
      </c>
      <c r="E107" s="36" t="s">
        <v>3985</v>
      </c>
      <c r="F107" s="36" t="s">
        <v>3986</v>
      </c>
      <c r="G107" s="36" t="s">
        <v>3987</v>
      </c>
      <c r="H107" s="36">
        <v>722604</v>
      </c>
      <c r="I107" s="38">
        <v>39597</v>
      </c>
      <c r="J107" s="2">
        <v>345</v>
      </c>
      <c r="K107" s="2">
        <v>345</v>
      </c>
      <c r="L107" s="2">
        <v>1900</v>
      </c>
      <c r="M107" s="5">
        <v>-288.97000000000003</v>
      </c>
      <c r="N107" s="3">
        <v>43677</v>
      </c>
      <c r="O107" t="s">
        <v>19</v>
      </c>
      <c r="P107" t="s">
        <v>1501</v>
      </c>
      <c r="Q107" t="s">
        <v>1502</v>
      </c>
      <c r="R107">
        <v>108593</v>
      </c>
      <c r="S107" s="2">
        <v>62170</v>
      </c>
      <c r="T107" s="2">
        <v>341428</v>
      </c>
      <c r="X107" s="2" t="s">
        <v>1503</v>
      </c>
      <c r="AA107" s="2" t="s">
        <v>24</v>
      </c>
    </row>
    <row r="108" spans="1:27" x14ac:dyDescent="0.25">
      <c r="A108" s="6">
        <f t="shared" si="1"/>
        <v>100</v>
      </c>
      <c r="C108" s="36" t="str">
        <f>+INDEX('Global Mapping'!$M:$M,MATCH(L108,'Global Mapping'!$A:$A,0))</f>
        <v>LONG TERM ASSETS</v>
      </c>
      <c r="D108" s="36" t="str">
        <f>+INDEX('Global Mapping'!$C:$C,MATCH(L108,'Global Mapping'!$A:$A,0))</f>
        <v>ACC DEPR-ELECT PUMP EQU</v>
      </c>
      <c r="E108" s="36" t="s">
        <v>3985</v>
      </c>
      <c r="F108" s="36" t="s">
        <v>3986</v>
      </c>
      <c r="G108" s="36" t="s">
        <v>3987</v>
      </c>
      <c r="H108" s="36">
        <v>722604</v>
      </c>
      <c r="I108" s="38">
        <v>39597</v>
      </c>
      <c r="J108" s="2">
        <v>345</v>
      </c>
      <c r="K108" s="2">
        <v>345</v>
      </c>
      <c r="L108" s="2">
        <v>1900</v>
      </c>
      <c r="M108" s="5">
        <v>-1724.49</v>
      </c>
      <c r="N108" s="3">
        <v>43677</v>
      </c>
      <c r="O108" t="s">
        <v>19</v>
      </c>
      <c r="P108" t="s">
        <v>1501</v>
      </c>
      <c r="Q108" t="s">
        <v>1502</v>
      </c>
      <c r="R108">
        <v>108613</v>
      </c>
      <c r="S108" s="2">
        <v>62170</v>
      </c>
      <c r="T108" s="2">
        <v>341428</v>
      </c>
      <c r="X108" s="2" t="s">
        <v>1503</v>
      </c>
      <c r="AA108" s="2" t="s">
        <v>24</v>
      </c>
    </row>
    <row r="109" spans="1:27" x14ac:dyDescent="0.25">
      <c r="A109" s="6">
        <f t="shared" si="1"/>
        <v>101</v>
      </c>
      <c r="C109" s="36" t="str">
        <f>+INDEX('Global Mapping'!$M:$M,MATCH(L109,'Global Mapping'!$A:$A,0))</f>
        <v>LONG TERM ASSETS</v>
      </c>
      <c r="D109" s="36" t="str">
        <f>+INDEX('Global Mapping'!$C:$C,MATCH(L109,'Global Mapping'!$A:$A,0))</f>
        <v>ACC DEPR-ELECT PUMP EQU</v>
      </c>
      <c r="E109" s="36" t="s">
        <v>3985</v>
      </c>
      <c r="F109" s="36" t="s">
        <v>3986</v>
      </c>
      <c r="G109" s="36" t="s">
        <v>3987</v>
      </c>
      <c r="H109" s="36">
        <v>722604</v>
      </c>
      <c r="I109" s="38">
        <v>39597</v>
      </c>
      <c r="J109" s="2">
        <v>345</v>
      </c>
      <c r="K109" s="2">
        <v>345</v>
      </c>
      <c r="L109" s="2">
        <v>1900</v>
      </c>
      <c r="M109" s="5">
        <v>-0.22</v>
      </c>
      <c r="N109" s="3">
        <v>43677</v>
      </c>
      <c r="O109" t="s">
        <v>19</v>
      </c>
      <c r="P109" t="s">
        <v>1531</v>
      </c>
      <c r="Q109" t="s">
        <v>1502</v>
      </c>
      <c r="R109">
        <v>163087</v>
      </c>
      <c r="S109" s="2">
        <v>62170</v>
      </c>
      <c r="T109" s="2">
        <v>341428</v>
      </c>
      <c r="X109" s="2" t="s">
        <v>1503</v>
      </c>
      <c r="AA109" s="2" t="s">
        <v>24</v>
      </c>
    </row>
    <row r="110" spans="1:27" x14ac:dyDescent="0.25">
      <c r="A110" s="6">
        <f t="shared" si="1"/>
        <v>102</v>
      </c>
      <c r="C110" s="36" t="str">
        <f>+INDEX('Global Mapping'!$M:$M,MATCH(L110,'Global Mapping'!$A:$A,0))</f>
        <v>LONG TERM ASSETS</v>
      </c>
      <c r="D110" s="36" t="str">
        <f>+INDEX('Global Mapping'!$C:$C,MATCH(L110,'Global Mapping'!$A:$A,0))</f>
        <v>ACC DEPR-ELECT PUMP EQU</v>
      </c>
      <c r="E110" s="36" t="s">
        <v>3985</v>
      </c>
      <c r="F110" s="36" t="s">
        <v>3986</v>
      </c>
      <c r="G110" s="36" t="s">
        <v>3987</v>
      </c>
      <c r="H110" s="36">
        <v>722604</v>
      </c>
      <c r="I110" s="38">
        <v>39597</v>
      </c>
      <c r="J110" s="2">
        <v>345</v>
      </c>
      <c r="K110" s="2">
        <v>345</v>
      </c>
      <c r="L110" s="2">
        <v>1900</v>
      </c>
      <c r="M110" s="5">
        <v>-0.42</v>
      </c>
      <c r="N110" s="3">
        <v>43677</v>
      </c>
      <c r="O110" t="s">
        <v>19</v>
      </c>
      <c r="P110" t="s">
        <v>1531</v>
      </c>
      <c r="Q110" t="s">
        <v>1502</v>
      </c>
      <c r="R110">
        <v>163088</v>
      </c>
      <c r="S110" s="2">
        <v>62170</v>
      </c>
      <c r="T110" s="2">
        <v>341428</v>
      </c>
      <c r="X110" s="2" t="s">
        <v>1503</v>
      </c>
      <c r="AA110" s="2" t="s">
        <v>24</v>
      </c>
    </row>
    <row r="111" spans="1:27" x14ac:dyDescent="0.25">
      <c r="A111" s="6">
        <f t="shared" si="1"/>
        <v>103</v>
      </c>
      <c r="C111" s="36" t="str">
        <f>+INDEX('Global Mapping'!$M:$M,MATCH(L111,'Global Mapping'!$A:$A,0))</f>
        <v>LONG TERM ASSETS</v>
      </c>
      <c r="D111" s="36" t="str">
        <f>+INDEX('Global Mapping'!$C:$C,MATCH(L111,'Global Mapping'!$A:$A,0))</f>
        <v>ACC DEPR-ELECT PUMP EQU</v>
      </c>
      <c r="E111" s="36" t="s">
        <v>3985</v>
      </c>
      <c r="F111" s="36" t="s">
        <v>3986</v>
      </c>
      <c r="G111" s="36" t="s">
        <v>3987</v>
      </c>
      <c r="H111" s="36">
        <v>722604</v>
      </c>
      <c r="I111" s="38">
        <v>39597</v>
      </c>
      <c r="J111" s="2">
        <v>345</v>
      </c>
      <c r="K111" s="2">
        <v>345</v>
      </c>
      <c r="L111" s="2">
        <v>1900</v>
      </c>
      <c r="M111" s="5">
        <v>-0.9</v>
      </c>
      <c r="N111" s="3">
        <v>43677</v>
      </c>
      <c r="O111" t="s">
        <v>19</v>
      </c>
      <c r="P111" t="s">
        <v>1517</v>
      </c>
      <c r="Q111" t="s">
        <v>1502</v>
      </c>
      <c r="R111">
        <v>163135</v>
      </c>
      <c r="S111" s="2">
        <v>62170</v>
      </c>
      <c r="T111" s="2">
        <v>341428</v>
      </c>
      <c r="X111" s="2" t="s">
        <v>1503</v>
      </c>
      <c r="AA111" s="2" t="s">
        <v>24</v>
      </c>
    </row>
    <row r="112" spans="1:27" x14ac:dyDescent="0.25">
      <c r="A112" s="6">
        <f t="shared" si="1"/>
        <v>104</v>
      </c>
      <c r="C112" s="36" t="str">
        <f>+INDEX('Global Mapping'!$M:$M,MATCH(L112,'Global Mapping'!$A:$A,0))</f>
        <v>LONG TERM ASSETS</v>
      </c>
      <c r="D112" s="36" t="str">
        <f>+INDEX('Global Mapping'!$C:$C,MATCH(L112,'Global Mapping'!$A:$A,0))</f>
        <v>ACC DEPR-ELECT PUMP EQU</v>
      </c>
      <c r="E112" s="36" t="s">
        <v>3985</v>
      </c>
      <c r="F112" s="36" t="s">
        <v>3986</v>
      </c>
      <c r="G112" s="36" t="s">
        <v>3987</v>
      </c>
      <c r="H112" s="36">
        <v>722604</v>
      </c>
      <c r="I112" s="38">
        <v>39597</v>
      </c>
      <c r="J112" s="2">
        <v>345</v>
      </c>
      <c r="K112" s="2">
        <v>345</v>
      </c>
      <c r="L112" s="2">
        <v>1900</v>
      </c>
      <c r="M112" s="5">
        <v>-1.03</v>
      </c>
      <c r="N112" s="3">
        <v>43677</v>
      </c>
      <c r="O112" t="s">
        <v>19</v>
      </c>
      <c r="P112" t="s">
        <v>1532</v>
      </c>
      <c r="Q112" t="s">
        <v>1502</v>
      </c>
      <c r="R112">
        <v>163136</v>
      </c>
      <c r="S112" s="2">
        <v>62170</v>
      </c>
      <c r="T112" s="2">
        <v>341428</v>
      </c>
      <c r="X112" s="2" t="s">
        <v>1503</v>
      </c>
      <c r="AA112" s="2" t="s">
        <v>24</v>
      </c>
    </row>
    <row r="113" spans="1:27" x14ac:dyDescent="0.25">
      <c r="A113" s="6">
        <f t="shared" si="1"/>
        <v>105</v>
      </c>
      <c r="C113" s="36" t="str">
        <f>+INDEX('Global Mapping'!$M:$M,MATCH(L113,'Global Mapping'!$A:$A,0))</f>
        <v>LONG TERM ASSETS</v>
      </c>
      <c r="D113" s="36" t="str">
        <f>+INDEX('Global Mapping'!$C:$C,MATCH(L113,'Global Mapping'!$A:$A,0))</f>
        <v>ACC DEPR-ELECT PUMP EQU</v>
      </c>
      <c r="E113" s="36" t="s">
        <v>3985</v>
      </c>
      <c r="F113" s="36" t="s">
        <v>3986</v>
      </c>
      <c r="G113" s="36" t="s">
        <v>3987</v>
      </c>
      <c r="H113" s="36">
        <v>722604</v>
      </c>
      <c r="I113" s="38">
        <v>39597</v>
      </c>
      <c r="J113" s="2">
        <v>345</v>
      </c>
      <c r="K113" s="2">
        <v>345</v>
      </c>
      <c r="L113" s="2">
        <v>1900</v>
      </c>
      <c r="M113" s="5">
        <v>-1.03</v>
      </c>
      <c r="N113" s="3">
        <v>43677</v>
      </c>
      <c r="O113" t="s">
        <v>19</v>
      </c>
      <c r="P113" t="s">
        <v>1518</v>
      </c>
      <c r="Q113" t="s">
        <v>1502</v>
      </c>
      <c r="R113">
        <v>163137</v>
      </c>
      <c r="S113" s="2">
        <v>62170</v>
      </c>
      <c r="T113" s="2">
        <v>341428</v>
      </c>
      <c r="X113" s="2" t="s">
        <v>1503</v>
      </c>
      <c r="AA113" s="2" t="s">
        <v>24</v>
      </c>
    </row>
    <row r="114" spans="1:27" x14ac:dyDescent="0.25">
      <c r="A114" s="6">
        <f t="shared" si="1"/>
        <v>106</v>
      </c>
      <c r="C114" s="36" t="str">
        <f>+INDEX('Global Mapping'!$M:$M,MATCH(L114,'Global Mapping'!$A:$A,0))</f>
        <v>LONG TERM ASSETS</v>
      </c>
      <c r="D114" s="36" t="str">
        <f>+INDEX('Global Mapping'!$C:$C,MATCH(L114,'Global Mapping'!$A:$A,0))</f>
        <v>ACC DEPR-ELECT PUMP EQU</v>
      </c>
      <c r="E114" s="36" t="s">
        <v>3985</v>
      </c>
      <c r="F114" s="36" t="s">
        <v>3986</v>
      </c>
      <c r="G114" s="36" t="s">
        <v>3987</v>
      </c>
      <c r="H114" s="36">
        <v>722604</v>
      </c>
      <c r="I114" s="38">
        <v>39597</v>
      </c>
      <c r="J114" s="2">
        <v>345</v>
      </c>
      <c r="K114" s="2">
        <v>345</v>
      </c>
      <c r="L114" s="2">
        <v>1900</v>
      </c>
      <c r="M114" s="5">
        <v>-3.78</v>
      </c>
      <c r="N114" s="3">
        <v>43677</v>
      </c>
      <c r="O114" t="s">
        <v>19</v>
      </c>
      <c r="P114" t="s">
        <v>1519</v>
      </c>
      <c r="Q114" t="s">
        <v>1502</v>
      </c>
      <c r="R114">
        <v>163138</v>
      </c>
      <c r="S114" s="2">
        <v>62170</v>
      </c>
      <c r="T114" s="2">
        <v>341428</v>
      </c>
      <c r="X114" s="2" t="s">
        <v>1503</v>
      </c>
      <c r="AA114" s="2" t="s">
        <v>24</v>
      </c>
    </row>
    <row r="115" spans="1:27" x14ac:dyDescent="0.25">
      <c r="A115" s="6">
        <f t="shared" si="1"/>
        <v>107</v>
      </c>
      <c r="C115" s="36" t="str">
        <f>+INDEX('Global Mapping'!$M:$M,MATCH(L115,'Global Mapping'!$A:$A,0))</f>
        <v>LONG TERM ASSETS</v>
      </c>
      <c r="D115" s="36" t="str">
        <f>+INDEX('Global Mapping'!$C:$C,MATCH(L115,'Global Mapping'!$A:$A,0))</f>
        <v>ACC DEPR-ELECT PUMP EQU</v>
      </c>
      <c r="E115" s="36" t="s">
        <v>3985</v>
      </c>
      <c r="F115" s="36" t="s">
        <v>3986</v>
      </c>
      <c r="G115" s="36" t="s">
        <v>3987</v>
      </c>
      <c r="H115" s="36">
        <v>722604</v>
      </c>
      <c r="I115" s="38">
        <v>39597</v>
      </c>
      <c r="J115" s="2">
        <v>345</v>
      </c>
      <c r="K115" s="2">
        <v>345</v>
      </c>
      <c r="L115" s="2">
        <v>1900</v>
      </c>
      <c r="M115" s="5">
        <v>-10</v>
      </c>
      <c r="N115" s="3">
        <v>43677</v>
      </c>
      <c r="O115" t="s">
        <v>19</v>
      </c>
      <c r="P115" t="s">
        <v>1514</v>
      </c>
      <c r="Q115" t="s">
        <v>1502</v>
      </c>
      <c r="R115">
        <v>163139</v>
      </c>
      <c r="S115" s="2">
        <v>62170</v>
      </c>
      <c r="T115" s="2">
        <v>341428</v>
      </c>
      <c r="X115" s="2" t="s">
        <v>1503</v>
      </c>
      <c r="AA115" s="2" t="s">
        <v>24</v>
      </c>
    </row>
    <row r="116" spans="1:27" x14ac:dyDescent="0.25">
      <c r="A116" s="6">
        <f t="shared" si="1"/>
        <v>108</v>
      </c>
      <c r="C116" s="36" t="str">
        <f>+INDEX('Global Mapping'!$M:$M,MATCH(L116,'Global Mapping'!$A:$A,0))</f>
        <v>LONG TERM ASSETS</v>
      </c>
      <c r="D116" s="36" t="str">
        <f>+INDEX('Global Mapping'!$C:$C,MATCH(L116,'Global Mapping'!$A:$A,0))</f>
        <v>ACC DEPR-ELECT PUMP EQU</v>
      </c>
      <c r="E116" s="36" t="s">
        <v>3985</v>
      </c>
      <c r="F116" s="36" t="s">
        <v>3986</v>
      </c>
      <c r="G116" s="36" t="s">
        <v>3987</v>
      </c>
      <c r="H116" s="36">
        <v>722604</v>
      </c>
      <c r="I116" s="38">
        <v>39597</v>
      </c>
      <c r="J116" s="2">
        <v>345</v>
      </c>
      <c r="K116" s="2">
        <v>345</v>
      </c>
      <c r="L116" s="2">
        <v>1900</v>
      </c>
      <c r="M116" s="5">
        <v>-24.18</v>
      </c>
      <c r="N116" s="3">
        <v>43677</v>
      </c>
      <c r="O116" t="s">
        <v>19</v>
      </c>
      <c r="P116" t="s">
        <v>1533</v>
      </c>
      <c r="Q116" t="s">
        <v>1502</v>
      </c>
      <c r="R116">
        <v>2003083</v>
      </c>
      <c r="S116" s="2">
        <v>62170</v>
      </c>
      <c r="T116" s="2">
        <v>341428</v>
      </c>
      <c r="X116" s="2" t="s">
        <v>1503</v>
      </c>
      <c r="AA116" s="2" t="s">
        <v>24</v>
      </c>
    </row>
    <row r="117" spans="1:27" x14ac:dyDescent="0.25">
      <c r="A117" s="6">
        <f t="shared" si="1"/>
        <v>109</v>
      </c>
      <c r="C117" s="36" t="str">
        <f>+INDEX('Global Mapping'!$M:$M,MATCH(L117,'Global Mapping'!$A:$A,0))</f>
        <v>LONG TERM ASSETS</v>
      </c>
      <c r="D117" s="36" t="str">
        <f>+INDEX('Global Mapping'!$C:$C,MATCH(L117,'Global Mapping'!$A:$A,0))</f>
        <v>ACC DEPR-ELECT PUMP EQU</v>
      </c>
      <c r="E117" s="36" t="s">
        <v>3985</v>
      </c>
      <c r="F117" s="36" t="s">
        <v>3986</v>
      </c>
      <c r="G117" s="36" t="s">
        <v>3987</v>
      </c>
      <c r="H117" s="36">
        <v>722604</v>
      </c>
      <c r="I117" s="38">
        <v>39597</v>
      </c>
      <c r="J117" s="2">
        <v>345</v>
      </c>
      <c r="K117" s="2">
        <v>345</v>
      </c>
      <c r="L117" s="2">
        <v>1900</v>
      </c>
      <c r="M117" s="5">
        <v>-112.88</v>
      </c>
      <c r="N117" s="3">
        <v>43677</v>
      </c>
      <c r="O117" t="s">
        <v>19</v>
      </c>
      <c r="P117" t="s">
        <v>1534</v>
      </c>
      <c r="Q117" t="s">
        <v>1502</v>
      </c>
      <c r="R117">
        <v>2003093</v>
      </c>
      <c r="S117" s="2">
        <v>62170</v>
      </c>
      <c r="T117" s="2">
        <v>341428</v>
      </c>
      <c r="X117" s="2" t="s">
        <v>1503</v>
      </c>
      <c r="AA117" s="2" t="s">
        <v>24</v>
      </c>
    </row>
    <row r="118" spans="1:27" x14ac:dyDescent="0.25">
      <c r="A118" s="6">
        <f t="shared" si="1"/>
        <v>110</v>
      </c>
      <c r="C118" s="36" t="str">
        <f>+INDEX('Global Mapping'!$M:$M,MATCH(L118,'Global Mapping'!$A:$A,0))</f>
        <v>LONG TERM ASSETS</v>
      </c>
      <c r="D118" s="36" t="str">
        <f>+INDEX('Global Mapping'!$C:$C,MATCH(L118,'Global Mapping'!$A:$A,0))</f>
        <v>ACC DEPR-ELECT PUMP EQU</v>
      </c>
      <c r="E118" s="36" t="s">
        <v>3985</v>
      </c>
      <c r="F118" s="36" t="s">
        <v>3986</v>
      </c>
      <c r="G118" s="36" t="s">
        <v>3987</v>
      </c>
      <c r="H118" s="36">
        <v>722604</v>
      </c>
      <c r="I118" s="38">
        <v>39597</v>
      </c>
      <c r="J118" s="2">
        <v>345</v>
      </c>
      <c r="K118" s="2">
        <v>345</v>
      </c>
      <c r="L118" s="2">
        <v>1900</v>
      </c>
      <c r="M118" s="5">
        <v>-105.92</v>
      </c>
      <c r="N118" s="3">
        <v>43677</v>
      </c>
      <c r="O118" t="s">
        <v>19</v>
      </c>
      <c r="P118" t="s">
        <v>1535</v>
      </c>
      <c r="Q118" t="s">
        <v>1502</v>
      </c>
      <c r="R118">
        <v>2003109</v>
      </c>
      <c r="S118" s="2">
        <v>62170</v>
      </c>
      <c r="T118" s="2">
        <v>341428</v>
      </c>
      <c r="X118" s="2" t="s">
        <v>1503</v>
      </c>
      <c r="AA118" s="2" t="s">
        <v>24</v>
      </c>
    </row>
    <row r="119" spans="1:27" x14ac:dyDescent="0.25">
      <c r="A119" s="6">
        <f t="shared" si="1"/>
        <v>111</v>
      </c>
      <c r="C119" s="36" t="str">
        <f>+INDEX('Global Mapping'!$M:$M,MATCH(L119,'Global Mapping'!$A:$A,0))</f>
        <v>LONG TERM ASSETS</v>
      </c>
      <c r="D119" s="36" t="str">
        <f>+INDEX('Global Mapping'!$C:$C,MATCH(L119,'Global Mapping'!$A:$A,0))</f>
        <v>ACC DEPR-ELECT PUMP EQU</v>
      </c>
      <c r="E119" s="36" t="s">
        <v>3985</v>
      </c>
      <c r="F119" s="36" t="s">
        <v>3986</v>
      </c>
      <c r="G119" s="36" t="s">
        <v>3987</v>
      </c>
      <c r="H119" s="36">
        <v>722604</v>
      </c>
      <c r="I119" s="38">
        <v>39597</v>
      </c>
      <c r="J119" s="2">
        <v>345</v>
      </c>
      <c r="K119" s="2">
        <v>345</v>
      </c>
      <c r="L119" s="2">
        <v>1900</v>
      </c>
      <c r="M119" s="5">
        <v>-279.62</v>
      </c>
      <c r="N119" s="3">
        <v>43677</v>
      </c>
      <c r="O119" t="s">
        <v>19</v>
      </c>
      <c r="P119" t="s">
        <v>1536</v>
      </c>
      <c r="Q119" t="s">
        <v>1502</v>
      </c>
      <c r="R119">
        <v>5000367</v>
      </c>
      <c r="S119" s="2">
        <v>62170</v>
      </c>
      <c r="T119" s="2">
        <v>341428</v>
      </c>
      <c r="X119" s="2" t="s">
        <v>1503</v>
      </c>
      <c r="AA119" s="2" t="s">
        <v>24</v>
      </c>
    </row>
    <row r="120" spans="1:27" x14ac:dyDescent="0.25">
      <c r="A120" s="6">
        <f t="shared" si="1"/>
        <v>112</v>
      </c>
      <c r="C120" s="36" t="str">
        <f>+INDEX('Global Mapping'!$M:$M,MATCH(L120,'Global Mapping'!$A:$A,0))</f>
        <v>LONG TERM ASSETS</v>
      </c>
      <c r="D120" s="36" t="str">
        <f>+INDEX('Global Mapping'!$C:$C,MATCH(L120,'Global Mapping'!$A:$A,0))</f>
        <v>ACC DEPR-ELECT PUMP EQU</v>
      </c>
      <c r="E120" s="36" t="s">
        <v>3985</v>
      </c>
      <c r="F120" s="36" t="s">
        <v>3986</v>
      </c>
      <c r="G120" s="36" t="s">
        <v>3987</v>
      </c>
      <c r="H120" s="36">
        <v>841555</v>
      </c>
      <c r="I120" s="38">
        <v>40780</v>
      </c>
      <c r="J120" s="2">
        <v>345</v>
      </c>
      <c r="K120" s="2">
        <v>345</v>
      </c>
      <c r="L120" s="2">
        <v>1900</v>
      </c>
      <c r="M120" s="5">
        <v>-7488</v>
      </c>
      <c r="N120" s="3">
        <v>43830</v>
      </c>
      <c r="O120" t="s">
        <v>19</v>
      </c>
      <c r="P120" t="s">
        <v>1670</v>
      </c>
      <c r="Q120" t="s">
        <v>1670</v>
      </c>
      <c r="R120">
        <v>9000033</v>
      </c>
      <c r="S120" s="2">
        <v>367754</v>
      </c>
      <c r="T120" s="2">
        <v>356481</v>
      </c>
      <c r="X120" s="2" t="s">
        <v>1627</v>
      </c>
      <c r="AA120" s="2" t="s">
        <v>24</v>
      </c>
    </row>
    <row r="121" spans="1:27" x14ac:dyDescent="0.25">
      <c r="A121" s="6">
        <f t="shared" si="1"/>
        <v>113</v>
      </c>
      <c r="C121" s="36" t="str">
        <f>+INDEX('Global Mapping'!$M:$M,MATCH(L121,'Global Mapping'!$A:$A,0))</f>
        <v>LONG TERM ASSETS</v>
      </c>
      <c r="D121" s="36" t="str">
        <f>+INDEX('Global Mapping'!$C:$C,MATCH(L121,'Global Mapping'!$A:$A,0))</f>
        <v>ACC DEPR-ELECT PUMP EQU</v>
      </c>
      <c r="E121" s="36" t="s">
        <v>3985</v>
      </c>
      <c r="F121" s="36" t="s">
        <v>3986</v>
      </c>
      <c r="G121" s="36" t="s">
        <v>3987</v>
      </c>
      <c r="H121" s="36">
        <v>841555</v>
      </c>
      <c r="I121" s="38">
        <v>40780</v>
      </c>
      <c r="J121" s="2">
        <v>345</v>
      </c>
      <c r="K121" s="2">
        <v>345</v>
      </c>
      <c r="L121" s="2">
        <v>1900</v>
      </c>
      <c r="M121" s="5">
        <v>7488</v>
      </c>
      <c r="N121" s="3">
        <v>43830</v>
      </c>
      <c r="O121" t="s">
        <v>19</v>
      </c>
      <c r="P121" t="s">
        <v>1670</v>
      </c>
      <c r="Q121" t="s">
        <v>1670</v>
      </c>
      <c r="R121">
        <v>91259</v>
      </c>
      <c r="S121" s="2">
        <v>367754</v>
      </c>
      <c r="T121" s="2">
        <v>356481</v>
      </c>
      <c r="X121" s="2" t="s">
        <v>1627</v>
      </c>
      <c r="AA121" s="2" t="s">
        <v>24</v>
      </c>
    </row>
    <row r="122" spans="1:27" x14ac:dyDescent="0.25">
      <c r="A122" s="6">
        <f t="shared" si="1"/>
        <v>114</v>
      </c>
      <c r="C122" s="36" t="str">
        <f>+INDEX('Global Mapping'!$M:$M,MATCH(L122,'Global Mapping'!$A:$A,0))</f>
        <v>LONG TERM ASSETS</v>
      </c>
      <c r="D122" s="36" t="str">
        <f>+INDEX('Global Mapping'!$C:$C,MATCH(L122,'Global Mapping'!$A:$A,0))</f>
        <v>ACC DEPR-ELECT PUMP EQU</v>
      </c>
      <c r="E122" s="36" t="s">
        <v>3985</v>
      </c>
      <c r="F122" s="36" t="s">
        <v>3986</v>
      </c>
      <c r="G122" s="36" t="s">
        <v>3987</v>
      </c>
      <c r="H122" s="36">
        <v>722604</v>
      </c>
      <c r="I122" s="38">
        <v>39597</v>
      </c>
      <c r="J122" s="2">
        <v>345</v>
      </c>
      <c r="K122" s="2">
        <v>345</v>
      </c>
      <c r="L122" s="2">
        <v>1905</v>
      </c>
      <c r="M122" s="5">
        <v>-8.3000000000000007</v>
      </c>
      <c r="N122" s="3">
        <v>43677</v>
      </c>
      <c r="O122" t="s">
        <v>19</v>
      </c>
      <c r="P122" t="s">
        <v>1537</v>
      </c>
      <c r="Q122" t="s">
        <v>1502</v>
      </c>
      <c r="R122">
        <v>95806</v>
      </c>
      <c r="S122" s="2">
        <v>62170</v>
      </c>
      <c r="T122" s="2">
        <v>341428</v>
      </c>
      <c r="X122" s="2" t="s">
        <v>1503</v>
      </c>
      <c r="AA122" s="2" t="s">
        <v>24</v>
      </c>
    </row>
    <row r="123" spans="1:27" x14ac:dyDescent="0.25">
      <c r="A123" s="6">
        <f t="shared" si="1"/>
        <v>115</v>
      </c>
      <c r="C123" s="36" t="str">
        <f>+INDEX('Global Mapping'!$M:$M,MATCH(L123,'Global Mapping'!$A:$A,0))</f>
        <v>LONG TERM ASSETS</v>
      </c>
      <c r="D123" s="36" t="str">
        <f>+INDEX('Global Mapping'!$C:$C,MATCH(L123,'Global Mapping'!$A:$A,0))</f>
        <v>ACC DEPR-ELECT PUMP EQU</v>
      </c>
      <c r="E123" s="36" t="s">
        <v>3985</v>
      </c>
      <c r="F123" s="36" t="s">
        <v>3986</v>
      </c>
      <c r="G123" s="36" t="s">
        <v>3987</v>
      </c>
      <c r="H123" s="36">
        <v>722604</v>
      </c>
      <c r="I123" s="38">
        <v>39597</v>
      </c>
      <c r="J123" s="2">
        <v>345</v>
      </c>
      <c r="K123" s="2">
        <v>345</v>
      </c>
      <c r="L123" s="2">
        <v>1905</v>
      </c>
      <c r="M123" s="5">
        <v>-24.5</v>
      </c>
      <c r="N123" s="3">
        <v>43677</v>
      </c>
      <c r="O123" t="s">
        <v>19</v>
      </c>
      <c r="P123" t="s">
        <v>1537</v>
      </c>
      <c r="Q123" t="s">
        <v>1502</v>
      </c>
      <c r="R123">
        <v>95807</v>
      </c>
      <c r="S123" s="2">
        <v>62170</v>
      </c>
      <c r="T123" s="2">
        <v>341428</v>
      </c>
      <c r="X123" s="2" t="s">
        <v>1503</v>
      </c>
      <c r="AA123" s="2" t="s">
        <v>24</v>
      </c>
    </row>
    <row r="124" spans="1:27" x14ac:dyDescent="0.25">
      <c r="A124" s="6">
        <f t="shared" si="1"/>
        <v>116</v>
      </c>
      <c r="C124" s="36" t="str">
        <f>+INDEX('Global Mapping'!$M:$M,MATCH(L124,'Global Mapping'!$A:$A,0))</f>
        <v>LONG TERM ASSETS</v>
      </c>
      <c r="D124" s="36" t="str">
        <f>+INDEX('Global Mapping'!$C:$C,MATCH(L124,'Global Mapping'!$A:$A,0))</f>
        <v>ACC DEPR-ELECT PUMP EQU</v>
      </c>
      <c r="E124" s="36" t="s">
        <v>3985</v>
      </c>
      <c r="F124" s="36" t="s">
        <v>3986</v>
      </c>
      <c r="G124" s="36" t="s">
        <v>3987</v>
      </c>
      <c r="H124" s="36">
        <v>722604</v>
      </c>
      <c r="I124" s="38">
        <v>39597</v>
      </c>
      <c r="J124" s="2">
        <v>345</v>
      </c>
      <c r="K124" s="2">
        <v>345</v>
      </c>
      <c r="L124" s="2">
        <v>1905</v>
      </c>
      <c r="M124" s="5">
        <v>-3.59</v>
      </c>
      <c r="N124" s="3">
        <v>43677</v>
      </c>
      <c r="O124" t="s">
        <v>19</v>
      </c>
      <c r="P124" t="s">
        <v>1538</v>
      </c>
      <c r="Q124" t="s">
        <v>1502</v>
      </c>
      <c r="R124">
        <v>1002874</v>
      </c>
      <c r="S124" s="2">
        <v>62170</v>
      </c>
      <c r="T124" s="2">
        <v>341428</v>
      </c>
      <c r="X124" s="2" t="s">
        <v>1503</v>
      </c>
      <c r="AA124" s="2" t="s">
        <v>24</v>
      </c>
    </row>
    <row r="125" spans="1:27" x14ac:dyDescent="0.25">
      <c r="A125" s="6">
        <f t="shared" si="1"/>
        <v>117</v>
      </c>
      <c r="C125" s="36" t="str">
        <f>+INDEX('Global Mapping'!$M:$M,MATCH(L125,'Global Mapping'!$A:$A,0))</f>
        <v>LONG TERM ASSETS</v>
      </c>
      <c r="D125" s="36" t="str">
        <f>+INDEX('Global Mapping'!$C:$C,MATCH(L125,'Global Mapping'!$A:$A,0))</f>
        <v>ACC DEPR-ELECT PUMP EQU</v>
      </c>
      <c r="E125" s="36" t="s">
        <v>3985</v>
      </c>
      <c r="F125" s="36" t="s">
        <v>3986</v>
      </c>
      <c r="G125" s="36" t="s">
        <v>3987</v>
      </c>
      <c r="H125" s="36">
        <v>722604</v>
      </c>
      <c r="I125" s="38">
        <v>39597</v>
      </c>
      <c r="J125" s="2">
        <v>345</v>
      </c>
      <c r="K125" s="2">
        <v>345</v>
      </c>
      <c r="L125" s="2">
        <v>1905</v>
      </c>
      <c r="M125" s="5">
        <v>-19.170000000000002</v>
      </c>
      <c r="N125" s="3">
        <v>43677</v>
      </c>
      <c r="O125" t="s">
        <v>19</v>
      </c>
      <c r="P125" t="s">
        <v>1537</v>
      </c>
      <c r="Q125" t="s">
        <v>1502</v>
      </c>
      <c r="R125">
        <v>2002095</v>
      </c>
      <c r="S125" s="2">
        <v>62170</v>
      </c>
      <c r="T125" s="2">
        <v>341428</v>
      </c>
      <c r="X125" s="2" t="s">
        <v>1503</v>
      </c>
      <c r="AA125" s="2" t="s">
        <v>24</v>
      </c>
    </row>
    <row r="126" spans="1:27" x14ac:dyDescent="0.25">
      <c r="A126" s="6">
        <f t="shared" si="1"/>
        <v>118</v>
      </c>
      <c r="C126" s="36" t="str">
        <f>+INDEX('Global Mapping'!$M:$M,MATCH(L126,'Global Mapping'!$A:$A,0))</f>
        <v>LONG TERM ASSETS</v>
      </c>
      <c r="D126" s="36" t="str">
        <f>+INDEX('Global Mapping'!$C:$C,MATCH(L126,'Global Mapping'!$A:$A,0))</f>
        <v>ACC DEPR-WATER TREATMEN</v>
      </c>
      <c r="E126" s="36" t="s">
        <v>3985</v>
      </c>
      <c r="F126" s="36" t="s">
        <v>3986</v>
      </c>
      <c r="G126" s="36" t="s">
        <v>3987</v>
      </c>
      <c r="H126" s="36">
        <v>722604</v>
      </c>
      <c r="I126" s="38">
        <v>39597</v>
      </c>
      <c r="J126" s="2">
        <v>345</v>
      </c>
      <c r="K126" s="2">
        <v>345</v>
      </c>
      <c r="L126" s="2">
        <v>1910</v>
      </c>
      <c r="M126" s="5">
        <v>-4.22</v>
      </c>
      <c r="N126" s="3">
        <v>43677</v>
      </c>
      <c r="O126" t="s">
        <v>19</v>
      </c>
      <c r="P126" t="s">
        <v>1539</v>
      </c>
      <c r="Q126" t="s">
        <v>1502</v>
      </c>
      <c r="R126">
        <v>92928</v>
      </c>
      <c r="S126" s="2">
        <v>62170</v>
      </c>
      <c r="T126" s="2">
        <v>341428</v>
      </c>
      <c r="X126" s="2" t="s">
        <v>1503</v>
      </c>
      <c r="AA126" s="2" t="s">
        <v>24</v>
      </c>
    </row>
    <row r="127" spans="1:27" x14ac:dyDescent="0.25">
      <c r="A127" s="6">
        <f t="shared" si="1"/>
        <v>119</v>
      </c>
      <c r="C127" s="36" t="str">
        <f>+INDEX('Global Mapping'!$M:$M,MATCH(L127,'Global Mapping'!$A:$A,0))</f>
        <v>LONG TERM ASSETS</v>
      </c>
      <c r="D127" s="36" t="str">
        <f>+INDEX('Global Mapping'!$C:$C,MATCH(L127,'Global Mapping'!$A:$A,0))</f>
        <v>ACC DEPR-WATER TREATMEN</v>
      </c>
      <c r="E127" s="36" t="s">
        <v>3985</v>
      </c>
      <c r="F127" s="36" t="s">
        <v>3986</v>
      </c>
      <c r="G127" s="36" t="s">
        <v>3987</v>
      </c>
      <c r="H127" s="36">
        <v>722604</v>
      </c>
      <c r="I127" s="38">
        <v>39597</v>
      </c>
      <c r="J127" s="2">
        <v>345</v>
      </c>
      <c r="K127" s="2">
        <v>345</v>
      </c>
      <c r="L127" s="2">
        <v>1910</v>
      </c>
      <c r="M127" s="5">
        <v>-19.78</v>
      </c>
      <c r="N127" s="3">
        <v>43677</v>
      </c>
      <c r="O127" t="s">
        <v>19</v>
      </c>
      <c r="P127" t="s">
        <v>1539</v>
      </c>
      <c r="Q127" t="s">
        <v>1502</v>
      </c>
      <c r="R127">
        <v>92929</v>
      </c>
      <c r="S127" s="2">
        <v>62170</v>
      </c>
      <c r="T127" s="2">
        <v>341428</v>
      </c>
      <c r="X127" s="2" t="s">
        <v>1503</v>
      </c>
      <c r="AA127" s="2" t="s">
        <v>24</v>
      </c>
    </row>
    <row r="128" spans="1:27" x14ac:dyDescent="0.25">
      <c r="A128" s="6">
        <f t="shared" si="1"/>
        <v>120</v>
      </c>
      <c r="C128" s="36" t="str">
        <f>+INDEX('Global Mapping'!$M:$M,MATCH(L128,'Global Mapping'!$A:$A,0))</f>
        <v>LONG TERM ASSETS</v>
      </c>
      <c r="D128" s="36" t="str">
        <f>+INDEX('Global Mapping'!$C:$C,MATCH(L128,'Global Mapping'!$A:$A,0))</f>
        <v>ACC DEPR-WATER TREATMEN</v>
      </c>
      <c r="E128" s="36" t="s">
        <v>3985</v>
      </c>
      <c r="F128" s="36" t="s">
        <v>3986</v>
      </c>
      <c r="G128" s="36" t="s">
        <v>3987</v>
      </c>
      <c r="H128" s="36">
        <v>722604</v>
      </c>
      <c r="I128" s="38">
        <v>39597</v>
      </c>
      <c r="J128" s="2">
        <v>345</v>
      </c>
      <c r="K128" s="2">
        <v>345</v>
      </c>
      <c r="L128" s="2">
        <v>1910</v>
      </c>
      <c r="M128" s="5">
        <v>-407.16</v>
      </c>
      <c r="N128" s="3">
        <v>43677</v>
      </c>
      <c r="O128" t="s">
        <v>19</v>
      </c>
      <c r="P128" t="s">
        <v>1539</v>
      </c>
      <c r="Q128" t="s">
        <v>1502</v>
      </c>
      <c r="R128">
        <v>92930</v>
      </c>
      <c r="S128" s="2">
        <v>62170</v>
      </c>
      <c r="T128" s="2">
        <v>341428</v>
      </c>
      <c r="X128" s="2" t="s">
        <v>1503</v>
      </c>
      <c r="AA128" s="2" t="s">
        <v>24</v>
      </c>
    </row>
    <row r="129" spans="1:27" x14ac:dyDescent="0.25">
      <c r="A129" s="6">
        <f t="shared" si="1"/>
        <v>121</v>
      </c>
      <c r="C129" s="36" t="str">
        <f>+INDEX('Global Mapping'!$M:$M,MATCH(L129,'Global Mapping'!$A:$A,0))</f>
        <v>LONG TERM ASSETS</v>
      </c>
      <c r="D129" s="36" t="str">
        <f>+INDEX('Global Mapping'!$C:$C,MATCH(L129,'Global Mapping'!$A:$A,0))</f>
        <v>ACC DEPR-WATER TREATMEN</v>
      </c>
      <c r="E129" s="36" t="s">
        <v>3985</v>
      </c>
      <c r="F129" s="36" t="s">
        <v>3986</v>
      </c>
      <c r="G129" s="36" t="s">
        <v>3987</v>
      </c>
      <c r="H129" s="36">
        <v>722604</v>
      </c>
      <c r="I129" s="38">
        <v>39597</v>
      </c>
      <c r="J129" s="2">
        <v>345</v>
      </c>
      <c r="K129" s="2">
        <v>345</v>
      </c>
      <c r="L129" s="2">
        <v>1910</v>
      </c>
      <c r="M129" s="5">
        <v>-9.09</v>
      </c>
      <c r="N129" s="3">
        <v>43677</v>
      </c>
      <c r="O129" t="s">
        <v>19</v>
      </c>
      <c r="P129" t="s">
        <v>1501</v>
      </c>
      <c r="Q129" t="s">
        <v>1502</v>
      </c>
      <c r="R129">
        <v>108579</v>
      </c>
      <c r="S129" s="2">
        <v>62170</v>
      </c>
      <c r="T129" s="2">
        <v>341428</v>
      </c>
      <c r="X129" s="2" t="s">
        <v>1503</v>
      </c>
      <c r="AA129" s="2" t="s">
        <v>24</v>
      </c>
    </row>
    <row r="130" spans="1:27" x14ac:dyDescent="0.25">
      <c r="A130" s="6">
        <f t="shared" si="1"/>
        <v>122</v>
      </c>
      <c r="C130" s="36" t="str">
        <f>+INDEX('Global Mapping'!$M:$M,MATCH(L130,'Global Mapping'!$A:$A,0))</f>
        <v>LONG TERM ASSETS</v>
      </c>
      <c r="D130" s="36" t="str">
        <f>+INDEX('Global Mapping'!$C:$C,MATCH(L130,'Global Mapping'!$A:$A,0))</f>
        <v>ACC DEPR-WATER TREATMEN</v>
      </c>
      <c r="E130" s="36" t="s">
        <v>3985</v>
      </c>
      <c r="F130" s="36" t="s">
        <v>3986</v>
      </c>
      <c r="G130" s="36" t="s">
        <v>3987</v>
      </c>
      <c r="H130" s="36">
        <v>722604</v>
      </c>
      <c r="I130" s="38">
        <v>39597</v>
      </c>
      <c r="J130" s="2">
        <v>345</v>
      </c>
      <c r="K130" s="2">
        <v>345</v>
      </c>
      <c r="L130" s="2">
        <v>1910</v>
      </c>
      <c r="M130" s="5">
        <v>-65.02</v>
      </c>
      <c r="N130" s="3">
        <v>43677</v>
      </c>
      <c r="O130" t="s">
        <v>19</v>
      </c>
      <c r="P130" t="s">
        <v>1501</v>
      </c>
      <c r="Q130" t="s">
        <v>1502</v>
      </c>
      <c r="R130">
        <v>108594</v>
      </c>
      <c r="S130" s="2">
        <v>62170</v>
      </c>
      <c r="T130" s="2">
        <v>341428</v>
      </c>
      <c r="X130" s="2" t="s">
        <v>1503</v>
      </c>
      <c r="AA130" s="2" t="s">
        <v>24</v>
      </c>
    </row>
    <row r="131" spans="1:27" x14ac:dyDescent="0.25">
      <c r="A131" s="6">
        <f t="shared" si="1"/>
        <v>123</v>
      </c>
      <c r="C131" s="36" t="str">
        <f>+INDEX('Global Mapping'!$M:$M,MATCH(L131,'Global Mapping'!$A:$A,0))</f>
        <v>LONG TERM ASSETS</v>
      </c>
      <c r="D131" s="36" t="str">
        <f>+INDEX('Global Mapping'!$C:$C,MATCH(L131,'Global Mapping'!$A:$A,0))</f>
        <v>ACC DEPR-WATER TREATMEN</v>
      </c>
      <c r="E131" s="36" t="s">
        <v>3985</v>
      </c>
      <c r="F131" s="36" t="s">
        <v>3986</v>
      </c>
      <c r="G131" s="36" t="s">
        <v>3987</v>
      </c>
      <c r="H131" s="36">
        <v>722604</v>
      </c>
      <c r="I131" s="38">
        <v>39597</v>
      </c>
      <c r="J131" s="2">
        <v>345</v>
      </c>
      <c r="K131" s="2">
        <v>345</v>
      </c>
      <c r="L131" s="2">
        <v>1910</v>
      </c>
      <c r="M131" s="5">
        <v>-1547.63</v>
      </c>
      <c r="N131" s="3">
        <v>43677</v>
      </c>
      <c r="O131" t="s">
        <v>19</v>
      </c>
      <c r="P131" t="s">
        <v>1501</v>
      </c>
      <c r="Q131" t="s">
        <v>1502</v>
      </c>
      <c r="R131">
        <v>108614</v>
      </c>
      <c r="S131" s="2">
        <v>62170</v>
      </c>
      <c r="T131" s="2">
        <v>341428</v>
      </c>
      <c r="X131" s="2" t="s">
        <v>1503</v>
      </c>
      <c r="AA131" s="2" t="s">
        <v>24</v>
      </c>
    </row>
    <row r="132" spans="1:27" x14ac:dyDescent="0.25">
      <c r="A132" s="6">
        <f t="shared" si="1"/>
        <v>124</v>
      </c>
      <c r="C132" s="36" t="str">
        <f>+INDEX('Global Mapping'!$M:$M,MATCH(L132,'Global Mapping'!$A:$A,0))</f>
        <v>LONG TERM ASSETS</v>
      </c>
      <c r="D132" s="36" t="str">
        <f>+INDEX('Global Mapping'!$C:$C,MATCH(L132,'Global Mapping'!$A:$A,0))</f>
        <v>ACC DEPR-WATER TREATMEN</v>
      </c>
      <c r="E132" s="36" t="s">
        <v>3985</v>
      </c>
      <c r="F132" s="36" t="s">
        <v>3986</v>
      </c>
      <c r="G132" s="36" t="s">
        <v>3987</v>
      </c>
      <c r="H132" s="36">
        <v>722604</v>
      </c>
      <c r="I132" s="38">
        <v>39597</v>
      </c>
      <c r="J132" s="2">
        <v>345</v>
      </c>
      <c r="K132" s="2">
        <v>345</v>
      </c>
      <c r="L132" s="2">
        <v>1910</v>
      </c>
      <c r="M132" s="5">
        <v>-0.42</v>
      </c>
      <c r="N132" s="3">
        <v>43677</v>
      </c>
      <c r="O132" t="s">
        <v>19</v>
      </c>
      <c r="P132" t="s">
        <v>1540</v>
      </c>
      <c r="Q132" t="s">
        <v>1502</v>
      </c>
      <c r="R132">
        <v>163140</v>
      </c>
      <c r="S132" s="2">
        <v>62170</v>
      </c>
      <c r="T132" s="2">
        <v>341428</v>
      </c>
      <c r="X132" s="2" t="s">
        <v>1503</v>
      </c>
      <c r="AA132" s="2" t="s">
        <v>24</v>
      </c>
    </row>
    <row r="133" spans="1:27" x14ac:dyDescent="0.25">
      <c r="A133" s="6">
        <f t="shared" si="1"/>
        <v>125</v>
      </c>
      <c r="C133" s="36" t="str">
        <f>+INDEX('Global Mapping'!$M:$M,MATCH(L133,'Global Mapping'!$A:$A,0))</f>
        <v>LONG TERM ASSETS</v>
      </c>
      <c r="D133" s="36" t="str">
        <f>+INDEX('Global Mapping'!$C:$C,MATCH(L133,'Global Mapping'!$A:$A,0))</f>
        <v>ACC DEPR-WATER TREATMEN</v>
      </c>
      <c r="E133" s="36" t="s">
        <v>3985</v>
      </c>
      <c r="F133" s="36" t="s">
        <v>3986</v>
      </c>
      <c r="G133" s="36" t="s">
        <v>3987</v>
      </c>
      <c r="H133" s="36">
        <v>722604</v>
      </c>
      <c r="I133" s="38">
        <v>39597</v>
      </c>
      <c r="J133" s="2">
        <v>345</v>
      </c>
      <c r="K133" s="2">
        <v>345</v>
      </c>
      <c r="L133" s="2">
        <v>1910</v>
      </c>
      <c r="M133" s="5">
        <v>-0.75</v>
      </c>
      <c r="N133" s="3">
        <v>43677</v>
      </c>
      <c r="O133" t="s">
        <v>19</v>
      </c>
      <c r="P133" t="s">
        <v>1532</v>
      </c>
      <c r="Q133" t="s">
        <v>1502</v>
      </c>
      <c r="R133">
        <v>163141</v>
      </c>
      <c r="S133" s="2">
        <v>62170</v>
      </c>
      <c r="T133" s="2">
        <v>341428</v>
      </c>
      <c r="X133" s="2" t="s">
        <v>1503</v>
      </c>
      <c r="AA133" s="2" t="s">
        <v>24</v>
      </c>
    </row>
    <row r="134" spans="1:27" x14ac:dyDescent="0.25">
      <c r="A134" s="6">
        <f t="shared" si="1"/>
        <v>126</v>
      </c>
      <c r="C134" s="36" t="str">
        <f>+INDEX('Global Mapping'!$M:$M,MATCH(L134,'Global Mapping'!$A:$A,0))</f>
        <v>LONG TERM ASSETS</v>
      </c>
      <c r="D134" s="36" t="str">
        <f>+INDEX('Global Mapping'!$C:$C,MATCH(L134,'Global Mapping'!$A:$A,0))</f>
        <v>ACC DEPR-WATER TREATMEN</v>
      </c>
      <c r="E134" s="36" t="s">
        <v>3985</v>
      </c>
      <c r="F134" s="36" t="s">
        <v>3986</v>
      </c>
      <c r="G134" s="36" t="s">
        <v>3987</v>
      </c>
      <c r="H134" s="36">
        <v>722604</v>
      </c>
      <c r="I134" s="38">
        <v>39597</v>
      </c>
      <c r="J134" s="2">
        <v>345</v>
      </c>
      <c r="K134" s="2">
        <v>345</v>
      </c>
      <c r="L134" s="2">
        <v>1910</v>
      </c>
      <c r="M134" s="5">
        <v>-0.98</v>
      </c>
      <c r="N134" s="3">
        <v>43677</v>
      </c>
      <c r="O134" t="s">
        <v>19</v>
      </c>
      <c r="P134" t="s">
        <v>1517</v>
      </c>
      <c r="Q134" t="s">
        <v>1502</v>
      </c>
      <c r="R134">
        <v>163142</v>
      </c>
      <c r="S134" s="2">
        <v>62170</v>
      </c>
      <c r="T134" s="2">
        <v>341428</v>
      </c>
      <c r="X134" s="2" t="s">
        <v>1503</v>
      </c>
      <c r="AA134" s="2" t="s">
        <v>24</v>
      </c>
    </row>
    <row r="135" spans="1:27" x14ac:dyDescent="0.25">
      <c r="A135" s="6">
        <f t="shared" si="1"/>
        <v>127</v>
      </c>
      <c r="C135" s="36" t="str">
        <f>+INDEX('Global Mapping'!$M:$M,MATCH(L135,'Global Mapping'!$A:$A,0))</f>
        <v>LONG TERM ASSETS</v>
      </c>
      <c r="D135" s="36" t="str">
        <f>+INDEX('Global Mapping'!$C:$C,MATCH(L135,'Global Mapping'!$A:$A,0))</f>
        <v>ACC DEPR-WATER TREATMEN</v>
      </c>
      <c r="E135" s="36" t="s">
        <v>3985</v>
      </c>
      <c r="F135" s="36" t="s">
        <v>3986</v>
      </c>
      <c r="G135" s="36" t="s">
        <v>3987</v>
      </c>
      <c r="H135" s="36">
        <v>722604</v>
      </c>
      <c r="I135" s="38">
        <v>39597</v>
      </c>
      <c r="J135" s="2">
        <v>345</v>
      </c>
      <c r="K135" s="2">
        <v>345</v>
      </c>
      <c r="L135" s="2">
        <v>1910</v>
      </c>
      <c r="M135" s="5">
        <v>-3.07</v>
      </c>
      <c r="N135" s="3">
        <v>43677</v>
      </c>
      <c r="O135" t="s">
        <v>19</v>
      </c>
      <c r="P135" t="s">
        <v>1516</v>
      </c>
      <c r="Q135" t="s">
        <v>1502</v>
      </c>
      <c r="R135">
        <v>163143</v>
      </c>
      <c r="S135" s="2">
        <v>62170</v>
      </c>
      <c r="T135" s="2">
        <v>341428</v>
      </c>
      <c r="X135" s="2" t="s">
        <v>1503</v>
      </c>
      <c r="AA135" s="2" t="s">
        <v>24</v>
      </c>
    </row>
    <row r="136" spans="1:27" x14ac:dyDescent="0.25">
      <c r="A136" s="6">
        <f t="shared" si="1"/>
        <v>128</v>
      </c>
      <c r="C136" s="36" t="str">
        <f>+INDEX('Global Mapping'!$M:$M,MATCH(L136,'Global Mapping'!$A:$A,0))</f>
        <v>LONG TERM ASSETS</v>
      </c>
      <c r="D136" s="36" t="str">
        <f>+INDEX('Global Mapping'!$C:$C,MATCH(L136,'Global Mapping'!$A:$A,0))</f>
        <v>ACC DEPR-WATER TREATMEN</v>
      </c>
      <c r="E136" s="36" t="s">
        <v>3985</v>
      </c>
      <c r="F136" s="36" t="s">
        <v>3986</v>
      </c>
      <c r="G136" s="36" t="s">
        <v>3987</v>
      </c>
      <c r="H136" s="36">
        <v>722604</v>
      </c>
      <c r="I136" s="38">
        <v>39597</v>
      </c>
      <c r="J136" s="2">
        <v>345</v>
      </c>
      <c r="K136" s="2">
        <v>345</v>
      </c>
      <c r="L136" s="2">
        <v>1910</v>
      </c>
      <c r="M136" s="5">
        <v>-3.64</v>
      </c>
      <c r="N136" s="3">
        <v>43677</v>
      </c>
      <c r="O136" t="s">
        <v>19</v>
      </c>
      <c r="P136" t="s">
        <v>1541</v>
      </c>
      <c r="Q136" t="s">
        <v>1502</v>
      </c>
      <c r="R136">
        <v>163144</v>
      </c>
      <c r="S136" s="2">
        <v>62170</v>
      </c>
      <c r="T136" s="2">
        <v>341428</v>
      </c>
      <c r="X136" s="2" t="s">
        <v>1503</v>
      </c>
      <c r="AA136" s="2" t="s">
        <v>24</v>
      </c>
    </row>
    <row r="137" spans="1:27" x14ac:dyDescent="0.25">
      <c r="A137" s="6">
        <f t="shared" si="1"/>
        <v>129</v>
      </c>
      <c r="C137" s="36" t="str">
        <f>+INDEX('Global Mapping'!$M:$M,MATCH(L137,'Global Mapping'!$A:$A,0))</f>
        <v>LONG TERM ASSETS</v>
      </c>
      <c r="D137" s="36" t="str">
        <f>+INDEX('Global Mapping'!$C:$C,MATCH(L137,'Global Mapping'!$A:$A,0))</f>
        <v>ACC DEPR-WATER TREATMEN</v>
      </c>
      <c r="E137" s="36" t="s">
        <v>3985</v>
      </c>
      <c r="F137" s="36" t="s">
        <v>3986</v>
      </c>
      <c r="G137" s="36" t="s">
        <v>3987</v>
      </c>
      <c r="H137" s="36">
        <v>722604</v>
      </c>
      <c r="I137" s="38">
        <v>39597</v>
      </c>
      <c r="J137" s="2">
        <v>345</v>
      </c>
      <c r="K137" s="2">
        <v>345</v>
      </c>
      <c r="L137" s="2">
        <v>1910</v>
      </c>
      <c r="M137" s="5">
        <v>-1129.79</v>
      </c>
      <c r="N137" s="3">
        <v>43677</v>
      </c>
      <c r="O137" t="s">
        <v>19</v>
      </c>
      <c r="P137" t="s">
        <v>1542</v>
      </c>
      <c r="Q137" t="s">
        <v>1502</v>
      </c>
      <c r="R137">
        <v>5000673</v>
      </c>
      <c r="S137" s="2">
        <v>62170</v>
      </c>
      <c r="T137" s="2">
        <v>341428</v>
      </c>
      <c r="X137" s="2" t="s">
        <v>1503</v>
      </c>
      <c r="AA137" s="2" t="s">
        <v>24</v>
      </c>
    </row>
    <row r="138" spans="1:27" x14ac:dyDescent="0.25">
      <c r="A138" s="6">
        <f t="shared" si="1"/>
        <v>130</v>
      </c>
      <c r="C138" s="36" t="str">
        <f>+INDEX('Global Mapping'!$M:$M,MATCH(L138,'Global Mapping'!$A:$A,0))</f>
        <v>LONG TERM ASSETS</v>
      </c>
      <c r="D138" s="36" t="str">
        <f>+INDEX('Global Mapping'!$C:$C,MATCH(L138,'Global Mapping'!$A:$A,0))</f>
        <v>ACC DEPR-WATER TREATMEN</v>
      </c>
      <c r="E138" s="36" t="s">
        <v>3985</v>
      </c>
      <c r="F138" s="36" t="s">
        <v>3986</v>
      </c>
      <c r="G138" s="36" t="s">
        <v>3987</v>
      </c>
      <c r="H138" s="36">
        <v>722604</v>
      </c>
      <c r="I138" s="38">
        <v>39597</v>
      </c>
      <c r="J138" s="2">
        <v>345</v>
      </c>
      <c r="K138" s="2">
        <v>345</v>
      </c>
      <c r="L138" s="2">
        <v>1910</v>
      </c>
      <c r="M138" s="5">
        <v>-384.72</v>
      </c>
      <c r="N138" s="3">
        <v>43677</v>
      </c>
      <c r="O138" t="s">
        <v>19</v>
      </c>
      <c r="P138" t="s">
        <v>1543</v>
      </c>
      <c r="Q138" t="s">
        <v>1502</v>
      </c>
      <c r="R138">
        <v>5000882</v>
      </c>
      <c r="S138" s="2">
        <v>62170</v>
      </c>
      <c r="T138" s="2">
        <v>341428</v>
      </c>
      <c r="X138" s="2" t="s">
        <v>1503</v>
      </c>
      <c r="AA138" s="2" t="s">
        <v>24</v>
      </c>
    </row>
    <row r="139" spans="1:27" x14ac:dyDescent="0.25">
      <c r="A139" s="6">
        <f t="shared" ref="A139:A202" si="2">+A138+1</f>
        <v>131</v>
      </c>
      <c r="C139" s="36" t="str">
        <f>+INDEX('Global Mapping'!$M:$M,MATCH(L139,'Global Mapping'!$A:$A,0))</f>
        <v>LONG TERM ASSETS</v>
      </c>
      <c r="D139" s="36" t="str">
        <f>+INDEX('Global Mapping'!$C:$C,MATCH(L139,'Global Mapping'!$A:$A,0))</f>
        <v>ACC DEPR-DIST RESV &amp; ST</v>
      </c>
      <c r="E139" s="36" t="s">
        <v>3985</v>
      </c>
      <c r="F139" s="36" t="s">
        <v>3986</v>
      </c>
      <c r="G139" s="36" t="s">
        <v>3987</v>
      </c>
      <c r="H139" s="36">
        <v>722604</v>
      </c>
      <c r="I139" s="38">
        <v>39597</v>
      </c>
      <c r="J139" s="2">
        <v>345</v>
      </c>
      <c r="K139" s="2">
        <v>345</v>
      </c>
      <c r="L139" s="2">
        <v>1915</v>
      </c>
      <c r="M139" s="5">
        <v>-5.63</v>
      </c>
      <c r="N139" s="3">
        <v>43677</v>
      </c>
      <c r="O139" t="s">
        <v>19</v>
      </c>
      <c r="P139" t="s">
        <v>1544</v>
      </c>
      <c r="Q139" t="s">
        <v>1502</v>
      </c>
      <c r="R139">
        <v>91593</v>
      </c>
      <c r="S139" s="2">
        <v>62170</v>
      </c>
      <c r="T139" s="2">
        <v>341428</v>
      </c>
      <c r="X139" s="2" t="s">
        <v>1503</v>
      </c>
      <c r="AA139" s="2" t="s">
        <v>24</v>
      </c>
    </row>
    <row r="140" spans="1:27" x14ac:dyDescent="0.25">
      <c r="A140" s="6">
        <f t="shared" si="2"/>
        <v>132</v>
      </c>
      <c r="C140" s="36" t="str">
        <f>+INDEX('Global Mapping'!$M:$M,MATCH(L140,'Global Mapping'!$A:$A,0))</f>
        <v>LONG TERM ASSETS</v>
      </c>
      <c r="D140" s="36" t="str">
        <f>+INDEX('Global Mapping'!$C:$C,MATCH(L140,'Global Mapping'!$A:$A,0))</f>
        <v>ACC DEPR-DIST RESV &amp; ST</v>
      </c>
      <c r="E140" s="36" t="s">
        <v>3985</v>
      </c>
      <c r="F140" s="36" t="s">
        <v>3986</v>
      </c>
      <c r="G140" s="36" t="s">
        <v>3987</v>
      </c>
      <c r="H140" s="36">
        <v>722604</v>
      </c>
      <c r="I140" s="38">
        <v>39597</v>
      </c>
      <c r="J140" s="2">
        <v>345</v>
      </c>
      <c r="K140" s="2">
        <v>345</v>
      </c>
      <c r="L140" s="2">
        <v>1915</v>
      </c>
      <c r="M140" s="5">
        <v>-50.62</v>
      </c>
      <c r="N140" s="3">
        <v>43677</v>
      </c>
      <c r="O140" t="s">
        <v>19</v>
      </c>
      <c r="P140" t="s">
        <v>1544</v>
      </c>
      <c r="Q140" t="s">
        <v>1502</v>
      </c>
      <c r="R140">
        <v>91594</v>
      </c>
      <c r="S140" s="2">
        <v>62170</v>
      </c>
      <c r="T140" s="2">
        <v>341428</v>
      </c>
      <c r="X140" s="2" t="s">
        <v>1503</v>
      </c>
      <c r="AA140" s="2" t="s">
        <v>24</v>
      </c>
    </row>
    <row r="141" spans="1:27" x14ac:dyDescent="0.25">
      <c r="A141" s="6">
        <f t="shared" si="2"/>
        <v>133</v>
      </c>
      <c r="C141" s="36" t="str">
        <f>+INDEX('Global Mapping'!$M:$M,MATCH(L141,'Global Mapping'!$A:$A,0))</f>
        <v>LONG TERM ASSETS</v>
      </c>
      <c r="D141" s="36" t="str">
        <f>+INDEX('Global Mapping'!$C:$C,MATCH(L141,'Global Mapping'!$A:$A,0))</f>
        <v>ACC DEPR-DIST RESV &amp; ST</v>
      </c>
      <c r="E141" s="36" t="s">
        <v>3985</v>
      </c>
      <c r="F141" s="36" t="s">
        <v>3986</v>
      </c>
      <c r="G141" s="36" t="s">
        <v>3987</v>
      </c>
      <c r="H141" s="36">
        <v>722604</v>
      </c>
      <c r="I141" s="38">
        <v>39597</v>
      </c>
      <c r="J141" s="2">
        <v>345</v>
      </c>
      <c r="K141" s="2">
        <v>345</v>
      </c>
      <c r="L141" s="2">
        <v>1915</v>
      </c>
      <c r="M141" s="5">
        <v>-0.39</v>
      </c>
      <c r="N141" s="3">
        <v>43677</v>
      </c>
      <c r="O141" t="s">
        <v>19</v>
      </c>
      <c r="P141" t="s">
        <v>1501</v>
      </c>
      <c r="Q141" t="s">
        <v>1502</v>
      </c>
      <c r="R141">
        <v>108580</v>
      </c>
      <c r="S141" s="2">
        <v>62170</v>
      </c>
      <c r="T141" s="2">
        <v>341428</v>
      </c>
      <c r="X141" s="2" t="s">
        <v>1503</v>
      </c>
      <c r="AA141" s="2" t="s">
        <v>24</v>
      </c>
    </row>
    <row r="142" spans="1:27" x14ac:dyDescent="0.25">
      <c r="A142" s="6">
        <f t="shared" si="2"/>
        <v>134</v>
      </c>
      <c r="C142" s="36" t="str">
        <f>+INDEX('Global Mapping'!$M:$M,MATCH(L142,'Global Mapping'!$A:$A,0))</f>
        <v>LONG TERM ASSETS</v>
      </c>
      <c r="D142" s="36" t="str">
        <f>+INDEX('Global Mapping'!$C:$C,MATCH(L142,'Global Mapping'!$A:$A,0))</f>
        <v>ACC DEPR-DIST RESV &amp; ST</v>
      </c>
      <c r="E142" s="36" t="s">
        <v>3985</v>
      </c>
      <c r="F142" s="36" t="s">
        <v>3986</v>
      </c>
      <c r="G142" s="36" t="s">
        <v>3987</v>
      </c>
      <c r="H142" s="36">
        <v>722604</v>
      </c>
      <c r="I142" s="38">
        <v>39597</v>
      </c>
      <c r="J142" s="2">
        <v>345</v>
      </c>
      <c r="K142" s="2">
        <v>345</v>
      </c>
      <c r="L142" s="2">
        <v>1915</v>
      </c>
      <c r="M142" s="5">
        <v>-254.5</v>
      </c>
      <c r="N142" s="3">
        <v>43677</v>
      </c>
      <c r="O142" t="s">
        <v>19</v>
      </c>
      <c r="P142" t="s">
        <v>1501</v>
      </c>
      <c r="Q142" t="s">
        <v>1502</v>
      </c>
      <c r="R142">
        <v>108595</v>
      </c>
      <c r="S142" s="2">
        <v>62170</v>
      </c>
      <c r="T142" s="2">
        <v>341428</v>
      </c>
      <c r="X142" s="2" t="s">
        <v>1503</v>
      </c>
      <c r="AA142" s="2" t="s">
        <v>24</v>
      </c>
    </row>
    <row r="143" spans="1:27" x14ac:dyDescent="0.25">
      <c r="A143" s="6">
        <f t="shared" si="2"/>
        <v>135</v>
      </c>
      <c r="C143" s="36" t="str">
        <f>+INDEX('Global Mapping'!$M:$M,MATCH(L143,'Global Mapping'!$A:$A,0))</f>
        <v>LONG TERM ASSETS</v>
      </c>
      <c r="D143" s="36" t="str">
        <f>+INDEX('Global Mapping'!$C:$C,MATCH(L143,'Global Mapping'!$A:$A,0))</f>
        <v>ACC DEPR-DIST RESV &amp; ST</v>
      </c>
      <c r="E143" s="36" t="s">
        <v>3985</v>
      </c>
      <c r="F143" s="36" t="s">
        <v>3986</v>
      </c>
      <c r="G143" s="36" t="s">
        <v>3987</v>
      </c>
      <c r="H143" s="36">
        <v>722604</v>
      </c>
      <c r="I143" s="38">
        <v>39597</v>
      </c>
      <c r="J143" s="2">
        <v>345</v>
      </c>
      <c r="K143" s="2">
        <v>345</v>
      </c>
      <c r="L143" s="2">
        <v>1915</v>
      </c>
      <c r="M143" s="5">
        <v>-696.44</v>
      </c>
      <c r="N143" s="3">
        <v>43677</v>
      </c>
      <c r="O143" t="s">
        <v>19</v>
      </c>
      <c r="P143" t="s">
        <v>1501</v>
      </c>
      <c r="Q143" t="s">
        <v>1502</v>
      </c>
      <c r="R143">
        <v>108615</v>
      </c>
      <c r="S143" s="2">
        <v>62170</v>
      </c>
      <c r="T143" s="2">
        <v>341428</v>
      </c>
      <c r="X143" s="2" t="s">
        <v>1503</v>
      </c>
      <c r="AA143" s="2" t="s">
        <v>24</v>
      </c>
    </row>
    <row r="144" spans="1:27" x14ac:dyDescent="0.25">
      <c r="A144" s="6">
        <f t="shared" si="2"/>
        <v>136</v>
      </c>
      <c r="C144" s="36" t="str">
        <f>+INDEX('Global Mapping'!$M:$M,MATCH(L144,'Global Mapping'!$A:$A,0))</f>
        <v>LONG TERM ASSETS</v>
      </c>
      <c r="D144" s="36" t="str">
        <f>+INDEX('Global Mapping'!$C:$C,MATCH(L144,'Global Mapping'!$A:$A,0))</f>
        <v>ACC DEPR-DIST RESV &amp; ST</v>
      </c>
      <c r="E144" s="36" t="s">
        <v>3985</v>
      </c>
      <c r="F144" s="36" t="s">
        <v>3986</v>
      </c>
      <c r="G144" s="36" t="s">
        <v>3987</v>
      </c>
      <c r="H144" s="36">
        <v>722604</v>
      </c>
      <c r="I144" s="38">
        <v>39597</v>
      </c>
      <c r="J144" s="2">
        <v>345</v>
      </c>
      <c r="K144" s="2">
        <v>345</v>
      </c>
      <c r="L144" s="2">
        <v>1915</v>
      </c>
      <c r="M144" s="5">
        <v>0.56000000000000005</v>
      </c>
      <c r="N144" s="3">
        <v>43677</v>
      </c>
      <c r="O144" t="s">
        <v>19</v>
      </c>
      <c r="P144" t="s">
        <v>1545</v>
      </c>
      <c r="Q144" t="s">
        <v>1502</v>
      </c>
      <c r="R144">
        <v>163145</v>
      </c>
      <c r="S144" s="2">
        <v>62170</v>
      </c>
      <c r="T144" s="2">
        <v>341428</v>
      </c>
      <c r="X144" s="2" t="s">
        <v>1503</v>
      </c>
      <c r="AA144" s="2" t="s">
        <v>24</v>
      </c>
    </row>
    <row r="145" spans="1:27" x14ac:dyDescent="0.25">
      <c r="A145" s="6">
        <f t="shared" si="2"/>
        <v>137</v>
      </c>
      <c r="C145" s="36" t="str">
        <f>+INDEX('Global Mapping'!$M:$M,MATCH(L145,'Global Mapping'!$A:$A,0))</f>
        <v>LONG TERM ASSETS</v>
      </c>
      <c r="D145" s="36" t="str">
        <f>+INDEX('Global Mapping'!$C:$C,MATCH(L145,'Global Mapping'!$A:$A,0))</f>
        <v>ACC DEPR-DIST RESV &amp; ST</v>
      </c>
      <c r="E145" s="36" t="s">
        <v>3985</v>
      </c>
      <c r="F145" s="36" t="s">
        <v>3986</v>
      </c>
      <c r="G145" s="36" t="s">
        <v>3987</v>
      </c>
      <c r="H145" s="36">
        <v>722604</v>
      </c>
      <c r="I145" s="38">
        <v>39597</v>
      </c>
      <c r="J145" s="2">
        <v>345</v>
      </c>
      <c r="K145" s="2">
        <v>345</v>
      </c>
      <c r="L145" s="2">
        <v>1915</v>
      </c>
      <c r="M145" s="5">
        <v>0.46</v>
      </c>
      <c r="N145" s="3">
        <v>43677</v>
      </c>
      <c r="O145" t="s">
        <v>19</v>
      </c>
      <c r="P145" t="s">
        <v>1546</v>
      </c>
      <c r="Q145" t="s">
        <v>1502</v>
      </c>
      <c r="R145">
        <v>163146</v>
      </c>
      <c r="S145" s="2">
        <v>62170</v>
      </c>
      <c r="T145" s="2">
        <v>341428</v>
      </c>
      <c r="X145" s="2" t="s">
        <v>1503</v>
      </c>
      <c r="AA145" s="2" t="s">
        <v>24</v>
      </c>
    </row>
    <row r="146" spans="1:27" x14ac:dyDescent="0.25">
      <c r="A146" s="6">
        <f t="shared" si="2"/>
        <v>138</v>
      </c>
      <c r="C146" s="36" t="str">
        <f>+INDEX('Global Mapping'!$M:$M,MATCH(L146,'Global Mapping'!$A:$A,0))</f>
        <v>LONG TERM ASSETS</v>
      </c>
      <c r="D146" s="36" t="str">
        <f>+INDEX('Global Mapping'!$C:$C,MATCH(L146,'Global Mapping'!$A:$A,0))</f>
        <v>ACC DEPR-DIST RESV &amp; ST</v>
      </c>
      <c r="E146" s="36" t="s">
        <v>3985</v>
      </c>
      <c r="F146" s="36" t="s">
        <v>3986</v>
      </c>
      <c r="G146" s="36" t="s">
        <v>3987</v>
      </c>
      <c r="H146" s="36">
        <v>722604</v>
      </c>
      <c r="I146" s="38">
        <v>39597</v>
      </c>
      <c r="J146" s="2">
        <v>345</v>
      </c>
      <c r="K146" s="2">
        <v>345</v>
      </c>
      <c r="L146" s="2">
        <v>1915</v>
      </c>
      <c r="M146" s="5">
        <v>-0.4</v>
      </c>
      <c r="N146" s="3">
        <v>43677</v>
      </c>
      <c r="O146" t="s">
        <v>19</v>
      </c>
      <c r="P146" t="s">
        <v>1518</v>
      </c>
      <c r="Q146" t="s">
        <v>1502</v>
      </c>
      <c r="R146">
        <v>163147</v>
      </c>
      <c r="S146" s="2">
        <v>62170</v>
      </c>
      <c r="T146" s="2">
        <v>341428</v>
      </c>
      <c r="X146" s="2" t="s">
        <v>1503</v>
      </c>
      <c r="AA146" s="2" t="s">
        <v>24</v>
      </c>
    </row>
    <row r="147" spans="1:27" x14ac:dyDescent="0.25">
      <c r="A147" s="6">
        <f t="shared" si="2"/>
        <v>139</v>
      </c>
      <c r="C147" s="36" t="str">
        <f>+INDEX('Global Mapping'!$M:$M,MATCH(L147,'Global Mapping'!$A:$A,0))</f>
        <v>LONG TERM ASSETS</v>
      </c>
      <c r="D147" s="36" t="str">
        <f>+INDEX('Global Mapping'!$C:$C,MATCH(L147,'Global Mapping'!$A:$A,0))</f>
        <v>ACC DEPR-DIST RESV &amp; ST</v>
      </c>
      <c r="E147" s="36" t="s">
        <v>3985</v>
      </c>
      <c r="F147" s="36" t="s">
        <v>3986</v>
      </c>
      <c r="G147" s="36" t="s">
        <v>3987</v>
      </c>
      <c r="H147" s="36">
        <v>722604</v>
      </c>
      <c r="I147" s="38">
        <v>39597</v>
      </c>
      <c r="J147" s="2">
        <v>345</v>
      </c>
      <c r="K147" s="2">
        <v>345</v>
      </c>
      <c r="L147" s="2">
        <v>1915</v>
      </c>
      <c r="M147" s="5">
        <v>-0.7</v>
      </c>
      <c r="N147" s="3">
        <v>43677</v>
      </c>
      <c r="O147" t="s">
        <v>19</v>
      </c>
      <c r="P147" t="s">
        <v>1545</v>
      </c>
      <c r="Q147" t="s">
        <v>1502</v>
      </c>
      <c r="R147">
        <v>163148</v>
      </c>
      <c r="S147" s="2">
        <v>62170</v>
      </c>
      <c r="T147" s="2">
        <v>341428</v>
      </c>
      <c r="X147" s="2" t="s">
        <v>1503</v>
      </c>
      <c r="AA147" s="2" t="s">
        <v>24</v>
      </c>
    </row>
    <row r="148" spans="1:27" x14ac:dyDescent="0.25">
      <c r="A148" s="6">
        <f t="shared" si="2"/>
        <v>140</v>
      </c>
      <c r="C148" s="36" t="str">
        <f>+INDEX('Global Mapping'!$M:$M,MATCH(L148,'Global Mapping'!$A:$A,0))</f>
        <v>LONG TERM ASSETS</v>
      </c>
      <c r="D148" s="36" t="str">
        <f>+INDEX('Global Mapping'!$C:$C,MATCH(L148,'Global Mapping'!$A:$A,0))</f>
        <v>ACC DEPR-DIST RESV &amp; ST</v>
      </c>
      <c r="E148" s="36" t="s">
        <v>3985</v>
      </c>
      <c r="F148" s="36" t="s">
        <v>3986</v>
      </c>
      <c r="G148" s="36" t="s">
        <v>3987</v>
      </c>
      <c r="H148" s="36">
        <v>722604</v>
      </c>
      <c r="I148" s="38">
        <v>39597</v>
      </c>
      <c r="J148" s="2">
        <v>345</v>
      </c>
      <c r="K148" s="2">
        <v>345</v>
      </c>
      <c r="L148" s="2">
        <v>1915</v>
      </c>
      <c r="M148" s="5">
        <v>-0.77</v>
      </c>
      <c r="N148" s="3">
        <v>43677</v>
      </c>
      <c r="O148" t="s">
        <v>19</v>
      </c>
      <c r="P148" t="s">
        <v>1546</v>
      </c>
      <c r="Q148" t="s">
        <v>1502</v>
      </c>
      <c r="R148">
        <v>163149</v>
      </c>
      <c r="S148" s="2">
        <v>62170</v>
      </c>
      <c r="T148" s="2">
        <v>341428</v>
      </c>
      <c r="X148" s="2" t="s">
        <v>1503</v>
      </c>
      <c r="AA148" s="2" t="s">
        <v>24</v>
      </c>
    </row>
    <row r="149" spans="1:27" x14ac:dyDescent="0.25">
      <c r="A149" s="6">
        <f t="shared" si="2"/>
        <v>141</v>
      </c>
      <c r="C149" s="36" t="str">
        <f>+INDEX('Global Mapping'!$M:$M,MATCH(L149,'Global Mapping'!$A:$A,0))</f>
        <v>LONG TERM ASSETS</v>
      </c>
      <c r="D149" s="36" t="str">
        <f>+INDEX('Global Mapping'!$C:$C,MATCH(L149,'Global Mapping'!$A:$A,0))</f>
        <v>ACC DEPR-DIST RESV &amp; ST</v>
      </c>
      <c r="E149" s="36" t="s">
        <v>3985</v>
      </c>
      <c r="F149" s="36" t="s">
        <v>3986</v>
      </c>
      <c r="G149" s="36" t="s">
        <v>3987</v>
      </c>
      <c r="H149" s="36">
        <v>722604</v>
      </c>
      <c r="I149" s="38">
        <v>39597</v>
      </c>
      <c r="J149" s="2">
        <v>345</v>
      </c>
      <c r="K149" s="2">
        <v>345</v>
      </c>
      <c r="L149" s="2">
        <v>1915</v>
      </c>
      <c r="M149" s="5">
        <v>-1.03</v>
      </c>
      <c r="N149" s="3">
        <v>43677</v>
      </c>
      <c r="O149" t="s">
        <v>19</v>
      </c>
      <c r="P149" t="s">
        <v>1540</v>
      </c>
      <c r="Q149" t="s">
        <v>1502</v>
      </c>
      <c r="R149">
        <v>163150</v>
      </c>
      <c r="S149" s="2">
        <v>62170</v>
      </c>
      <c r="T149" s="2">
        <v>341428</v>
      </c>
      <c r="X149" s="2" t="s">
        <v>1503</v>
      </c>
      <c r="AA149" s="2" t="s">
        <v>24</v>
      </c>
    </row>
    <row r="150" spans="1:27" x14ac:dyDescent="0.25">
      <c r="A150" s="6">
        <f t="shared" si="2"/>
        <v>142</v>
      </c>
      <c r="C150" s="36" t="str">
        <f>+INDEX('Global Mapping'!$M:$M,MATCH(L150,'Global Mapping'!$A:$A,0))</f>
        <v>LONG TERM ASSETS</v>
      </c>
      <c r="D150" s="36" t="str">
        <f>+INDEX('Global Mapping'!$C:$C,MATCH(L150,'Global Mapping'!$A:$A,0))</f>
        <v>ACC DEPR-TRANS &amp; DISTR</v>
      </c>
      <c r="E150" s="36" t="s">
        <v>3985</v>
      </c>
      <c r="F150" s="36" t="s">
        <v>3986</v>
      </c>
      <c r="G150" s="36" t="s">
        <v>3987</v>
      </c>
      <c r="H150" s="36">
        <v>722604</v>
      </c>
      <c r="I150" s="38">
        <v>39597</v>
      </c>
      <c r="J150" s="2">
        <v>345</v>
      </c>
      <c r="K150" s="2">
        <v>345</v>
      </c>
      <c r="L150" s="2">
        <v>1920</v>
      </c>
      <c r="M150" s="5">
        <v>-20.14</v>
      </c>
      <c r="N150" s="3">
        <v>43677</v>
      </c>
      <c r="O150" t="s">
        <v>19</v>
      </c>
      <c r="P150" t="s">
        <v>1547</v>
      </c>
      <c r="Q150" t="s">
        <v>1502</v>
      </c>
      <c r="R150">
        <v>91926</v>
      </c>
      <c r="S150" s="2">
        <v>62170</v>
      </c>
      <c r="T150" s="2">
        <v>341428</v>
      </c>
      <c r="X150" s="2" t="s">
        <v>1503</v>
      </c>
      <c r="AA150" s="2" t="s">
        <v>24</v>
      </c>
    </row>
    <row r="151" spans="1:27" x14ac:dyDescent="0.25">
      <c r="A151" s="6">
        <f t="shared" si="2"/>
        <v>143</v>
      </c>
      <c r="C151" s="36" t="str">
        <f>+INDEX('Global Mapping'!$M:$M,MATCH(L151,'Global Mapping'!$A:$A,0))</f>
        <v>LONG TERM ASSETS</v>
      </c>
      <c r="D151" s="36" t="str">
        <f>+INDEX('Global Mapping'!$C:$C,MATCH(L151,'Global Mapping'!$A:$A,0))</f>
        <v>ACC DEPR-TRANS &amp; DISTR</v>
      </c>
      <c r="E151" s="36" t="s">
        <v>3985</v>
      </c>
      <c r="F151" s="36" t="s">
        <v>3986</v>
      </c>
      <c r="G151" s="36" t="s">
        <v>3987</v>
      </c>
      <c r="H151" s="36">
        <v>722604</v>
      </c>
      <c r="I151" s="38">
        <v>39597</v>
      </c>
      <c r="J151" s="2">
        <v>345</v>
      </c>
      <c r="K151" s="2">
        <v>345</v>
      </c>
      <c r="L151" s="2">
        <v>1920</v>
      </c>
      <c r="M151" s="5">
        <v>-17.7</v>
      </c>
      <c r="N151" s="3">
        <v>43677</v>
      </c>
      <c r="O151" t="s">
        <v>19</v>
      </c>
      <c r="P151" t="s">
        <v>1547</v>
      </c>
      <c r="Q151" t="s">
        <v>1502</v>
      </c>
      <c r="R151">
        <v>91927</v>
      </c>
      <c r="S151" s="2">
        <v>62170</v>
      </c>
      <c r="T151" s="2">
        <v>341428</v>
      </c>
      <c r="X151" s="2" t="s">
        <v>1503</v>
      </c>
      <c r="AA151" s="2" t="s">
        <v>24</v>
      </c>
    </row>
    <row r="152" spans="1:27" x14ac:dyDescent="0.25">
      <c r="A152" s="6">
        <f t="shared" si="2"/>
        <v>144</v>
      </c>
      <c r="C152" s="36" t="str">
        <f>+INDEX('Global Mapping'!$M:$M,MATCH(L152,'Global Mapping'!$A:$A,0))</f>
        <v>LONG TERM ASSETS</v>
      </c>
      <c r="D152" s="36" t="str">
        <f>+INDEX('Global Mapping'!$C:$C,MATCH(L152,'Global Mapping'!$A:$A,0))</f>
        <v>ACC DEPR-TRANS &amp; DISTR</v>
      </c>
      <c r="E152" s="36" t="s">
        <v>3985</v>
      </c>
      <c r="F152" s="36" t="s">
        <v>3986</v>
      </c>
      <c r="G152" s="36" t="s">
        <v>3987</v>
      </c>
      <c r="H152" s="36">
        <v>722604</v>
      </c>
      <c r="I152" s="38">
        <v>39597</v>
      </c>
      <c r="J152" s="2">
        <v>345</v>
      </c>
      <c r="K152" s="2">
        <v>345</v>
      </c>
      <c r="L152" s="2">
        <v>1920</v>
      </c>
      <c r="M152" s="5">
        <v>-504</v>
      </c>
      <c r="N152" s="3">
        <v>43677</v>
      </c>
      <c r="O152" t="s">
        <v>19</v>
      </c>
      <c r="P152" t="s">
        <v>1547</v>
      </c>
      <c r="Q152" t="s">
        <v>1502</v>
      </c>
      <c r="R152">
        <v>91928</v>
      </c>
      <c r="S152" s="2">
        <v>62170</v>
      </c>
      <c r="T152" s="2">
        <v>341428</v>
      </c>
      <c r="X152" s="2" t="s">
        <v>1503</v>
      </c>
      <c r="AA152" s="2" t="s">
        <v>24</v>
      </c>
    </row>
    <row r="153" spans="1:27" x14ac:dyDescent="0.25">
      <c r="A153" s="6">
        <f t="shared" si="2"/>
        <v>145</v>
      </c>
      <c r="C153" s="36" t="str">
        <f>+INDEX('Global Mapping'!$M:$M,MATCH(L153,'Global Mapping'!$A:$A,0))</f>
        <v>LONG TERM ASSETS</v>
      </c>
      <c r="D153" s="36" t="str">
        <f>+INDEX('Global Mapping'!$C:$C,MATCH(L153,'Global Mapping'!$A:$A,0))</f>
        <v>ACC DEPR-TRANS &amp; DISTR</v>
      </c>
      <c r="E153" s="36" t="s">
        <v>3985</v>
      </c>
      <c r="F153" s="36" t="s">
        <v>3986</v>
      </c>
      <c r="G153" s="36" t="s">
        <v>3987</v>
      </c>
      <c r="H153" s="36">
        <v>722604</v>
      </c>
      <c r="I153" s="38">
        <v>39597</v>
      </c>
      <c r="J153" s="2">
        <v>345</v>
      </c>
      <c r="K153" s="2">
        <v>345</v>
      </c>
      <c r="L153" s="2">
        <v>1920</v>
      </c>
      <c r="M153" s="5">
        <v>-0.27</v>
      </c>
      <c r="N153" s="3">
        <v>43677</v>
      </c>
      <c r="O153" t="s">
        <v>19</v>
      </c>
      <c r="P153" t="s">
        <v>1501</v>
      </c>
      <c r="Q153" t="s">
        <v>1502</v>
      </c>
      <c r="R153">
        <v>108581</v>
      </c>
      <c r="S153" s="2">
        <v>62170</v>
      </c>
      <c r="T153" s="2">
        <v>341428</v>
      </c>
      <c r="X153" s="2" t="s">
        <v>1503</v>
      </c>
      <c r="AA153" s="2" t="s">
        <v>24</v>
      </c>
    </row>
    <row r="154" spans="1:27" x14ac:dyDescent="0.25">
      <c r="A154" s="6">
        <f t="shared" si="2"/>
        <v>146</v>
      </c>
      <c r="C154" s="36" t="str">
        <f>+INDEX('Global Mapping'!$M:$M,MATCH(L154,'Global Mapping'!$A:$A,0))</f>
        <v>LONG TERM ASSETS</v>
      </c>
      <c r="D154" s="36" t="str">
        <f>+INDEX('Global Mapping'!$C:$C,MATCH(L154,'Global Mapping'!$A:$A,0))</f>
        <v>ACC DEPR-TRANS &amp; DISTR</v>
      </c>
      <c r="E154" s="36" t="s">
        <v>3985</v>
      </c>
      <c r="F154" s="36" t="s">
        <v>3986</v>
      </c>
      <c r="G154" s="36" t="s">
        <v>3987</v>
      </c>
      <c r="H154" s="36">
        <v>722604</v>
      </c>
      <c r="I154" s="38">
        <v>39597</v>
      </c>
      <c r="J154" s="2">
        <v>345</v>
      </c>
      <c r="K154" s="2">
        <v>345</v>
      </c>
      <c r="L154" s="2">
        <v>1920</v>
      </c>
      <c r="M154" s="5">
        <v>-391.26</v>
      </c>
      <c r="N154" s="3">
        <v>43677</v>
      </c>
      <c r="O154" t="s">
        <v>19</v>
      </c>
      <c r="P154" t="s">
        <v>1501</v>
      </c>
      <c r="Q154" t="s">
        <v>1502</v>
      </c>
      <c r="R154">
        <v>108596</v>
      </c>
      <c r="S154" s="2">
        <v>62170</v>
      </c>
      <c r="T154" s="2">
        <v>341428</v>
      </c>
      <c r="X154" s="2" t="s">
        <v>1503</v>
      </c>
      <c r="AA154" s="2" t="s">
        <v>24</v>
      </c>
    </row>
    <row r="155" spans="1:27" x14ac:dyDescent="0.25">
      <c r="A155" s="6">
        <f t="shared" si="2"/>
        <v>147</v>
      </c>
      <c r="C155" s="36" t="str">
        <f>+INDEX('Global Mapping'!$M:$M,MATCH(L155,'Global Mapping'!$A:$A,0))</f>
        <v>LONG TERM ASSETS</v>
      </c>
      <c r="D155" s="36" t="str">
        <f>+INDEX('Global Mapping'!$C:$C,MATCH(L155,'Global Mapping'!$A:$A,0))</f>
        <v>ACC DEPR-TRANS &amp; DISTR</v>
      </c>
      <c r="E155" s="36" t="s">
        <v>3985</v>
      </c>
      <c r="F155" s="36" t="s">
        <v>3986</v>
      </c>
      <c r="G155" s="36" t="s">
        <v>3987</v>
      </c>
      <c r="H155" s="36">
        <v>722604</v>
      </c>
      <c r="I155" s="38">
        <v>39597</v>
      </c>
      <c r="J155" s="2">
        <v>345</v>
      </c>
      <c r="K155" s="2">
        <v>345</v>
      </c>
      <c r="L155" s="2">
        <v>1920</v>
      </c>
      <c r="M155" s="5">
        <v>-3295.09</v>
      </c>
      <c r="N155" s="3">
        <v>43677</v>
      </c>
      <c r="O155" t="s">
        <v>19</v>
      </c>
      <c r="P155" t="s">
        <v>1501</v>
      </c>
      <c r="Q155" t="s">
        <v>1502</v>
      </c>
      <c r="R155">
        <v>108616</v>
      </c>
      <c r="S155" s="2">
        <v>62170</v>
      </c>
      <c r="T155" s="2">
        <v>341428</v>
      </c>
      <c r="X155" s="2" t="s">
        <v>1503</v>
      </c>
      <c r="AA155" s="2" t="s">
        <v>24</v>
      </c>
    </row>
    <row r="156" spans="1:27" x14ac:dyDescent="0.25">
      <c r="A156" s="6">
        <f t="shared" si="2"/>
        <v>148</v>
      </c>
      <c r="C156" s="36" t="str">
        <f>+INDEX('Global Mapping'!$M:$M,MATCH(L156,'Global Mapping'!$A:$A,0))</f>
        <v>LONG TERM ASSETS</v>
      </c>
      <c r="D156" s="36" t="str">
        <f>+INDEX('Global Mapping'!$C:$C,MATCH(L156,'Global Mapping'!$A:$A,0))</f>
        <v>ACC DEPR-TRANS &amp; DISTR</v>
      </c>
      <c r="E156" s="36" t="s">
        <v>3985</v>
      </c>
      <c r="F156" s="36" t="s">
        <v>3986</v>
      </c>
      <c r="G156" s="36" t="s">
        <v>3987</v>
      </c>
      <c r="H156" s="36">
        <v>722604</v>
      </c>
      <c r="I156" s="38">
        <v>39597</v>
      </c>
      <c r="J156" s="2">
        <v>345</v>
      </c>
      <c r="K156" s="2">
        <v>345</v>
      </c>
      <c r="L156" s="2">
        <v>1920</v>
      </c>
      <c r="M156" s="5">
        <v>0.32</v>
      </c>
      <c r="N156" s="3">
        <v>43677</v>
      </c>
      <c r="O156" t="s">
        <v>19</v>
      </c>
      <c r="P156" t="s">
        <v>1548</v>
      </c>
      <c r="Q156" t="s">
        <v>1502</v>
      </c>
      <c r="R156">
        <v>163089</v>
      </c>
      <c r="S156" s="2">
        <v>62170</v>
      </c>
      <c r="T156" s="2">
        <v>341428</v>
      </c>
      <c r="X156" s="2" t="s">
        <v>1503</v>
      </c>
      <c r="AA156" s="2" t="s">
        <v>24</v>
      </c>
    </row>
    <row r="157" spans="1:27" x14ac:dyDescent="0.25">
      <c r="A157" s="6">
        <f t="shared" si="2"/>
        <v>149</v>
      </c>
      <c r="C157" s="36" t="str">
        <f>+INDEX('Global Mapping'!$M:$M,MATCH(L157,'Global Mapping'!$A:$A,0))</f>
        <v>LONG TERM ASSETS</v>
      </c>
      <c r="D157" s="36" t="str">
        <f>+INDEX('Global Mapping'!$C:$C,MATCH(L157,'Global Mapping'!$A:$A,0))</f>
        <v>ACC DEPR-TRANS &amp; DISTR</v>
      </c>
      <c r="E157" s="36" t="s">
        <v>3985</v>
      </c>
      <c r="F157" s="36" t="s">
        <v>3986</v>
      </c>
      <c r="G157" s="36" t="s">
        <v>3987</v>
      </c>
      <c r="H157" s="36">
        <v>722604</v>
      </c>
      <c r="I157" s="38">
        <v>39597</v>
      </c>
      <c r="J157" s="2">
        <v>345</v>
      </c>
      <c r="K157" s="2">
        <v>345</v>
      </c>
      <c r="L157" s="2">
        <v>1920</v>
      </c>
      <c r="M157" s="5">
        <v>-0.17</v>
      </c>
      <c r="N157" s="3">
        <v>43677</v>
      </c>
      <c r="O157" t="s">
        <v>19</v>
      </c>
      <c r="P157" t="s">
        <v>1518</v>
      </c>
      <c r="Q157" t="s">
        <v>1502</v>
      </c>
      <c r="R157">
        <v>163090</v>
      </c>
      <c r="S157" s="2">
        <v>62170</v>
      </c>
      <c r="T157" s="2">
        <v>341428</v>
      </c>
      <c r="X157" s="2" t="s">
        <v>1503</v>
      </c>
      <c r="AA157" s="2" t="s">
        <v>24</v>
      </c>
    </row>
    <row r="158" spans="1:27" x14ac:dyDescent="0.25">
      <c r="A158" s="6">
        <f t="shared" si="2"/>
        <v>150</v>
      </c>
      <c r="C158" s="36" t="str">
        <f>+INDEX('Global Mapping'!$M:$M,MATCH(L158,'Global Mapping'!$A:$A,0))</f>
        <v>LONG TERM ASSETS</v>
      </c>
      <c r="D158" s="36" t="str">
        <f>+INDEX('Global Mapping'!$C:$C,MATCH(L158,'Global Mapping'!$A:$A,0))</f>
        <v>ACC DEPR-TRANS &amp; DISTR</v>
      </c>
      <c r="E158" s="36" t="s">
        <v>3985</v>
      </c>
      <c r="F158" s="36" t="s">
        <v>3986</v>
      </c>
      <c r="G158" s="36" t="s">
        <v>3987</v>
      </c>
      <c r="H158" s="36">
        <v>722604</v>
      </c>
      <c r="I158" s="38">
        <v>39597</v>
      </c>
      <c r="J158" s="2">
        <v>345</v>
      </c>
      <c r="K158" s="2">
        <v>345</v>
      </c>
      <c r="L158" s="2">
        <v>1920</v>
      </c>
      <c r="M158" s="5">
        <v>-0.43</v>
      </c>
      <c r="N158" s="3">
        <v>43677</v>
      </c>
      <c r="O158" t="s">
        <v>19</v>
      </c>
      <c r="P158" t="s">
        <v>1548</v>
      </c>
      <c r="Q158" t="s">
        <v>1502</v>
      </c>
      <c r="R158">
        <v>163091</v>
      </c>
      <c r="S158" s="2">
        <v>62170</v>
      </c>
      <c r="T158" s="2">
        <v>341428</v>
      </c>
      <c r="X158" s="2" t="s">
        <v>1503</v>
      </c>
      <c r="AA158" s="2" t="s">
        <v>24</v>
      </c>
    </row>
    <row r="159" spans="1:27" x14ac:dyDescent="0.25">
      <c r="A159" s="6">
        <f t="shared" si="2"/>
        <v>151</v>
      </c>
      <c r="C159" s="36" t="str">
        <f>+INDEX('Global Mapping'!$M:$M,MATCH(L159,'Global Mapping'!$A:$A,0))</f>
        <v>LONG TERM ASSETS</v>
      </c>
      <c r="D159" s="36" t="str">
        <f>+INDEX('Global Mapping'!$C:$C,MATCH(L159,'Global Mapping'!$A:$A,0))</f>
        <v>ACC DEPR-TRANS &amp; DISTR</v>
      </c>
      <c r="E159" s="36" t="s">
        <v>3985</v>
      </c>
      <c r="F159" s="36" t="s">
        <v>3986</v>
      </c>
      <c r="G159" s="36" t="s">
        <v>3987</v>
      </c>
      <c r="H159" s="36">
        <v>722604</v>
      </c>
      <c r="I159" s="38">
        <v>39597</v>
      </c>
      <c r="J159" s="2">
        <v>345</v>
      </c>
      <c r="K159" s="2">
        <v>345</v>
      </c>
      <c r="L159" s="2">
        <v>1920</v>
      </c>
      <c r="M159" s="5">
        <v>0.47</v>
      </c>
      <c r="N159" s="3">
        <v>43677</v>
      </c>
      <c r="O159" t="s">
        <v>19</v>
      </c>
      <c r="P159" t="s">
        <v>1549</v>
      </c>
      <c r="Q159" t="s">
        <v>1502</v>
      </c>
      <c r="R159">
        <v>163151</v>
      </c>
      <c r="S159" s="2">
        <v>62170</v>
      </c>
      <c r="T159" s="2">
        <v>341428</v>
      </c>
      <c r="X159" s="2" t="s">
        <v>1503</v>
      </c>
      <c r="AA159" s="2" t="s">
        <v>24</v>
      </c>
    </row>
    <row r="160" spans="1:27" x14ac:dyDescent="0.25">
      <c r="A160" s="6">
        <f t="shared" si="2"/>
        <v>152</v>
      </c>
      <c r="C160" s="36" t="str">
        <f>+INDEX('Global Mapping'!$M:$M,MATCH(L160,'Global Mapping'!$A:$A,0))</f>
        <v>LONG TERM ASSETS</v>
      </c>
      <c r="D160" s="36" t="str">
        <f>+INDEX('Global Mapping'!$C:$C,MATCH(L160,'Global Mapping'!$A:$A,0))</f>
        <v>ACC DEPR-TRANS &amp; DISTR</v>
      </c>
      <c r="E160" s="36" t="s">
        <v>3985</v>
      </c>
      <c r="F160" s="36" t="s">
        <v>3986</v>
      </c>
      <c r="G160" s="36" t="s">
        <v>3987</v>
      </c>
      <c r="H160" s="36">
        <v>722604</v>
      </c>
      <c r="I160" s="38">
        <v>39597</v>
      </c>
      <c r="J160" s="2">
        <v>345</v>
      </c>
      <c r="K160" s="2">
        <v>345</v>
      </c>
      <c r="L160" s="2">
        <v>1920</v>
      </c>
      <c r="M160" s="5">
        <v>0.3</v>
      </c>
      <c r="N160" s="3">
        <v>43677</v>
      </c>
      <c r="O160" t="s">
        <v>19</v>
      </c>
      <c r="P160" t="s">
        <v>1550</v>
      </c>
      <c r="Q160" t="s">
        <v>1502</v>
      </c>
      <c r="R160">
        <v>163152</v>
      </c>
      <c r="S160" s="2">
        <v>62170</v>
      </c>
      <c r="T160" s="2">
        <v>341428</v>
      </c>
      <c r="X160" s="2" t="s">
        <v>1503</v>
      </c>
      <c r="AA160" s="2" t="s">
        <v>24</v>
      </c>
    </row>
    <row r="161" spans="1:27" x14ac:dyDescent="0.25">
      <c r="A161" s="6">
        <f t="shared" si="2"/>
        <v>153</v>
      </c>
      <c r="C161" s="36" t="str">
        <f>+INDEX('Global Mapping'!$M:$M,MATCH(L161,'Global Mapping'!$A:$A,0))</f>
        <v>LONG TERM ASSETS</v>
      </c>
      <c r="D161" s="36" t="str">
        <f>+INDEX('Global Mapping'!$C:$C,MATCH(L161,'Global Mapping'!$A:$A,0))</f>
        <v>ACC DEPR-TRANS &amp; DISTR</v>
      </c>
      <c r="E161" s="36" t="s">
        <v>3985</v>
      </c>
      <c r="F161" s="36" t="s">
        <v>3986</v>
      </c>
      <c r="G161" s="36" t="s">
        <v>3987</v>
      </c>
      <c r="H161" s="36">
        <v>722604</v>
      </c>
      <c r="I161" s="38">
        <v>39597</v>
      </c>
      <c r="J161" s="2">
        <v>345</v>
      </c>
      <c r="K161" s="2">
        <v>345</v>
      </c>
      <c r="L161" s="2">
        <v>1920</v>
      </c>
      <c r="M161" s="5">
        <v>0.1</v>
      </c>
      <c r="N161" s="3">
        <v>43677</v>
      </c>
      <c r="O161" t="s">
        <v>19</v>
      </c>
      <c r="P161" t="s">
        <v>1509</v>
      </c>
      <c r="Q161" t="s">
        <v>1502</v>
      </c>
      <c r="R161">
        <v>163153</v>
      </c>
      <c r="S161" s="2">
        <v>62170</v>
      </c>
      <c r="T161" s="2">
        <v>341428</v>
      </c>
      <c r="X161" s="2" t="s">
        <v>1503</v>
      </c>
      <c r="AA161" s="2" t="s">
        <v>24</v>
      </c>
    </row>
    <row r="162" spans="1:27" x14ac:dyDescent="0.25">
      <c r="A162" s="6">
        <f t="shared" si="2"/>
        <v>154</v>
      </c>
      <c r="C162" s="36" t="str">
        <f>+INDEX('Global Mapping'!$M:$M,MATCH(L162,'Global Mapping'!$A:$A,0))</f>
        <v>LONG TERM ASSETS</v>
      </c>
      <c r="D162" s="36" t="str">
        <f>+INDEX('Global Mapping'!$C:$C,MATCH(L162,'Global Mapping'!$A:$A,0))</f>
        <v>ACC DEPR-TRANS &amp; DISTR</v>
      </c>
      <c r="E162" s="36" t="s">
        <v>3985</v>
      </c>
      <c r="F162" s="36" t="s">
        <v>3986</v>
      </c>
      <c r="G162" s="36" t="s">
        <v>3987</v>
      </c>
      <c r="H162" s="36">
        <v>722604</v>
      </c>
      <c r="I162" s="38">
        <v>39597</v>
      </c>
      <c r="J162" s="2">
        <v>345</v>
      </c>
      <c r="K162" s="2">
        <v>345</v>
      </c>
      <c r="L162" s="2">
        <v>1920</v>
      </c>
      <c r="M162" s="5">
        <v>-0.1</v>
      </c>
      <c r="N162" s="3">
        <v>43677</v>
      </c>
      <c r="O162" t="s">
        <v>19</v>
      </c>
      <c r="P162" t="s">
        <v>1511</v>
      </c>
      <c r="Q162" t="s">
        <v>1502</v>
      </c>
      <c r="R162">
        <v>163154</v>
      </c>
      <c r="S162" s="2">
        <v>62170</v>
      </c>
      <c r="T162" s="2">
        <v>341428</v>
      </c>
      <c r="X162" s="2" t="s">
        <v>1503</v>
      </c>
      <c r="AA162" s="2" t="s">
        <v>24</v>
      </c>
    </row>
    <row r="163" spans="1:27" x14ac:dyDescent="0.25">
      <c r="A163" s="6">
        <f t="shared" si="2"/>
        <v>155</v>
      </c>
      <c r="C163" s="36" t="str">
        <f>+INDEX('Global Mapping'!$M:$M,MATCH(L163,'Global Mapping'!$A:$A,0))</f>
        <v>LONG TERM ASSETS</v>
      </c>
      <c r="D163" s="36" t="str">
        <f>+INDEX('Global Mapping'!$C:$C,MATCH(L163,'Global Mapping'!$A:$A,0))</f>
        <v>ACC DEPR-TRANS &amp; DISTR</v>
      </c>
      <c r="E163" s="36" t="s">
        <v>3985</v>
      </c>
      <c r="F163" s="36" t="s">
        <v>3986</v>
      </c>
      <c r="G163" s="36" t="s">
        <v>3987</v>
      </c>
      <c r="H163" s="36">
        <v>722604</v>
      </c>
      <c r="I163" s="38">
        <v>39597</v>
      </c>
      <c r="J163" s="2">
        <v>345</v>
      </c>
      <c r="K163" s="2">
        <v>345</v>
      </c>
      <c r="L163" s="2">
        <v>1920</v>
      </c>
      <c r="M163" s="5">
        <v>-0.27</v>
      </c>
      <c r="N163" s="3">
        <v>43677</v>
      </c>
      <c r="O163" t="s">
        <v>19</v>
      </c>
      <c r="P163" t="s">
        <v>1551</v>
      </c>
      <c r="Q163" t="s">
        <v>1502</v>
      </c>
      <c r="R163">
        <v>163155</v>
      </c>
      <c r="S163" s="2">
        <v>62170</v>
      </c>
      <c r="T163" s="2">
        <v>341428</v>
      </c>
      <c r="X163" s="2" t="s">
        <v>1503</v>
      </c>
      <c r="AA163" s="2" t="s">
        <v>24</v>
      </c>
    </row>
    <row r="164" spans="1:27" x14ac:dyDescent="0.25">
      <c r="A164" s="6">
        <f t="shared" si="2"/>
        <v>156</v>
      </c>
      <c r="C164" s="36" t="str">
        <f>+INDEX('Global Mapping'!$M:$M,MATCH(L164,'Global Mapping'!$A:$A,0))</f>
        <v>LONG TERM ASSETS</v>
      </c>
      <c r="D164" s="36" t="str">
        <f>+INDEX('Global Mapping'!$C:$C,MATCH(L164,'Global Mapping'!$A:$A,0))</f>
        <v>ACC DEPR-TRANS &amp; DISTR</v>
      </c>
      <c r="E164" s="36" t="s">
        <v>3985</v>
      </c>
      <c r="F164" s="36" t="s">
        <v>3986</v>
      </c>
      <c r="G164" s="36" t="s">
        <v>3987</v>
      </c>
      <c r="H164" s="36">
        <v>722604</v>
      </c>
      <c r="I164" s="38">
        <v>39597</v>
      </c>
      <c r="J164" s="2">
        <v>345</v>
      </c>
      <c r="K164" s="2">
        <v>345</v>
      </c>
      <c r="L164" s="2">
        <v>1920</v>
      </c>
      <c r="M164" s="5">
        <v>-0.32</v>
      </c>
      <c r="N164" s="3">
        <v>43677</v>
      </c>
      <c r="O164" t="s">
        <v>19</v>
      </c>
      <c r="P164" t="s">
        <v>1552</v>
      </c>
      <c r="Q164" t="s">
        <v>1502</v>
      </c>
      <c r="R164">
        <v>163156</v>
      </c>
      <c r="S164" s="2">
        <v>62170</v>
      </c>
      <c r="T164" s="2">
        <v>341428</v>
      </c>
      <c r="X164" s="2" t="s">
        <v>1503</v>
      </c>
      <c r="AA164" s="2" t="s">
        <v>24</v>
      </c>
    </row>
    <row r="165" spans="1:27" x14ac:dyDescent="0.25">
      <c r="A165" s="6">
        <f t="shared" si="2"/>
        <v>157</v>
      </c>
      <c r="C165" s="36" t="str">
        <f>+INDEX('Global Mapping'!$M:$M,MATCH(L165,'Global Mapping'!$A:$A,0))</f>
        <v>LONG TERM ASSETS</v>
      </c>
      <c r="D165" s="36" t="str">
        <f>+INDEX('Global Mapping'!$C:$C,MATCH(L165,'Global Mapping'!$A:$A,0))</f>
        <v>ACC DEPR-TRANS &amp; DISTR</v>
      </c>
      <c r="E165" s="36" t="s">
        <v>3985</v>
      </c>
      <c r="F165" s="36" t="s">
        <v>3986</v>
      </c>
      <c r="G165" s="36" t="s">
        <v>3987</v>
      </c>
      <c r="H165" s="36">
        <v>722604</v>
      </c>
      <c r="I165" s="38">
        <v>39597</v>
      </c>
      <c r="J165" s="2">
        <v>345</v>
      </c>
      <c r="K165" s="2">
        <v>345</v>
      </c>
      <c r="L165" s="2">
        <v>1920</v>
      </c>
      <c r="M165" s="5">
        <v>-0.36</v>
      </c>
      <c r="N165" s="3">
        <v>43677</v>
      </c>
      <c r="O165" t="s">
        <v>19</v>
      </c>
      <c r="P165" t="s">
        <v>1553</v>
      </c>
      <c r="Q165" t="s">
        <v>1502</v>
      </c>
      <c r="R165">
        <v>163157</v>
      </c>
      <c r="S165" s="2">
        <v>62170</v>
      </c>
      <c r="T165" s="2">
        <v>341428</v>
      </c>
      <c r="X165" s="2" t="s">
        <v>1503</v>
      </c>
      <c r="AA165" s="2" t="s">
        <v>24</v>
      </c>
    </row>
    <row r="166" spans="1:27" x14ac:dyDescent="0.25">
      <c r="A166" s="6">
        <f t="shared" si="2"/>
        <v>158</v>
      </c>
      <c r="C166" s="36" t="str">
        <f>+INDEX('Global Mapping'!$M:$M,MATCH(L166,'Global Mapping'!$A:$A,0))</f>
        <v>LONG TERM ASSETS</v>
      </c>
      <c r="D166" s="36" t="str">
        <f>+INDEX('Global Mapping'!$C:$C,MATCH(L166,'Global Mapping'!$A:$A,0))</f>
        <v>ACC DEPR-TRANS &amp; DISTR</v>
      </c>
      <c r="E166" s="36" t="s">
        <v>3985</v>
      </c>
      <c r="F166" s="36" t="s">
        <v>3986</v>
      </c>
      <c r="G166" s="36" t="s">
        <v>3987</v>
      </c>
      <c r="H166" s="36">
        <v>722604</v>
      </c>
      <c r="I166" s="38">
        <v>39597</v>
      </c>
      <c r="J166" s="2">
        <v>345</v>
      </c>
      <c r="K166" s="2">
        <v>345</v>
      </c>
      <c r="L166" s="2">
        <v>1920</v>
      </c>
      <c r="M166" s="5">
        <v>-0.37</v>
      </c>
      <c r="N166" s="3">
        <v>43677</v>
      </c>
      <c r="O166" t="s">
        <v>19</v>
      </c>
      <c r="P166" t="s">
        <v>1554</v>
      </c>
      <c r="Q166" t="s">
        <v>1502</v>
      </c>
      <c r="R166">
        <v>163158</v>
      </c>
      <c r="S166" s="2">
        <v>62170</v>
      </c>
      <c r="T166" s="2">
        <v>341428</v>
      </c>
      <c r="X166" s="2" t="s">
        <v>1503</v>
      </c>
      <c r="AA166" s="2" t="s">
        <v>24</v>
      </c>
    </row>
    <row r="167" spans="1:27" x14ac:dyDescent="0.25">
      <c r="A167" s="6">
        <f t="shared" si="2"/>
        <v>159</v>
      </c>
      <c r="C167" s="36" t="str">
        <f>+INDEX('Global Mapping'!$M:$M,MATCH(L167,'Global Mapping'!$A:$A,0))</f>
        <v>LONG TERM ASSETS</v>
      </c>
      <c r="D167" s="36" t="str">
        <f>+INDEX('Global Mapping'!$C:$C,MATCH(L167,'Global Mapping'!$A:$A,0))</f>
        <v>ACC DEPR-TRANS &amp; DISTR</v>
      </c>
      <c r="E167" s="36" t="s">
        <v>3985</v>
      </c>
      <c r="F167" s="36" t="s">
        <v>3986</v>
      </c>
      <c r="G167" s="36" t="s">
        <v>3987</v>
      </c>
      <c r="H167" s="36">
        <v>722604</v>
      </c>
      <c r="I167" s="38">
        <v>39597</v>
      </c>
      <c r="J167" s="2">
        <v>345</v>
      </c>
      <c r="K167" s="2">
        <v>345</v>
      </c>
      <c r="L167" s="2">
        <v>1920</v>
      </c>
      <c r="M167" s="5">
        <v>-0.41</v>
      </c>
      <c r="N167" s="3">
        <v>43677</v>
      </c>
      <c r="O167" t="s">
        <v>19</v>
      </c>
      <c r="P167" t="s">
        <v>1550</v>
      </c>
      <c r="Q167" t="s">
        <v>1502</v>
      </c>
      <c r="R167">
        <v>163159</v>
      </c>
      <c r="S167" s="2">
        <v>62170</v>
      </c>
      <c r="T167" s="2">
        <v>341428</v>
      </c>
      <c r="X167" s="2" t="s">
        <v>1503</v>
      </c>
      <c r="AA167" s="2" t="s">
        <v>24</v>
      </c>
    </row>
    <row r="168" spans="1:27" x14ac:dyDescent="0.25">
      <c r="A168" s="6">
        <f t="shared" si="2"/>
        <v>160</v>
      </c>
      <c r="C168" s="36" t="str">
        <f>+INDEX('Global Mapping'!$M:$M,MATCH(L168,'Global Mapping'!$A:$A,0))</f>
        <v>LONG TERM ASSETS</v>
      </c>
      <c r="D168" s="36" t="str">
        <f>+INDEX('Global Mapping'!$C:$C,MATCH(L168,'Global Mapping'!$A:$A,0))</f>
        <v>ACC DEPR-TRANS &amp; DISTR</v>
      </c>
      <c r="E168" s="36" t="s">
        <v>3985</v>
      </c>
      <c r="F168" s="36" t="s">
        <v>3986</v>
      </c>
      <c r="G168" s="36" t="s">
        <v>3987</v>
      </c>
      <c r="H168" s="36">
        <v>722604</v>
      </c>
      <c r="I168" s="38">
        <v>39597</v>
      </c>
      <c r="J168" s="2">
        <v>345</v>
      </c>
      <c r="K168" s="2">
        <v>345</v>
      </c>
      <c r="L168" s="2">
        <v>1920</v>
      </c>
      <c r="M168" s="5">
        <v>-0.62</v>
      </c>
      <c r="N168" s="3">
        <v>43677</v>
      </c>
      <c r="O168" t="s">
        <v>19</v>
      </c>
      <c r="P168" t="s">
        <v>1549</v>
      </c>
      <c r="Q168" t="s">
        <v>1502</v>
      </c>
      <c r="R168">
        <v>163160</v>
      </c>
      <c r="S168" s="2">
        <v>62170</v>
      </c>
      <c r="T168" s="2">
        <v>341428</v>
      </c>
      <c r="X168" s="2" t="s">
        <v>1503</v>
      </c>
      <c r="AA168" s="2" t="s">
        <v>24</v>
      </c>
    </row>
    <row r="169" spans="1:27" x14ac:dyDescent="0.25">
      <c r="A169" s="6">
        <f t="shared" si="2"/>
        <v>161</v>
      </c>
      <c r="C169" s="36" t="str">
        <f>+INDEX('Global Mapping'!$M:$M,MATCH(L169,'Global Mapping'!$A:$A,0))</f>
        <v>LONG TERM ASSETS</v>
      </c>
      <c r="D169" s="36" t="str">
        <f>+INDEX('Global Mapping'!$C:$C,MATCH(L169,'Global Mapping'!$A:$A,0))</f>
        <v>ACC DEPR-TRANS &amp; DISTR</v>
      </c>
      <c r="E169" s="36" t="s">
        <v>3985</v>
      </c>
      <c r="F169" s="36" t="s">
        <v>3986</v>
      </c>
      <c r="G169" s="36" t="s">
        <v>3987</v>
      </c>
      <c r="H169" s="36">
        <v>722604</v>
      </c>
      <c r="I169" s="38">
        <v>39597</v>
      </c>
      <c r="J169" s="2">
        <v>345</v>
      </c>
      <c r="K169" s="2">
        <v>345</v>
      </c>
      <c r="L169" s="2">
        <v>1920</v>
      </c>
      <c r="M169" s="5">
        <v>-0.63</v>
      </c>
      <c r="N169" s="3">
        <v>43677</v>
      </c>
      <c r="O169" t="s">
        <v>19</v>
      </c>
      <c r="P169" t="s">
        <v>1552</v>
      </c>
      <c r="Q169" t="s">
        <v>1502</v>
      </c>
      <c r="R169">
        <v>163161</v>
      </c>
      <c r="S169" s="2">
        <v>62170</v>
      </c>
      <c r="T169" s="2">
        <v>341428</v>
      </c>
      <c r="X169" s="2" t="s">
        <v>1503</v>
      </c>
      <c r="AA169" s="2" t="s">
        <v>24</v>
      </c>
    </row>
    <row r="170" spans="1:27" x14ac:dyDescent="0.25">
      <c r="A170" s="6">
        <f t="shared" si="2"/>
        <v>162</v>
      </c>
      <c r="C170" s="36" t="str">
        <f>+INDEX('Global Mapping'!$M:$M,MATCH(L170,'Global Mapping'!$A:$A,0))</f>
        <v>LONG TERM ASSETS</v>
      </c>
      <c r="D170" s="36" t="str">
        <f>+INDEX('Global Mapping'!$C:$C,MATCH(L170,'Global Mapping'!$A:$A,0))</f>
        <v>ACC DEPR-TRANS &amp; DISTR</v>
      </c>
      <c r="E170" s="36" t="s">
        <v>3985</v>
      </c>
      <c r="F170" s="36" t="s">
        <v>3986</v>
      </c>
      <c r="G170" s="36" t="s">
        <v>3987</v>
      </c>
      <c r="H170" s="36">
        <v>722604</v>
      </c>
      <c r="I170" s="38">
        <v>39597</v>
      </c>
      <c r="J170" s="2">
        <v>345</v>
      </c>
      <c r="K170" s="2">
        <v>345</v>
      </c>
      <c r="L170" s="2">
        <v>1920</v>
      </c>
      <c r="M170" s="5">
        <v>-0.98</v>
      </c>
      <c r="N170" s="3">
        <v>43677</v>
      </c>
      <c r="O170" t="s">
        <v>19</v>
      </c>
      <c r="P170" t="s">
        <v>1510</v>
      </c>
      <c r="Q170" t="s">
        <v>1502</v>
      </c>
      <c r="R170">
        <v>163162</v>
      </c>
      <c r="S170" s="2">
        <v>62170</v>
      </c>
      <c r="T170" s="2">
        <v>341428</v>
      </c>
      <c r="X170" s="2" t="s">
        <v>1503</v>
      </c>
      <c r="AA170" s="2" t="s">
        <v>24</v>
      </c>
    </row>
    <row r="171" spans="1:27" x14ac:dyDescent="0.25">
      <c r="A171" s="6">
        <f t="shared" si="2"/>
        <v>163</v>
      </c>
      <c r="C171" s="36" t="str">
        <f>+INDEX('Global Mapping'!$M:$M,MATCH(L171,'Global Mapping'!$A:$A,0))</f>
        <v>LONG TERM ASSETS</v>
      </c>
      <c r="D171" s="36" t="str">
        <f>+INDEX('Global Mapping'!$C:$C,MATCH(L171,'Global Mapping'!$A:$A,0))</f>
        <v>ACC DEPR-TRANS &amp; DISTR</v>
      </c>
      <c r="E171" s="36" t="s">
        <v>3985</v>
      </c>
      <c r="F171" s="36" t="s">
        <v>3986</v>
      </c>
      <c r="G171" s="36" t="s">
        <v>3987</v>
      </c>
      <c r="H171" s="36">
        <v>722604</v>
      </c>
      <c r="I171" s="38">
        <v>39597</v>
      </c>
      <c r="J171" s="2">
        <v>345</v>
      </c>
      <c r="K171" s="2">
        <v>345</v>
      </c>
      <c r="L171" s="2">
        <v>1920</v>
      </c>
      <c r="M171" s="5">
        <v>-0.98</v>
      </c>
      <c r="N171" s="3">
        <v>43677</v>
      </c>
      <c r="O171" t="s">
        <v>19</v>
      </c>
      <c r="P171" t="s">
        <v>1517</v>
      </c>
      <c r="Q171" t="s">
        <v>1502</v>
      </c>
      <c r="R171">
        <v>163163</v>
      </c>
      <c r="S171" s="2">
        <v>62170</v>
      </c>
      <c r="T171" s="2">
        <v>341428</v>
      </c>
      <c r="X171" s="2" t="s">
        <v>1503</v>
      </c>
      <c r="AA171" s="2" t="s">
        <v>24</v>
      </c>
    </row>
    <row r="172" spans="1:27" x14ac:dyDescent="0.25">
      <c r="A172" s="6">
        <f t="shared" si="2"/>
        <v>164</v>
      </c>
      <c r="C172" s="36" t="str">
        <f>+INDEX('Global Mapping'!$M:$M,MATCH(L172,'Global Mapping'!$A:$A,0))</f>
        <v>LONG TERM ASSETS</v>
      </c>
      <c r="D172" s="36" t="str">
        <f>+INDEX('Global Mapping'!$C:$C,MATCH(L172,'Global Mapping'!$A:$A,0))</f>
        <v>ACC DEPR-TRANS &amp; DISTR</v>
      </c>
      <c r="E172" s="36" t="s">
        <v>3985</v>
      </c>
      <c r="F172" s="36" t="s">
        <v>3986</v>
      </c>
      <c r="G172" s="36" t="s">
        <v>3987</v>
      </c>
      <c r="H172" s="36">
        <v>722604</v>
      </c>
      <c r="I172" s="38">
        <v>39597</v>
      </c>
      <c r="J172" s="2">
        <v>345</v>
      </c>
      <c r="K172" s="2">
        <v>345</v>
      </c>
      <c r="L172" s="2">
        <v>1920</v>
      </c>
      <c r="M172" s="5">
        <v>-1.27</v>
      </c>
      <c r="N172" s="3">
        <v>43677</v>
      </c>
      <c r="O172" t="s">
        <v>19</v>
      </c>
      <c r="P172" t="s">
        <v>1514</v>
      </c>
      <c r="Q172" t="s">
        <v>1502</v>
      </c>
      <c r="R172">
        <v>163164</v>
      </c>
      <c r="S172" s="2">
        <v>62170</v>
      </c>
      <c r="T172" s="2">
        <v>341428</v>
      </c>
      <c r="X172" s="2" t="s">
        <v>1503</v>
      </c>
      <c r="AA172" s="2" t="s">
        <v>24</v>
      </c>
    </row>
    <row r="173" spans="1:27" x14ac:dyDescent="0.25">
      <c r="A173" s="6">
        <f t="shared" si="2"/>
        <v>165</v>
      </c>
      <c r="C173" s="36" t="str">
        <f>+INDEX('Global Mapping'!$M:$M,MATCH(L173,'Global Mapping'!$A:$A,0))</f>
        <v>LONG TERM ASSETS</v>
      </c>
      <c r="D173" s="36" t="str">
        <f>+INDEX('Global Mapping'!$C:$C,MATCH(L173,'Global Mapping'!$A:$A,0))</f>
        <v>ACC DEPR-TRANS &amp; DISTR</v>
      </c>
      <c r="E173" s="36" t="s">
        <v>3985</v>
      </c>
      <c r="F173" s="36" t="s">
        <v>3986</v>
      </c>
      <c r="G173" s="36" t="s">
        <v>3987</v>
      </c>
      <c r="H173" s="36">
        <v>722604</v>
      </c>
      <c r="I173" s="38">
        <v>39597</v>
      </c>
      <c r="J173" s="2">
        <v>345</v>
      </c>
      <c r="K173" s="2">
        <v>345</v>
      </c>
      <c r="L173" s="2">
        <v>1920</v>
      </c>
      <c r="M173" s="5">
        <v>-1.58</v>
      </c>
      <c r="N173" s="3">
        <v>43677</v>
      </c>
      <c r="O173" t="s">
        <v>19</v>
      </c>
      <c r="P173" t="s">
        <v>1540</v>
      </c>
      <c r="Q173" t="s">
        <v>1502</v>
      </c>
      <c r="R173">
        <v>163165</v>
      </c>
      <c r="S173" s="2">
        <v>62170</v>
      </c>
      <c r="T173" s="2">
        <v>341428</v>
      </c>
      <c r="X173" s="2" t="s">
        <v>1503</v>
      </c>
      <c r="AA173" s="2" t="s">
        <v>24</v>
      </c>
    </row>
    <row r="174" spans="1:27" x14ac:dyDescent="0.25">
      <c r="A174" s="6">
        <f t="shared" si="2"/>
        <v>166</v>
      </c>
      <c r="C174" s="36" t="str">
        <f>+INDEX('Global Mapping'!$M:$M,MATCH(L174,'Global Mapping'!$A:$A,0))</f>
        <v>LONG TERM ASSETS</v>
      </c>
      <c r="D174" s="36" t="str">
        <f>+INDEX('Global Mapping'!$C:$C,MATCH(L174,'Global Mapping'!$A:$A,0))</f>
        <v>ACC DEPR-TRANS &amp; DISTR</v>
      </c>
      <c r="E174" s="36" t="s">
        <v>3985</v>
      </c>
      <c r="F174" s="36" t="s">
        <v>3986</v>
      </c>
      <c r="G174" s="36" t="s">
        <v>3987</v>
      </c>
      <c r="H174" s="36">
        <v>722604</v>
      </c>
      <c r="I174" s="38">
        <v>39597</v>
      </c>
      <c r="J174" s="2">
        <v>345</v>
      </c>
      <c r="K174" s="2">
        <v>345</v>
      </c>
      <c r="L174" s="2">
        <v>1920</v>
      </c>
      <c r="M174" s="5">
        <v>-3.68</v>
      </c>
      <c r="N174" s="3">
        <v>43677</v>
      </c>
      <c r="O174" t="s">
        <v>19</v>
      </c>
      <c r="P174" t="s">
        <v>1518</v>
      </c>
      <c r="Q174" t="s">
        <v>1502</v>
      </c>
      <c r="R174">
        <v>163166</v>
      </c>
      <c r="S174" s="2">
        <v>62170</v>
      </c>
      <c r="T174" s="2">
        <v>341428</v>
      </c>
      <c r="X174" s="2" t="s">
        <v>1503</v>
      </c>
      <c r="AA174" s="2" t="s">
        <v>24</v>
      </c>
    </row>
    <row r="175" spans="1:27" x14ac:dyDescent="0.25">
      <c r="A175" s="6">
        <f t="shared" si="2"/>
        <v>167</v>
      </c>
      <c r="C175" s="36" t="str">
        <f>+INDEX('Global Mapping'!$M:$M,MATCH(L175,'Global Mapping'!$A:$A,0))</f>
        <v>LONG TERM ASSETS</v>
      </c>
      <c r="D175" s="36" t="str">
        <f>+INDEX('Global Mapping'!$C:$C,MATCH(L175,'Global Mapping'!$A:$A,0))</f>
        <v>ACC DEPR-TRANS &amp; DISTR</v>
      </c>
      <c r="E175" s="36" t="s">
        <v>3985</v>
      </c>
      <c r="F175" s="36" t="s">
        <v>3986</v>
      </c>
      <c r="G175" s="36" t="s">
        <v>3987</v>
      </c>
      <c r="H175" s="36">
        <v>722604</v>
      </c>
      <c r="I175" s="38">
        <v>39597</v>
      </c>
      <c r="J175" s="2">
        <v>345</v>
      </c>
      <c r="K175" s="2">
        <v>345</v>
      </c>
      <c r="L175" s="2">
        <v>1920</v>
      </c>
      <c r="M175" s="5">
        <v>-5.83</v>
      </c>
      <c r="N175" s="3">
        <v>43677</v>
      </c>
      <c r="O175" t="s">
        <v>19</v>
      </c>
      <c r="P175" t="s">
        <v>1532</v>
      </c>
      <c r="Q175" t="s">
        <v>1502</v>
      </c>
      <c r="R175">
        <v>163167</v>
      </c>
      <c r="S175" s="2">
        <v>62170</v>
      </c>
      <c r="T175" s="2">
        <v>341428</v>
      </c>
      <c r="X175" s="2" t="s">
        <v>1503</v>
      </c>
      <c r="AA175" s="2" t="s">
        <v>24</v>
      </c>
    </row>
    <row r="176" spans="1:27" x14ac:dyDescent="0.25">
      <c r="A176" s="6">
        <f t="shared" si="2"/>
        <v>168</v>
      </c>
      <c r="C176" s="36" t="str">
        <f>+INDEX('Global Mapping'!$M:$M,MATCH(L176,'Global Mapping'!$A:$A,0))</f>
        <v>LONG TERM ASSETS</v>
      </c>
      <c r="D176" s="36" t="str">
        <f>+INDEX('Global Mapping'!$C:$C,MATCH(L176,'Global Mapping'!$A:$A,0))</f>
        <v>ACC DEPR-TRANS &amp; DISTR</v>
      </c>
      <c r="E176" s="36" t="s">
        <v>3985</v>
      </c>
      <c r="F176" s="36" t="s">
        <v>3986</v>
      </c>
      <c r="G176" s="36" t="s">
        <v>3987</v>
      </c>
      <c r="H176" s="36">
        <v>722604</v>
      </c>
      <c r="I176" s="38">
        <v>39597</v>
      </c>
      <c r="J176" s="2">
        <v>345</v>
      </c>
      <c r="K176" s="2">
        <v>345</v>
      </c>
      <c r="L176" s="2">
        <v>1920</v>
      </c>
      <c r="M176" s="5">
        <v>-7.31</v>
      </c>
      <c r="N176" s="3">
        <v>43677</v>
      </c>
      <c r="O176" t="s">
        <v>19</v>
      </c>
      <c r="P176" t="s">
        <v>1519</v>
      </c>
      <c r="Q176" t="s">
        <v>1502</v>
      </c>
      <c r="R176">
        <v>163168</v>
      </c>
      <c r="S176" s="2">
        <v>62170</v>
      </c>
      <c r="T176" s="2">
        <v>341428</v>
      </c>
      <c r="X176" s="2" t="s">
        <v>1503</v>
      </c>
      <c r="AA176" s="2" t="s">
        <v>24</v>
      </c>
    </row>
    <row r="177" spans="1:27" x14ac:dyDescent="0.25">
      <c r="A177" s="6">
        <f t="shared" si="2"/>
        <v>169</v>
      </c>
      <c r="C177" s="36" t="str">
        <f>+INDEX('Global Mapping'!$M:$M,MATCH(L177,'Global Mapping'!$A:$A,0))</f>
        <v>LONG TERM ASSETS</v>
      </c>
      <c r="D177" s="36" t="str">
        <f>+INDEX('Global Mapping'!$C:$C,MATCH(L177,'Global Mapping'!$A:$A,0))</f>
        <v>ACC DEPR-TRANS &amp; DISTR</v>
      </c>
      <c r="E177" s="36" t="s">
        <v>3985</v>
      </c>
      <c r="F177" s="36" t="s">
        <v>3986</v>
      </c>
      <c r="G177" s="36" t="s">
        <v>3987</v>
      </c>
      <c r="H177" s="36">
        <v>722604</v>
      </c>
      <c r="I177" s="38">
        <v>39597</v>
      </c>
      <c r="J177" s="2">
        <v>345</v>
      </c>
      <c r="K177" s="2">
        <v>345</v>
      </c>
      <c r="L177" s="2">
        <v>1920</v>
      </c>
      <c r="M177" s="5">
        <v>-64.42</v>
      </c>
      <c r="N177" s="3">
        <v>43677</v>
      </c>
      <c r="O177" t="s">
        <v>19</v>
      </c>
      <c r="P177" t="s">
        <v>1555</v>
      </c>
      <c r="Q177" t="s">
        <v>1502</v>
      </c>
      <c r="R177">
        <v>2003112</v>
      </c>
      <c r="S177" s="2">
        <v>62170</v>
      </c>
      <c r="T177" s="2">
        <v>341428</v>
      </c>
      <c r="X177" s="2" t="s">
        <v>1503</v>
      </c>
      <c r="AA177" s="2" t="s">
        <v>24</v>
      </c>
    </row>
    <row r="178" spans="1:27" x14ac:dyDescent="0.25">
      <c r="A178" s="6">
        <f t="shared" si="2"/>
        <v>170</v>
      </c>
      <c r="C178" s="36" t="str">
        <f>+INDEX('Global Mapping'!$M:$M,MATCH(L178,'Global Mapping'!$A:$A,0))</f>
        <v>LONG TERM ASSETS</v>
      </c>
      <c r="D178" s="36" t="str">
        <f>+INDEX('Global Mapping'!$C:$C,MATCH(L178,'Global Mapping'!$A:$A,0))</f>
        <v>ACC DEPR-TRANS &amp; DISTR</v>
      </c>
      <c r="E178" s="36" t="s">
        <v>3985</v>
      </c>
      <c r="F178" s="36" t="s">
        <v>3986</v>
      </c>
      <c r="G178" s="36" t="s">
        <v>3987</v>
      </c>
      <c r="H178" s="36">
        <v>722604</v>
      </c>
      <c r="I178" s="38">
        <v>39597</v>
      </c>
      <c r="J178" s="2">
        <v>345</v>
      </c>
      <c r="K178" s="2">
        <v>345</v>
      </c>
      <c r="L178" s="2">
        <v>1920</v>
      </c>
      <c r="M178" s="5">
        <v>-71.209999999999994</v>
      </c>
      <c r="N178" s="3">
        <v>43677</v>
      </c>
      <c r="O178" t="s">
        <v>19</v>
      </c>
      <c r="P178" t="s">
        <v>1556</v>
      </c>
      <c r="Q178" t="s">
        <v>1502</v>
      </c>
      <c r="R178">
        <v>2003113</v>
      </c>
      <c r="S178" s="2">
        <v>62170</v>
      </c>
      <c r="T178" s="2">
        <v>341428</v>
      </c>
      <c r="X178" s="2" t="s">
        <v>1503</v>
      </c>
      <c r="AA178" s="2" t="s">
        <v>24</v>
      </c>
    </row>
    <row r="179" spans="1:27" x14ac:dyDescent="0.25">
      <c r="A179" s="6">
        <f t="shared" si="2"/>
        <v>171</v>
      </c>
      <c r="C179" s="36" t="str">
        <f>+INDEX('Global Mapping'!$M:$M,MATCH(L179,'Global Mapping'!$A:$A,0))</f>
        <v>LONG TERM ASSETS</v>
      </c>
      <c r="D179" s="36" t="str">
        <f>+INDEX('Global Mapping'!$C:$C,MATCH(L179,'Global Mapping'!$A:$A,0))</f>
        <v>ACC DEPR-TRANS &amp; DISTR</v>
      </c>
      <c r="E179" s="36" t="s">
        <v>3985</v>
      </c>
      <c r="F179" s="36" t="s">
        <v>3986</v>
      </c>
      <c r="G179" s="36" t="s">
        <v>3987</v>
      </c>
      <c r="H179" s="36">
        <v>722604</v>
      </c>
      <c r="I179" s="38">
        <v>39597</v>
      </c>
      <c r="J179" s="2">
        <v>345</v>
      </c>
      <c r="K179" s="2">
        <v>345</v>
      </c>
      <c r="L179" s="2">
        <v>1920</v>
      </c>
      <c r="M179" s="5">
        <v>-82.33</v>
      </c>
      <c r="N179" s="3">
        <v>43677</v>
      </c>
      <c r="O179" t="s">
        <v>19</v>
      </c>
      <c r="P179" t="s">
        <v>1557</v>
      </c>
      <c r="Q179" t="s">
        <v>1502</v>
      </c>
      <c r="R179">
        <v>5000343</v>
      </c>
      <c r="S179" s="2">
        <v>62170</v>
      </c>
      <c r="T179" s="2">
        <v>341428</v>
      </c>
      <c r="X179" s="2" t="s">
        <v>1503</v>
      </c>
      <c r="AA179" s="2" t="s">
        <v>24</v>
      </c>
    </row>
    <row r="180" spans="1:27" x14ac:dyDescent="0.25">
      <c r="A180" s="6">
        <f t="shared" si="2"/>
        <v>172</v>
      </c>
      <c r="C180" s="36" t="str">
        <f>+INDEX('Global Mapping'!$M:$M,MATCH(L180,'Global Mapping'!$A:$A,0))</f>
        <v>LONG TERM ASSETS</v>
      </c>
      <c r="D180" s="36" t="str">
        <f>+INDEX('Global Mapping'!$C:$C,MATCH(L180,'Global Mapping'!$A:$A,0))</f>
        <v>ACC DEPR-TRANS &amp; DISTR</v>
      </c>
      <c r="E180" s="36" t="s">
        <v>3985</v>
      </c>
      <c r="F180" s="36" t="s">
        <v>3986</v>
      </c>
      <c r="G180" s="36" t="s">
        <v>3987</v>
      </c>
      <c r="H180" s="36">
        <v>722604</v>
      </c>
      <c r="I180" s="38">
        <v>39597</v>
      </c>
      <c r="J180" s="2">
        <v>345</v>
      </c>
      <c r="K180" s="2">
        <v>345</v>
      </c>
      <c r="L180" s="2">
        <v>1920</v>
      </c>
      <c r="M180" s="5">
        <v>-92.68</v>
      </c>
      <c r="N180" s="3">
        <v>43677</v>
      </c>
      <c r="O180" t="s">
        <v>19</v>
      </c>
      <c r="P180" t="s">
        <v>1558</v>
      </c>
      <c r="Q180" t="s">
        <v>1502</v>
      </c>
      <c r="R180">
        <v>5000527</v>
      </c>
      <c r="S180" s="2">
        <v>62170</v>
      </c>
      <c r="T180" s="2">
        <v>341428</v>
      </c>
      <c r="X180" s="2" t="s">
        <v>1503</v>
      </c>
      <c r="AA180" s="2" t="s">
        <v>24</v>
      </c>
    </row>
    <row r="181" spans="1:27" x14ac:dyDescent="0.25">
      <c r="A181" s="6">
        <f t="shared" si="2"/>
        <v>173</v>
      </c>
      <c r="C181" s="36" t="str">
        <f>+INDEX('Global Mapping'!$M:$M,MATCH(L181,'Global Mapping'!$A:$A,0))</f>
        <v>LONG TERM ASSETS</v>
      </c>
      <c r="D181" s="36" t="str">
        <f>+INDEX('Global Mapping'!$C:$C,MATCH(L181,'Global Mapping'!$A:$A,0))</f>
        <v>ACC DEPR-TRANS &amp; DISTR</v>
      </c>
      <c r="E181" s="36" t="s">
        <v>3985</v>
      </c>
      <c r="F181" s="36" t="s">
        <v>3986</v>
      </c>
      <c r="G181" s="36" t="s">
        <v>3987</v>
      </c>
      <c r="H181" s="36">
        <v>722604</v>
      </c>
      <c r="I181" s="38">
        <v>39597</v>
      </c>
      <c r="J181" s="2">
        <v>345</v>
      </c>
      <c r="K181" s="2">
        <v>345</v>
      </c>
      <c r="L181" s="2">
        <v>1920</v>
      </c>
      <c r="M181" s="5">
        <v>-134.91999999999999</v>
      </c>
      <c r="N181" s="3">
        <v>43677</v>
      </c>
      <c r="O181" t="s">
        <v>19</v>
      </c>
      <c r="P181" t="s">
        <v>1559</v>
      </c>
      <c r="Q181" t="s">
        <v>1502</v>
      </c>
      <c r="R181">
        <v>5000528</v>
      </c>
      <c r="S181" s="2">
        <v>62170</v>
      </c>
      <c r="T181" s="2">
        <v>341428</v>
      </c>
      <c r="X181" s="2" t="s">
        <v>1503</v>
      </c>
      <c r="AA181" s="2" t="s">
        <v>24</v>
      </c>
    </row>
    <row r="182" spans="1:27" x14ac:dyDescent="0.25">
      <c r="A182" s="6">
        <f t="shared" si="2"/>
        <v>174</v>
      </c>
      <c r="C182" s="36" t="str">
        <f>+INDEX('Global Mapping'!$M:$M,MATCH(L182,'Global Mapping'!$A:$A,0))</f>
        <v>LONG TERM ASSETS</v>
      </c>
      <c r="D182" s="36" t="str">
        <f>+INDEX('Global Mapping'!$C:$C,MATCH(L182,'Global Mapping'!$A:$A,0))</f>
        <v>ACC DEPR-SERVICE LINES</v>
      </c>
      <c r="E182" s="36" t="s">
        <v>3985</v>
      </c>
      <c r="F182" s="36" t="s">
        <v>3986</v>
      </c>
      <c r="G182" s="36" t="s">
        <v>3987</v>
      </c>
      <c r="H182" s="36">
        <v>722604</v>
      </c>
      <c r="I182" s="38">
        <v>39597</v>
      </c>
      <c r="J182" s="2">
        <v>345</v>
      </c>
      <c r="K182" s="2">
        <v>345</v>
      </c>
      <c r="L182" s="2">
        <v>1925</v>
      </c>
      <c r="M182" s="5">
        <v>-266.87</v>
      </c>
      <c r="N182" s="3">
        <v>43677</v>
      </c>
      <c r="O182" t="s">
        <v>19</v>
      </c>
      <c r="P182" t="s">
        <v>1560</v>
      </c>
      <c r="Q182" t="s">
        <v>1502</v>
      </c>
      <c r="R182">
        <v>96127</v>
      </c>
      <c r="S182" s="2">
        <v>62170</v>
      </c>
      <c r="T182" s="2">
        <v>341428</v>
      </c>
      <c r="X182" s="2" t="s">
        <v>1503</v>
      </c>
      <c r="AA182" s="2" t="s">
        <v>24</v>
      </c>
    </row>
    <row r="183" spans="1:27" x14ac:dyDescent="0.25">
      <c r="A183" s="6">
        <f t="shared" si="2"/>
        <v>175</v>
      </c>
      <c r="C183" s="36" t="str">
        <f>+INDEX('Global Mapping'!$M:$M,MATCH(L183,'Global Mapping'!$A:$A,0))</f>
        <v>LONG TERM ASSETS</v>
      </c>
      <c r="D183" s="36" t="str">
        <f>+INDEX('Global Mapping'!$C:$C,MATCH(L183,'Global Mapping'!$A:$A,0))</f>
        <v>ACC DEPR-SERVICE LINES</v>
      </c>
      <c r="E183" s="36" t="s">
        <v>3985</v>
      </c>
      <c r="F183" s="36" t="s">
        <v>3986</v>
      </c>
      <c r="G183" s="36" t="s">
        <v>3987</v>
      </c>
      <c r="H183" s="36">
        <v>722604</v>
      </c>
      <c r="I183" s="38">
        <v>39597</v>
      </c>
      <c r="J183" s="2">
        <v>345</v>
      </c>
      <c r="K183" s="2">
        <v>345</v>
      </c>
      <c r="L183" s="2">
        <v>1925</v>
      </c>
      <c r="M183" s="5">
        <v>-552.94000000000005</v>
      </c>
      <c r="N183" s="3">
        <v>43677</v>
      </c>
      <c r="O183" t="s">
        <v>19</v>
      </c>
      <c r="P183" t="s">
        <v>1560</v>
      </c>
      <c r="Q183" t="s">
        <v>1502</v>
      </c>
      <c r="R183">
        <v>96128</v>
      </c>
      <c r="S183" s="2">
        <v>62170</v>
      </c>
      <c r="T183" s="2">
        <v>341428</v>
      </c>
      <c r="X183" s="2" t="s">
        <v>1503</v>
      </c>
      <c r="AA183" s="2" t="s">
        <v>24</v>
      </c>
    </row>
    <row r="184" spans="1:27" x14ac:dyDescent="0.25">
      <c r="A184" s="6">
        <f t="shared" si="2"/>
        <v>176</v>
      </c>
      <c r="C184" s="36" t="str">
        <f>+INDEX('Global Mapping'!$M:$M,MATCH(L184,'Global Mapping'!$A:$A,0))</f>
        <v>LONG TERM ASSETS</v>
      </c>
      <c r="D184" s="36" t="str">
        <f>+INDEX('Global Mapping'!$C:$C,MATCH(L184,'Global Mapping'!$A:$A,0))</f>
        <v>ACC DEPR-SERVICE LINES</v>
      </c>
      <c r="E184" s="36" t="s">
        <v>3985</v>
      </c>
      <c r="F184" s="36" t="s">
        <v>3986</v>
      </c>
      <c r="G184" s="36" t="s">
        <v>3987</v>
      </c>
      <c r="H184" s="36">
        <v>722604</v>
      </c>
      <c r="I184" s="38">
        <v>39597</v>
      </c>
      <c r="J184" s="2">
        <v>345</v>
      </c>
      <c r="K184" s="2">
        <v>345</v>
      </c>
      <c r="L184" s="2">
        <v>1925</v>
      </c>
      <c r="M184" s="5">
        <v>-0.08</v>
      </c>
      <c r="N184" s="3">
        <v>43677</v>
      </c>
      <c r="O184" t="s">
        <v>19</v>
      </c>
      <c r="P184" t="s">
        <v>1501</v>
      </c>
      <c r="Q184" t="s">
        <v>1502</v>
      </c>
      <c r="R184">
        <v>108582</v>
      </c>
      <c r="S184" s="2">
        <v>62170</v>
      </c>
      <c r="T184" s="2">
        <v>341428</v>
      </c>
      <c r="X184" s="2" t="s">
        <v>1503</v>
      </c>
      <c r="AA184" s="2" t="s">
        <v>24</v>
      </c>
    </row>
    <row r="185" spans="1:27" x14ac:dyDescent="0.25">
      <c r="A185" s="6">
        <f t="shared" si="2"/>
        <v>177</v>
      </c>
      <c r="C185" s="36" t="str">
        <f>+INDEX('Global Mapping'!$M:$M,MATCH(L185,'Global Mapping'!$A:$A,0))</f>
        <v>LONG TERM ASSETS</v>
      </c>
      <c r="D185" s="36" t="str">
        <f>+INDEX('Global Mapping'!$C:$C,MATCH(L185,'Global Mapping'!$A:$A,0))</f>
        <v>ACC DEPR-SERVICE LINES</v>
      </c>
      <c r="E185" s="36" t="s">
        <v>3985</v>
      </c>
      <c r="F185" s="36" t="s">
        <v>3986</v>
      </c>
      <c r="G185" s="36" t="s">
        <v>3987</v>
      </c>
      <c r="H185" s="36">
        <v>722604</v>
      </c>
      <c r="I185" s="38">
        <v>39597</v>
      </c>
      <c r="J185" s="2">
        <v>345</v>
      </c>
      <c r="K185" s="2">
        <v>345</v>
      </c>
      <c r="L185" s="2">
        <v>1925</v>
      </c>
      <c r="M185" s="5">
        <v>-202.74</v>
      </c>
      <c r="N185" s="3">
        <v>43677</v>
      </c>
      <c r="O185" t="s">
        <v>19</v>
      </c>
      <c r="P185" t="s">
        <v>1501</v>
      </c>
      <c r="Q185" t="s">
        <v>1502</v>
      </c>
      <c r="R185">
        <v>108597</v>
      </c>
      <c r="S185" s="2">
        <v>62170</v>
      </c>
      <c r="T185" s="2">
        <v>341428</v>
      </c>
      <c r="X185" s="2" t="s">
        <v>1503</v>
      </c>
      <c r="AA185" s="2" t="s">
        <v>24</v>
      </c>
    </row>
    <row r="186" spans="1:27" x14ac:dyDescent="0.25">
      <c r="A186" s="6">
        <f t="shared" si="2"/>
        <v>178</v>
      </c>
      <c r="C186" s="36" t="str">
        <f>+INDEX('Global Mapping'!$M:$M,MATCH(L186,'Global Mapping'!$A:$A,0))</f>
        <v>LONG TERM ASSETS</v>
      </c>
      <c r="D186" s="36" t="str">
        <f>+INDEX('Global Mapping'!$C:$C,MATCH(L186,'Global Mapping'!$A:$A,0))</f>
        <v>ACC DEPR-SERVICE LINES</v>
      </c>
      <c r="E186" s="36" t="s">
        <v>3985</v>
      </c>
      <c r="F186" s="36" t="s">
        <v>3986</v>
      </c>
      <c r="G186" s="36" t="s">
        <v>3987</v>
      </c>
      <c r="H186" s="36">
        <v>722604</v>
      </c>
      <c r="I186" s="38">
        <v>39597</v>
      </c>
      <c r="J186" s="2">
        <v>345</v>
      </c>
      <c r="K186" s="2">
        <v>345</v>
      </c>
      <c r="L186" s="2">
        <v>1925</v>
      </c>
      <c r="M186" s="5">
        <v>-1170.31</v>
      </c>
      <c r="N186" s="3">
        <v>43677</v>
      </c>
      <c r="O186" t="s">
        <v>19</v>
      </c>
      <c r="P186" t="s">
        <v>1501</v>
      </c>
      <c r="Q186" t="s">
        <v>1502</v>
      </c>
      <c r="R186">
        <v>108617</v>
      </c>
      <c r="S186" s="2">
        <v>62170</v>
      </c>
      <c r="T186" s="2">
        <v>341428</v>
      </c>
      <c r="X186" s="2" t="s">
        <v>1503</v>
      </c>
      <c r="AA186" s="2" t="s">
        <v>24</v>
      </c>
    </row>
    <row r="187" spans="1:27" x14ac:dyDescent="0.25">
      <c r="A187" s="6">
        <f t="shared" si="2"/>
        <v>179</v>
      </c>
      <c r="C187" s="36" t="str">
        <f>+INDEX('Global Mapping'!$M:$M,MATCH(L187,'Global Mapping'!$A:$A,0))</f>
        <v>LONG TERM ASSETS</v>
      </c>
      <c r="D187" s="36" t="str">
        <f>+INDEX('Global Mapping'!$C:$C,MATCH(L187,'Global Mapping'!$A:$A,0))</f>
        <v>ACC DEPR-SERVICE LINES</v>
      </c>
      <c r="E187" s="36" t="s">
        <v>3985</v>
      </c>
      <c r="F187" s="36" t="s">
        <v>3986</v>
      </c>
      <c r="G187" s="36" t="s">
        <v>3987</v>
      </c>
      <c r="H187" s="36">
        <v>722604</v>
      </c>
      <c r="I187" s="38">
        <v>39597</v>
      </c>
      <c r="J187" s="2">
        <v>345</v>
      </c>
      <c r="K187" s="2">
        <v>345</v>
      </c>
      <c r="L187" s="2">
        <v>1925</v>
      </c>
      <c r="M187" s="5">
        <v>0.63</v>
      </c>
      <c r="N187" s="3">
        <v>43677</v>
      </c>
      <c r="O187" t="s">
        <v>19</v>
      </c>
      <c r="P187" t="s">
        <v>1512</v>
      </c>
      <c r="Q187" t="s">
        <v>1502</v>
      </c>
      <c r="R187">
        <v>163092</v>
      </c>
      <c r="S187" s="2">
        <v>62170</v>
      </c>
      <c r="T187" s="2">
        <v>341428</v>
      </c>
      <c r="X187" s="2" t="s">
        <v>1503</v>
      </c>
      <c r="AA187" s="2" t="s">
        <v>24</v>
      </c>
    </row>
    <row r="188" spans="1:27" x14ac:dyDescent="0.25">
      <c r="A188" s="6">
        <f t="shared" si="2"/>
        <v>180</v>
      </c>
      <c r="C188" s="36" t="str">
        <f>+INDEX('Global Mapping'!$M:$M,MATCH(L188,'Global Mapping'!$A:$A,0))</f>
        <v>LONG TERM ASSETS</v>
      </c>
      <c r="D188" s="36" t="str">
        <f>+INDEX('Global Mapping'!$C:$C,MATCH(L188,'Global Mapping'!$A:$A,0))</f>
        <v>ACC DEPR-SERVICE LINES</v>
      </c>
      <c r="E188" s="36" t="s">
        <v>3985</v>
      </c>
      <c r="F188" s="36" t="s">
        <v>3986</v>
      </c>
      <c r="G188" s="36" t="s">
        <v>3987</v>
      </c>
      <c r="H188" s="36">
        <v>722604</v>
      </c>
      <c r="I188" s="38">
        <v>39597</v>
      </c>
      <c r="J188" s="2">
        <v>345</v>
      </c>
      <c r="K188" s="2">
        <v>345</v>
      </c>
      <c r="L188" s="2">
        <v>1925</v>
      </c>
      <c r="M188" s="5">
        <v>0.24</v>
      </c>
      <c r="N188" s="3">
        <v>43677</v>
      </c>
      <c r="O188" t="s">
        <v>19</v>
      </c>
      <c r="P188" t="s">
        <v>1512</v>
      </c>
      <c r="Q188" t="s">
        <v>1502</v>
      </c>
      <c r="R188">
        <v>163093</v>
      </c>
      <c r="S188" s="2">
        <v>62170</v>
      </c>
      <c r="T188" s="2">
        <v>341428</v>
      </c>
      <c r="X188" s="2" t="s">
        <v>1503</v>
      </c>
      <c r="AA188" s="2" t="s">
        <v>24</v>
      </c>
    </row>
    <row r="189" spans="1:27" x14ac:dyDescent="0.25">
      <c r="A189" s="6">
        <f t="shared" si="2"/>
        <v>181</v>
      </c>
      <c r="C189" s="36" t="str">
        <f>+INDEX('Global Mapping'!$M:$M,MATCH(L189,'Global Mapping'!$A:$A,0))</f>
        <v>LONG TERM ASSETS</v>
      </c>
      <c r="D189" s="36" t="str">
        <f>+INDEX('Global Mapping'!$C:$C,MATCH(L189,'Global Mapping'!$A:$A,0))</f>
        <v>ACC DEPR-SERVICE LINES</v>
      </c>
      <c r="E189" s="36" t="s">
        <v>3985</v>
      </c>
      <c r="F189" s="36" t="s">
        <v>3986</v>
      </c>
      <c r="G189" s="36" t="s">
        <v>3987</v>
      </c>
      <c r="H189" s="36">
        <v>722604</v>
      </c>
      <c r="I189" s="38">
        <v>39597</v>
      </c>
      <c r="J189" s="2">
        <v>345</v>
      </c>
      <c r="K189" s="2">
        <v>345</v>
      </c>
      <c r="L189" s="2">
        <v>1925</v>
      </c>
      <c r="M189" s="5">
        <v>-0.01</v>
      </c>
      <c r="N189" s="3">
        <v>43677</v>
      </c>
      <c r="O189" t="s">
        <v>19</v>
      </c>
      <c r="P189" t="s">
        <v>1561</v>
      </c>
      <c r="Q189" t="s">
        <v>1502</v>
      </c>
      <c r="R189">
        <v>163094</v>
      </c>
      <c r="S189" s="2">
        <v>62170</v>
      </c>
      <c r="T189" s="2">
        <v>341428</v>
      </c>
      <c r="X189" s="2" t="s">
        <v>1503</v>
      </c>
      <c r="AA189" s="2" t="s">
        <v>24</v>
      </c>
    </row>
    <row r="190" spans="1:27" x14ac:dyDescent="0.25">
      <c r="A190" s="6">
        <f t="shared" si="2"/>
        <v>182</v>
      </c>
      <c r="C190" s="36" t="str">
        <f>+INDEX('Global Mapping'!$M:$M,MATCH(L190,'Global Mapping'!$A:$A,0))</f>
        <v>LONG TERM ASSETS</v>
      </c>
      <c r="D190" s="36" t="str">
        <f>+INDEX('Global Mapping'!$C:$C,MATCH(L190,'Global Mapping'!$A:$A,0))</f>
        <v>ACC DEPR-SERVICE LINES</v>
      </c>
      <c r="E190" s="36" t="s">
        <v>3985</v>
      </c>
      <c r="F190" s="36" t="s">
        <v>3986</v>
      </c>
      <c r="G190" s="36" t="s">
        <v>3987</v>
      </c>
      <c r="H190" s="36">
        <v>722604</v>
      </c>
      <c r="I190" s="38">
        <v>39597</v>
      </c>
      <c r="J190" s="2">
        <v>345</v>
      </c>
      <c r="K190" s="2">
        <v>345</v>
      </c>
      <c r="L190" s="2">
        <v>1925</v>
      </c>
      <c r="M190" s="5">
        <v>-0.16</v>
      </c>
      <c r="N190" s="3">
        <v>43677</v>
      </c>
      <c r="O190" t="s">
        <v>19</v>
      </c>
      <c r="P190" t="s">
        <v>1541</v>
      </c>
      <c r="Q190" t="s">
        <v>1502</v>
      </c>
      <c r="R190">
        <v>163095</v>
      </c>
      <c r="S190" s="2">
        <v>62170</v>
      </c>
      <c r="T190" s="2">
        <v>341428</v>
      </c>
      <c r="X190" s="2" t="s">
        <v>1503</v>
      </c>
      <c r="AA190" s="2" t="s">
        <v>24</v>
      </c>
    </row>
    <row r="191" spans="1:27" x14ac:dyDescent="0.25">
      <c r="A191" s="6">
        <f t="shared" si="2"/>
        <v>183</v>
      </c>
      <c r="C191" s="36" t="str">
        <f>+INDEX('Global Mapping'!$M:$M,MATCH(L191,'Global Mapping'!$A:$A,0))</f>
        <v>LONG TERM ASSETS</v>
      </c>
      <c r="D191" s="36" t="str">
        <f>+INDEX('Global Mapping'!$C:$C,MATCH(L191,'Global Mapping'!$A:$A,0))</f>
        <v>ACC DEPR-SERVICE LINES</v>
      </c>
      <c r="E191" s="36" t="s">
        <v>3985</v>
      </c>
      <c r="F191" s="36" t="s">
        <v>3986</v>
      </c>
      <c r="G191" s="36" t="s">
        <v>3987</v>
      </c>
      <c r="H191" s="36">
        <v>722604</v>
      </c>
      <c r="I191" s="38">
        <v>39597</v>
      </c>
      <c r="J191" s="2">
        <v>345</v>
      </c>
      <c r="K191" s="2">
        <v>345</v>
      </c>
      <c r="L191" s="2">
        <v>1925</v>
      </c>
      <c r="M191" s="5">
        <v>-0.26</v>
      </c>
      <c r="N191" s="3">
        <v>43677</v>
      </c>
      <c r="O191" t="s">
        <v>19</v>
      </c>
      <c r="P191" t="s">
        <v>1510</v>
      </c>
      <c r="Q191" t="s">
        <v>1502</v>
      </c>
      <c r="R191">
        <v>163096</v>
      </c>
      <c r="S191" s="2">
        <v>62170</v>
      </c>
      <c r="T191" s="2">
        <v>341428</v>
      </c>
      <c r="X191" s="2" t="s">
        <v>1503</v>
      </c>
      <c r="AA191" s="2" t="s">
        <v>24</v>
      </c>
    </row>
    <row r="192" spans="1:27" x14ac:dyDescent="0.25">
      <c r="A192" s="6">
        <f t="shared" si="2"/>
        <v>184</v>
      </c>
      <c r="C192" s="36" t="str">
        <f>+INDEX('Global Mapping'!$M:$M,MATCH(L192,'Global Mapping'!$A:$A,0))</f>
        <v>LONG TERM ASSETS</v>
      </c>
      <c r="D192" s="36" t="str">
        <f>+INDEX('Global Mapping'!$C:$C,MATCH(L192,'Global Mapping'!$A:$A,0))</f>
        <v>ACC DEPR-SERVICE LINES</v>
      </c>
      <c r="E192" s="36" t="s">
        <v>3985</v>
      </c>
      <c r="F192" s="36" t="s">
        <v>3986</v>
      </c>
      <c r="G192" s="36" t="s">
        <v>3987</v>
      </c>
      <c r="H192" s="36">
        <v>722604</v>
      </c>
      <c r="I192" s="38">
        <v>39597</v>
      </c>
      <c r="J192" s="2">
        <v>345</v>
      </c>
      <c r="K192" s="2">
        <v>345</v>
      </c>
      <c r="L192" s="2">
        <v>1925</v>
      </c>
      <c r="M192" s="5">
        <v>-0.28999999999999998</v>
      </c>
      <c r="N192" s="3">
        <v>43677</v>
      </c>
      <c r="O192" t="s">
        <v>19</v>
      </c>
      <c r="P192" t="s">
        <v>1541</v>
      </c>
      <c r="Q192" t="s">
        <v>1502</v>
      </c>
      <c r="R192">
        <v>163097</v>
      </c>
      <c r="S192" s="2">
        <v>62170</v>
      </c>
      <c r="T192" s="2">
        <v>341428</v>
      </c>
      <c r="X192" s="2" t="s">
        <v>1503</v>
      </c>
      <c r="AA192" s="2" t="s">
        <v>24</v>
      </c>
    </row>
    <row r="193" spans="1:27" x14ac:dyDescent="0.25">
      <c r="A193" s="6">
        <f t="shared" si="2"/>
        <v>185</v>
      </c>
      <c r="C193" s="36" t="str">
        <f>+INDEX('Global Mapping'!$M:$M,MATCH(L193,'Global Mapping'!$A:$A,0))</f>
        <v>LONG TERM ASSETS</v>
      </c>
      <c r="D193" s="36" t="str">
        <f>+INDEX('Global Mapping'!$C:$C,MATCH(L193,'Global Mapping'!$A:$A,0))</f>
        <v>ACC DEPR-SERVICE LINES</v>
      </c>
      <c r="E193" s="36" t="s">
        <v>3985</v>
      </c>
      <c r="F193" s="36" t="s">
        <v>3986</v>
      </c>
      <c r="G193" s="36" t="s">
        <v>3987</v>
      </c>
      <c r="H193" s="36">
        <v>722604</v>
      </c>
      <c r="I193" s="38">
        <v>39597</v>
      </c>
      <c r="J193" s="2">
        <v>345</v>
      </c>
      <c r="K193" s="2">
        <v>345</v>
      </c>
      <c r="L193" s="2">
        <v>1925</v>
      </c>
      <c r="M193" s="5">
        <v>-0.42</v>
      </c>
      <c r="N193" s="3">
        <v>43677</v>
      </c>
      <c r="O193" t="s">
        <v>19</v>
      </c>
      <c r="P193" t="s">
        <v>1512</v>
      </c>
      <c r="Q193" t="s">
        <v>1502</v>
      </c>
      <c r="R193">
        <v>163098</v>
      </c>
      <c r="S193" s="2">
        <v>62170</v>
      </c>
      <c r="T193" s="2">
        <v>341428</v>
      </c>
      <c r="X193" s="2" t="s">
        <v>1503</v>
      </c>
      <c r="AA193" s="2" t="s">
        <v>24</v>
      </c>
    </row>
    <row r="194" spans="1:27" x14ac:dyDescent="0.25">
      <c r="A194" s="6">
        <f t="shared" si="2"/>
        <v>186</v>
      </c>
      <c r="C194" s="36" t="str">
        <f>+INDEX('Global Mapping'!$M:$M,MATCH(L194,'Global Mapping'!$A:$A,0))</f>
        <v>LONG TERM ASSETS</v>
      </c>
      <c r="D194" s="36" t="str">
        <f>+INDEX('Global Mapping'!$C:$C,MATCH(L194,'Global Mapping'!$A:$A,0))</f>
        <v>ACC DEPR-SERVICE LINES</v>
      </c>
      <c r="E194" s="36" t="s">
        <v>3985</v>
      </c>
      <c r="F194" s="36" t="s">
        <v>3986</v>
      </c>
      <c r="G194" s="36" t="s">
        <v>3987</v>
      </c>
      <c r="H194" s="36">
        <v>722604</v>
      </c>
      <c r="I194" s="38">
        <v>39597</v>
      </c>
      <c r="J194" s="2">
        <v>345</v>
      </c>
      <c r="K194" s="2">
        <v>345</v>
      </c>
      <c r="L194" s="2">
        <v>1925</v>
      </c>
      <c r="M194" s="5">
        <v>-0.42</v>
      </c>
      <c r="N194" s="3">
        <v>43677</v>
      </c>
      <c r="O194" t="s">
        <v>19</v>
      </c>
      <c r="P194" t="s">
        <v>1512</v>
      </c>
      <c r="Q194" t="s">
        <v>1502</v>
      </c>
      <c r="R194">
        <v>163099</v>
      </c>
      <c r="S194" s="2">
        <v>62170</v>
      </c>
      <c r="T194" s="2">
        <v>341428</v>
      </c>
      <c r="X194" s="2" t="s">
        <v>1503</v>
      </c>
      <c r="AA194" s="2" t="s">
        <v>24</v>
      </c>
    </row>
    <row r="195" spans="1:27" x14ac:dyDescent="0.25">
      <c r="A195" s="6">
        <f t="shared" si="2"/>
        <v>187</v>
      </c>
      <c r="C195" s="36" t="str">
        <f>+INDEX('Global Mapping'!$M:$M,MATCH(L195,'Global Mapping'!$A:$A,0))</f>
        <v>LONG TERM ASSETS</v>
      </c>
      <c r="D195" s="36" t="str">
        <f>+INDEX('Global Mapping'!$C:$C,MATCH(L195,'Global Mapping'!$A:$A,0))</f>
        <v>ACC DEPR-SERVICE LINES</v>
      </c>
      <c r="E195" s="36" t="s">
        <v>3985</v>
      </c>
      <c r="F195" s="36" t="s">
        <v>3986</v>
      </c>
      <c r="G195" s="36" t="s">
        <v>3987</v>
      </c>
      <c r="H195" s="36">
        <v>722604</v>
      </c>
      <c r="I195" s="38">
        <v>39597</v>
      </c>
      <c r="J195" s="2">
        <v>345</v>
      </c>
      <c r="K195" s="2">
        <v>345</v>
      </c>
      <c r="L195" s="2">
        <v>1925</v>
      </c>
      <c r="M195" s="5">
        <v>-0.47</v>
      </c>
      <c r="N195" s="3">
        <v>43677</v>
      </c>
      <c r="O195" t="s">
        <v>19</v>
      </c>
      <c r="P195" t="s">
        <v>1562</v>
      </c>
      <c r="Q195" t="s">
        <v>1502</v>
      </c>
      <c r="R195">
        <v>163100</v>
      </c>
      <c r="S195" s="2">
        <v>62170</v>
      </c>
      <c r="T195" s="2">
        <v>341428</v>
      </c>
      <c r="X195" s="2" t="s">
        <v>1503</v>
      </c>
      <c r="AA195" s="2" t="s">
        <v>24</v>
      </c>
    </row>
    <row r="196" spans="1:27" x14ac:dyDescent="0.25">
      <c r="A196" s="6">
        <f t="shared" si="2"/>
        <v>188</v>
      </c>
      <c r="C196" s="36" t="str">
        <f>+INDEX('Global Mapping'!$M:$M,MATCH(L196,'Global Mapping'!$A:$A,0))</f>
        <v>LONG TERM ASSETS</v>
      </c>
      <c r="D196" s="36" t="str">
        <f>+INDEX('Global Mapping'!$C:$C,MATCH(L196,'Global Mapping'!$A:$A,0))</f>
        <v>ACC DEPR-SERVICE LINES</v>
      </c>
      <c r="E196" s="36" t="s">
        <v>3985</v>
      </c>
      <c r="F196" s="36" t="s">
        <v>3986</v>
      </c>
      <c r="G196" s="36" t="s">
        <v>3987</v>
      </c>
      <c r="H196" s="36">
        <v>722604</v>
      </c>
      <c r="I196" s="38">
        <v>39597</v>
      </c>
      <c r="J196" s="2">
        <v>345</v>
      </c>
      <c r="K196" s="2">
        <v>345</v>
      </c>
      <c r="L196" s="2">
        <v>1925</v>
      </c>
      <c r="M196" s="5">
        <v>-0.83</v>
      </c>
      <c r="N196" s="3">
        <v>43677</v>
      </c>
      <c r="O196" t="s">
        <v>19</v>
      </c>
      <c r="P196" t="s">
        <v>1512</v>
      </c>
      <c r="Q196" t="s">
        <v>1502</v>
      </c>
      <c r="R196">
        <v>163101</v>
      </c>
      <c r="S196" s="2">
        <v>62170</v>
      </c>
      <c r="T196" s="2">
        <v>341428</v>
      </c>
      <c r="X196" s="2" t="s">
        <v>1503</v>
      </c>
      <c r="AA196" s="2" t="s">
        <v>24</v>
      </c>
    </row>
    <row r="197" spans="1:27" x14ac:dyDescent="0.25">
      <c r="A197" s="6">
        <f t="shared" si="2"/>
        <v>189</v>
      </c>
      <c r="C197" s="36" t="str">
        <f>+INDEX('Global Mapping'!$M:$M,MATCH(L197,'Global Mapping'!$A:$A,0))</f>
        <v>LONG TERM ASSETS</v>
      </c>
      <c r="D197" s="36" t="str">
        <f>+INDEX('Global Mapping'!$C:$C,MATCH(L197,'Global Mapping'!$A:$A,0))</f>
        <v>ACC DEPR-SERVICE LINES</v>
      </c>
      <c r="E197" s="36" t="s">
        <v>3985</v>
      </c>
      <c r="F197" s="36" t="s">
        <v>3986</v>
      </c>
      <c r="G197" s="36" t="s">
        <v>3987</v>
      </c>
      <c r="H197" s="36">
        <v>722604</v>
      </c>
      <c r="I197" s="38">
        <v>39597</v>
      </c>
      <c r="J197" s="2">
        <v>345</v>
      </c>
      <c r="K197" s="2">
        <v>345</v>
      </c>
      <c r="L197" s="2">
        <v>1925</v>
      </c>
      <c r="M197" s="5">
        <v>-6.25</v>
      </c>
      <c r="N197" s="3">
        <v>43677</v>
      </c>
      <c r="O197" t="s">
        <v>19</v>
      </c>
      <c r="P197" t="s">
        <v>1541</v>
      </c>
      <c r="Q197" t="s">
        <v>1502</v>
      </c>
      <c r="R197">
        <v>163102</v>
      </c>
      <c r="S197" s="2">
        <v>62170</v>
      </c>
      <c r="T197" s="2">
        <v>341428</v>
      </c>
      <c r="X197" s="2" t="s">
        <v>1503</v>
      </c>
      <c r="AA197" s="2" t="s">
        <v>24</v>
      </c>
    </row>
    <row r="198" spans="1:27" x14ac:dyDescent="0.25">
      <c r="A198" s="6">
        <f t="shared" si="2"/>
        <v>190</v>
      </c>
      <c r="C198" s="36" t="str">
        <f>+INDEX('Global Mapping'!$M:$M,MATCH(L198,'Global Mapping'!$A:$A,0))</f>
        <v>LONG TERM ASSETS</v>
      </c>
      <c r="D198" s="36" t="str">
        <f>+INDEX('Global Mapping'!$C:$C,MATCH(L198,'Global Mapping'!$A:$A,0))</f>
        <v>ACC DEPR-SERVICE LINES</v>
      </c>
      <c r="E198" s="36" t="s">
        <v>3985</v>
      </c>
      <c r="F198" s="36" t="s">
        <v>3986</v>
      </c>
      <c r="G198" s="36" t="s">
        <v>3987</v>
      </c>
      <c r="H198" s="36">
        <v>722604</v>
      </c>
      <c r="I198" s="38">
        <v>39597</v>
      </c>
      <c r="J198" s="2">
        <v>345</v>
      </c>
      <c r="K198" s="2">
        <v>345</v>
      </c>
      <c r="L198" s="2">
        <v>1925</v>
      </c>
      <c r="M198" s="5">
        <v>5.18</v>
      </c>
      <c r="N198" s="3">
        <v>43677</v>
      </c>
      <c r="O198" t="s">
        <v>19</v>
      </c>
      <c r="P198" t="s">
        <v>1563</v>
      </c>
      <c r="Q198" t="s">
        <v>1502</v>
      </c>
      <c r="R198">
        <v>163169</v>
      </c>
      <c r="S198" s="2">
        <v>62170</v>
      </c>
      <c r="T198" s="2">
        <v>341428</v>
      </c>
      <c r="X198" s="2" t="s">
        <v>1503</v>
      </c>
      <c r="AA198" s="2" t="s">
        <v>24</v>
      </c>
    </row>
    <row r="199" spans="1:27" x14ac:dyDescent="0.25">
      <c r="A199" s="6">
        <f t="shared" si="2"/>
        <v>191</v>
      </c>
      <c r="C199" s="36" t="str">
        <f>+INDEX('Global Mapping'!$M:$M,MATCH(L199,'Global Mapping'!$A:$A,0))</f>
        <v>LONG TERM ASSETS</v>
      </c>
      <c r="D199" s="36" t="str">
        <f>+INDEX('Global Mapping'!$C:$C,MATCH(L199,'Global Mapping'!$A:$A,0))</f>
        <v>ACC DEPR-SERVICE LINES</v>
      </c>
      <c r="E199" s="36" t="s">
        <v>3985</v>
      </c>
      <c r="F199" s="36" t="s">
        <v>3986</v>
      </c>
      <c r="G199" s="36" t="s">
        <v>3987</v>
      </c>
      <c r="H199" s="36">
        <v>722604</v>
      </c>
      <c r="I199" s="38">
        <v>39597</v>
      </c>
      <c r="J199" s="2">
        <v>345</v>
      </c>
      <c r="K199" s="2">
        <v>345</v>
      </c>
      <c r="L199" s="2">
        <v>1925</v>
      </c>
      <c r="M199" s="5">
        <v>0.99</v>
      </c>
      <c r="N199" s="3">
        <v>43677</v>
      </c>
      <c r="O199" t="s">
        <v>19</v>
      </c>
      <c r="P199" t="s">
        <v>1564</v>
      </c>
      <c r="Q199" t="s">
        <v>1502</v>
      </c>
      <c r="R199">
        <v>163170</v>
      </c>
      <c r="S199" s="2">
        <v>62170</v>
      </c>
      <c r="T199" s="2">
        <v>341428</v>
      </c>
      <c r="X199" s="2" t="s">
        <v>1503</v>
      </c>
      <c r="AA199" s="2" t="s">
        <v>24</v>
      </c>
    </row>
    <row r="200" spans="1:27" x14ac:dyDescent="0.25">
      <c r="A200" s="6">
        <f t="shared" si="2"/>
        <v>192</v>
      </c>
      <c r="C200" s="36" t="str">
        <f>+INDEX('Global Mapping'!$M:$M,MATCH(L200,'Global Mapping'!$A:$A,0))</f>
        <v>LONG TERM ASSETS</v>
      </c>
      <c r="D200" s="36" t="str">
        <f>+INDEX('Global Mapping'!$C:$C,MATCH(L200,'Global Mapping'!$A:$A,0))</f>
        <v>ACC DEPR-SERVICE LINES</v>
      </c>
      <c r="E200" s="36" t="s">
        <v>3985</v>
      </c>
      <c r="F200" s="36" t="s">
        <v>3986</v>
      </c>
      <c r="G200" s="36" t="s">
        <v>3987</v>
      </c>
      <c r="H200" s="36">
        <v>722604</v>
      </c>
      <c r="I200" s="38">
        <v>39597</v>
      </c>
      <c r="J200" s="2">
        <v>345</v>
      </c>
      <c r="K200" s="2">
        <v>345</v>
      </c>
      <c r="L200" s="2">
        <v>1925</v>
      </c>
      <c r="M200" s="5">
        <v>0.38</v>
      </c>
      <c r="N200" s="3">
        <v>43677</v>
      </c>
      <c r="O200" t="s">
        <v>19</v>
      </c>
      <c r="P200" t="s">
        <v>1565</v>
      </c>
      <c r="Q200" t="s">
        <v>1502</v>
      </c>
      <c r="R200">
        <v>163171</v>
      </c>
      <c r="S200" s="2">
        <v>62170</v>
      </c>
      <c r="T200" s="2">
        <v>341428</v>
      </c>
      <c r="X200" s="2" t="s">
        <v>1503</v>
      </c>
      <c r="AA200" s="2" t="s">
        <v>24</v>
      </c>
    </row>
    <row r="201" spans="1:27" x14ac:dyDescent="0.25">
      <c r="A201" s="6">
        <f t="shared" si="2"/>
        <v>193</v>
      </c>
      <c r="C201" s="36" t="str">
        <f>+INDEX('Global Mapping'!$M:$M,MATCH(L201,'Global Mapping'!$A:$A,0))</f>
        <v>LONG TERM ASSETS</v>
      </c>
      <c r="D201" s="36" t="str">
        <f>+INDEX('Global Mapping'!$C:$C,MATCH(L201,'Global Mapping'!$A:$A,0))</f>
        <v>ACC DEPR-SERVICE LINES</v>
      </c>
      <c r="E201" s="36" t="s">
        <v>3985</v>
      </c>
      <c r="F201" s="36" t="s">
        <v>3986</v>
      </c>
      <c r="G201" s="36" t="s">
        <v>3987</v>
      </c>
      <c r="H201" s="36">
        <v>722604</v>
      </c>
      <c r="I201" s="38">
        <v>39597</v>
      </c>
      <c r="J201" s="2">
        <v>345</v>
      </c>
      <c r="K201" s="2">
        <v>345</v>
      </c>
      <c r="L201" s="2">
        <v>1925</v>
      </c>
      <c r="M201" s="5">
        <v>-0.2</v>
      </c>
      <c r="N201" s="3">
        <v>43677</v>
      </c>
      <c r="O201" t="s">
        <v>19</v>
      </c>
      <c r="P201" t="s">
        <v>1566</v>
      </c>
      <c r="Q201" t="s">
        <v>1502</v>
      </c>
      <c r="R201">
        <v>163172</v>
      </c>
      <c r="S201" s="2">
        <v>62170</v>
      </c>
      <c r="T201" s="2">
        <v>341428</v>
      </c>
      <c r="X201" s="2" t="s">
        <v>1503</v>
      </c>
      <c r="AA201" s="2" t="s">
        <v>24</v>
      </c>
    </row>
    <row r="202" spans="1:27" x14ac:dyDescent="0.25">
      <c r="A202" s="6">
        <f t="shared" si="2"/>
        <v>194</v>
      </c>
      <c r="C202" s="36" t="str">
        <f>+INDEX('Global Mapping'!$M:$M,MATCH(L202,'Global Mapping'!$A:$A,0))</f>
        <v>LONG TERM ASSETS</v>
      </c>
      <c r="D202" s="36" t="str">
        <f>+INDEX('Global Mapping'!$C:$C,MATCH(L202,'Global Mapping'!$A:$A,0))</f>
        <v>ACC DEPR-SERVICE LINES</v>
      </c>
      <c r="E202" s="36" t="s">
        <v>3985</v>
      </c>
      <c r="F202" s="36" t="s">
        <v>3986</v>
      </c>
      <c r="G202" s="36" t="s">
        <v>3987</v>
      </c>
      <c r="H202" s="36">
        <v>722604</v>
      </c>
      <c r="I202" s="38">
        <v>39597</v>
      </c>
      <c r="J202" s="2">
        <v>345</v>
      </c>
      <c r="K202" s="2">
        <v>345</v>
      </c>
      <c r="L202" s="2">
        <v>1925</v>
      </c>
      <c r="M202" s="5">
        <v>-0.2</v>
      </c>
      <c r="N202" s="3">
        <v>43677</v>
      </c>
      <c r="O202" t="s">
        <v>19</v>
      </c>
      <c r="P202" t="s">
        <v>1552</v>
      </c>
      <c r="Q202" t="s">
        <v>1502</v>
      </c>
      <c r="R202">
        <v>163173</v>
      </c>
      <c r="S202" s="2">
        <v>62170</v>
      </c>
      <c r="T202" s="2">
        <v>341428</v>
      </c>
      <c r="X202" s="2" t="s">
        <v>1503</v>
      </c>
      <c r="AA202" s="2" t="s">
        <v>24</v>
      </c>
    </row>
    <row r="203" spans="1:27" x14ac:dyDescent="0.25">
      <c r="A203" s="6">
        <f t="shared" ref="A203:A266" si="3">+A202+1</f>
        <v>195</v>
      </c>
      <c r="C203" s="36" t="str">
        <f>+INDEX('Global Mapping'!$M:$M,MATCH(L203,'Global Mapping'!$A:$A,0))</f>
        <v>LONG TERM ASSETS</v>
      </c>
      <c r="D203" s="36" t="str">
        <f>+INDEX('Global Mapping'!$C:$C,MATCH(L203,'Global Mapping'!$A:$A,0))</f>
        <v>ACC DEPR-SERVICE LINES</v>
      </c>
      <c r="E203" s="36" t="s">
        <v>3985</v>
      </c>
      <c r="F203" s="36" t="s">
        <v>3986</v>
      </c>
      <c r="G203" s="36" t="s">
        <v>3987</v>
      </c>
      <c r="H203" s="36">
        <v>722604</v>
      </c>
      <c r="I203" s="38">
        <v>39597</v>
      </c>
      <c r="J203" s="2">
        <v>345</v>
      </c>
      <c r="K203" s="2">
        <v>345</v>
      </c>
      <c r="L203" s="2">
        <v>1925</v>
      </c>
      <c r="M203" s="5">
        <v>-0.93</v>
      </c>
      <c r="N203" s="3">
        <v>43677</v>
      </c>
      <c r="O203" t="s">
        <v>19</v>
      </c>
      <c r="P203" t="s">
        <v>1566</v>
      </c>
      <c r="Q203" t="s">
        <v>1502</v>
      </c>
      <c r="R203">
        <v>163174</v>
      </c>
      <c r="S203" s="2">
        <v>62170</v>
      </c>
      <c r="T203" s="2">
        <v>341428</v>
      </c>
      <c r="X203" s="2" t="s">
        <v>1503</v>
      </c>
      <c r="AA203" s="2" t="s">
        <v>24</v>
      </c>
    </row>
    <row r="204" spans="1:27" x14ac:dyDescent="0.25">
      <c r="A204" s="6">
        <f t="shared" si="3"/>
        <v>196</v>
      </c>
      <c r="C204" s="36" t="str">
        <f>+INDEX('Global Mapping'!$M:$M,MATCH(L204,'Global Mapping'!$A:$A,0))</f>
        <v>LONG TERM ASSETS</v>
      </c>
      <c r="D204" s="36" t="str">
        <f>+INDEX('Global Mapping'!$C:$C,MATCH(L204,'Global Mapping'!$A:$A,0))</f>
        <v>ACC DEPR-SERVICE LINES</v>
      </c>
      <c r="E204" s="36" t="s">
        <v>3985</v>
      </c>
      <c r="F204" s="36" t="s">
        <v>3986</v>
      </c>
      <c r="G204" s="36" t="s">
        <v>3987</v>
      </c>
      <c r="H204" s="36">
        <v>722604</v>
      </c>
      <c r="I204" s="38">
        <v>39597</v>
      </c>
      <c r="J204" s="2">
        <v>345</v>
      </c>
      <c r="K204" s="2">
        <v>345</v>
      </c>
      <c r="L204" s="2">
        <v>1925</v>
      </c>
      <c r="M204" s="5">
        <v>-1.3</v>
      </c>
      <c r="N204" s="3">
        <v>43677</v>
      </c>
      <c r="O204" t="s">
        <v>19</v>
      </c>
      <c r="P204" t="s">
        <v>1564</v>
      </c>
      <c r="Q204" t="s">
        <v>1502</v>
      </c>
      <c r="R204">
        <v>163175</v>
      </c>
      <c r="S204" s="2">
        <v>62170</v>
      </c>
      <c r="T204" s="2">
        <v>341428</v>
      </c>
      <c r="X204" s="2" t="s">
        <v>1503</v>
      </c>
      <c r="AA204" s="2" t="s">
        <v>24</v>
      </c>
    </row>
    <row r="205" spans="1:27" x14ac:dyDescent="0.25">
      <c r="A205" s="6">
        <f t="shared" si="3"/>
        <v>197</v>
      </c>
      <c r="C205" s="36" t="str">
        <f>+INDEX('Global Mapping'!$M:$M,MATCH(L205,'Global Mapping'!$A:$A,0))</f>
        <v>LONG TERM ASSETS</v>
      </c>
      <c r="D205" s="36" t="str">
        <f>+INDEX('Global Mapping'!$C:$C,MATCH(L205,'Global Mapping'!$A:$A,0))</f>
        <v>ACC DEPR-SERVICE LINES</v>
      </c>
      <c r="E205" s="36" t="s">
        <v>3985</v>
      </c>
      <c r="F205" s="36" t="s">
        <v>3986</v>
      </c>
      <c r="G205" s="36" t="s">
        <v>3987</v>
      </c>
      <c r="H205" s="36">
        <v>722604</v>
      </c>
      <c r="I205" s="38">
        <v>39597</v>
      </c>
      <c r="J205" s="2">
        <v>345</v>
      </c>
      <c r="K205" s="2">
        <v>345</v>
      </c>
      <c r="L205" s="2">
        <v>1925</v>
      </c>
      <c r="M205" s="5">
        <v>-1.53</v>
      </c>
      <c r="N205" s="3">
        <v>43677</v>
      </c>
      <c r="O205" t="s">
        <v>19</v>
      </c>
      <c r="P205" t="s">
        <v>1567</v>
      </c>
      <c r="Q205" t="s">
        <v>1502</v>
      </c>
      <c r="R205">
        <v>1001757</v>
      </c>
      <c r="S205" s="2">
        <v>62170</v>
      </c>
      <c r="T205" s="2">
        <v>341428</v>
      </c>
      <c r="X205" s="2" t="s">
        <v>1503</v>
      </c>
      <c r="AA205" s="2" t="s">
        <v>24</v>
      </c>
    </row>
    <row r="206" spans="1:27" x14ac:dyDescent="0.25">
      <c r="A206" s="6">
        <f t="shared" si="3"/>
        <v>198</v>
      </c>
      <c r="C206" s="36" t="str">
        <f>+INDEX('Global Mapping'!$M:$M,MATCH(L206,'Global Mapping'!$A:$A,0))</f>
        <v>LONG TERM ASSETS</v>
      </c>
      <c r="D206" s="36" t="str">
        <f>+INDEX('Global Mapping'!$C:$C,MATCH(L206,'Global Mapping'!$A:$A,0))</f>
        <v>ACC DEPR-SERVICE LINES</v>
      </c>
      <c r="E206" s="36" t="s">
        <v>3985</v>
      </c>
      <c r="F206" s="36" t="s">
        <v>3986</v>
      </c>
      <c r="G206" s="36" t="s">
        <v>3987</v>
      </c>
      <c r="H206" s="36">
        <v>722604</v>
      </c>
      <c r="I206" s="38">
        <v>39597</v>
      </c>
      <c r="J206" s="2">
        <v>345</v>
      </c>
      <c r="K206" s="2">
        <v>345</v>
      </c>
      <c r="L206" s="2">
        <v>1925</v>
      </c>
      <c r="M206" s="5">
        <v>-5.12</v>
      </c>
      <c r="N206" s="3">
        <v>43677</v>
      </c>
      <c r="O206" t="s">
        <v>19</v>
      </c>
      <c r="P206" t="s">
        <v>1568</v>
      </c>
      <c r="Q206" t="s">
        <v>1502</v>
      </c>
      <c r="R206">
        <v>1003456</v>
      </c>
      <c r="S206" s="2">
        <v>62170</v>
      </c>
      <c r="T206" s="2">
        <v>341428</v>
      </c>
      <c r="X206" s="2" t="s">
        <v>1503</v>
      </c>
      <c r="AA206" s="2" t="s">
        <v>24</v>
      </c>
    </row>
    <row r="207" spans="1:27" x14ac:dyDescent="0.25">
      <c r="A207" s="6">
        <f t="shared" si="3"/>
        <v>199</v>
      </c>
      <c r="C207" s="36" t="str">
        <f>+INDEX('Global Mapping'!$M:$M,MATCH(L207,'Global Mapping'!$A:$A,0))</f>
        <v>LONG TERM ASSETS</v>
      </c>
      <c r="D207" s="36" t="str">
        <f>+INDEX('Global Mapping'!$C:$C,MATCH(L207,'Global Mapping'!$A:$A,0))</f>
        <v>ACC DEPR-SERVICE LINES</v>
      </c>
      <c r="E207" s="36" t="s">
        <v>3985</v>
      </c>
      <c r="F207" s="36" t="s">
        <v>3986</v>
      </c>
      <c r="G207" s="36" t="s">
        <v>3987</v>
      </c>
      <c r="H207" s="36">
        <v>722604</v>
      </c>
      <c r="I207" s="38">
        <v>39597</v>
      </c>
      <c r="J207" s="2">
        <v>345</v>
      </c>
      <c r="K207" s="2">
        <v>345</v>
      </c>
      <c r="L207" s="2">
        <v>1925</v>
      </c>
      <c r="M207" s="5">
        <v>-0.48</v>
      </c>
      <c r="N207" s="3">
        <v>43677</v>
      </c>
      <c r="O207" t="s">
        <v>19</v>
      </c>
      <c r="P207" t="s">
        <v>1569</v>
      </c>
      <c r="Q207" t="s">
        <v>1502</v>
      </c>
      <c r="R207">
        <v>2001438</v>
      </c>
      <c r="S207" s="2">
        <v>62170</v>
      </c>
      <c r="T207" s="2">
        <v>341428</v>
      </c>
      <c r="X207" s="2" t="s">
        <v>1503</v>
      </c>
      <c r="AA207" s="2" t="s">
        <v>24</v>
      </c>
    </row>
    <row r="208" spans="1:27" x14ac:dyDescent="0.25">
      <c r="A208" s="6">
        <f t="shared" si="3"/>
        <v>200</v>
      </c>
      <c r="C208" s="36" t="str">
        <f>+INDEX('Global Mapping'!$M:$M,MATCH(L208,'Global Mapping'!$A:$A,0))</f>
        <v>LONG TERM ASSETS</v>
      </c>
      <c r="D208" s="36" t="str">
        <f>+INDEX('Global Mapping'!$C:$C,MATCH(L208,'Global Mapping'!$A:$A,0))</f>
        <v>ACC DEPR-METERS</v>
      </c>
      <c r="E208" s="36" t="s">
        <v>3985</v>
      </c>
      <c r="F208" s="36" t="s">
        <v>3986</v>
      </c>
      <c r="G208" s="36" t="s">
        <v>3987</v>
      </c>
      <c r="H208" s="36">
        <v>722604</v>
      </c>
      <c r="I208" s="38">
        <v>39597</v>
      </c>
      <c r="J208" s="2">
        <v>345</v>
      </c>
      <c r="K208" s="2">
        <v>345</v>
      </c>
      <c r="L208" s="2">
        <v>1930</v>
      </c>
      <c r="M208" s="5">
        <v>-19.79</v>
      </c>
      <c r="N208" s="3">
        <v>43677</v>
      </c>
      <c r="O208" t="s">
        <v>19</v>
      </c>
      <c r="P208" t="s">
        <v>1570</v>
      </c>
      <c r="Q208" t="s">
        <v>1502</v>
      </c>
      <c r="R208">
        <v>20911</v>
      </c>
      <c r="S208" s="2">
        <v>62170</v>
      </c>
      <c r="T208" s="2">
        <v>341428</v>
      </c>
      <c r="X208" s="2" t="s">
        <v>1503</v>
      </c>
      <c r="AA208" s="2" t="s">
        <v>24</v>
      </c>
    </row>
    <row r="209" spans="1:27" x14ac:dyDescent="0.25">
      <c r="A209" s="6">
        <f t="shared" si="3"/>
        <v>201</v>
      </c>
      <c r="C209" s="36" t="str">
        <f>+INDEX('Global Mapping'!$M:$M,MATCH(L209,'Global Mapping'!$A:$A,0))</f>
        <v>LONG TERM ASSETS</v>
      </c>
      <c r="D209" s="36" t="str">
        <f>+INDEX('Global Mapping'!$C:$C,MATCH(L209,'Global Mapping'!$A:$A,0))</f>
        <v>ACC DEPR-METERS</v>
      </c>
      <c r="E209" s="36" t="s">
        <v>3985</v>
      </c>
      <c r="F209" s="36" t="s">
        <v>3986</v>
      </c>
      <c r="G209" s="36" t="s">
        <v>3987</v>
      </c>
      <c r="H209" s="36">
        <v>722604</v>
      </c>
      <c r="I209" s="38">
        <v>39597</v>
      </c>
      <c r="J209" s="2">
        <v>345</v>
      </c>
      <c r="K209" s="2">
        <v>345</v>
      </c>
      <c r="L209" s="2">
        <v>1930</v>
      </c>
      <c r="M209" s="5">
        <v>-152.44999999999999</v>
      </c>
      <c r="N209" s="3">
        <v>43677</v>
      </c>
      <c r="O209" t="s">
        <v>19</v>
      </c>
      <c r="P209" t="s">
        <v>1571</v>
      </c>
      <c r="Q209" t="s">
        <v>1502</v>
      </c>
      <c r="R209">
        <v>25303</v>
      </c>
      <c r="S209" s="2">
        <v>62170</v>
      </c>
      <c r="T209" s="2">
        <v>341428</v>
      </c>
      <c r="X209" s="2" t="s">
        <v>1503</v>
      </c>
      <c r="AA209" s="2" t="s">
        <v>24</v>
      </c>
    </row>
    <row r="210" spans="1:27" x14ac:dyDescent="0.25">
      <c r="A210" s="6">
        <f t="shared" si="3"/>
        <v>202</v>
      </c>
      <c r="C210" s="36" t="str">
        <f>+INDEX('Global Mapping'!$M:$M,MATCH(L210,'Global Mapping'!$A:$A,0))</f>
        <v>LONG TERM ASSETS</v>
      </c>
      <c r="D210" s="36" t="str">
        <f>+INDEX('Global Mapping'!$C:$C,MATCH(L210,'Global Mapping'!$A:$A,0))</f>
        <v>ACC DEPR-METERS</v>
      </c>
      <c r="E210" s="36" t="s">
        <v>3985</v>
      </c>
      <c r="F210" s="36" t="s">
        <v>3986</v>
      </c>
      <c r="G210" s="36" t="s">
        <v>3987</v>
      </c>
      <c r="H210" s="36">
        <v>722604</v>
      </c>
      <c r="I210" s="38">
        <v>39597</v>
      </c>
      <c r="J210" s="2">
        <v>345</v>
      </c>
      <c r="K210" s="2">
        <v>345</v>
      </c>
      <c r="L210" s="2">
        <v>1930</v>
      </c>
      <c r="M210" s="5">
        <v>-140.34</v>
      </c>
      <c r="N210" s="3">
        <v>43677</v>
      </c>
      <c r="O210" t="s">
        <v>19</v>
      </c>
      <c r="P210" t="s">
        <v>1572</v>
      </c>
      <c r="Q210" t="s">
        <v>1502</v>
      </c>
      <c r="R210">
        <v>97906</v>
      </c>
      <c r="S210" s="2">
        <v>62170</v>
      </c>
      <c r="T210" s="2">
        <v>341428</v>
      </c>
      <c r="X210" s="2" t="s">
        <v>1503</v>
      </c>
      <c r="AA210" s="2" t="s">
        <v>24</v>
      </c>
    </row>
    <row r="211" spans="1:27" x14ac:dyDescent="0.25">
      <c r="A211" s="6">
        <f t="shared" si="3"/>
        <v>203</v>
      </c>
      <c r="C211" s="36" t="str">
        <f>+INDEX('Global Mapping'!$M:$M,MATCH(L211,'Global Mapping'!$A:$A,0))</f>
        <v>LONG TERM ASSETS</v>
      </c>
      <c r="D211" s="36" t="str">
        <f>+INDEX('Global Mapping'!$C:$C,MATCH(L211,'Global Mapping'!$A:$A,0))</f>
        <v>ACC DEPR-METERS</v>
      </c>
      <c r="E211" s="36" t="s">
        <v>3985</v>
      </c>
      <c r="F211" s="36" t="s">
        <v>3986</v>
      </c>
      <c r="G211" s="36" t="s">
        <v>3987</v>
      </c>
      <c r="H211" s="36">
        <v>722604</v>
      </c>
      <c r="I211" s="38">
        <v>39597</v>
      </c>
      <c r="J211" s="2">
        <v>345</v>
      </c>
      <c r="K211" s="2">
        <v>345</v>
      </c>
      <c r="L211" s="2">
        <v>1930</v>
      </c>
      <c r="M211" s="5">
        <v>-206.74</v>
      </c>
      <c r="N211" s="3">
        <v>43677</v>
      </c>
      <c r="O211" t="s">
        <v>19</v>
      </c>
      <c r="P211" t="s">
        <v>1501</v>
      </c>
      <c r="Q211" t="s">
        <v>1502</v>
      </c>
      <c r="R211">
        <v>108598</v>
      </c>
      <c r="S211" s="2">
        <v>62170</v>
      </c>
      <c r="T211" s="2">
        <v>341428</v>
      </c>
      <c r="X211" s="2" t="s">
        <v>1503</v>
      </c>
      <c r="AA211" s="2" t="s">
        <v>24</v>
      </c>
    </row>
    <row r="212" spans="1:27" x14ac:dyDescent="0.25">
      <c r="A212" s="6">
        <f t="shared" si="3"/>
        <v>204</v>
      </c>
      <c r="C212" s="36" t="str">
        <f>+INDEX('Global Mapping'!$M:$M,MATCH(L212,'Global Mapping'!$A:$A,0))</f>
        <v>LONG TERM ASSETS</v>
      </c>
      <c r="D212" s="36" t="str">
        <f>+INDEX('Global Mapping'!$C:$C,MATCH(L212,'Global Mapping'!$A:$A,0))</f>
        <v>ACC DEPR-METERS</v>
      </c>
      <c r="E212" s="36" t="s">
        <v>3985</v>
      </c>
      <c r="F212" s="36" t="s">
        <v>3986</v>
      </c>
      <c r="G212" s="36" t="s">
        <v>3987</v>
      </c>
      <c r="H212" s="36">
        <v>722604</v>
      </c>
      <c r="I212" s="38">
        <v>39597</v>
      </c>
      <c r="J212" s="2">
        <v>345</v>
      </c>
      <c r="K212" s="2">
        <v>345</v>
      </c>
      <c r="L212" s="2">
        <v>1930</v>
      </c>
      <c r="M212" s="5">
        <v>-840.34</v>
      </c>
      <c r="N212" s="3">
        <v>43677</v>
      </c>
      <c r="O212" t="s">
        <v>19</v>
      </c>
      <c r="P212" t="s">
        <v>1501</v>
      </c>
      <c r="Q212" t="s">
        <v>1502</v>
      </c>
      <c r="R212">
        <v>108618</v>
      </c>
      <c r="S212" s="2">
        <v>62170</v>
      </c>
      <c r="T212" s="2">
        <v>341428</v>
      </c>
      <c r="X212" s="2" t="s">
        <v>1503</v>
      </c>
      <c r="AA212" s="2" t="s">
        <v>24</v>
      </c>
    </row>
    <row r="213" spans="1:27" x14ac:dyDescent="0.25">
      <c r="A213" s="6">
        <f t="shared" si="3"/>
        <v>205</v>
      </c>
      <c r="C213" s="36" t="str">
        <f>+INDEX('Global Mapping'!$M:$M,MATCH(L213,'Global Mapping'!$A:$A,0))</f>
        <v>LONG TERM ASSETS</v>
      </c>
      <c r="D213" s="36" t="str">
        <f>+INDEX('Global Mapping'!$C:$C,MATCH(L213,'Global Mapping'!$A:$A,0))</f>
        <v>ACC DEPR-METERS</v>
      </c>
      <c r="E213" s="36" t="s">
        <v>3985</v>
      </c>
      <c r="F213" s="36" t="s">
        <v>3986</v>
      </c>
      <c r="G213" s="36" t="s">
        <v>3987</v>
      </c>
      <c r="H213" s="36">
        <v>722604</v>
      </c>
      <c r="I213" s="38">
        <v>39597</v>
      </c>
      <c r="J213" s="2">
        <v>345</v>
      </c>
      <c r="K213" s="2">
        <v>345</v>
      </c>
      <c r="L213" s="2">
        <v>1930</v>
      </c>
      <c r="M213" s="5">
        <v>-1.8</v>
      </c>
      <c r="N213" s="3">
        <v>43677</v>
      </c>
      <c r="O213" t="s">
        <v>19</v>
      </c>
      <c r="P213" t="s">
        <v>1573</v>
      </c>
      <c r="Q213" t="s">
        <v>1502</v>
      </c>
      <c r="R213">
        <v>163103</v>
      </c>
      <c r="S213" s="2">
        <v>62170</v>
      </c>
      <c r="T213" s="2">
        <v>341428</v>
      </c>
      <c r="X213" s="2" t="s">
        <v>1503</v>
      </c>
      <c r="AA213" s="2" t="s">
        <v>24</v>
      </c>
    </row>
    <row r="214" spans="1:27" x14ac:dyDescent="0.25">
      <c r="A214" s="6">
        <f t="shared" si="3"/>
        <v>206</v>
      </c>
      <c r="C214" s="36" t="str">
        <f>+INDEX('Global Mapping'!$M:$M,MATCH(L214,'Global Mapping'!$A:$A,0))</f>
        <v>LONG TERM ASSETS</v>
      </c>
      <c r="D214" s="36" t="str">
        <f>+INDEX('Global Mapping'!$C:$C,MATCH(L214,'Global Mapping'!$A:$A,0))</f>
        <v>ACC DEPR-METERS</v>
      </c>
      <c r="E214" s="36" t="s">
        <v>3985</v>
      </c>
      <c r="F214" s="36" t="s">
        <v>3986</v>
      </c>
      <c r="G214" s="36" t="s">
        <v>3987</v>
      </c>
      <c r="H214" s="36">
        <v>722604</v>
      </c>
      <c r="I214" s="38">
        <v>39597</v>
      </c>
      <c r="J214" s="2">
        <v>345</v>
      </c>
      <c r="K214" s="2">
        <v>345</v>
      </c>
      <c r="L214" s="2">
        <v>1930</v>
      </c>
      <c r="M214" s="5">
        <v>-2.02</v>
      </c>
      <c r="N214" s="3">
        <v>43677</v>
      </c>
      <c r="O214" t="s">
        <v>19</v>
      </c>
      <c r="P214" t="s">
        <v>1574</v>
      </c>
      <c r="Q214" t="s">
        <v>1502</v>
      </c>
      <c r="R214">
        <v>163104</v>
      </c>
      <c r="S214" s="2">
        <v>62170</v>
      </c>
      <c r="T214" s="2">
        <v>341428</v>
      </c>
      <c r="X214" s="2" t="s">
        <v>1503</v>
      </c>
      <c r="AA214" s="2" t="s">
        <v>24</v>
      </c>
    </row>
    <row r="215" spans="1:27" x14ac:dyDescent="0.25">
      <c r="A215" s="6">
        <f t="shared" si="3"/>
        <v>207</v>
      </c>
      <c r="C215" s="36" t="str">
        <f>+INDEX('Global Mapping'!$M:$M,MATCH(L215,'Global Mapping'!$A:$A,0))</f>
        <v>LONG TERM ASSETS</v>
      </c>
      <c r="D215" s="36" t="str">
        <f>+INDEX('Global Mapping'!$C:$C,MATCH(L215,'Global Mapping'!$A:$A,0))</f>
        <v>ACC DEPR-METERS</v>
      </c>
      <c r="E215" s="36" t="s">
        <v>3985</v>
      </c>
      <c r="F215" s="36" t="s">
        <v>3986</v>
      </c>
      <c r="G215" s="36" t="s">
        <v>3987</v>
      </c>
      <c r="H215" s="36">
        <v>722604</v>
      </c>
      <c r="I215" s="38">
        <v>39597</v>
      </c>
      <c r="J215" s="2">
        <v>345</v>
      </c>
      <c r="K215" s="2">
        <v>345</v>
      </c>
      <c r="L215" s="2">
        <v>1930</v>
      </c>
      <c r="M215" s="5">
        <v>-2.0299999999999998</v>
      </c>
      <c r="N215" s="3">
        <v>43677</v>
      </c>
      <c r="O215" t="s">
        <v>19</v>
      </c>
      <c r="P215" t="s">
        <v>1514</v>
      </c>
      <c r="Q215" t="s">
        <v>1502</v>
      </c>
      <c r="R215">
        <v>163105</v>
      </c>
      <c r="S215" s="2">
        <v>62170</v>
      </c>
      <c r="T215" s="2">
        <v>341428</v>
      </c>
      <c r="X215" s="2" t="s">
        <v>1503</v>
      </c>
      <c r="AA215" s="2" t="s">
        <v>24</v>
      </c>
    </row>
    <row r="216" spans="1:27" x14ac:dyDescent="0.25">
      <c r="A216" s="6">
        <f t="shared" si="3"/>
        <v>208</v>
      </c>
      <c r="C216" s="36" t="str">
        <f>+INDEX('Global Mapping'!$M:$M,MATCH(L216,'Global Mapping'!$A:$A,0))</f>
        <v>LONG TERM ASSETS</v>
      </c>
      <c r="D216" s="36" t="str">
        <f>+INDEX('Global Mapping'!$C:$C,MATCH(L216,'Global Mapping'!$A:$A,0))</f>
        <v>ACC DEPR-METERS</v>
      </c>
      <c r="E216" s="36" t="s">
        <v>3985</v>
      </c>
      <c r="F216" s="36" t="s">
        <v>3986</v>
      </c>
      <c r="G216" s="36" t="s">
        <v>3987</v>
      </c>
      <c r="H216" s="36">
        <v>722604</v>
      </c>
      <c r="I216" s="38">
        <v>39597</v>
      </c>
      <c r="J216" s="2">
        <v>345</v>
      </c>
      <c r="K216" s="2">
        <v>345</v>
      </c>
      <c r="L216" s="2">
        <v>1930</v>
      </c>
      <c r="M216" s="5">
        <v>-5.71</v>
      </c>
      <c r="N216" s="3">
        <v>43677</v>
      </c>
      <c r="O216" t="s">
        <v>19</v>
      </c>
      <c r="P216" t="s">
        <v>1548</v>
      </c>
      <c r="Q216" t="s">
        <v>1502</v>
      </c>
      <c r="R216">
        <v>163176</v>
      </c>
      <c r="S216" s="2">
        <v>62170</v>
      </c>
      <c r="T216" s="2">
        <v>341428</v>
      </c>
      <c r="X216" s="2" t="s">
        <v>1503</v>
      </c>
      <c r="AA216" s="2" t="s">
        <v>24</v>
      </c>
    </row>
    <row r="217" spans="1:27" x14ac:dyDescent="0.25">
      <c r="A217" s="6">
        <f t="shared" si="3"/>
        <v>209</v>
      </c>
      <c r="C217" s="36" t="str">
        <f>+INDEX('Global Mapping'!$M:$M,MATCH(L217,'Global Mapping'!$A:$A,0))</f>
        <v>LONG TERM ASSETS</v>
      </c>
      <c r="D217" s="36" t="str">
        <f>+INDEX('Global Mapping'!$C:$C,MATCH(L217,'Global Mapping'!$A:$A,0))</f>
        <v>ACC DEPR-METERS</v>
      </c>
      <c r="E217" s="36" t="s">
        <v>3985</v>
      </c>
      <c r="F217" s="36" t="s">
        <v>3986</v>
      </c>
      <c r="G217" s="36" t="s">
        <v>3987</v>
      </c>
      <c r="H217" s="36">
        <v>722604</v>
      </c>
      <c r="I217" s="38">
        <v>39597</v>
      </c>
      <c r="J217" s="2">
        <v>345</v>
      </c>
      <c r="K217" s="2">
        <v>345</v>
      </c>
      <c r="L217" s="2">
        <v>1930</v>
      </c>
      <c r="M217" s="5">
        <v>-12.26</v>
      </c>
      <c r="N217" s="3">
        <v>43677</v>
      </c>
      <c r="O217" t="s">
        <v>19</v>
      </c>
      <c r="P217" t="s">
        <v>1575</v>
      </c>
      <c r="Q217" t="s">
        <v>1502</v>
      </c>
      <c r="R217">
        <v>2000528</v>
      </c>
      <c r="S217" s="2">
        <v>62170</v>
      </c>
      <c r="T217" s="2">
        <v>341428</v>
      </c>
      <c r="X217" s="2" t="s">
        <v>1503</v>
      </c>
      <c r="AA217" s="2" t="s">
        <v>24</v>
      </c>
    </row>
    <row r="218" spans="1:27" x14ac:dyDescent="0.25">
      <c r="A218" s="6">
        <f t="shared" si="3"/>
        <v>210</v>
      </c>
      <c r="C218" s="36" t="str">
        <f>+INDEX('Global Mapping'!$M:$M,MATCH(L218,'Global Mapping'!$A:$A,0))</f>
        <v>LONG TERM ASSETS</v>
      </c>
      <c r="D218" s="36" t="str">
        <f>+INDEX('Global Mapping'!$C:$C,MATCH(L218,'Global Mapping'!$A:$A,0))</f>
        <v>ACC DEPR-METERS</v>
      </c>
      <c r="E218" s="36" t="s">
        <v>3985</v>
      </c>
      <c r="F218" s="36" t="s">
        <v>3986</v>
      </c>
      <c r="G218" s="36" t="s">
        <v>3987</v>
      </c>
      <c r="H218" s="36">
        <v>722604</v>
      </c>
      <c r="I218" s="38">
        <v>39597</v>
      </c>
      <c r="J218" s="2">
        <v>345</v>
      </c>
      <c r="K218" s="2">
        <v>345</v>
      </c>
      <c r="L218" s="2">
        <v>1930</v>
      </c>
      <c r="M218" s="5">
        <v>-24.2</v>
      </c>
      <c r="N218" s="3">
        <v>43677</v>
      </c>
      <c r="O218" t="s">
        <v>19</v>
      </c>
      <c r="P218" t="s">
        <v>1576</v>
      </c>
      <c r="Q218" t="s">
        <v>1502</v>
      </c>
      <c r="R218">
        <v>2000556</v>
      </c>
      <c r="S218" s="2">
        <v>62170</v>
      </c>
      <c r="T218" s="2">
        <v>341428</v>
      </c>
      <c r="X218" s="2" t="s">
        <v>1503</v>
      </c>
      <c r="AA218" s="2" t="s">
        <v>24</v>
      </c>
    </row>
    <row r="219" spans="1:27" x14ac:dyDescent="0.25">
      <c r="A219" s="6">
        <f t="shared" si="3"/>
        <v>211</v>
      </c>
      <c r="C219" s="36" t="str">
        <f>+INDEX('Global Mapping'!$M:$M,MATCH(L219,'Global Mapping'!$A:$A,0))</f>
        <v>LONG TERM ASSETS</v>
      </c>
      <c r="D219" s="36" t="str">
        <f>+INDEX('Global Mapping'!$C:$C,MATCH(L219,'Global Mapping'!$A:$A,0))</f>
        <v>ACC DEPR-METERS</v>
      </c>
      <c r="E219" s="36" t="s">
        <v>3985</v>
      </c>
      <c r="F219" s="36" t="s">
        <v>3986</v>
      </c>
      <c r="G219" s="36" t="s">
        <v>3987</v>
      </c>
      <c r="H219" s="36">
        <v>722604</v>
      </c>
      <c r="I219" s="38">
        <v>39597</v>
      </c>
      <c r="J219" s="2">
        <v>345</v>
      </c>
      <c r="K219" s="2">
        <v>345</v>
      </c>
      <c r="L219" s="2">
        <v>1930</v>
      </c>
      <c r="M219" s="5">
        <v>-1.9</v>
      </c>
      <c r="N219" s="3">
        <v>43677</v>
      </c>
      <c r="O219" t="s">
        <v>19</v>
      </c>
      <c r="P219" t="s">
        <v>1575</v>
      </c>
      <c r="Q219" t="s">
        <v>1502</v>
      </c>
      <c r="R219">
        <v>2000603</v>
      </c>
      <c r="S219" s="2">
        <v>62170</v>
      </c>
      <c r="T219" s="2">
        <v>341428</v>
      </c>
      <c r="X219" s="2" t="s">
        <v>1503</v>
      </c>
      <c r="AA219" s="2" t="s">
        <v>24</v>
      </c>
    </row>
    <row r="220" spans="1:27" x14ac:dyDescent="0.25">
      <c r="A220" s="6">
        <f t="shared" si="3"/>
        <v>212</v>
      </c>
      <c r="C220" s="36" t="str">
        <f>+INDEX('Global Mapping'!$M:$M,MATCH(L220,'Global Mapping'!$A:$A,0))</f>
        <v>LONG TERM ASSETS</v>
      </c>
      <c r="D220" s="36" t="str">
        <f>+INDEX('Global Mapping'!$C:$C,MATCH(L220,'Global Mapping'!$A:$A,0))</f>
        <v>ACC DEPR-METER INSTALLS</v>
      </c>
      <c r="E220" s="36" t="s">
        <v>3985</v>
      </c>
      <c r="F220" s="36" t="s">
        <v>3986</v>
      </c>
      <c r="G220" s="36" t="s">
        <v>3987</v>
      </c>
      <c r="H220" s="36">
        <v>722604</v>
      </c>
      <c r="I220" s="38">
        <v>39597</v>
      </c>
      <c r="J220" s="2">
        <v>345</v>
      </c>
      <c r="K220" s="2">
        <v>345</v>
      </c>
      <c r="L220" s="2">
        <v>1935</v>
      </c>
      <c r="M220" s="5">
        <v>-41.71</v>
      </c>
      <c r="N220" s="3">
        <v>43677</v>
      </c>
      <c r="O220" t="s">
        <v>19</v>
      </c>
      <c r="P220" t="s">
        <v>1577</v>
      </c>
      <c r="Q220" t="s">
        <v>1502</v>
      </c>
      <c r="R220">
        <v>93262</v>
      </c>
      <c r="S220" s="2">
        <v>62170</v>
      </c>
      <c r="T220" s="2">
        <v>341428</v>
      </c>
      <c r="X220" s="2" t="s">
        <v>1503</v>
      </c>
      <c r="AA220" s="2" t="s">
        <v>24</v>
      </c>
    </row>
    <row r="221" spans="1:27" x14ac:dyDescent="0.25">
      <c r="A221" s="6">
        <f t="shared" si="3"/>
        <v>213</v>
      </c>
      <c r="C221" s="36" t="str">
        <f>+INDEX('Global Mapping'!$M:$M,MATCH(L221,'Global Mapping'!$A:$A,0))</f>
        <v>LONG TERM ASSETS</v>
      </c>
      <c r="D221" s="36" t="str">
        <f>+INDEX('Global Mapping'!$C:$C,MATCH(L221,'Global Mapping'!$A:$A,0))</f>
        <v>ACC DEPR-METER INSTALLS</v>
      </c>
      <c r="E221" s="36" t="s">
        <v>3985</v>
      </c>
      <c r="F221" s="36" t="s">
        <v>3986</v>
      </c>
      <c r="G221" s="36" t="s">
        <v>3987</v>
      </c>
      <c r="H221" s="36">
        <v>722604</v>
      </c>
      <c r="I221" s="38">
        <v>39597</v>
      </c>
      <c r="J221" s="2">
        <v>345</v>
      </c>
      <c r="K221" s="2">
        <v>345</v>
      </c>
      <c r="L221" s="2">
        <v>1935</v>
      </c>
      <c r="M221" s="5">
        <v>-102.12</v>
      </c>
      <c r="N221" s="3">
        <v>43677</v>
      </c>
      <c r="O221" t="s">
        <v>19</v>
      </c>
      <c r="P221" t="s">
        <v>1577</v>
      </c>
      <c r="Q221" t="s">
        <v>1502</v>
      </c>
      <c r="R221">
        <v>93263</v>
      </c>
      <c r="S221" s="2">
        <v>62170</v>
      </c>
      <c r="T221" s="2">
        <v>341428</v>
      </c>
      <c r="X221" s="2" t="s">
        <v>1503</v>
      </c>
      <c r="AA221" s="2" t="s">
        <v>24</v>
      </c>
    </row>
    <row r="222" spans="1:27" x14ac:dyDescent="0.25">
      <c r="A222" s="6">
        <f t="shared" si="3"/>
        <v>214</v>
      </c>
      <c r="C222" s="36" t="str">
        <f>+INDEX('Global Mapping'!$M:$M,MATCH(L222,'Global Mapping'!$A:$A,0))</f>
        <v>LONG TERM ASSETS</v>
      </c>
      <c r="D222" s="36" t="str">
        <f>+INDEX('Global Mapping'!$C:$C,MATCH(L222,'Global Mapping'!$A:$A,0))</f>
        <v>ACC DEPR-METER INSTALLS</v>
      </c>
      <c r="E222" s="36" t="s">
        <v>3985</v>
      </c>
      <c r="F222" s="36" t="s">
        <v>3986</v>
      </c>
      <c r="G222" s="36" t="s">
        <v>3987</v>
      </c>
      <c r="H222" s="36">
        <v>722604</v>
      </c>
      <c r="I222" s="38">
        <v>39597</v>
      </c>
      <c r="J222" s="2">
        <v>345</v>
      </c>
      <c r="K222" s="2">
        <v>345</v>
      </c>
      <c r="L222" s="2">
        <v>1935</v>
      </c>
      <c r="M222" s="5">
        <v>-413.43</v>
      </c>
      <c r="N222" s="3">
        <v>43677</v>
      </c>
      <c r="O222" t="s">
        <v>19</v>
      </c>
      <c r="P222" t="s">
        <v>1577</v>
      </c>
      <c r="Q222" t="s">
        <v>1502</v>
      </c>
      <c r="R222">
        <v>93264</v>
      </c>
      <c r="S222" s="2">
        <v>62170</v>
      </c>
      <c r="T222" s="2">
        <v>341428</v>
      </c>
      <c r="X222" s="2" t="s">
        <v>1503</v>
      </c>
      <c r="AA222" s="2" t="s">
        <v>24</v>
      </c>
    </row>
    <row r="223" spans="1:27" x14ac:dyDescent="0.25">
      <c r="A223" s="6">
        <f t="shared" si="3"/>
        <v>215</v>
      </c>
      <c r="C223" s="36" t="str">
        <f>+INDEX('Global Mapping'!$M:$M,MATCH(L223,'Global Mapping'!$A:$A,0))</f>
        <v>LONG TERM ASSETS</v>
      </c>
      <c r="D223" s="36" t="str">
        <f>+INDEX('Global Mapping'!$C:$C,MATCH(L223,'Global Mapping'!$A:$A,0))</f>
        <v>ACC DEPR-METER INSTALLS</v>
      </c>
      <c r="E223" s="36" t="s">
        <v>3985</v>
      </c>
      <c r="F223" s="36" t="s">
        <v>3986</v>
      </c>
      <c r="G223" s="36" t="s">
        <v>3987</v>
      </c>
      <c r="H223" s="36">
        <v>722604</v>
      </c>
      <c r="I223" s="38">
        <v>39597</v>
      </c>
      <c r="J223" s="2">
        <v>345</v>
      </c>
      <c r="K223" s="2">
        <v>345</v>
      </c>
      <c r="L223" s="2">
        <v>1935</v>
      </c>
      <c r="M223" s="5">
        <v>-35.06</v>
      </c>
      <c r="N223" s="3">
        <v>43677</v>
      </c>
      <c r="O223" t="s">
        <v>19</v>
      </c>
      <c r="P223" t="s">
        <v>1501</v>
      </c>
      <c r="Q223" t="s">
        <v>1502</v>
      </c>
      <c r="R223">
        <v>108599</v>
      </c>
      <c r="S223" s="2">
        <v>62170</v>
      </c>
      <c r="T223" s="2">
        <v>341428</v>
      </c>
      <c r="X223" s="2" t="s">
        <v>1503</v>
      </c>
      <c r="AA223" s="2" t="s">
        <v>24</v>
      </c>
    </row>
    <row r="224" spans="1:27" x14ac:dyDescent="0.25">
      <c r="A224" s="6">
        <f t="shared" si="3"/>
        <v>216</v>
      </c>
      <c r="C224" s="36" t="str">
        <f>+INDEX('Global Mapping'!$M:$M,MATCH(L224,'Global Mapping'!$A:$A,0))</f>
        <v>LONG TERM ASSETS</v>
      </c>
      <c r="D224" s="36" t="str">
        <f>+INDEX('Global Mapping'!$C:$C,MATCH(L224,'Global Mapping'!$A:$A,0))</f>
        <v>ACC DEPR-METER INSTALLS</v>
      </c>
      <c r="E224" s="36" t="s">
        <v>3985</v>
      </c>
      <c r="F224" s="36" t="s">
        <v>3986</v>
      </c>
      <c r="G224" s="36" t="s">
        <v>3987</v>
      </c>
      <c r="H224" s="36">
        <v>722604</v>
      </c>
      <c r="I224" s="38">
        <v>39597</v>
      </c>
      <c r="J224" s="2">
        <v>345</v>
      </c>
      <c r="K224" s="2">
        <v>345</v>
      </c>
      <c r="L224" s="2">
        <v>1935</v>
      </c>
      <c r="M224" s="5">
        <v>-336.64</v>
      </c>
      <c r="N224" s="3">
        <v>43677</v>
      </c>
      <c r="O224" t="s">
        <v>19</v>
      </c>
      <c r="P224" t="s">
        <v>1501</v>
      </c>
      <c r="Q224" t="s">
        <v>1502</v>
      </c>
      <c r="R224">
        <v>108619</v>
      </c>
      <c r="S224" s="2">
        <v>62170</v>
      </c>
      <c r="T224" s="2">
        <v>341428</v>
      </c>
      <c r="X224" s="2" t="s">
        <v>1503</v>
      </c>
      <c r="AA224" s="2" t="s">
        <v>24</v>
      </c>
    </row>
    <row r="225" spans="1:27" x14ac:dyDescent="0.25">
      <c r="A225" s="6">
        <f t="shared" si="3"/>
        <v>217</v>
      </c>
      <c r="C225" s="36" t="str">
        <f>+INDEX('Global Mapping'!$M:$M,MATCH(L225,'Global Mapping'!$A:$A,0))</f>
        <v>LONG TERM ASSETS</v>
      </c>
      <c r="D225" s="36" t="str">
        <f>+INDEX('Global Mapping'!$C:$C,MATCH(L225,'Global Mapping'!$A:$A,0))</f>
        <v>ACC DEPR-METER INSTALLS</v>
      </c>
      <c r="E225" s="36" t="s">
        <v>3985</v>
      </c>
      <c r="F225" s="36" t="s">
        <v>3986</v>
      </c>
      <c r="G225" s="36" t="s">
        <v>3987</v>
      </c>
      <c r="H225" s="36">
        <v>722604</v>
      </c>
      <c r="I225" s="38">
        <v>39597</v>
      </c>
      <c r="J225" s="2">
        <v>345</v>
      </c>
      <c r="K225" s="2">
        <v>345</v>
      </c>
      <c r="L225" s="2">
        <v>1935</v>
      </c>
      <c r="M225" s="5">
        <v>-0.46</v>
      </c>
      <c r="N225" s="3">
        <v>43677</v>
      </c>
      <c r="O225" t="s">
        <v>19</v>
      </c>
      <c r="P225" t="s">
        <v>1532</v>
      </c>
      <c r="Q225" t="s">
        <v>1502</v>
      </c>
      <c r="R225">
        <v>163106</v>
      </c>
      <c r="S225" s="2">
        <v>62170</v>
      </c>
      <c r="T225" s="2">
        <v>341428</v>
      </c>
      <c r="X225" s="2" t="s">
        <v>1503</v>
      </c>
      <c r="AA225" s="2" t="s">
        <v>24</v>
      </c>
    </row>
    <row r="226" spans="1:27" x14ac:dyDescent="0.25">
      <c r="A226" s="6">
        <f t="shared" si="3"/>
        <v>218</v>
      </c>
      <c r="C226" s="36" t="str">
        <f>+INDEX('Global Mapping'!$M:$M,MATCH(L226,'Global Mapping'!$A:$A,0))</f>
        <v>LONG TERM ASSETS</v>
      </c>
      <c r="D226" s="36" t="str">
        <f>+INDEX('Global Mapping'!$C:$C,MATCH(L226,'Global Mapping'!$A:$A,0))</f>
        <v>ACC DEPR-METER INSTALLS</v>
      </c>
      <c r="E226" s="36" t="s">
        <v>3985</v>
      </c>
      <c r="F226" s="36" t="s">
        <v>3986</v>
      </c>
      <c r="G226" s="36" t="s">
        <v>3987</v>
      </c>
      <c r="H226" s="36">
        <v>722604</v>
      </c>
      <c r="I226" s="38">
        <v>39597</v>
      </c>
      <c r="J226" s="2">
        <v>345</v>
      </c>
      <c r="K226" s="2">
        <v>345</v>
      </c>
      <c r="L226" s="2">
        <v>1935</v>
      </c>
      <c r="M226" s="5">
        <v>-0.56999999999999995</v>
      </c>
      <c r="N226" s="3">
        <v>43677</v>
      </c>
      <c r="O226" t="s">
        <v>19</v>
      </c>
      <c r="P226" t="s">
        <v>1518</v>
      </c>
      <c r="Q226" t="s">
        <v>1502</v>
      </c>
      <c r="R226">
        <v>163107</v>
      </c>
      <c r="S226" s="2">
        <v>62170</v>
      </c>
      <c r="T226" s="2">
        <v>341428</v>
      </c>
      <c r="X226" s="2" t="s">
        <v>1503</v>
      </c>
      <c r="AA226" s="2" t="s">
        <v>24</v>
      </c>
    </row>
    <row r="227" spans="1:27" x14ac:dyDescent="0.25">
      <c r="A227" s="6">
        <f t="shared" si="3"/>
        <v>219</v>
      </c>
      <c r="C227" s="36" t="str">
        <f>+INDEX('Global Mapping'!$M:$M,MATCH(L227,'Global Mapping'!$A:$A,0))</f>
        <v>LONG TERM ASSETS</v>
      </c>
      <c r="D227" s="36" t="str">
        <f>+INDEX('Global Mapping'!$C:$C,MATCH(L227,'Global Mapping'!$A:$A,0))</f>
        <v>ACC DEPR-METER INSTALLS</v>
      </c>
      <c r="E227" s="36" t="s">
        <v>3985</v>
      </c>
      <c r="F227" s="36" t="s">
        <v>3986</v>
      </c>
      <c r="G227" s="36" t="s">
        <v>3987</v>
      </c>
      <c r="H227" s="36">
        <v>722604</v>
      </c>
      <c r="I227" s="38">
        <v>39597</v>
      </c>
      <c r="J227" s="2">
        <v>345</v>
      </c>
      <c r="K227" s="2">
        <v>345</v>
      </c>
      <c r="L227" s="2">
        <v>1935</v>
      </c>
      <c r="M227" s="5">
        <v>-4.6500000000000004</v>
      </c>
      <c r="N227" s="3">
        <v>43677</v>
      </c>
      <c r="O227" t="s">
        <v>19</v>
      </c>
      <c r="P227" t="s">
        <v>1519</v>
      </c>
      <c r="Q227" t="s">
        <v>1502</v>
      </c>
      <c r="R227">
        <v>163108</v>
      </c>
      <c r="S227" s="2">
        <v>62170</v>
      </c>
      <c r="T227" s="2">
        <v>341428</v>
      </c>
      <c r="X227" s="2" t="s">
        <v>1503</v>
      </c>
      <c r="AA227" s="2" t="s">
        <v>24</v>
      </c>
    </row>
    <row r="228" spans="1:27" x14ac:dyDescent="0.25">
      <c r="A228" s="6">
        <f t="shared" si="3"/>
        <v>220</v>
      </c>
      <c r="C228" s="36" t="str">
        <f>+INDEX('Global Mapping'!$M:$M,MATCH(L228,'Global Mapping'!$A:$A,0))</f>
        <v>LONG TERM ASSETS</v>
      </c>
      <c r="D228" s="36" t="str">
        <f>+INDEX('Global Mapping'!$C:$C,MATCH(L228,'Global Mapping'!$A:$A,0))</f>
        <v>ACC DEPR-METER INSTALLS</v>
      </c>
      <c r="E228" s="36" t="s">
        <v>3985</v>
      </c>
      <c r="F228" s="36" t="s">
        <v>3986</v>
      </c>
      <c r="G228" s="36" t="s">
        <v>3987</v>
      </c>
      <c r="H228" s="36">
        <v>722604</v>
      </c>
      <c r="I228" s="38">
        <v>39597</v>
      </c>
      <c r="J228" s="2">
        <v>345</v>
      </c>
      <c r="K228" s="2">
        <v>345</v>
      </c>
      <c r="L228" s="2">
        <v>1935</v>
      </c>
      <c r="M228" s="5">
        <v>-0.39</v>
      </c>
      <c r="N228" s="3">
        <v>43677</v>
      </c>
      <c r="O228" t="s">
        <v>19</v>
      </c>
      <c r="P228" t="s">
        <v>1517</v>
      </c>
      <c r="Q228" t="s">
        <v>1502</v>
      </c>
      <c r="R228">
        <v>163177</v>
      </c>
      <c r="S228" s="2">
        <v>62170</v>
      </c>
      <c r="T228" s="2">
        <v>341428</v>
      </c>
      <c r="X228" s="2" t="s">
        <v>1503</v>
      </c>
      <c r="AA228" s="2" t="s">
        <v>24</v>
      </c>
    </row>
    <row r="229" spans="1:27" x14ac:dyDescent="0.25">
      <c r="A229" s="6">
        <f t="shared" si="3"/>
        <v>221</v>
      </c>
      <c r="C229" s="36" t="str">
        <f>+INDEX('Global Mapping'!$M:$M,MATCH(L229,'Global Mapping'!$A:$A,0))</f>
        <v>LONG TERM ASSETS</v>
      </c>
      <c r="D229" s="36" t="str">
        <f>+INDEX('Global Mapping'!$C:$C,MATCH(L229,'Global Mapping'!$A:$A,0))</f>
        <v>ACC DEPR-METER INSTALLS</v>
      </c>
      <c r="E229" s="36" t="s">
        <v>3985</v>
      </c>
      <c r="F229" s="36" t="s">
        <v>3986</v>
      </c>
      <c r="G229" s="36" t="s">
        <v>3987</v>
      </c>
      <c r="H229" s="36">
        <v>722604</v>
      </c>
      <c r="I229" s="38">
        <v>39597</v>
      </c>
      <c r="J229" s="2">
        <v>345</v>
      </c>
      <c r="K229" s="2">
        <v>345</v>
      </c>
      <c r="L229" s="2">
        <v>1935</v>
      </c>
      <c r="M229" s="5">
        <v>-0.65</v>
      </c>
      <c r="N229" s="3">
        <v>43677</v>
      </c>
      <c r="O229" t="s">
        <v>19</v>
      </c>
      <c r="P229" t="s">
        <v>1540</v>
      </c>
      <c r="Q229" t="s">
        <v>1502</v>
      </c>
      <c r="R229">
        <v>163178</v>
      </c>
      <c r="S229" s="2">
        <v>62170</v>
      </c>
      <c r="T229" s="2">
        <v>341428</v>
      </c>
      <c r="X229" s="2" t="s">
        <v>1503</v>
      </c>
      <c r="AA229" s="2" t="s">
        <v>24</v>
      </c>
    </row>
    <row r="230" spans="1:27" x14ac:dyDescent="0.25">
      <c r="A230" s="6">
        <f t="shared" si="3"/>
        <v>222</v>
      </c>
      <c r="C230" s="36" t="str">
        <f>+INDEX('Global Mapping'!$M:$M,MATCH(L230,'Global Mapping'!$A:$A,0))</f>
        <v>LONG TERM ASSETS</v>
      </c>
      <c r="D230" s="36" t="str">
        <f>+INDEX('Global Mapping'!$C:$C,MATCH(L230,'Global Mapping'!$A:$A,0))</f>
        <v>ACC DEPR-METER INSTALLS</v>
      </c>
      <c r="E230" s="36" t="s">
        <v>3985</v>
      </c>
      <c r="F230" s="36" t="s">
        <v>3986</v>
      </c>
      <c r="G230" s="36" t="s">
        <v>3987</v>
      </c>
      <c r="H230" s="36">
        <v>722604</v>
      </c>
      <c r="I230" s="38">
        <v>39597</v>
      </c>
      <c r="J230" s="2">
        <v>345</v>
      </c>
      <c r="K230" s="2">
        <v>345</v>
      </c>
      <c r="L230" s="2">
        <v>1935</v>
      </c>
      <c r="M230" s="5">
        <v>-2.46</v>
      </c>
      <c r="N230" s="3">
        <v>43677</v>
      </c>
      <c r="O230" t="s">
        <v>19</v>
      </c>
      <c r="P230" t="s">
        <v>1519</v>
      </c>
      <c r="Q230" t="s">
        <v>1502</v>
      </c>
      <c r="R230">
        <v>163179</v>
      </c>
      <c r="S230" s="2">
        <v>62170</v>
      </c>
      <c r="T230" s="2">
        <v>341428</v>
      </c>
      <c r="X230" s="2" t="s">
        <v>1503</v>
      </c>
      <c r="AA230" s="2" t="s">
        <v>24</v>
      </c>
    </row>
    <row r="231" spans="1:27" x14ac:dyDescent="0.25">
      <c r="A231" s="6">
        <f t="shared" si="3"/>
        <v>223</v>
      </c>
      <c r="C231" s="36" t="str">
        <f>+INDEX('Global Mapping'!$M:$M,MATCH(L231,'Global Mapping'!$A:$A,0))</f>
        <v>LONG TERM ASSETS</v>
      </c>
      <c r="D231" s="36" t="str">
        <f>+INDEX('Global Mapping'!$C:$C,MATCH(L231,'Global Mapping'!$A:$A,0))</f>
        <v>ACC DEPR-METER INSTALLS</v>
      </c>
      <c r="E231" s="36" t="s">
        <v>3985</v>
      </c>
      <c r="F231" s="36" t="s">
        <v>3986</v>
      </c>
      <c r="G231" s="36" t="s">
        <v>3987</v>
      </c>
      <c r="H231" s="36">
        <v>722604</v>
      </c>
      <c r="I231" s="38">
        <v>39597</v>
      </c>
      <c r="J231" s="2">
        <v>345</v>
      </c>
      <c r="K231" s="2">
        <v>345</v>
      </c>
      <c r="L231" s="2">
        <v>1935</v>
      </c>
      <c r="M231" s="5">
        <v>-3.67</v>
      </c>
      <c r="N231" s="3">
        <v>43677</v>
      </c>
      <c r="O231" t="s">
        <v>19</v>
      </c>
      <c r="P231" t="s">
        <v>1532</v>
      </c>
      <c r="Q231" t="s">
        <v>1502</v>
      </c>
      <c r="R231">
        <v>163180</v>
      </c>
      <c r="S231" s="2">
        <v>62170</v>
      </c>
      <c r="T231" s="2">
        <v>341428</v>
      </c>
      <c r="X231" s="2" t="s">
        <v>1503</v>
      </c>
      <c r="AA231" s="2" t="s">
        <v>24</v>
      </c>
    </row>
    <row r="232" spans="1:27" x14ac:dyDescent="0.25">
      <c r="A232" s="6">
        <f t="shared" si="3"/>
        <v>224</v>
      </c>
      <c r="C232" s="36" t="str">
        <f>+INDEX('Global Mapping'!$M:$M,MATCH(L232,'Global Mapping'!$A:$A,0))</f>
        <v>LONG TERM ASSETS</v>
      </c>
      <c r="D232" s="36" t="str">
        <f>+INDEX('Global Mapping'!$C:$C,MATCH(L232,'Global Mapping'!$A:$A,0))</f>
        <v>ACC DEPR-METER INSTALLS</v>
      </c>
      <c r="E232" s="36" t="s">
        <v>3985</v>
      </c>
      <c r="F232" s="36" t="s">
        <v>3986</v>
      </c>
      <c r="G232" s="36" t="s">
        <v>3987</v>
      </c>
      <c r="H232" s="36">
        <v>722604</v>
      </c>
      <c r="I232" s="38">
        <v>39597</v>
      </c>
      <c r="J232" s="2">
        <v>345</v>
      </c>
      <c r="K232" s="2">
        <v>345</v>
      </c>
      <c r="L232" s="2">
        <v>1935</v>
      </c>
      <c r="M232" s="5">
        <v>-5.05</v>
      </c>
      <c r="N232" s="3">
        <v>43677</v>
      </c>
      <c r="O232" t="s">
        <v>19</v>
      </c>
      <c r="P232" t="s">
        <v>1518</v>
      </c>
      <c r="Q232" t="s">
        <v>1502</v>
      </c>
      <c r="R232">
        <v>163181</v>
      </c>
      <c r="S232" s="2">
        <v>62170</v>
      </c>
      <c r="T232" s="2">
        <v>341428</v>
      </c>
      <c r="X232" s="2" t="s">
        <v>1503</v>
      </c>
      <c r="AA232" s="2" t="s">
        <v>24</v>
      </c>
    </row>
    <row r="233" spans="1:27" x14ac:dyDescent="0.25">
      <c r="A233" s="6">
        <f t="shared" si="3"/>
        <v>225</v>
      </c>
      <c r="C233" s="36" t="str">
        <f>+INDEX('Global Mapping'!$M:$M,MATCH(L233,'Global Mapping'!$A:$A,0))</f>
        <v>LONG TERM ASSETS</v>
      </c>
      <c r="D233" s="36" t="str">
        <f>+INDEX('Global Mapping'!$C:$C,MATCH(L233,'Global Mapping'!$A:$A,0))</f>
        <v>ACC DEPR-METER INSTALLS</v>
      </c>
      <c r="E233" s="36" t="s">
        <v>3985</v>
      </c>
      <c r="F233" s="36" t="s">
        <v>3986</v>
      </c>
      <c r="G233" s="36" t="s">
        <v>3987</v>
      </c>
      <c r="H233" s="36">
        <v>722604</v>
      </c>
      <c r="I233" s="38">
        <v>39597</v>
      </c>
      <c r="J233" s="2">
        <v>345</v>
      </c>
      <c r="K233" s="2">
        <v>345</v>
      </c>
      <c r="L233" s="2">
        <v>1935</v>
      </c>
      <c r="M233" s="5">
        <v>-73.55</v>
      </c>
      <c r="N233" s="3">
        <v>43677</v>
      </c>
      <c r="O233" t="s">
        <v>19</v>
      </c>
      <c r="P233" t="s">
        <v>1578</v>
      </c>
      <c r="Q233" t="s">
        <v>1502</v>
      </c>
      <c r="R233">
        <v>2003110</v>
      </c>
      <c r="S233" s="2">
        <v>62170</v>
      </c>
      <c r="T233" s="2">
        <v>341428</v>
      </c>
      <c r="X233" s="2" t="s">
        <v>1503</v>
      </c>
      <c r="AA233" s="2" t="s">
        <v>24</v>
      </c>
    </row>
    <row r="234" spans="1:27" x14ac:dyDescent="0.25">
      <c r="A234" s="6">
        <f t="shared" si="3"/>
        <v>226</v>
      </c>
      <c r="C234" s="36" t="str">
        <f>+INDEX('Global Mapping'!$M:$M,MATCH(L234,'Global Mapping'!$A:$A,0))</f>
        <v>LONG TERM ASSETS</v>
      </c>
      <c r="D234" s="36" t="str">
        <f>+INDEX('Global Mapping'!$C:$C,MATCH(L234,'Global Mapping'!$A:$A,0))</f>
        <v>ACC DEPR-METER INSTALLS</v>
      </c>
      <c r="E234" s="36" t="s">
        <v>3985</v>
      </c>
      <c r="F234" s="36" t="s">
        <v>3986</v>
      </c>
      <c r="G234" s="36" t="s">
        <v>3987</v>
      </c>
      <c r="H234" s="36">
        <v>722604</v>
      </c>
      <c r="I234" s="38">
        <v>39597</v>
      </c>
      <c r="J234" s="2">
        <v>345</v>
      </c>
      <c r="K234" s="2">
        <v>345</v>
      </c>
      <c r="L234" s="2">
        <v>1935</v>
      </c>
      <c r="M234" s="5">
        <v>-77.42</v>
      </c>
      <c r="N234" s="3">
        <v>43677</v>
      </c>
      <c r="O234" t="s">
        <v>19</v>
      </c>
      <c r="P234" t="s">
        <v>1579</v>
      </c>
      <c r="Q234" t="s">
        <v>1502</v>
      </c>
      <c r="R234">
        <v>2003111</v>
      </c>
      <c r="S234" s="2">
        <v>62170</v>
      </c>
      <c r="T234" s="2">
        <v>341428</v>
      </c>
      <c r="X234" s="2" t="s">
        <v>1503</v>
      </c>
      <c r="AA234" s="2" t="s">
        <v>24</v>
      </c>
    </row>
    <row r="235" spans="1:27" x14ac:dyDescent="0.25">
      <c r="A235" s="6">
        <f t="shared" si="3"/>
        <v>227</v>
      </c>
      <c r="C235" s="36" t="str">
        <f>+INDEX('Global Mapping'!$M:$M,MATCH(L235,'Global Mapping'!$A:$A,0))</f>
        <v>LONG TERM ASSETS</v>
      </c>
      <c r="D235" s="36" t="str">
        <f>+INDEX('Global Mapping'!$C:$C,MATCH(L235,'Global Mapping'!$A:$A,0))</f>
        <v>ACC DEPR-METER INSTALLS</v>
      </c>
      <c r="E235" s="36" t="s">
        <v>3985</v>
      </c>
      <c r="F235" s="36" t="s">
        <v>3986</v>
      </c>
      <c r="G235" s="36" t="s">
        <v>3987</v>
      </c>
      <c r="H235" s="36">
        <v>722604</v>
      </c>
      <c r="I235" s="38">
        <v>39597</v>
      </c>
      <c r="J235" s="2">
        <v>345</v>
      </c>
      <c r="K235" s="2">
        <v>345</v>
      </c>
      <c r="L235" s="2">
        <v>1935</v>
      </c>
      <c r="M235" s="5">
        <v>-198</v>
      </c>
      <c r="N235" s="3">
        <v>43677</v>
      </c>
      <c r="O235" t="s">
        <v>19</v>
      </c>
      <c r="P235" t="s">
        <v>1580</v>
      </c>
      <c r="Q235" t="s">
        <v>1502</v>
      </c>
      <c r="R235">
        <v>5000320</v>
      </c>
      <c r="S235" s="2">
        <v>62170</v>
      </c>
      <c r="T235" s="2">
        <v>341428</v>
      </c>
      <c r="X235" s="2" t="s">
        <v>1503</v>
      </c>
      <c r="AA235" s="2" t="s">
        <v>24</v>
      </c>
    </row>
    <row r="236" spans="1:27" x14ac:dyDescent="0.25">
      <c r="A236" s="6">
        <f t="shared" si="3"/>
        <v>228</v>
      </c>
      <c r="C236" s="36" t="str">
        <f>+INDEX('Global Mapping'!$M:$M,MATCH(L236,'Global Mapping'!$A:$A,0))</f>
        <v>LONG TERM ASSETS</v>
      </c>
      <c r="D236" s="36" t="str">
        <f>+INDEX('Global Mapping'!$C:$C,MATCH(L236,'Global Mapping'!$A:$A,0))</f>
        <v>ACC DEPR-HYDRANTS</v>
      </c>
      <c r="E236" s="36" t="s">
        <v>3985</v>
      </c>
      <c r="F236" s="36" t="s">
        <v>3986</v>
      </c>
      <c r="G236" s="36" t="s">
        <v>3987</v>
      </c>
      <c r="H236" s="36">
        <v>722604</v>
      </c>
      <c r="I236" s="38">
        <v>39597</v>
      </c>
      <c r="J236" s="2">
        <v>345</v>
      </c>
      <c r="K236" s="2">
        <v>345</v>
      </c>
      <c r="L236" s="2">
        <v>1940</v>
      </c>
      <c r="M236" s="5">
        <v>-10.41</v>
      </c>
      <c r="N236" s="3">
        <v>43677</v>
      </c>
      <c r="O236" t="s">
        <v>19</v>
      </c>
      <c r="P236" t="s">
        <v>1581</v>
      </c>
      <c r="Q236" t="s">
        <v>1502</v>
      </c>
      <c r="R236">
        <v>20067</v>
      </c>
      <c r="S236" s="2">
        <v>62170</v>
      </c>
      <c r="T236" s="2">
        <v>341428</v>
      </c>
      <c r="X236" s="2" t="s">
        <v>1503</v>
      </c>
      <c r="AA236" s="2" t="s">
        <v>24</v>
      </c>
    </row>
    <row r="237" spans="1:27" x14ac:dyDescent="0.25">
      <c r="A237" s="6">
        <f t="shared" si="3"/>
        <v>229</v>
      </c>
      <c r="C237" s="36" t="str">
        <f>+INDEX('Global Mapping'!$M:$M,MATCH(L237,'Global Mapping'!$A:$A,0))</f>
        <v>LONG TERM ASSETS</v>
      </c>
      <c r="D237" s="36" t="str">
        <f>+INDEX('Global Mapping'!$C:$C,MATCH(L237,'Global Mapping'!$A:$A,0))</f>
        <v>ACC DEPR-HYDRANTS</v>
      </c>
      <c r="E237" s="36" t="s">
        <v>3985</v>
      </c>
      <c r="F237" s="36" t="s">
        <v>3986</v>
      </c>
      <c r="G237" s="36" t="s">
        <v>3987</v>
      </c>
      <c r="H237" s="36">
        <v>722604</v>
      </c>
      <c r="I237" s="38">
        <v>39597</v>
      </c>
      <c r="J237" s="2">
        <v>345</v>
      </c>
      <c r="K237" s="2">
        <v>345</v>
      </c>
      <c r="L237" s="2">
        <v>1940</v>
      </c>
      <c r="M237" s="5">
        <v>-0.52</v>
      </c>
      <c r="N237" s="3">
        <v>43677</v>
      </c>
      <c r="O237" t="s">
        <v>19</v>
      </c>
      <c r="P237" t="s">
        <v>1582</v>
      </c>
      <c r="Q237" t="s">
        <v>1502</v>
      </c>
      <c r="R237">
        <v>20122</v>
      </c>
      <c r="S237" s="2">
        <v>62170</v>
      </c>
      <c r="T237" s="2">
        <v>341428</v>
      </c>
      <c r="X237" s="2" t="s">
        <v>1503</v>
      </c>
      <c r="AA237" s="2" t="s">
        <v>24</v>
      </c>
    </row>
    <row r="238" spans="1:27" x14ac:dyDescent="0.25">
      <c r="A238" s="6">
        <f t="shared" si="3"/>
        <v>230</v>
      </c>
      <c r="C238" s="36" t="str">
        <f>+INDEX('Global Mapping'!$M:$M,MATCH(L238,'Global Mapping'!$A:$A,0))</f>
        <v>LONG TERM ASSETS</v>
      </c>
      <c r="D238" s="36" t="str">
        <f>+INDEX('Global Mapping'!$C:$C,MATCH(L238,'Global Mapping'!$A:$A,0))</f>
        <v>ACC DEPR-HYDRANTS</v>
      </c>
      <c r="E238" s="36" t="s">
        <v>3985</v>
      </c>
      <c r="F238" s="36" t="s">
        <v>3986</v>
      </c>
      <c r="G238" s="36" t="s">
        <v>3987</v>
      </c>
      <c r="H238" s="36">
        <v>722604</v>
      </c>
      <c r="I238" s="38">
        <v>39597</v>
      </c>
      <c r="J238" s="2">
        <v>345</v>
      </c>
      <c r="K238" s="2">
        <v>345</v>
      </c>
      <c r="L238" s="2">
        <v>1940</v>
      </c>
      <c r="M238" s="5">
        <v>-2.46</v>
      </c>
      <c r="N238" s="3">
        <v>43677</v>
      </c>
      <c r="O238" t="s">
        <v>19</v>
      </c>
      <c r="P238" t="s">
        <v>1583</v>
      </c>
      <c r="Q238" t="s">
        <v>1502</v>
      </c>
      <c r="R238">
        <v>20142</v>
      </c>
      <c r="S238" s="2">
        <v>62170</v>
      </c>
      <c r="T238" s="2">
        <v>341428</v>
      </c>
      <c r="X238" s="2" t="s">
        <v>1503</v>
      </c>
      <c r="AA238" s="2" t="s">
        <v>24</v>
      </c>
    </row>
    <row r="239" spans="1:27" x14ac:dyDescent="0.25">
      <c r="A239" s="6">
        <f t="shared" si="3"/>
        <v>231</v>
      </c>
      <c r="C239" s="36" t="str">
        <f>+INDEX('Global Mapping'!$M:$M,MATCH(L239,'Global Mapping'!$A:$A,0))</f>
        <v>LONG TERM ASSETS</v>
      </c>
      <c r="D239" s="36" t="str">
        <f>+INDEX('Global Mapping'!$C:$C,MATCH(L239,'Global Mapping'!$A:$A,0))</f>
        <v>ACC DEPR-HYDRANTS</v>
      </c>
      <c r="E239" s="36" t="s">
        <v>3985</v>
      </c>
      <c r="F239" s="36" t="s">
        <v>3986</v>
      </c>
      <c r="G239" s="36" t="s">
        <v>3987</v>
      </c>
      <c r="H239" s="36">
        <v>722604</v>
      </c>
      <c r="I239" s="38">
        <v>39597</v>
      </c>
      <c r="J239" s="2">
        <v>345</v>
      </c>
      <c r="K239" s="2">
        <v>345</v>
      </c>
      <c r="L239" s="2">
        <v>1940</v>
      </c>
      <c r="M239" s="5">
        <v>-0.28000000000000003</v>
      </c>
      <c r="N239" s="3">
        <v>43677</v>
      </c>
      <c r="O239" t="s">
        <v>19</v>
      </c>
      <c r="P239" t="s">
        <v>1584</v>
      </c>
      <c r="Q239" t="s">
        <v>1502</v>
      </c>
      <c r="R239">
        <v>20218</v>
      </c>
      <c r="S239" s="2">
        <v>62170</v>
      </c>
      <c r="T239" s="2">
        <v>341428</v>
      </c>
      <c r="X239" s="2" t="s">
        <v>1503</v>
      </c>
      <c r="AA239" s="2" t="s">
        <v>24</v>
      </c>
    </row>
    <row r="240" spans="1:27" x14ac:dyDescent="0.25">
      <c r="A240" s="6">
        <f t="shared" si="3"/>
        <v>232</v>
      </c>
      <c r="C240" s="36" t="str">
        <f>+INDEX('Global Mapping'!$M:$M,MATCH(L240,'Global Mapping'!$A:$A,0))</f>
        <v>LONG TERM ASSETS</v>
      </c>
      <c r="D240" s="36" t="str">
        <f>+INDEX('Global Mapping'!$C:$C,MATCH(L240,'Global Mapping'!$A:$A,0))</f>
        <v>ACC DEPR-HYDRANTS</v>
      </c>
      <c r="E240" s="36" t="s">
        <v>3985</v>
      </c>
      <c r="F240" s="36" t="s">
        <v>3986</v>
      </c>
      <c r="G240" s="36" t="s">
        <v>3987</v>
      </c>
      <c r="H240" s="36">
        <v>722604</v>
      </c>
      <c r="I240" s="38">
        <v>39597</v>
      </c>
      <c r="J240" s="2">
        <v>345</v>
      </c>
      <c r="K240" s="2">
        <v>345</v>
      </c>
      <c r="L240" s="2">
        <v>1940</v>
      </c>
      <c r="M240" s="5">
        <v>-58.81</v>
      </c>
      <c r="N240" s="3">
        <v>43677</v>
      </c>
      <c r="O240" t="s">
        <v>19</v>
      </c>
      <c r="P240" t="s">
        <v>1585</v>
      </c>
      <c r="Q240" t="s">
        <v>1502</v>
      </c>
      <c r="R240">
        <v>98150</v>
      </c>
      <c r="S240" s="2">
        <v>62170</v>
      </c>
      <c r="T240" s="2">
        <v>341428</v>
      </c>
      <c r="X240" s="2" t="s">
        <v>1503</v>
      </c>
      <c r="AA240" s="2" t="s">
        <v>24</v>
      </c>
    </row>
    <row r="241" spans="1:27" x14ac:dyDescent="0.25">
      <c r="A241" s="6">
        <f t="shared" si="3"/>
        <v>233</v>
      </c>
      <c r="C241" s="36" t="str">
        <f>+INDEX('Global Mapping'!$M:$M,MATCH(L241,'Global Mapping'!$A:$A,0))</f>
        <v>LONG TERM ASSETS</v>
      </c>
      <c r="D241" s="36" t="str">
        <f>+INDEX('Global Mapping'!$C:$C,MATCH(L241,'Global Mapping'!$A:$A,0))</f>
        <v>ACC DEPR-HYDRANTS</v>
      </c>
      <c r="E241" s="36" t="s">
        <v>3985</v>
      </c>
      <c r="F241" s="36" t="s">
        <v>3986</v>
      </c>
      <c r="G241" s="36" t="s">
        <v>3987</v>
      </c>
      <c r="H241" s="36">
        <v>722604</v>
      </c>
      <c r="I241" s="38">
        <v>39597</v>
      </c>
      <c r="J241" s="2">
        <v>345</v>
      </c>
      <c r="K241" s="2">
        <v>345</v>
      </c>
      <c r="L241" s="2">
        <v>1940</v>
      </c>
      <c r="M241" s="5">
        <v>-2.2400000000000002</v>
      </c>
      <c r="N241" s="3">
        <v>43677</v>
      </c>
      <c r="O241" t="s">
        <v>19</v>
      </c>
      <c r="P241" t="s">
        <v>1585</v>
      </c>
      <c r="Q241" t="s">
        <v>1502</v>
      </c>
      <c r="R241">
        <v>98198</v>
      </c>
      <c r="S241" s="2">
        <v>62170</v>
      </c>
      <c r="T241" s="2">
        <v>341428</v>
      </c>
      <c r="X241" s="2" t="s">
        <v>1503</v>
      </c>
      <c r="AA241" s="2" t="s">
        <v>24</v>
      </c>
    </row>
    <row r="242" spans="1:27" x14ac:dyDescent="0.25">
      <c r="A242" s="6">
        <f t="shared" si="3"/>
        <v>234</v>
      </c>
      <c r="C242" s="36" t="str">
        <f>+INDEX('Global Mapping'!$M:$M,MATCH(L242,'Global Mapping'!$A:$A,0))</f>
        <v>LONG TERM ASSETS</v>
      </c>
      <c r="D242" s="36" t="str">
        <f>+INDEX('Global Mapping'!$C:$C,MATCH(L242,'Global Mapping'!$A:$A,0))</f>
        <v>ACC DEPR-HYDRANTS</v>
      </c>
      <c r="E242" s="36" t="s">
        <v>3985</v>
      </c>
      <c r="F242" s="36" t="s">
        <v>3986</v>
      </c>
      <c r="G242" s="36" t="s">
        <v>3987</v>
      </c>
      <c r="H242" s="36">
        <v>722604</v>
      </c>
      <c r="I242" s="38">
        <v>39597</v>
      </c>
      <c r="J242" s="2">
        <v>345</v>
      </c>
      <c r="K242" s="2">
        <v>345</v>
      </c>
      <c r="L242" s="2">
        <v>1940</v>
      </c>
      <c r="M242" s="5">
        <v>38.07</v>
      </c>
      <c r="N242" s="3">
        <v>43677</v>
      </c>
      <c r="O242" t="s">
        <v>19</v>
      </c>
      <c r="P242" t="s">
        <v>1501</v>
      </c>
      <c r="Q242" t="s">
        <v>1502</v>
      </c>
      <c r="R242">
        <v>108600</v>
      </c>
      <c r="S242" s="2">
        <v>62170</v>
      </c>
      <c r="T242" s="2">
        <v>341428</v>
      </c>
      <c r="X242" s="2" t="s">
        <v>1503</v>
      </c>
      <c r="AA242" s="2" t="s">
        <v>24</v>
      </c>
    </row>
    <row r="243" spans="1:27" x14ac:dyDescent="0.25">
      <c r="A243" s="6">
        <f t="shared" si="3"/>
        <v>235</v>
      </c>
      <c r="C243" s="36" t="str">
        <f>+INDEX('Global Mapping'!$M:$M,MATCH(L243,'Global Mapping'!$A:$A,0))</f>
        <v>LONG TERM ASSETS</v>
      </c>
      <c r="D243" s="36" t="str">
        <f>+INDEX('Global Mapping'!$C:$C,MATCH(L243,'Global Mapping'!$A:$A,0))</f>
        <v>ACC DEPR-HYDRANTS</v>
      </c>
      <c r="E243" s="36" t="s">
        <v>3985</v>
      </c>
      <c r="F243" s="36" t="s">
        <v>3986</v>
      </c>
      <c r="G243" s="36" t="s">
        <v>3987</v>
      </c>
      <c r="H243" s="36">
        <v>722604</v>
      </c>
      <c r="I243" s="38">
        <v>39597</v>
      </c>
      <c r="J243" s="2">
        <v>345</v>
      </c>
      <c r="K243" s="2">
        <v>345</v>
      </c>
      <c r="L243" s="2">
        <v>1940</v>
      </c>
      <c r="M243" s="5">
        <v>-418.73</v>
      </c>
      <c r="N243" s="3">
        <v>43677</v>
      </c>
      <c r="O243" t="s">
        <v>19</v>
      </c>
      <c r="P243" t="s">
        <v>1501</v>
      </c>
      <c r="Q243" t="s">
        <v>1502</v>
      </c>
      <c r="R243">
        <v>108620</v>
      </c>
      <c r="S243" s="2">
        <v>62170</v>
      </c>
      <c r="T243" s="2">
        <v>341428</v>
      </c>
      <c r="X243" s="2" t="s">
        <v>1503</v>
      </c>
      <c r="AA243" s="2" t="s">
        <v>24</v>
      </c>
    </row>
    <row r="244" spans="1:27" x14ac:dyDescent="0.25">
      <c r="A244" s="6">
        <f t="shared" si="3"/>
        <v>236</v>
      </c>
      <c r="C244" s="36" t="str">
        <f>+INDEX('Global Mapping'!$M:$M,MATCH(L244,'Global Mapping'!$A:$A,0))</f>
        <v>LONG TERM ASSETS</v>
      </c>
      <c r="D244" s="36" t="str">
        <f>+INDEX('Global Mapping'!$C:$C,MATCH(L244,'Global Mapping'!$A:$A,0))</f>
        <v>ACC DEPR-HYDRANTS</v>
      </c>
      <c r="E244" s="36" t="s">
        <v>3985</v>
      </c>
      <c r="F244" s="36" t="s">
        <v>3986</v>
      </c>
      <c r="G244" s="36" t="s">
        <v>3987</v>
      </c>
      <c r="H244" s="36">
        <v>722604</v>
      </c>
      <c r="I244" s="38">
        <v>39597</v>
      </c>
      <c r="J244" s="2">
        <v>345</v>
      </c>
      <c r="K244" s="2">
        <v>345</v>
      </c>
      <c r="L244" s="2">
        <v>1940</v>
      </c>
      <c r="M244" s="5">
        <v>-0.39</v>
      </c>
      <c r="N244" s="3">
        <v>43677</v>
      </c>
      <c r="O244" t="s">
        <v>19</v>
      </c>
      <c r="P244" t="s">
        <v>1518</v>
      </c>
      <c r="Q244" t="s">
        <v>1502</v>
      </c>
      <c r="R244">
        <v>163109</v>
      </c>
      <c r="S244" s="2">
        <v>62170</v>
      </c>
      <c r="T244" s="2">
        <v>341428</v>
      </c>
      <c r="X244" s="2" t="s">
        <v>1503</v>
      </c>
      <c r="AA244" s="2" t="s">
        <v>24</v>
      </c>
    </row>
    <row r="245" spans="1:27" x14ac:dyDescent="0.25">
      <c r="A245" s="6">
        <f t="shared" si="3"/>
        <v>237</v>
      </c>
      <c r="C245" s="36" t="str">
        <f>+INDEX('Global Mapping'!$M:$M,MATCH(L245,'Global Mapping'!$A:$A,0))</f>
        <v>LONG TERM ASSETS</v>
      </c>
      <c r="D245" s="36" t="str">
        <f>+INDEX('Global Mapping'!$C:$C,MATCH(L245,'Global Mapping'!$A:$A,0))</f>
        <v>ACC DEPR-HYDRANTS</v>
      </c>
      <c r="E245" s="36" t="s">
        <v>3985</v>
      </c>
      <c r="F245" s="36" t="s">
        <v>3986</v>
      </c>
      <c r="G245" s="36" t="s">
        <v>3987</v>
      </c>
      <c r="H245" s="36">
        <v>722604</v>
      </c>
      <c r="I245" s="38">
        <v>39597</v>
      </c>
      <c r="J245" s="2">
        <v>345</v>
      </c>
      <c r="K245" s="2">
        <v>345</v>
      </c>
      <c r="L245" s="2">
        <v>1940</v>
      </c>
      <c r="M245" s="5">
        <v>-0.34</v>
      </c>
      <c r="N245" s="3">
        <v>43677</v>
      </c>
      <c r="O245" t="s">
        <v>19</v>
      </c>
      <c r="P245" t="s">
        <v>1517</v>
      </c>
      <c r="Q245" t="s">
        <v>1502</v>
      </c>
      <c r="R245">
        <v>163182</v>
      </c>
      <c r="S245" s="2">
        <v>62170</v>
      </c>
      <c r="T245" s="2">
        <v>341428</v>
      </c>
      <c r="X245" s="2" t="s">
        <v>1503</v>
      </c>
      <c r="AA245" s="2" t="s">
        <v>24</v>
      </c>
    </row>
    <row r="246" spans="1:27" x14ac:dyDescent="0.25">
      <c r="A246" s="6">
        <f t="shared" si="3"/>
        <v>238</v>
      </c>
      <c r="C246" s="36" t="str">
        <f>+INDEX('Global Mapping'!$M:$M,MATCH(L246,'Global Mapping'!$A:$A,0))</f>
        <v>LONG TERM ASSETS</v>
      </c>
      <c r="D246" s="36" t="str">
        <f>+INDEX('Global Mapping'!$C:$C,MATCH(L246,'Global Mapping'!$A:$A,0))</f>
        <v>ACC DEPR-HYDRANTS</v>
      </c>
      <c r="E246" s="36" t="s">
        <v>3985</v>
      </c>
      <c r="F246" s="36" t="s">
        <v>3986</v>
      </c>
      <c r="G246" s="36" t="s">
        <v>3987</v>
      </c>
      <c r="H246" s="36">
        <v>722604</v>
      </c>
      <c r="I246" s="38">
        <v>39597</v>
      </c>
      <c r="J246" s="2">
        <v>345</v>
      </c>
      <c r="K246" s="2">
        <v>345</v>
      </c>
      <c r="L246" s="2">
        <v>1940</v>
      </c>
      <c r="M246" s="5">
        <v>-102.27</v>
      </c>
      <c r="N246" s="3">
        <v>43677</v>
      </c>
      <c r="O246" t="s">
        <v>19</v>
      </c>
      <c r="P246" t="s">
        <v>1586</v>
      </c>
      <c r="Q246" t="s">
        <v>1502</v>
      </c>
      <c r="R246">
        <v>2003114</v>
      </c>
      <c r="S246" s="2">
        <v>62170</v>
      </c>
      <c r="T246" s="2">
        <v>341428</v>
      </c>
      <c r="X246" s="2" t="s">
        <v>1503</v>
      </c>
      <c r="AA246" s="2" t="s">
        <v>24</v>
      </c>
    </row>
    <row r="247" spans="1:27" x14ac:dyDescent="0.25">
      <c r="A247" s="6">
        <f t="shared" si="3"/>
        <v>239</v>
      </c>
      <c r="C247" s="36" t="str">
        <f>+INDEX('Global Mapping'!$M:$M,MATCH(L247,'Global Mapping'!$A:$A,0))</f>
        <v>LONG TERM ASSETS</v>
      </c>
      <c r="D247" s="36" t="str">
        <f>+INDEX('Global Mapping'!$C:$C,MATCH(L247,'Global Mapping'!$A:$A,0))</f>
        <v>ACC DEPR-HYDRANTS</v>
      </c>
      <c r="E247" s="36" t="s">
        <v>3985</v>
      </c>
      <c r="F247" s="36" t="s">
        <v>3986</v>
      </c>
      <c r="G247" s="36" t="s">
        <v>3987</v>
      </c>
      <c r="H247" s="36">
        <v>722604</v>
      </c>
      <c r="I247" s="38">
        <v>39597</v>
      </c>
      <c r="J247" s="2">
        <v>345</v>
      </c>
      <c r="K247" s="2">
        <v>345</v>
      </c>
      <c r="L247" s="2">
        <v>1940</v>
      </c>
      <c r="M247" s="5">
        <v>-107.37</v>
      </c>
      <c r="N247" s="3">
        <v>43677</v>
      </c>
      <c r="O247" t="s">
        <v>19</v>
      </c>
      <c r="P247" t="s">
        <v>1587</v>
      </c>
      <c r="Q247" t="s">
        <v>1502</v>
      </c>
      <c r="R247">
        <v>2003115</v>
      </c>
      <c r="S247" s="2">
        <v>62170</v>
      </c>
      <c r="T247" s="2">
        <v>341428</v>
      </c>
      <c r="X247" s="2" t="s">
        <v>1503</v>
      </c>
      <c r="AA247" s="2" t="s">
        <v>24</v>
      </c>
    </row>
    <row r="248" spans="1:27" x14ac:dyDescent="0.25">
      <c r="A248" s="6">
        <f t="shared" si="3"/>
        <v>240</v>
      </c>
      <c r="C248" s="36" t="str">
        <f>+INDEX('Global Mapping'!$M:$M,MATCH(L248,'Global Mapping'!$A:$A,0))</f>
        <v>LONG TERM ASSETS</v>
      </c>
      <c r="D248" s="36" t="str">
        <f>+INDEX('Global Mapping'!$C:$C,MATCH(L248,'Global Mapping'!$A:$A,0))</f>
        <v>ACC DEPR-BACKFLOW PREVE</v>
      </c>
      <c r="E248" s="36" t="s">
        <v>3985</v>
      </c>
      <c r="F248" s="36" t="s">
        <v>3986</v>
      </c>
      <c r="G248" s="36" t="s">
        <v>3987</v>
      </c>
      <c r="H248" s="36">
        <v>722604</v>
      </c>
      <c r="I248" s="38">
        <v>39597</v>
      </c>
      <c r="J248" s="2">
        <v>345</v>
      </c>
      <c r="K248" s="2">
        <v>345</v>
      </c>
      <c r="L248" s="2">
        <v>1945</v>
      </c>
      <c r="M248" s="5">
        <v>-0.27</v>
      </c>
      <c r="N248" s="3">
        <v>43677</v>
      </c>
      <c r="O248" t="s">
        <v>19</v>
      </c>
      <c r="P248" t="s">
        <v>1588</v>
      </c>
      <c r="Q248" t="s">
        <v>1502</v>
      </c>
      <c r="R248">
        <v>80315</v>
      </c>
      <c r="S248" s="2">
        <v>62170</v>
      </c>
      <c r="T248" s="2">
        <v>341428</v>
      </c>
      <c r="X248" s="2" t="s">
        <v>1503</v>
      </c>
      <c r="AA248" s="2" t="s">
        <v>24</v>
      </c>
    </row>
    <row r="249" spans="1:27" x14ac:dyDescent="0.25">
      <c r="A249" s="6">
        <f t="shared" si="3"/>
        <v>241</v>
      </c>
      <c r="C249" s="36" t="str">
        <f>+INDEX('Global Mapping'!$M:$M,MATCH(L249,'Global Mapping'!$A:$A,0))</f>
        <v>LONG TERM ASSETS</v>
      </c>
      <c r="D249" s="36" t="str">
        <f>+INDEX('Global Mapping'!$C:$C,MATCH(L249,'Global Mapping'!$A:$A,0))</f>
        <v>ACC DEPR-OFFICE STRUCTU</v>
      </c>
      <c r="E249" s="36" t="s">
        <v>3985</v>
      </c>
      <c r="F249" s="36" t="s">
        <v>3986</v>
      </c>
      <c r="G249" s="36" t="s">
        <v>3987</v>
      </c>
      <c r="H249" s="36">
        <v>722604</v>
      </c>
      <c r="I249" s="38">
        <v>39597</v>
      </c>
      <c r="J249" s="2">
        <v>345</v>
      </c>
      <c r="K249" s="2">
        <v>345</v>
      </c>
      <c r="L249" s="2">
        <v>1970</v>
      </c>
      <c r="M249" s="5">
        <v>-129.26</v>
      </c>
      <c r="N249" s="3">
        <v>43677</v>
      </c>
      <c r="O249" t="s">
        <v>19</v>
      </c>
      <c r="P249" t="s">
        <v>1501</v>
      </c>
      <c r="Q249" t="s">
        <v>1502</v>
      </c>
      <c r="R249">
        <v>108601</v>
      </c>
      <c r="S249" s="2">
        <v>62170</v>
      </c>
      <c r="T249" s="2">
        <v>341428</v>
      </c>
      <c r="X249" s="2" t="s">
        <v>1503</v>
      </c>
      <c r="AA249" s="2" t="s">
        <v>24</v>
      </c>
    </row>
    <row r="250" spans="1:27" x14ac:dyDescent="0.25">
      <c r="A250" s="6">
        <f t="shared" si="3"/>
        <v>242</v>
      </c>
      <c r="C250" s="36" t="str">
        <f>+INDEX('Global Mapping'!$M:$M,MATCH(L250,'Global Mapping'!$A:$A,0))</f>
        <v>LONG TERM ASSETS</v>
      </c>
      <c r="D250" s="36" t="str">
        <f>+INDEX('Global Mapping'!$C:$C,MATCH(L250,'Global Mapping'!$A:$A,0))</f>
        <v>ACC DEPR-OFFICE STRUCTU</v>
      </c>
      <c r="E250" s="36" t="s">
        <v>3985</v>
      </c>
      <c r="F250" s="36" t="s">
        <v>3986</v>
      </c>
      <c r="G250" s="36" t="s">
        <v>3987</v>
      </c>
      <c r="H250" s="36">
        <v>722604</v>
      </c>
      <c r="I250" s="38">
        <v>39597</v>
      </c>
      <c r="J250" s="2">
        <v>345</v>
      </c>
      <c r="K250" s="2">
        <v>345</v>
      </c>
      <c r="L250" s="2">
        <v>1970</v>
      </c>
      <c r="M250" s="5">
        <v>-40.409999999999997</v>
      </c>
      <c r="N250" s="3">
        <v>43677</v>
      </c>
      <c r="O250" t="s">
        <v>19</v>
      </c>
      <c r="P250" t="s">
        <v>1501</v>
      </c>
      <c r="Q250" t="s">
        <v>1502</v>
      </c>
      <c r="R250">
        <v>108621</v>
      </c>
      <c r="S250" s="2">
        <v>62170</v>
      </c>
      <c r="T250" s="2">
        <v>341428</v>
      </c>
      <c r="X250" s="2" t="s">
        <v>1503</v>
      </c>
      <c r="AA250" s="2" t="s">
        <v>24</v>
      </c>
    </row>
    <row r="251" spans="1:27" x14ac:dyDescent="0.25">
      <c r="A251" s="6">
        <f t="shared" si="3"/>
        <v>243</v>
      </c>
      <c r="C251" s="36" t="str">
        <f>+INDEX('Global Mapping'!$M:$M,MATCH(L251,'Global Mapping'!$A:$A,0))</f>
        <v>LONG TERM ASSETS</v>
      </c>
      <c r="D251" s="36" t="str">
        <f>+INDEX('Global Mapping'!$C:$C,MATCH(L251,'Global Mapping'!$A:$A,0))</f>
        <v>ACC DEPR-OFFICE STRUCTU</v>
      </c>
      <c r="E251" s="36" t="s">
        <v>3985</v>
      </c>
      <c r="F251" s="36" t="s">
        <v>3986</v>
      </c>
      <c r="G251" s="36" t="s">
        <v>3987</v>
      </c>
      <c r="H251" s="36">
        <v>722604</v>
      </c>
      <c r="I251" s="38">
        <v>39597</v>
      </c>
      <c r="J251" s="2">
        <v>345</v>
      </c>
      <c r="K251" s="2">
        <v>345</v>
      </c>
      <c r="L251" s="2">
        <v>1970</v>
      </c>
      <c r="M251" s="5">
        <v>-0.43</v>
      </c>
      <c r="N251" s="3">
        <v>43677</v>
      </c>
      <c r="O251" t="s">
        <v>19</v>
      </c>
      <c r="P251" t="s">
        <v>1589</v>
      </c>
      <c r="Q251" t="s">
        <v>1502</v>
      </c>
      <c r="R251">
        <v>163110</v>
      </c>
      <c r="S251" s="2">
        <v>62170</v>
      </c>
      <c r="T251" s="2">
        <v>341428</v>
      </c>
      <c r="X251" s="2" t="s">
        <v>1503</v>
      </c>
      <c r="AA251" s="2" t="s">
        <v>24</v>
      </c>
    </row>
    <row r="252" spans="1:27" x14ac:dyDescent="0.25">
      <c r="A252" s="6">
        <f t="shared" si="3"/>
        <v>244</v>
      </c>
      <c r="C252" s="36" t="str">
        <f>+INDEX('Global Mapping'!$M:$M,MATCH(L252,'Global Mapping'!$A:$A,0))</f>
        <v>LONG TERM ASSETS</v>
      </c>
      <c r="D252" s="36" t="str">
        <f>+INDEX('Global Mapping'!$C:$C,MATCH(L252,'Global Mapping'!$A:$A,0))</f>
        <v>ACC DEPR-OFFICE STRUCTU</v>
      </c>
      <c r="E252" s="36" t="s">
        <v>3985</v>
      </c>
      <c r="F252" s="36" t="s">
        <v>3986</v>
      </c>
      <c r="G252" s="36" t="s">
        <v>3987</v>
      </c>
      <c r="H252" s="36">
        <v>722604</v>
      </c>
      <c r="I252" s="38">
        <v>39597</v>
      </c>
      <c r="J252" s="2">
        <v>345</v>
      </c>
      <c r="K252" s="2">
        <v>345</v>
      </c>
      <c r="L252" s="2">
        <v>1970</v>
      </c>
      <c r="M252" s="5">
        <v>-0.73</v>
      </c>
      <c r="N252" s="3">
        <v>43677</v>
      </c>
      <c r="O252" t="s">
        <v>19</v>
      </c>
      <c r="P252" t="s">
        <v>1506</v>
      </c>
      <c r="Q252" t="s">
        <v>1502</v>
      </c>
      <c r="R252">
        <v>163111</v>
      </c>
      <c r="S252" s="2">
        <v>62170</v>
      </c>
      <c r="T252" s="2">
        <v>341428</v>
      </c>
      <c r="X252" s="2" t="s">
        <v>1503</v>
      </c>
      <c r="AA252" s="2" t="s">
        <v>24</v>
      </c>
    </row>
    <row r="253" spans="1:27" x14ac:dyDescent="0.25">
      <c r="A253" s="6">
        <f t="shared" si="3"/>
        <v>245</v>
      </c>
      <c r="C253" s="36" t="str">
        <f>+INDEX('Global Mapping'!$M:$M,MATCH(L253,'Global Mapping'!$A:$A,0))</f>
        <v>LONG TERM ASSETS</v>
      </c>
      <c r="D253" s="36" t="str">
        <f>+INDEX('Global Mapping'!$C:$C,MATCH(L253,'Global Mapping'!$A:$A,0))</f>
        <v>ACC DEPR-OFFICE STRUCTU</v>
      </c>
      <c r="E253" s="36" t="s">
        <v>3985</v>
      </c>
      <c r="F253" s="36" t="s">
        <v>3986</v>
      </c>
      <c r="G253" s="36" t="s">
        <v>3987</v>
      </c>
      <c r="H253" s="36">
        <v>722604</v>
      </c>
      <c r="I253" s="38">
        <v>39597</v>
      </c>
      <c r="J253" s="2">
        <v>345</v>
      </c>
      <c r="K253" s="2">
        <v>345</v>
      </c>
      <c r="L253" s="2">
        <v>1970</v>
      </c>
      <c r="M253" s="5">
        <v>-3.1</v>
      </c>
      <c r="N253" s="3">
        <v>43677</v>
      </c>
      <c r="O253" t="s">
        <v>19</v>
      </c>
      <c r="P253" t="s">
        <v>1589</v>
      </c>
      <c r="Q253" t="s">
        <v>1502</v>
      </c>
      <c r="R253">
        <v>163112</v>
      </c>
      <c r="S253" s="2">
        <v>62170</v>
      </c>
      <c r="T253" s="2">
        <v>341428</v>
      </c>
      <c r="X253" s="2" t="s">
        <v>1503</v>
      </c>
      <c r="AA253" s="2" t="s">
        <v>24</v>
      </c>
    </row>
    <row r="254" spans="1:27" x14ac:dyDescent="0.25">
      <c r="A254" s="6">
        <f t="shared" si="3"/>
        <v>246</v>
      </c>
      <c r="C254" s="36" t="str">
        <f>+INDEX('Global Mapping'!$M:$M,MATCH(L254,'Global Mapping'!$A:$A,0))</f>
        <v>LONG TERM ASSETS</v>
      </c>
      <c r="D254" s="36" t="str">
        <f>+INDEX('Global Mapping'!$C:$C,MATCH(L254,'Global Mapping'!$A:$A,0))</f>
        <v>ACC DEPR-OFFICE STRUCTU</v>
      </c>
      <c r="E254" s="36" t="s">
        <v>3985</v>
      </c>
      <c r="F254" s="36" t="s">
        <v>3986</v>
      </c>
      <c r="G254" s="36" t="s">
        <v>3987</v>
      </c>
      <c r="H254" s="36">
        <v>722604</v>
      </c>
      <c r="I254" s="38">
        <v>39597</v>
      </c>
      <c r="J254" s="2">
        <v>345</v>
      </c>
      <c r="K254" s="2">
        <v>345</v>
      </c>
      <c r="L254" s="2">
        <v>1970</v>
      </c>
      <c r="M254" s="5">
        <v>-2.61</v>
      </c>
      <c r="N254" s="3">
        <v>43677</v>
      </c>
      <c r="O254" t="s">
        <v>19</v>
      </c>
      <c r="P254" t="s">
        <v>1590</v>
      </c>
      <c r="Q254" t="s">
        <v>1502</v>
      </c>
      <c r="R254">
        <v>1004305</v>
      </c>
      <c r="S254" s="2">
        <v>62170</v>
      </c>
      <c r="T254" s="2">
        <v>341428</v>
      </c>
      <c r="X254" s="2" t="s">
        <v>1503</v>
      </c>
      <c r="AA254" s="2" t="s">
        <v>24</v>
      </c>
    </row>
    <row r="255" spans="1:27" x14ac:dyDescent="0.25">
      <c r="A255" s="6">
        <f t="shared" si="3"/>
        <v>247</v>
      </c>
      <c r="C255" s="36" t="str">
        <f>+INDEX('Global Mapping'!$M:$M,MATCH(L255,'Global Mapping'!$A:$A,0))</f>
        <v>LONG TERM ASSETS</v>
      </c>
      <c r="D255" s="36" t="str">
        <f>+INDEX('Global Mapping'!$C:$C,MATCH(L255,'Global Mapping'!$A:$A,0))</f>
        <v>ACC DEPR-OFFICE STRUCTU</v>
      </c>
      <c r="E255" s="36" t="s">
        <v>3985</v>
      </c>
      <c r="F255" s="36" t="s">
        <v>3986</v>
      </c>
      <c r="G255" s="36" t="s">
        <v>3987</v>
      </c>
      <c r="H255" s="36">
        <v>722604</v>
      </c>
      <c r="I255" s="38">
        <v>39597</v>
      </c>
      <c r="J255" s="2">
        <v>345</v>
      </c>
      <c r="K255" s="2">
        <v>345</v>
      </c>
      <c r="L255" s="2">
        <v>1970</v>
      </c>
      <c r="M255" s="5">
        <v>-3.63</v>
      </c>
      <c r="N255" s="3">
        <v>43677</v>
      </c>
      <c r="O255" t="s">
        <v>19</v>
      </c>
      <c r="P255" t="s">
        <v>1590</v>
      </c>
      <c r="Q255" t="s">
        <v>1502</v>
      </c>
      <c r="R255">
        <v>1010510</v>
      </c>
      <c r="S255" s="2">
        <v>62170</v>
      </c>
      <c r="T255" s="2">
        <v>341428</v>
      </c>
      <c r="X255" s="2" t="s">
        <v>1503</v>
      </c>
      <c r="AA255" s="2" t="s">
        <v>24</v>
      </c>
    </row>
    <row r="256" spans="1:27" x14ac:dyDescent="0.25">
      <c r="A256" s="6">
        <f t="shared" si="3"/>
        <v>248</v>
      </c>
      <c r="C256" s="36" t="str">
        <f>+INDEX('Global Mapping'!$M:$M,MATCH(L256,'Global Mapping'!$A:$A,0))</f>
        <v>LONG TERM ASSETS</v>
      </c>
      <c r="D256" s="36" t="str">
        <f>+INDEX('Global Mapping'!$C:$C,MATCH(L256,'Global Mapping'!$A:$A,0))</f>
        <v>ACC DEPR-OFFICE FURN/EQ</v>
      </c>
      <c r="E256" s="36" t="s">
        <v>3985</v>
      </c>
      <c r="F256" s="36" t="s">
        <v>3986</v>
      </c>
      <c r="G256" s="36" t="s">
        <v>3987</v>
      </c>
      <c r="H256" s="36">
        <v>722604</v>
      </c>
      <c r="I256" s="38">
        <v>39597</v>
      </c>
      <c r="J256" s="2">
        <v>345</v>
      </c>
      <c r="K256" s="2">
        <v>345</v>
      </c>
      <c r="L256" s="2">
        <v>1975</v>
      </c>
      <c r="M256" s="5">
        <v>-0.84</v>
      </c>
      <c r="N256" s="3">
        <v>43677</v>
      </c>
      <c r="O256" t="s">
        <v>19</v>
      </c>
      <c r="P256" t="s">
        <v>1501</v>
      </c>
      <c r="Q256" t="s">
        <v>1502</v>
      </c>
      <c r="R256">
        <v>108583</v>
      </c>
      <c r="S256" s="2">
        <v>62170</v>
      </c>
      <c r="T256" s="2">
        <v>341428</v>
      </c>
      <c r="X256" s="2" t="s">
        <v>1503</v>
      </c>
      <c r="AA256" s="2" t="s">
        <v>24</v>
      </c>
    </row>
    <row r="257" spans="1:27" x14ac:dyDescent="0.25">
      <c r="A257" s="6">
        <f t="shared" si="3"/>
        <v>249</v>
      </c>
      <c r="C257" s="36" t="str">
        <f>+INDEX('Global Mapping'!$M:$M,MATCH(L257,'Global Mapping'!$A:$A,0))</f>
        <v>LONG TERM ASSETS</v>
      </c>
      <c r="D257" s="36" t="str">
        <f>+INDEX('Global Mapping'!$C:$C,MATCH(L257,'Global Mapping'!$A:$A,0))</f>
        <v>ACC DEPR-OFFICE FURN/EQ</v>
      </c>
      <c r="E257" s="36" t="s">
        <v>3985</v>
      </c>
      <c r="F257" s="36" t="s">
        <v>3986</v>
      </c>
      <c r="G257" s="36" t="s">
        <v>3987</v>
      </c>
      <c r="H257" s="36">
        <v>722604</v>
      </c>
      <c r="I257" s="38">
        <v>39597</v>
      </c>
      <c r="J257" s="2">
        <v>345</v>
      </c>
      <c r="K257" s="2">
        <v>345</v>
      </c>
      <c r="L257" s="2">
        <v>1975</v>
      </c>
      <c r="M257" s="5">
        <v>-1.72</v>
      </c>
      <c r="N257" s="3">
        <v>43677</v>
      </c>
      <c r="O257" t="s">
        <v>19</v>
      </c>
      <c r="P257" t="s">
        <v>1501</v>
      </c>
      <c r="Q257" t="s">
        <v>1502</v>
      </c>
      <c r="R257">
        <v>108586</v>
      </c>
      <c r="S257" s="2">
        <v>62170</v>
      </c>
      <c r="T257" s="2">
        <v>341428</v>
      </c>
      <c r="X257" s="2" t="s">
        <v>1503</v>
      </c>
      <c r="AA257" s="2" t="s">
        <v>24</v>
      </c>
    </row>
    <row r="258" spans="1:27" x14ac:dyDescent="0.25">
      <c r="A258" s="6">
        <f t="shared" si="3"/>
        <v>250</v>
      </c>
      <c r="C258" s="36" t="str">
        <f>+INDEX('Global Mapping'!$M:$M,MATCH(L258,'Global Mapping'!$A:$A,0))</f>
        <v>LONG TERM ASSETS</v>
      </c>
      <c r="D258" s="36" t="str">
        <f>+INDEX('Global Mapping'!$C:$C,MATCH(L258,'Global Mapping'!$A:$A,0))</f>
        <v>ACC DEPR-OFFICE FURN/EQ</v>
      </c>
      <c r="E258" s="36" t="s">
        <v>3985</v>
      </c>
      <c r="F258" s="36" t="s">
        <v>3986</v>
      </c>
      <c r="G258" s="36" t="s">
        <v>3987</v>
      </c>
      <c r="H258" s="36">
        <v>722604</v>
      </c>
      <c r="I258" s="38">
        <v>39597</v>
      </c>
      <c r="J258" s="2">
        <v>345</v>
      </c>
      <c r="K258" s="2">
        <v>345</v>
      </c>
      <c r="L258" s="2">
        <v>1975</v>
      </c>
      <c r="M258" s="5">
        <v>-51.41</v>
      </c>
      <c r="N258" s="3">
        <v>43677</v>
      </c>
      <c r="O258" t="s">
        <v>19</v>
      </c>
      <c r="P258" t="s">
        <v>1501</v>
      </c>
      <c r="Q258" t="s">
        <v>1502</v>
      </c>
      <c r="R258">
        <v>108602</v>
      </c>
      <c r="S258" s="2">
        <v>62170</v>
      </c>
      <c r="T258" s="2">
        <v>341428</v>
      </c>
      <c r="X258" s="2" t="s">
        <v>1503</v>
      </c>
      <c r="AA258" s="2" t="s">
        <v>24</v>
      </c>
    </row>
    <row r="259" spans="1:27" x14ac:dyDescent="0.25">
      <c r="A259" s="6">
        <f t="shared" si="3"/>
        <v>251</v>
      </c>
      <c r="C259" s="36" t="str">
        <f>+INDEX('Global Mapping'!$M:$M,MATCH(L259,'Global Mapping'!$A:$A,0))</f>
        <v>LONG TERM ASSETS</v>
      </c>
      <c r="D259" s="36" t="str">
        <f>+INDEX('Global Mapping'!$C:$C,MATCH(L259,'Global Mapping'!$A:$A,0))</f>
        <v>ACC DEPR-OFFICE FURN/EQ</v>
      </c>
      <c r="E259" s="36" t="s">
        <v>3985</v>
      </c>
      <c r="F259" s="36" t="s">
        <v>3986</v>
      </c>
      <c r="G259" s="36" t="s">
        <v>3987</v>
      </c>
      <c r="H259" s="36">
        <v>722604</v>
      </c>
      <c r="I259" s="38">
        <v>39597</v>
      </c>
      <c r="J259" s="2">
        <v>345</v>
      </c>
      <c r="K259" s="2">
        <v>345</v>
      </c>
      <c r="L259" s="2">
        <v>1975</v>
      </c>
      <c r="M259" s="5">
        <v>-189.92</v>
      </c>
      <c r="N259" s="3">
        <v>43677</v>
      </c>
      <c r="O259" t="s">
        <v>19</v>
      </c>
      <c r="P259" t="s">
        <v>1501</v>
      </c>
      <c r="Q259" t="s">
        <v>1502</v>
      </c>
      <c r="R259">
        <v>108622</v>
      </c>
      <c r="S259" s="2">
        <v>62170</v>
      </c>
      <c r="T259" s="2">
        <v>341428</v>
      </c>
      <c r="X259" s="2" t="s">
        <v>1503</v>
      </c>
      <c r="AA259" s="2" t="s">
        <v>24</v>
      </c>
    </row>
    <row r="260" spans="1:27" x14ac:dyDescent="0.25">
      <c r="A260" s="6">
        <f t="shared" si="3"/>
        <v>252</v>
      </c>
      <c r="C260" s="36" t="str">
        <f>+INDEX('Global Mapping'!$M:$M,MATCH(L260,'Global Mapping'!$A:$A,0))</f>
        <v>LONG TERM ASSETS</v>
      </c>
      <c r="D260" s="36" t="str">
        <f>+INDEX('Global Mapping'!$C:$C,MATCH(L260,'Global Mapping'!$A:$A,0))</f>
        <v>ACC DEPR-OFFICE FURN/EQ</v>
      </c>
      <c r="E260" s="36" t="s">
        <v>3985</v>
      </c>
      <c r="F260" s="36" t="s">
        <v>3986</v>
      </c>
      <c r="G260" s="36" t="s">
        <v>3987</v>
      </c>
      <c r="H260" s="36">
        <v>722604</v>
      </c>
      <c r="I260" s="38">
        <v>39597</v>
      </c>
      <c r="J260" s="2">
        <v>345</v>
      </c>
      <c r="K260" s="2">
        <v>345</v>
      </c>
      <c r="L260" s="2">
        <v>1975</v>
      </c>
      <c r="M260" s="5">
        <v>-0.75</v>
      </c>
      <c r="N260" s="3">
        <v>43677</v>
      </c>
      <c r="O260" t="s">
        <v>19</v>
      </c>
      <c r="P260" t="s">
        <v>1591</v>
      </c>
      <c r="Q260" t="s">
        <v>1502</v>
      </c>
      <c r="R260">
        <v>163113</v>
      </c>
      <c r="S260" s="2">
        <v>62170</v>
      </c>
      <c r="T260" s="2">
        <v>341428</v>
      </c>
      <c r="X260" s="2" t="s">
        <v>1503</v>
      </c>
      <c r="AA260" s="2" t="s">
        <v>24</v>
      </c>
    </row>
    <row r="261" spans="1:27" x14ac:dyDescent="0.25">
      <c r="A261" s="6">
        <f t="shared" si="3"/>
        <v>253</v>
      </c>
      <c r="C261" s="36" t="str">
        <f>+INDEX('Global Mapping'!$M:$M,MATCH(L261,'Global Mapping'!$A:$A,0))</f>
        <v>LONG TERM ASSETS</v>
      </c>
      <c r="D261" s="36" t="str">
        <f>+INDEX('Global Mapping'!$C:$C,MATCH(L261,'Global Mapping'!$A:$A,0))</f>
        <v>ACC DEPR-OFFICE FURN/EQ</v>
      </c>
      <c r="E261" s="36" t="s">
        <v>3985</v>
      </c>
      <c r="F261" s="36" t="s">
        <v>3986</v>
      </c>
      <c r="G261" s="36" t="s">
        <v>3987</v>
      </c>
      <c r="H261" s="36">
        <v>722604</v>
      </c>
      <c r="I261" s="38">
        <v>39597</v>
      </c>
      <c r="J261" s="2">
        <v>345</v>
      </c>
      <c r="K261" s="2">
        <v>345</v>
      </c>
      <c r="L261" s="2">
        <v>1975</v>
      </c>
      <c r="M261" s="5">
        <v>-1.23</v>
      </c>
      <c r="N261" s="3">
        <v>43677</v>
      </c>
      <c r="O261" t="s">
        <v>19</v>
      </c>
      <c r="P261" t="s">
        <v>1551</v>
      </c>
      <c r="Q261" t="s">
        <v>1502</v>
      </c>
      <c r="R261">
        <v>163183</v>
      </c>
      <c r="S261" s="2">
        <v>62170</v>
      </c>
      <c r="T261" s="2">
        <v>341428</v>
      </c>
      <c r="X261" s="2" t="s">
        <v>1503</v>
      </c>
      <c r="AA261" s="2" t="s">
        <v>24</v>
      </c>
    </row>
    <row r="262" spans="1:27" x14ac:dyDescent="0.25">
      <c r="A262" s="6">
        <f t="shared" si="3"/>
        <v>254</v>
      </c>
      <c r="C262" s="36" t="str">
        <f>+INDEX('Global Mapping'!$M:$M,MATCH(L262,'Global Mapping'!$A:$A,0))</f>
        <v>LONG TERM ASSETS</v>
      </c>
      <c r="D262" s="36" t="str">
        <f>+INDEX('Global Mapping'!$C:$C,MATCH(L262,'Global Mapping'!$A:$A,0))</f>
        <v>ACC DEPR-OFFICE FURN/EQ</v>
      </c>
      <c r="E262" s="36" t="s">
        <v>3985</v>
      </c>
      <c r="F262" s="36" t="s">
        <v>3986</v>
      </c>
      <c r="G262" s="36" t="s">
        <v>3987</v>
      </c>
      <c r="H262" s="36">
        <v>722604</v>
      </c>
      <c r="I262" s="38">
        <v>39597</v>
      </c>
      <c r="J262" s="2">
        <v>345</v>
      </c>
      <c r="K262" s="2">
        <v>345</v>
      </c>
      <c r="L262" s="2">
        <v>1975</v>
      </c>
      <c r="M262" s="5">
        <v>-0.67</v>
      </c>
      <c r="N262" s="3">
        <v>43677</v>
      </c>
      <c r="O262" t="s">
        <v>19</v>
      </c>
      <c r="P262" t="s">
        <v>1592</v>
      </c>
      <c r="Q262" t="s">
        <v>1502</v>
      </c>
      <c r="R262">
        <v>1005103</v>
      </c>
      <c r="S262" s="2">
        <v>62170</v>
      </c>
      <c r="T262" s="2">
        <v>341428</v>
      </c>
      <c r="X262" s="2" t="s">
        <v>1503</v>
      </c>
      <c r="AA262" s="2" t="s">
        <v>24</v>
      </c>
    </row>
    <row r="263" spans="1:27" x14ac:dyDescent="0.25">
      <c r="A263" s="6">
        <f t="shared" si="3"/>
        <v>255</v>
      </c>
      <c r="C263" s="36" t="str">
        <f>+INDEX('Global Mapping'!$M:$M,MATCH(L263,'Global Mapping'!$A:$A,0))</f>
        <v>LONG TERM ASSETS</v>
      </c>
      <c r="D263" s="36" t="str">
        <f>+INDEX('Global Mapping'!$C:$C,MATCH(L263,'Global Mapping'!$A:$A,0))</f>
        <v>ACC DEPR-OFFICE FURN/EQ</v>
      </c>
      <c r="E263" s="36" t="s">
        <v>3985</v>
      </c>
      <c r="F263" s="36" t="s">
        <v>3986</v>
      </c>
      <c r="G263" s="36" t="s">
        <v>3987</v>
      </c>
      <c r="H263" s="36">
        <v>722604</v>
      </c>
      <c r="I263" s="38">
        <v>39597</v>
      </c>
      <c r="J263" s="2">
        <v>345</v>
      </c>
      <c r="K263" s="2">
        <v>345</v>
      </c>
      <c r="L263" s="2">
        <v>1975</v>
      </c>
      <c r="M263" s="5">
        <v>-0.88</v>
      </c>
      <c r="N263" s="3">
        <v>43677</v>
      </c>
      <c r="O263" t="s">
        <v>19</v>
      </c>
      <c r="P263" t="s">
        <v>1593</v>
      </c>
      <c r="Q263" t="s">
        <v>1502</v>
      </c>
      <c r="R263">
        <v>1008759</v>
      </c>
      <c r="S263" s="2">
        <v>62170</v>
      </c>
      <c r="T263" s="2">
        <v>341428</v>
      </c>
      <c r="X263" s="2" t="s">
        <v>1503</v>
      </c>
      <c r="AA263" s="2" t="s">
        <v>24</v>
      </c>
    </row>
    <row r="264" spans="1:27" x14ac:dyDescent="0.25">
      <c r="A264" s="6">
        <f t="shared" si="3"/>
        <v>256</v>
      </c>
      <c r="C264" s="36" t="str">
        <f>+INDEX('Global Mapping'!$M:$M,MATCH(L264,'Global Mapping'!$A:$A,0))</f>
        <v>LONG TERM ASSETS</v>
      </c>
      <c r="D264" s="36" t="str">
        <f>+INDEX('Global Mapping'!$C:$C,MATCH(L264,'Global Mapping'!$A:$A,0))</f>
        <v>ACC DEPR-STORES EQUIPME</v>
      </c>
      <c r="E264" s="36" t="s">
        <v>3985</v>
      </c>
      <c r="F264" s="36" t="s">
        <v>3986</v>
      </c>
      <c r="G264" s="36" t="s">
        <v>3987</v>
      </c>
      <c r="H264" s="36">
        <v>722604</v>
      </c>
      <c r="I264" s="38">
        <v>39597</v>
      </c>
      <c r="J264" s="2">
        <v>345</v>
      </c>
      <c r="K264" s="2">
        <v>345</v>
      </c>
      <c r="L264" s="2">
        <v>1980</v>
      </c>
      <c r="M264" s="5">
        <v>-7.54</v>
      </c>
      <c r="N264" s="3">
        <v>43677</v>
      </c>
      <c r="O264" t="s">
        <v>19</v>
      </c>
      <c r="P264" t="s">
        <v>1594</v>
      </c>
      <c r="Q264" t="s">
        <v>1502</v>
      </c>
      <c r="R264">
        <v>80604</v>
      </c>
      <c r="S264" s="2">
        <v>62170</v>
      </c>
      <c r="T264" s="2">
        <v>341428</v>
      </c>
      <c r="X264" s="2" t="s">
        <v>1503</v>
      </c>
      <c r="AA264" s="2" t="s">
        <v>24</v>
      </c>
    </row>
    <row r="265" spans="1:27" x14ac:dyDescent="0.25">
      <c r="A265" s="6">
        <f t="shared" si="3"/>
        <v>257</v>
      </c>
      <c r="C265" s="36" t="str">
        <f>+INDEX('Global Mapping'!$M:$M,MATCH(L265,'Global Mapping'!$A:$A,0))</f>
        <v>LONG TERM ASSETS</v>
      </c>
      <c r="D265" s="36" t="str">
        <f>+INDEX('Global Mapping'!$C:$C,MATCH(L265,'Global Mapping'!$A:$A,0))</f>
        <v>ACC DEPR-TOOL SHOP &amp; MI</v>
      </c>
      <c r="E265" s="36" t="s">
        <v>3985</v>
      </c>
      <c r="F265" s="36" t="s">
        <v>3986</v>
      </c>
      <c r="G265" s="36" t="s">
        <v>3987</v>
      </c>
      <c r="H265" s="36">
        <v>722604</v>
      </c>
      <c r="I265" s="38">
        <v>39597</v>
      </c>
      <c r="J265" s="2">
        <v>345</v>
      </c>
      <c r="K265" s="2">
        <v>345</v>
      </c>
      <c r="L265" s="2">
        <v>1985</v>
      </c>
      <c r="M265" s="5">
        <v>-109.06</v>
      </c>
      <c r="N265" s="3">
        <v>43677</v>
      </c>
      <c r="O265" t="s">
        <v>19</v>
      </c>
      <c r="P265" t="s">
        <v>1595</v>
      </c>
      <c r="Q265" t="s">
        <v>1502</v>
      </c>
      <c r="R265">
        <v>96448</v>
      </c>
      <c r="S265" s="2">
        <v>62170</v>
      </c>
      <c r="T265" s="2">
        <v>341428</v>
      </c>
      <c r="X265" s="2" t="s">
        <v>1503</v>
      </c>
      <c r="AA265" s="2" t="s">
        <v>24</v>
      </c>
    </row>
    <row r="266" spans="1:27" x14ac:dyDescent="0.25">
      <c r="A266" s="6">
        <f t="shared" si="3"/>
        <v>258</v>
      </c>
      <c r="C266" s="36" t="str">
        <f>+INDEX('Global Mapping'!$M:$M,MATCH(L266,'Global Mapping'!$A:$A,0))</f>
        <v>LONG TERM ASSETS</v>
      </c>
      <c r="D266" s="36" t="str">
        <f>+INDEX('Global Mapping'!$C:$C,MATCH(L266,'Global Mapping'!$A:$A,0))</f>
        <v>ACC DEPR-TOOL SHOP &amp; MI</v>
      </c>
      <c r="E266" s="36" t="s">
        <v>3985</v>
      </c>
      <c r="F266" s="36" t="s">
        <v>3986</v>
      </c>
      <c r="G266" s="36" t="s">
        <v>3987</v>
      </c>
      <c r="H266" s="36">
        <v>722604</v>
      </c>
      <c r="I266" s="38">
        <v>39597</v>
      </c>
      <c r="J266" s="2">
        <v>345</v>
      </c>
      <c r="K266" s="2">
        <v>345</v>
      </c>
      <c r="L266" s="2">
        <v>1985</v>
      </c>
      <c r="M266" s="5">
        <v>-288.85000000000002</v>
      </c>
      <c r="N266" s="3">
        <v>43677</v>
      </c>
      <c r="O266" t="s">
        <v>19</v>
      </c>
      <c r="P266" t="s">
        <v>1596</v>
      </c>
      <c r="Q266" t="s">
        <v>1502</v>
      </c>
      <c r="R266">
        <v>96449</v>
      </c>
      <c r="S266" s="2">
        <v>62170</v>
      </c>
      <c r="T266" s="2">
        <v>341428</v>
      </c>
      <c r="X266" s="2" t="s">
        <v>1503</v>
      </c>
      <c r="AA266" s="2" t="s">
        <v>24</v>
      </c>
    </row>
    <row r="267" spans="1:27" x14ac:dyDescent="0.25">
      <c r="A267" s="6">
        <f t="shared" ref="A267:A330" si="4">+A266+1</f>
        <v>259</v>
      </c>
      <c r="C267" s="36" t="str">
        <f>+INDEX('Global Mapping'!$M:$M,MATCH(L267,'Global Mapping'!$A:$A,0))</f>
        <v>LONG TERM ASSETS</v>
      </c>
      <c r="D267" s="36" t="str">
        <f>+INDEX('Global Mapping'!$C:$C,MATCH(L267,'Global Mapping'!$A:$A,0))</f>
        <v>ACC DEPR-TOOL SHOP &amp; MI</v>
      </c>
      <c r="E267" s="36" t="s">
        <v>3985</v>
      </c>
      <c r="F267" s="36" t="s">
        <v>3986</v>
      </c>
      <c r="G267" s="36" t="s">
        <v>3987</v>
      </c>
      <c r="H267" s="36">
        <v>722604</v>
      </c>
      <c r="I267" s="38">
        <v>39597</v>
      </c>
      <c r="J267" s="2">
        <v>345</v>
      </c>
      <c r="K267" s="2">
        <v>345</v>
      </c>
      <c r="L267" s="2">
        <v>1985</v>
      </c>
      <c r="M267" s="5">
        <v>-14.04</v>
      </c>
      <c r="N267" s="3">
        <v>43677</v>
      </c>
      <c r="O267" t="s">
        <v>19</v>
      </c>
      <c r="P267" t="s">
        <v>1501</v>
      </c>
      <c r="Q267" t="s">
        <v>1502</v>
      </c>
      <c r="R267">
        <v>108584</v>
      </c>
      <c r="S267" s="2">
        <v>62170</v>
      </c>
      <c r="T267" s="2">
        <v>341428</v>
      </c>
      <c r="X267" s="2" t="s">
        <v>1503</v>
      </c>
      <c r="AA267" s="2" t="s">
        <v>24</v>
      </c>
    </row>
    <row r="268" spans="1:27" x14ac:dyDescent="0.25">
      <c r="A268" s="6">
        <f t="shared" si="4"/>
        <v>260</v>
      </c>
      <c r="C268" s="36" t="str">
        <f>+INDEX('Global Mapping'!$M:$M,MATCH(L268,'Global Mapping'!$A:$A,0))</f>
        <v>LONG TERM ASSETS</v>
      </c>
      <c r="D268" s="36" t="str">
        <f>+INDEX('Global Mapping'!$C:$C,MATCH(L268,'Global Mapping'!$A:$A,0))</f>
        <v>ACC DEPR-TOOL SHOP &amp; MI</v>
      </c>
      <c r="E268" s="36" t="s">
        <v>3985</v>
      </c>
      <c r="F268" s="36" t="s">
        <v>3986</v>
      </c>
      <c r="G268" s="36" t="s">
        <v>3987</v>
      </c>
      <c r="H268" s="36">
        <v>722604</v>
      </c>
      <c r="I268" s="38">
        <v>39597</v>
      </c>
      <c r="J268" s="2">
        <v>345</v>
      </c>
      <c r="K268" s="2">
        <v>345</v>
      </c>
      <c r="L268" s="2">
        <v>1985</v>
      </c>
      <c r="M268" s="5">
        <v>-15.84</v>
      </c>
      <c r="N268" s="3">
        <v>43677</v>
      </c>
      <c r="O268" t="s">
        <v>19</v>
      </c>
      <c r="P268" t="s">
        <v>1501</v>
      </c>
      <c r="Q268" t="s">
        <v>1502</v>
      </c>
      <c r="R268">
        <v>108587</v>
      </c>
      <c r="S268" s="2">
        <v>62170</v>
      </c>
      <c r="T268" s="2">
        <v>341428</v>
      </c>
      <c r="X268" s="2" t="s">
        <v>1503</v>
      </c>
      <c r="AA268" s="2" t="s">
        <v>24</v>
      </c>
    </row>
    <row r="269" spans="1:27" x14ac:dyDescent="0.25">
      <c r="A269" s="6">
        <f t="shared" si="4"/>
        <v>261</v>
      </c>
      <c r="C269" s="36" t="str">
        <f>+INDEX('Global Mapping'!$M:$M,MATCH(L269,'Global Mapping'!$A:$A,0))</f>
        <v>LONG TERM ASSETS</v>
      </c>
      <c r="D269" s="36" t="str">
        <f>+INDEX('Global Mapping'!$C:$C,MATCH(L269,'Global Mapping'!$A:$A,0))</f>
        <v>ACC DEPR-TOOL SHOP &amp; MI</v>
      </c>
      <c r="E269" s="36" t="s">
        <v>3985</v>
      </c>
      <c r="F269" s="36" t="s">
        <v>3986</v>
      </c>
      <c r="G269" s="36" t="s">
        <v>3987</v>
      </c>
      <c r="H269" s="36">
        <v>722604</v>
      </c>
      <c r="I269" s="38">
        <v>39597</v>
      </c>
      <c r="J269" s="2">
        <v>345</v>
      </c>
      <c r="K269" s="2">
        <v>345</v>
      </c>
      <c r="L269" s="2">
        <v>1985</v>
      </c>
      <c r="M269" s="5">
        <v>-173</v>
      </c>
      <c r="N269" s="3">
        <v>43677</v>
      </c>
      <c r="O269" t="s">
        <v>19</v>
      </c>
      <c r="P269" t="s">
        <v>1501</v>
      </c>
      <c r="Q269" t="s">
        <v>1502</v>
      </c>
      <c r="R269">
        <v>108604</v>
      </c>
      <c r="S269" s="2">
        <v>62170</v>
      </c>
      <c r="T269" s="2">
        <v>341428</v>
      </c>
      <c r="X269" s="2" t="s">
        <v>1503</v>
      </c>
      <c r="AA269" s="2" t="s">
        <v>24</v>
      </c>
    </row>
    <row r="270" spans="1:27" x14ac:dyDescent="0.25">
      <c r="A270" s="6">
        <f t="shared" si="4"/>
        <v>262</v>
      </c>
      <c r="C270" s="36" t="str">
        <f>+INDEX('Global Mapping'!$M:$M,MATCH(L270,'Global Mapping'!$A:$A,0))</f>
        <v>LONG TERM ASSETS</v>
      </c>
      <c r="D270" s="36" t="str">
        <f>+INDEX('Global Mapping'!$C:$C,MATCH(L270,'Global Mapping'!$A:$A,0))</f>
        <v>ACC DEPR-TOOL SHOP &amp; MI</v>
      </c>
      <c r="E270" s="36" t="s">
        <v>3985</v>
      </c>
      <c r="F270" s="36" t="s">
        <v>3986</v>
      </c>
      <c r="G270" s="36" t="s">
        <v>3987</v>
      </c>
      <c r="H270" s="36">
        <v>722604</v>
      </c>
      <c r="I270" s="38">
        <v>39597</v>
      </c>
      <c r="J270" s="2">
        <v>345</v>
      </c>
      <c r="K270" s="2">
        <v>345</v>
      </c>
      <c r="L270" s="2">
        <v>1985</v>
      </c>
      <c r="M270" s="5">
        <v>-778.74</v>
      </c>
      <c r="N270" s="3">
        <v>43677</v>
      </c>
      <c r="O270" t="s">
        <v>19</v>
      </c>
      <c r="P270" t="s">
        <v>1501</v>
      </c>
      <c r="Q270" t="s">
        <v>1502</v>
      </c>
      <c r="R270">
        <v>108624</v>
      </c>
      <c r="S270" s="2">
        <v>62170</v>
      </c>
      <c r="T270" s="2">
        <v>341428</v>
      </c>
      <c r="X270" s="2" t="s">
        <v>1503</v>
      </c>
      <c r="AA270" s="2" t="s">
        <v>24</v>
      </c>
    </row>
    <row r="271" spans="1:27" x14ac:dyDescent="0.25">
      <c r="A271" s="6">
        <f t="shared" si="4"/>
        <v>263</v>
      </c>
      <c r="C271" s="36" t="str">
        <f>+INDEX('Global Mapping'!$M:$M,MATCH(L271,'Global Mapping'!$A:$A,0))</f>
        <v>LONG TERM ASSETS</v>
      </c>
      <c r="D271" s="36" t="str">
        <f>+INDEX('Global Mapping'!$C:$C,MATCH(L271,'Global Mapping'!$A:$A,0))</f>
        <v>ACC DEPR-TOOL SHOP &amp; MI</v>
      </c>
      <c r="E271" s="36" t="s">
        <v>3985</v>
      </c>
      <c r="F271" s="36" t="s">
        <v>3986</v>
      </c>
      <c r="G271" s="36" t="s">
        <v>3987</v>
      </c>
      <c r="H271" s="36">
        <v>722604</v>
      </c>
      <c r="I271" s="38">
        <v>39597</v>
      </c>
      <c r="J271" s="2">
        <v>345</v>
      </c>
      <c r="K271" s="2">
        <v>345</v>
      </c>
      <c r="L271" s="2">
        <v>1985</v>
      </c>
      <c r="M271" s="5">
        <v>-1.07</v>
      </c>
      <c r="N271" s="3">
        <v>43677</v>
      </c>
      <c r="O271" t="s">
        <v>19</v>
      </c>
      <c r="P271" t="s">
        <v>1597</v>
      </c>
      <c r="Q271" t="s">
        <v>1502</v>
      </c>
      <c r="R271">
        <v>163114</v>
      </c>
      <c r="S271" s="2">
        <v>62170</v>
      </c>
      <c r="T271" s="2">
        <v>341428</v>
      </c>
      <c r="X271" s="2" t="s">
        <v>1503</v>
      </c>
      <c r="AA271" s="2" t="s">
        <v>24</v>
      </c>
    </row>
    <row r="272" spans="1:27" x14ac:dyDescent="0.25">
      <c r="A272" s="6">
        <f t="shared" si="4"/>
        <v>264</v>
      </c>
      <c r="C272" s="36" t="str">
        <f>+INDEX('Global Mapping'!$M:$M,MATCH(L272,'Global Mapping'!$A:$A,0))</f>
        <v>LONG TERM ASSETS</v>
      </c>
      <c r="D272" s="36" t="str">
        <f>+INDEX('Global Mapping'!$C:$C,MATCH(L272,'Global Mapping'!$A:$A,0))</f>
        <v>ACC DEPR-TOOL SHOP &amp; MI</v>
      </c>
      <c r="E272" s="36" t="s">
        <v>3985</v>
      </c>
      <c r="F272" s="36" t="s">
        <v>3986</v>
      </c>
      <c r="G272" s="36" t="s">
        <v>3987</v>
      </c>
      <c r="H272" s="36">
        <v>722604</v>
      </c>
      <c r="I272" s="38">
        <v>39597</v>
      </c>
      <c r="J272" s="2">
        <v>345</v>
      </c>
      <c r="K272" s="2">
        <v>345</v>
      </c>
      <c r="L272" s="2">
        <v>1985</v>
      </c>
      <c r="M272" s="5">
        <v>-1.64</v>
      </c>
      <c r="N272" s="3">
        <v>43677</v>
      </c>
      <c r="O272" t="s">
        <v>19</v>
      </c>
      <c r="P272" t="s">
        <v>1512</v>
      </c>
      <c r="Q272" t="s">
        <v>1502</v>
      </c>
      <c r="R272">
        <v>163115</v>
      </c>
      <c r="S272" s="2">
        <v>62170</v>
      </c>
      <c r="T272" s="2">
        <v>341428</v>
      </c>
      <c r="X272" s="2" t="s">
        <v>1503</v>
      </c>
      <c r="AA272" s="2" t="s">
        <v>24</v>
      </c>
    </row>
    <row r="273" spans="1:27" x14ac:dyDescent="0.25">
      <c r="A273" s="6">
        <f t="shared" si="4"/>
        <v>265</v>
      </c>
      <c r="C273" s="36" t="str">
        <f>+INDEX('Global Mapping'!$M:$M,MATCH(L273,'Global Mapping'!$A:$A,0))</f>
        <v>LONG TERM ASSETS</v>
      </c>
      <c r="D273" s="36" t="str">
        <f>+INDEX('Global Mapping'!$C:$C,MATCH(L273,'Global Mapping'!$A:$A,0))</f>
        <v>ACC DEPR-TOOL SHOP &amp; MI</v>
      </c>
      <c r="E273" s="36" t="s">
        <v>3985</v>
      </c>
      <c r="F273" s="36" t="s">
        <v>3986</v>
      </c>
      <c r="G273" s="36" t="s">
        <v>3987</v>
      </c>
      <c r="H273" s="36">
        <v>722604</v>
      </c>
      <c r="I273" s="38">
        <v>39597</v>
      </c>
      <c r="J273" s="2">
        <v>345</v>
      </c>
      <c r="K273" s="2">
        <v>345</v>
      </c>
      <c r="L273" s="2">
        <v>1985</v>
      </c>
      <c r="M273" s="5">
        <v>-7.39</v>
      </c>
      <c r="N273" s="3">
        <v>43677</v>
      </c>
      <c r="O273" t="s">
        <v>19</v>
      </c>
      <c r="P273" t="s">
        <v>1597</v>
      </c>
      <c r="Q273" t="s">
        <v>1502</v>
      </c>
      <c r="R273">
        <v>163116</v>
      </c>
      <c r="S273" s="2">
        <v>62170</v>
      </c>
      <c r="T273" s="2">
        <v>341428</v>
      </c>
      <c r="X273" s="2" t="s">
        <v>1503</v>
      </c>
      <c r="AA273" s="2" t="s">
        <v>24</v>
      </c>
    </row>
    <row r="274" spans="1:27" x14ac:dyDescent="0.25">
      <c r="A274" s="6">
        <f t="shared" si="4"/>
        <v>266</v>
      </c>
      <c r="C274" s="36" t="str">
        <f>+INDEX('Global Mapping'!$M:$M,MATCH(L274,'Global Mapping'!$A:$A,0))</f>
        <v>LONG TERM ASSETS</v>
      </c>
      <c r="D274" s="36" t="str">
        <f>+INDEX('Global Mapping'!$C:$C,MATCH(L274,'Global Mapping'!$A:$A,0))</f>
        <v>ACC DEPR-TOOL SHOP &amp; MI</v>
      </c>
      <c r="E274" s="36" t="s">
        <v>3985</v>
      </c>
      <c r="F274" s="36" t="s">
        <v>3986</v>
      </c>
      <c r="G274" s="36" t="s">
        <v>3987</v>
      </c>
      <c r="H274" s="36">
        <v>722604</v>
      </c>
      <c r="I274" s="38">
        <v>39597</v>
      </c>
      <c r="J274" s="2">
        <v>345</v>
      </c>
      <c r="K274" s="2">
        <v>345</v>
      </c>
      <c r="L274" s="2">
        <v>1985</v>
      </c>
      <c r="M274" s="5">
        <v>-8.14</v>
      </c>
      <c r="N274" s="3">
        <v>43677</v>
      </c>
      <c r="O274" t="s">
        <v>19</v>
      </c>
      <c r="P274" t="s">
        <v>1561</v>
      </c>
      <c r="Q274" t="s">
        <v>1502</v>
      </c>
      <c r="R274">
        <v>163117</v>
      </c>
      <c r="S274" s="2">
        <v>62170</v>
      </c>
      <c r="T274" s="2">
        <v>341428</v>
      </c>
      <c r="X274" s="2" t="s">
        <v>1503</v>
      </c>
      <c r="AA274" s="2" t="s">
        <v>24</v>
      </c>
    </row>
    <row r="275" spans="1:27" x14ac:dyDescent="0.25">
      <c r="A275" s="6">
        <f t="shared" si="4"/>
        <v>267</v>
      </c>
      <c r="C275" s="36" t="str">
        <f>+INDEX('Global Mapping'!$M:$M,MATCH(L275,'Global Mapping'!$A:$A,0))</f>
        <v>LONG TERM ASSETS</v>
      </c>
      <c r="D275" s="36" t="str">
        <f>+INDEX('Global Mapping'!$C:$C,MATCH(L275,'Global Mapping'!$A:$A,0))</f>
        <v>ACC DEPR-TOOL SHOP &amp; MI</v>
      </c>
      <c r="E275" s="36" t="s">
        <v>3985</v>
      </c>
      <c r="F275" s="36" t="s">
        <v>3986</v>
      </c>
      <c r="G275" s="36" t="s">
        <v>3987</v>
      </c>
      <c r="H275" s="36">
        <v>722604</v>
      </c>
      <c r="I275" s="38">
        <v>39597</v>
      </c>
      <c r="J275" s="2">
        <v>345</v>
      </c>
      <c r="K275" s="2">
        <v>345</v>
      </c>
      <c r="L275" s="2">
        <v>1985</v>
      </c>
      <c r="M275" s="5">
        <v>-27.04</v>
      </c>
      <c r="N275" s="3">
        <v>43677</v>
      </c>
      <c r="O275" t="s">
        <v>19</v>
      </c>
      <c r="P275" t="s">
        <v>1531</v>
      </c>
      <c r="Q275" t="s">
        <v>1502</v>
      </c>
      <c r="R275">
        <v>163118</v>
      </c>
      <c r="S275" s="2">
        <v>62170</v>
      </c>
      <c r="T275" s="2">
        <v>341428</v>
      </c>
      <c r="X275" s="2" t="s">
        <v>1503</v>
      </c>
      <c r="AA275" s="2" t="s">
        <v>24</v>
      </c>
    </row>
    <row r="276" spans="1:27" x14ac:dyDescent="0.25">
      <c r="A276" s="6">
        <f t="shared" si="4"/>
        <v>268</v>
      </c>
      <c r="C276" s="36" t="str">
        <f>+INDEX('Global Mapping'!$M:$M,MATCH(L276,'Global Mapping'!$A:$A,0))</f>
        <v>LONG TERM ASSETS</v>
      </c>
      <c r="D276" s="36" t="str">
        <f>+INDEX('Global Mapping'!$C:$C,MATCH(L276,'Global Mapping'!$A:$A,0))</f>
        <v>ACC DEPR-TOOL SHOP &amp; MI</v>
      </c>
      <c r="E276" s="36" t="s">
        <v>3985</v>
      </c>
      <c r="F276" s="36" t="s">
        <v>3986</v>
      </c>
      <c r="G276" s="36" t="s">
        <v>3987</v>
      </c>
      <c r="H276" s="36">
        <v>722604</v>
      </c>
      <c r="I276" s="38">
        <v>39597</v>
      </c>
      <c r="J276" s="2">
        <v>345</v>
      </c>
      <c r="K276" s="2">
        <v>345</v>
      </c>
      <c r="L276" s="2">
        <v>1985</v>
      </c>
      <c r="M276" s="5">
        <v>0.9</v>
      </c>
      <c r="N276" s="3">
        <v>43677</v>
      </c>
      <c r="O276" t="s">
        <v>19</v>
      </c>
      <c r="P276" t="s">
        <v>1598</v>
      </c>
      <c r="Q276" t="s">
        <v>1502</v>
      </c>
      <c r="R276">
        <v>163184</v>
      </c>
      <c r="S276" s="2">
        <v>62170</v>
      </c>
      <c r="T276" s="2">
        <v>341428</v>
      </c>
      <c r="X276" s="2" t="s">
        <v>1503</v>
      </c>
      <c r="AA276" s="2" t="s">
        <v>24</v>
      </c>
    </row>
    <row r="277" spans="1:27" x14ac:dyDescent="0.25">
      <c r="A277" s="6">
        <f t="shared" si="4"/>
        <v>269</v>
      </c>
      <c r="C277" s="36" t="str">
        <f>+INDEX('Global Mapping'!$M:$M,MATCH(L277,'Global Mapping'!$A:$A,0))</f>
        <v>LONG TERM ASSETS</v>
      </c>
      <c r="D277" s="36" t="str">
        <f>+INDEX('Global Mapping'!$C:$C,MATCH(L277,'Global Mapping'!$A:$A,0))</f>
        <v>ACC DEPR-TOOL SHOP &amp; MI</v>
      </c>
      <c r="E277" s="36" t="s">
        <v>3985</v>
      </c>
      <c r="F277" s="36" t="s">
        <v>3986</v>
      </c>
      <c r="G277" s="36" t="s">
        <v>3987</v>
      </c>
      <c r="H277" s="36">
        <v>722604</v>
      </c>
      <c r="I277" s="38">
        <v>39597</v>
      </c>
      <c r="J277" s="2">
        <v>345</v>
      </c>
      <c r="K277" s="2">
        <v>345</v>
      </c>
      <c r="L277" s="2">
        <v>1985</v>
      </c>
      <c r="M277" s="5">
        <v>-1.51</v>
      </c>
      <c r="N277" s="3">
        <v>43677</v>
      </c>
      <c r="O277" t="s">
        <v>19</v>
      </c>
      <c r="P277" t="s">
        <v>1599</v>
      </c>
      <c r="Q277" t="s">
        <v>1502</v>
      </c>
      <c r="R277">
        <v>163185</v>
      </c>
      <c r="S277" s="2">
        <v>62170</v>
      </c>
      <c r="T277" s="2">
        <v>341428</v>
      </c>
      <c r="X277" s="2" t="s">
        <v>1503</v>
      </c>
      <c r="AA277" s="2" t="s">
        <v>24</v>
      </c>
    </row>
    <row r="278" spans="1:27" x14ac:dyDescent="0.25">
      <c r="A278" s="6">
        <f t="shared" si="4"/>
        <v>270</v>
      </c>
      <c r="C278" s="36" t="str">
        <f>+INDEX('Global Mapping'!$M:$M,MATCH(L278,'Global Mapping'!$A:$A,0))</f>
        <v>LONG TERM ASSETS</v>
      </c>
      <c r="D278" s="36" t="str">
        <f>+INDEX('Global Mapping'!$C:$C,MATCH(L278,'Global Mapping'!$A:$A,0))</f>
        <v>ACC DEPR-TOOL SHOP &amp; MI</v>
      </c>
      <c r="E278" s="36" t="s">
        <v>3985</v>
      </c>
      <c r="F278" s="36" t="s">
        <v>3986</v>
      </c>
      <c r="G278" s="36" t="s">
        <v>3987</v>
      </c>
      <c r="H278" s="36">
        <v>722604</v>
      </c>
      <c r="I278" s="38">
        <v>39597</v>
      </c>
      <c r="J278" s="2">
        <v>345</v>
      </c>
      <c r="K278" s="2">
        <v>345</v>
      </c>
      <c r="L278" s="2">
        <v>1985</v>
      </c>
      <c r="M278" s="5">
        <v>-1.63</v>
      </c>
      <c r="N278" s="3">
        <v>43677</v>
      </c>
      <c r="O278" t="s">
        <v>19</v>
      </c>
      <c r="P278" t="s">
        <v>1597</v>
      </c>
      <c r="Q278" t="s">
        <v>1502</v>
      </c>
      <c r="R278">
        <v>163186</v>
      </c>
      <c r="S278" s="2">
        <v>62170</v>
      </c>
      <c r="T278" s="2">
        <v>341428</v>
      </c>
      <c r="X278" s="2" t="s">
        <v>1503</v>
      </c>
      <c r="AA278" s="2" t="s">
        <v>24</v>
      </c>
    </row>
    <row r="279" spans="1:27" x14ac:dyDescent="0.25">
      <c r="A279" s="6">
        <f t="shared" si="4"/>
        <v>271</v>
      </c>
      <c r="C279" s="36" t="str">
        <f>+INDEX('Global Mapping'!$M:$M,MATCH(L279,'Global Mapping'!$A:$A,0))</f>
        <v>LONG TERM ASSETS</v>
      </c>
      <c r="D279" s="36" t="str">
        <f>+INDEX('Global Mapping'!$C:$C,MATCH(L279,'Global Mapping'!$A:$A,0))</f>
        <v>ACC DEPR-TOOL SHOP &amp; MI</v>
      </c>
      <c r="E279" s="36" t="s">
        <v>3985</v>
      </c>
      <c r="F279" s="36" t="s">
        <v>3986</v>
      </c>
      <c r="G279" s="36" t="s">
        <v>3987</v>
      </c>
      <c r="H279" s="36">
        <v>722604</v>
      </c>
      <c r="I279" s="38">
        <v>39597</v>
      </c>
      <c r="J279" s="2">
        <v>345</v>
      </c>
      <c r="K279" s="2">
        <v>345</v>
      </c>
      <c r="L279" s="2">
        <v>1985</v>
      </c>
      <c r="M279" s="5">
        <v>-1.65</v>
      </c>
      <c r="N279" s="3">
        <v>43677</v>
      </c>
      <c r="O279" t="s">
        <v>19</v>
      </c>
      <c r="P279" t="s">
        <v>1566</v>
      </c>
      <c r="Q279" t="s">
        <v>1502</v>
      </c>
      <c r="R279">
        <v>163187</v>
      </c>
      <c r="S279" s="2">
        <v>62170</v>
      </c>
      <c r="T279" s="2">
        <v>341428</v>
      </c>
      <c r="X279" s="2" t="s">
        <v>1503</v>
      </c>
      <c r="AA279" s="2" t="s">
        <v>24</v>
      </c>
    </row>
    <row r="280" spans="1:27" x14ac:dyDescent="0.25">
      <c r="A280" s="6">
        <f t="shared" si="4"/>
        <v>272</v>
      </c>
      <c r="C280" s="36" t="str">
        <f>+INDEX('Global Mapping'!$M:$M,MATCH(L280,'Global Mapping'!$A:$A,0))</f>
        <v>LONG TERM ASSETS</v>
      </c>
      <c r="D280" s="36" t="str">
        <f>+INDEX('Global Mapping'!$C:$C,MATCH(L280,'Global Mapping'!$A:$A,0))</f>
        <v>ACC DEPR-TOOL SHOP &amp; MI</v>
      </c>
      <c r="E280" s="36" t="s">
        <v>3985</v>
      </c>
      <c r="F280" s="36" t="s">
        <v>3986</v>
      </c>
      <c r="G280" s="36" t="s">
        <v>3987</v>
      </c>
      <c r="H280" s="36">
        <v>722604</v>
      </c>
      <c r="I280" s="38">
        <v>39597</v>
      </c>
      <c r="J280" s="2">
        <v>345</v>
      </c>
      <c r="K280" s="2">
        <v>345</v>
      </c>
      <c r="L280" s="2">
        <v>1985</v>
      </c>
      <c r="M280" s="5">
        <v>-2.21</v>
      </c>
      <c r="N280" s="3">
        <v>43677</v>
      </c>
      <c r="O280" t="s">
        <v>19</v>
      </c>
      <c r="P280" t="s">
        <v>1552</v>
      </c>
      <c r="Q280" t="s">
        <v>1502</v>
      </c>
      <c r="R280">
        <v>163188</v>
      </c>
      <c r="S280" s="2">
        <v>62170</v>
      </c>
      <c r="T280" s="2">
        <v>341428</v>
      </c>
      <c r="X280" s="2" t="s">
        <v>1503</v>
      </c>
      <c r="AA280" s="2" t="s">
        <v>24</v>
      </c>
    </row>
    <row r="281" spans="1:27" x14ac:dyDescent="0.25">
      <c r="A281" s="6">
        <f t="shared" si="4"/>
        <v>273</v>
      </c>
      <c r="C281" s="36" t="str">
        <f>+INDEX('Global Mapping'!$M:$M,MATCH(L281,'Global Mapping'!$A:$A,0))</f>
        <v>LONG TERM ASSETS</v>
      </c>
      <c r="D281" s="36" t="str">
        <f>+INDEX('Global Mapping'!$C:$C,MATCH(L281,'Global Mapping'!$A:$A,0))</f>
        <v>ACC DEPR-TOOL SHOP &amp; MI</v>
      </c>
      <c r="E281" s="36" t="s">
        <v>3985</v>
      </c>
      <c r="F281" s="36" t="s">
        <v>3986</v>
      </c>
      <c r="G281" s="36" t="s">
        <v>3987</v>
      </c>
      <c r="H281" s="36">
        <v>722604</v>
      </c>
      <c r="I281" s="38">
        <v>39597</v>
      </c>
      <c r="J281" s="2">
        <v>345</v>
      </c>
      <c r="K281" s="2">
        <v>345</v>
      </c>
      <c r="L281" s="2">
        <v>1985</v>
      </c>
      <c r="M281" s="5">
        <v>-2.58</v>
      </c>
      <c r="N281" s="3">
        <v>43677</v>
      </c>
      <c r="O281" t="s">
        <v>19</v>
      </c>
      <c r="P281" t="s">
        <v>1546</v>
      </c>
      <c r="Q281" t="s">
        <v>1502</v>
      </c>
      <c r="R281">
        <v>163189</v>
      </c>
      <c r="S281" s="2">
        <v>62170</v>
      </c>
      <c r="T281" s="2">
        <v>341428</v>
      </c>
      <c r="X281" s="2" t="s">
        <v>1503</v>
      </c>
      <c r="AA281" s="2" t="s">
        <v>24</v>
      </c>
    </row>
    <row r="282" spans="1:27" x14ac:dyDescent="0.25">
      <c r="A282" s="6">
        <f t="shared" si="4"/>
        <v>274</v>
      </c>
      <c r="C282" s="36" t="str">
        <f>+INDEX('Global Mapping'!$M:$M,MATCH(L282,'Global Mapping'!$A:$A,0))</f>
        <v>LONG TERM ASSETS</v>
      </c>
      <c r="D282" s="36" t="str">
        <f>+INDEX('Global Mapping'!$C:$C,MATCH(L282,'Global Mapping'!$A:$A,0))</f>
        <v>ACC DEPR-TOOL SHOP &amp; MI</v>
      </c>
      <c r="E282" s="36" t="s">
        <v>3985</v>
      </c>
      <c r="F282" s="36" t="s">
        <v>3986</v>
      </c>
      <c r="G282" s="36" t="s">
        <v>3987</v>
      </c>
      <c r="H282" s="36">
        <v>722604</v>
      </c>
      <c r="I282" s="38">
        <v>39597</v>
      </c>
      <c r="J282" s="2">
        <v>345</v>
      </c>
      <c r="K282" s="2">
        <v>345</v>
      </c>
      <c r="L282" s="2">
        <v>1985</v>
      </c>
      <c r="M282" s="5">
        <v>-2.68</v>
      </c>
      <c r="N282" s="3">
        <v>43677</v>
      </c>
      <c r="O282" t="s">
        <v>19</v>
      </c>
      <c r="P282" t="s">
        <v>1597</v>
      </c>
      <c r="Q282" t="s">
        <v>1502</v>
      </c>
      <c r="R282">
        <v>163190</v>
      </c>
      <c r="S282" s="2">
        <v>62170</v>
      </c>
      <c r="T282" s="2">
        <v>341428</v>
      </c>
      <c r="X282" s="2" t="s">
        <v>1503</v>
      </c>
      <c r="AA282" s="2" t="s">
        <v>24</v>
      </c>
    </row>
    <row r="283" spans="1:27" x14ac:dyDescent="0.25">
      <c r="A283" s="6">
        <f t="shared" si="4"/>
        <v>275</v>
      </c>
      <c r="C283" s="36" t="str">
        <f>+INDEX('Global Mapping'!$M:$M,MATCH(L283,'Global Mapping'!$A:$A,0))</f>
        <v>LONG TERM ASSETS</v>
      </c>
      <c r="D283" s="36" t="str">
        <f>+INDEX('Global Mapping'!$C:$C,MATCH(L283,'Global Mapping'!$A:$A,0))</f>
        <v>ACC DEPR-TOOL SHOP &amp; MI</v>
      </c>
      <c r="E283" s="36" t="s">
        <v>3985</v>
      </c>
      <c r="F283" s="36" t="s">
        <v>3986</v>
      </c>
      <c r="G283" s="36" t="s">
        <v>3987</v>
      </c>
      <c r="H283" s="36">
        <v>722604</v>
      </c>
      <c r="I283" s="38">
        <v>39597</v>
      </c>
      <c r="J283" s="2">
        <v>345</v>
      </c>
      <c r="K283" s="2">
        <v>345</v>
      </c>
      <c r="L283" s="2">
        <v>1985</v>
      </c>
      <c r="M283" s="5">
        <v>-3.02</v>
      </c>
      <c r="N283" s="3">
        <v>43677</v>
      </c>
      <c r="O283" t="s">
        <v>19</v>
      </c>
      <c r="P283" t="s">
        <v>1545</v>
      </c>
      <c r="Q283" t="s">
        <v>1502</v>
      </c>
      <c r="R283">
        <v>163191</v>
      </c>
      <c r="S283" s="2">
        <v>62170</v>
      </c>
      <c r="T283" s="2">
        <v>341428</v>
      </c>
      <c r="X283" s="2" t="s">
        <v>1503</v>
      </c>
      <c r="AA283" s="2" t="s">
        <v>24</v>
      </c>
    </row>
    <row r="284" spans="1:27" x14ac:dyDescent="0.25">
      <c r="A284" s="6">
        <f t="shared" si="4"/>
        <v>276</v>
      </c>
      <c r="C284" s="36" t="str">
        <f>+INDEX('Global Mapping'!$M:$M,MATCH(L284,'Global Mapping'!$A:$A,0))</f>
        <v>LONG TERM ASSETS</v>
      </c>
      <c r="D284" s="36" t="str">
        <f>+INDEX('Global Mapping'!$C:$C,MATCH(L284,'Global Mapping'!$A:$A,0))</f>
        <v>ACC DEPR-TOOL SHOP &amp; MI</v>
      </c>
      <c r="E284" s="36" t="s">
        <v>3985</v>
      </c>
      <c r="F284" s="36" t="s">
        <v>3986</v>
      </c>
      <c r="G284" s="36" t="s">
        <v>3987</v>
      </c>
      <c r="H284" s="36">
        <v>722604</v>
      </c>
      <c r="I284" s="38">
        <v>39597</v>
      </c>
      <c r="J284" s="2">
        <v>345</v>
      </c>
      <c r="K284" s="2">
        <v>345</v>
      </c>
      <c r="L284" s="2">
        <v>1985</v>
      </c>
      <c r="M284" s="5">
        <v>-3.92</v>
      </c>
      <c r="N284" s="3">
        <v>43677</v>
      </c>
      <c r="O284" t="s">
        <v>19</v>
      </c>
      <c r="P284" t="s">
        <v>1561</v>
      </c>
      <c r="Q284" t="s">
        <v>1502</v>
      </c>
      <c r="R284">
        <v>163192</v>
      </c>
      <c r="S284" s="2">
        <v>62170</v>
      </c>
      <c r="T284" s="2">
        <v>341428</v>
      </c>
      <c r="X284" s="2" t="s">
        <v>1503</v>
      </c>
      <c r="AA284" s="2" t="s">
        <v>24</v>
      </c>
    </row>
    <row r="285" spans="1:27" x14ac:dyDescent="0.25">
      <c r="A285" s="6">
        <f t="shared" si="4"/>
        <v>277</v>
      </c>
      <c r="C285" s="36" t="str">
        <f>+INDEX('Global Mapping'!$M:$M,MATCH(L285,'Global Mapping'!$A:$A,0))</f>
        <v>LONG TERM ASSETS</v>
      </c>
      <c r="D285" s="36" t="str">
        <f>+INDEX('Global Mapping'!$C:$C,MATCH(L285,'Global Mapping'!$A:$A,0))</f>
        <v>ACC DEPR-TOOL SHOP &amp; MI</v>
      </c>
      <c r="E285" s="36" t="s">
        <v>3985</v>
      </c>
      <c r="F285" s="36" t="s">
        <v>3986</v>
      </c>
      <c r="G285" s="36" t="s">
        <v>3987</v>
      </c>
      <c r="H285" s="36">
        <v>722604</v>
      </c>
      <c r="I285" s="38">
        <v>39597</v>
      </c>
      <c r="J285" s="2">
        <v>345</v>
      </c>
      <c r="K285" s="2">
        <v>345</v>
      </c>
      <c r="L285" s="2">
        <v>1985</v>
      </c>
      <c r="M285" s="5">
        <v>-5.27</v>
      </c>
      <c r="N285" s="3">
        <v>43677</v>
      </c>
      <c r="O285" t="s">
        <v>19</v>
      </c>
      <c r="P285" t="s">
        <v>1600</v>
      </c>
      <c r="Q285" t="s">
        <v>1502</v>
      </c>
      <c r="R285">
        <v>163193</v>
      </c>
      <c r="S285" s="2">
        <v>62170</v>
      </c>
      <c r="T285" s="2">
        <v>341428</v>
      </c>
      <c r="X285" s="2" t="s">
        <v>1503</v>
      </c>
      <c r="AA285" s="2" t="s">
        <v>24</v>
      </c>
    </row>
    <row r="286" spans="1:27" x14ac:dyDescent="0.25">
      <c r="A286" s="6">
        <f t="shared" si="4"/>
        <v>278</v>
      </c>
      <c r="C286" s="36" t="str">
        <f>+INDEX('Global Mapping'!$M:$M,MATCH(L286,'Global Mapping'!$A:$A,0))</f>
        <v>LONG TERM ASSETS</v>
      </c>
      <c r="D286" s="36" t="str">
        <f>+INDEX('Global Mapping'!$C:$C,MATCH(L286,'Global Mapping'!$A:$A,0))</f>
        <v>ACC DEPR-TOOL SHOP &amp; MI</v>
      </c>
      <c r="E286" s="36" t="s">
        <v>3985</v>
      </c>
      <c r="F286" s="36" t="s">
        <v>3986</v>
      </c>
      <c r="G286" s="36" t="s">
        <v>3987</v>
      </c>
      <c r="H286" s="36">
        <v>722604</v>
      </c>
      <c r="I286" s="38">
        <v>39597</v>
      </c>
      <c r="J286" s="2">
        <v>345</v>
      </c>
      <c r="K286" s="2">
        <v>345</v>
      </c>
      <c r="L286" s="2">
        <v>1985</v>
      </c>
      <c r="M286" s="5">
        <v>-13.03</v>
      </c>
      <c r="N286" s="3">
        <v>43677</v>
      </c>
      <c r="O286" t="s">
        <v>19</v>
      </c>
      <c r="P286" t="s">
        <v>1546</v>
      </c>
      <c r="Q286" t="s">
        <v>1502</v>
      </c>
      <c r="R286">
        <v>163194</v>
      </c>
      <c r="S286" s="2">
        <v>62170</v>
      </c>
      <c r="T286" s="2">
        <v>341428</v>
      </c>
      <c r="X286" s="2" t="s">
        <v>1503</v>
      </c>
      <c r="AA286" s="2" t="s">
        <v>24</v>
      </c>
    </row>
    <row r="287" spans="1:27" x14ac:dyDescent="0.25">
      <c r="A287" s="6">
        <f t="shared" si="4"/>
        <v>279</v>
      </c>
      <c r="C287" s="36" t="str">
        <f>+INDEX('Global Mapping'!$M:$M,MATCH(L287,'Global Mapping'!$A:$A,0))</f>
        <v>LONG TERM ASSETS</v>
      </c>
      <c r="D287" s="36" t="str">
        <f>+INDEX('Global Mapping'!$C:$C,MATCH(L287,'Global Mapping'!$A:$A,0))</f>
        <v>ACC DEPR-TOOL SHOP &amp; MI</v>
      </c>
      <c r="E287" s="36" t="s">
        <v>3985</v>
      </c>
      <c r="F287" s="36" t="s">
        <v>3986</v>
      </c>
      <c r="G287" s="36" t="s">
        <v>3987</v>
      </c>
      <c r="H287" s="36">
        <v>722604</v>
      </c>
      <c r="I287" s="38">
        <v>39597</v>
      </c>
      <c r="J287" s="2">
        <v>345</v>
      </c>
      <c r="K287" s="2">
        <v>345</v>
      </c>
      <c r="L287" s="2">
        <v>1985</v>
      </c>
      <c r="M287" s="5">
        <v>-19.440000000000001</v>
      </c>
      <c r="N287" s="3">
        <v>43677</v>
      </c>
      <c r="O287" t="s">
        <v>19</v>
      </c>
      <c r="P287" t="s">
        <v>1598</v>
      </c>
      <c r="Q287" t="s">
        <v>1502</v>
      </c>
      <c r="R287">
        <v>163195</v>
      </c>
      <c r="S287" s="2">
        <v>62170</v>
      </c>
      <c r="T287" s="2">
        <v>341428</v>
      </c>
      <c r="X287" s="2" t="s">
        <v>1503</v>
      </c>
      <c r="AA287" s="2" t="s">
        <v>24</v>
      </c>
    </row>
    <row r="288" spans="1:27" x14ac:dyDescent="0.25">
      <c r="A288" s="6">
        <f t="shared" si="4"/>
        <v>280</v>
      </c>
      <c r="C288" s="36" t="str">
        <f>+INDEX('Global Mapping'!$M:$M,MATCH(L288,'Global Mapping'!$A:$A,0))</f>
        <v>LONG TERM ASSETS</v>
      </c>
      <c r="D288" s="36" t="str">
        <f>+INDEX('Global Mapping'!$C:$C,MATCH(L288,'Global Mapping'!$A:$A,0))</f>
        <v>ACC DEPR-TOOL SHOP &amp; MI</v>
      </c>
      <c r="E288" s="36" t="s">
        <v>3985</v>
      </c>
      <c r="F288" s="36" t="s">
        <v>3986</v>
      </c>
      <c r="G288" s="36" t="s">
        <v>3987</v>
      </c>
      <c r="H288" s="36">
        <v>722604</v>
      </c>
      <c r="I288" s="38">
        <v>39597</v>
      </c>
      <c r="J288" s="2">
        <v>345</v>
      </c>
      <c r="K288" s="2">
        <v>345</v>
      </c>
      <c r="L288" s="2">
        <v>1985</v>
      </c>
      <c r="M288" s="5">
        <v>-2</v>
      </c>
      <c r="N288" s="3">
        <v>43677</v>
      </c>
      <c r="O288" t="s">
        <v>19</v>
      </c>
      <c r="P288" t="s">
        <v>1601</v>
      </c>
      <c r="Q288" t="s">
        <v>1502</v>
      </c>
      <c r="R288">
        <v>2001440</v>
      </c>
      <c r="S288" s="2">
        <v>62170</v>
      </c>
      <c r="T288" s="2">
        <v>341428</v>
      </c>
      <c r="X288" s="2" t="s">
        <v>1503</v>
      </c>
      <c r="AA288" s="2" t="s">
        <v>24</v>
      </c>
    </row>
    <row r="289" spans="1:27" x14ac:dyDescent="0.25">
      <c r="A289" s="6">
        <f t="shared" si="4"/>
        <v>281</v>
      </c>
      <c r="C289" s="36" t="str">
        <f>+INDEX('Global Mapping'!$M:$M,MATCH(L289,'Global Mapping'!$A:$A,0))</f>
        <v>LONG TERM ASSETS</v>
      </c>
      <c r="D289" s="36" t="str">
        <f>+INDEX('Global Mapping'!$C:$C,MATCH(L289,'Global Mapping'!$A:$A,0))</f>
        <v>ACC DEPR-LABORATORY EQU</v>
      </c>
      <c r="E289" s="36" t="s">
        <v>3985</v>
      </c>
      <c r="F289" s="36" t="s">
        <v>3986</v>
      </c>
      <c r="G289" s="36" t="s">
        <v>3987</v>
      </c>
      <c r="H289" s="36">
        <v>722604</v>
      </c>
      <c r="I289" s="38">
        <v>39597</v>
      </c>
      <c r="J289" s="2">
        <v>345</v>
      </c>
      <c r="K289" s="2">
        <v>345</v>
      </c>
      <c r="L289" s="2">
        <v>1990</v>
      </c>
      <c r="M289" s="5">
        <v>-312.17</v>
      </c>
      <c r="N289" s="3">
        <v>43677</v>
      </c>
      <c r="O289" t="s">
        <v>19</v>
      </c>
      <c r="P289" t="s">
        <v>1602</v>
      </c>
      <c r="Q289" t="s">
        <v>1502</v>
      </c>
      <c r="R289">
        <v>97601</v>
      </c>
      <c r="S289" s="2">
        <v>62170</v>
      </c>
      <c r="T289" s="2">
        <v>341428</v>
      </c>
      <c r="X289" s="2" t="s">
        <v>1503</v>
      </c>
      <c r="AA289" s="2" t="s">
        <v>24</v>
      </c>
    </row>
    <row r="290" spans="1:27" x14ac:dyDescent="0.25">
      <c r="A290" s="6">
        <f t="shared" si="4"/>
        <v>282</v>
      </c>
      <c r="C290" s="36" t="str">
        <f>+INDEX('Global Mapping'!$M:$M,MATCH(L290,'Global Mapping'!$A:$A,0))</f>
        <v>LONG TERM ASSETS</v>
      </c>
      <c r="D290" s="36" t="str">
        <f>+INDEX('Global Mapping'!$C:$C,MATCH(L290,'Global Mapping'!$A:$A,0))</f>
        <v>ACC DEPR-LABORATORY EQU</v>
      </c>
      <c r="E290" s="36" t="s">
        <v>3985</v>
      </c>
      <c r="F290" s="36" t="s">
        <v>3986</v>
      </c>
      <c r="G290" s="36" t="s">
        <v>3987</v>
      </c>
      <c r="H290" s="36">
        <v>722604</v>
      </c>
      <c r="I290" s="38">
        <v>39597</v>
      </c>
      <c r="J290" s="2">
        <v>345</v>
      </c>
      <c r="K290" s="2">
        <v>345</v>
      </c>
      <c r="L290" s="2">
        <v>1990</v>
      </c>
      <c r="M290" s="5">
        <v>-20.37</v>
      </c>
      <c r="N290" s="3">
        <v>43677</v>
      </c>
      <c r="O290" t="s">
        <v>19</v>
      </c>
      <c r="P290" t="s">
        <v>1501</v>
      </c>
      <c r="Q290" t="s">
        <v>1502</v>
      </c>
      <c r="R290">
        <v>108603</v>
      </c>
      <c r="S290" s="2">
        <v>62170</v>
      </c>
      <c r="T290" s="2">
        <v>341428</v>
      </c>
      <c r="X290" s="2" t="s">
        <v>1503</v>
      </c>
      <c r="AA290" s="2" t="s">
        <v>24</v>
      </c>
    </row>
    <row r="291" spans="1:27" x14ac:dyDescent="0.25">
      <c r="A291" s="6">
        <f t="shared" si="4"/>
        <v>283</v>
      </c>
      <c r="C291" s="36" t="str">
        <f>+INDEX('Global Mapping'!$M:$M,MATCH(L291,'Global Mapping'!$A:$A,0))</f>
        <v>LONG TERM ASSETS</v>
      </c>
      <c r="D291" s="36" t="str">
        <f>+INDEX('Global Mapping'!$C:$C,MATCH(L291,'Global Mapping'!$A:$A,0))</f>
        <v>ACC DEPR-LABORATORY EQU</v>
      </c>
      <c r="E291" s="36" t="s">
        <v>3985</v>
      </c>
      <c r="F291" s="36" t="s">
        <v>3986</v>
      </c>
      <c r="G291" s="36" t="s">
        <v>3987</v>
      </c>
      <c r="H291" s="36">
        <v>722604</v>
      </c>
      <c r="I291" s="38">
        <v>39597</v>
      </c>
      <c r="J291" s="2">
        <v>345</v>
      </c>
      <c r="K291" s="2">
        <v>345</v>
      </c>
      <c r="L291" s="2">
        <v>1990</v>
      </c>
      <c r="M291" s="5">
        <v>-161.43</v>
      </c>
      <c r="N291" s="3">
        <v>43677</v>
      </c>
      <c r="O291" t="s">
        <v>19</v>
      </c>
      <c r="P291" t="s">
        <v>1501</v>
      </c>
      <c r="Q291" t="s">
        <v>1502</v>
      </c>
      <c r="R291">
        <v>108623</v>
      </c>
      <c r="S291" s="2">
        <v>62170</v>
      </c>
      <c r="T291" s="2">
        <v>341428</v>
      </c>
      <c r="X291" s="2" t="s">
        <v>1503</v>
      </c>
      <c r="AA291" s="2" t="s">
        <v>24</v>
      </c>
    </row>
    <row r="292" spans="1:27" x14ac:dyDescent="0.25">
      <c r="A292" s="6">
        <f t="shared" si="4"/>
        <v>284</v>
      </c>
      <c r="C292" s="36" t="str">
        <f>+INDEX('Global Mapping'!$M:$M,MATCH(L292,'Global Mapping'!$A:$A,0))</f>
        <v>LONG TERM ASSETS</v>
      </c>
      <c r="D292" s="36" t="str">
        <f>+INDEX('Global Mapping'!$C:$C,MATCH(L292,'Global Mapping'!$A:$A,0))</f>
        <v>ACC DEPR-LABORATORY EQU</v>
      </c>
      <c r="E292" s="36" t="s">
        <v>3985</v>
      </c>
      <c r="F292" s="36" t="s">
        <v>3986</v>
      </c>
      <c r="G292" s="36" t="s">
        <v>3987</v>
      </c>
      <c r="H292" s="36">
        <v>722604</v>
      </c>
      <c r="I292" s="38">
        <v>39597</v>
      </c>
      <c r="J292" s="2">
        <v>345</v>
      </c>
      <c r="K292" s="2">
        <v>345</v>
      </c>
      <c r="L292" s="2">
        <v>1990</v>
      </c>
      <c r="M292" s="5">
        <v>-1.31</v>
      </c>
      <c r="N292" s="3">
        <v>43677</v>
      </c>
      <c r="O292" t="s">
        <v>19</v>
      </c>
      <c r="P292" t="s">
        <v>1514</v>
      </c>
      <c r="Q292" t="s">
        <v>1502</v>
      </c>
      <c r="R292">
        <v>163196</v>
      </c>
      <c r="S292" s="2">
        <v>62170</v>
      </c>
      <c r="T292" s="2">
        <v>341428</v>
      </c>
      <c r="X292" s="2" t="s">
        <v>1503</v>
      </c>
      <c r="AA292" s="2" t="s">
        <v>24</v>
      </c>
    </row>
    <row r="293" spans="1:27" x14ac:dyDescent="0.25">
      <c r="A293" s="6">
        <f t="shared" si="4"/>
        <v>285</v>
      </c>
      <c r="C293" s="36" t="str">
        <f>+INDEX('Global Mapping'!$M:$M,MATCH(L293,'Global Mapping'!$A:$A,0))</f>
        <v>LONG TERM ASSETS</v>
      </c>
      <c r="D293" s="36" t="str">
        <f>+INDEX('Global Mapping'!$C:$C,MATCH(L293,'Global Mapping'!$A:$A,0))</f>
        <v>ACC DEPR-POWER OPERATED</v>
      </c>
      <c r="E293" s="36" t="s">
        <v>3985</v>
      </c>
      <c r="F293" s="36" t="s">
        <v>3986</v>
      </c>
      <c r="G293" s="36" t="s">
        <v>3987</v>
      </c>
      <c r="H293" s="36">
        <v>722604</v>
      </c>
      <c r="I293" s="38">
        <v>39597</v>
      </c>
      <c r="J293" s="2">
        <v>345</v>
      </c>
      <c r="K293" s="2">
        <v>345</v>
      </c>
      <c r="L293" s="2">
        <v>1995</v>
      </c>
      <c r="M293" s="5">
        <v>-8.3000000000000007</v>
      </c>
      <c r="N293" s="3">
        <v>43677</v>
      </c>
      <c r="O293" t="s">
        <v>19</v>
      </c>
      <c r="P293" t="s">
        <v>1620</v>
      </c>
      <c r="Q293" t="s">
        <v>1502</v>
      </c>
      <c r="R293">
        <v>80847</v>
      </c>
      <c r="S293" s="2">
        <v>62170</v>
      </c>
      <c r="T293" s="2">
        <v>341428</v>
      </c>
      <c r="X293" s="2" t="s">
        <v>1503</v>
      </c>
      <c r="AA293" s="2" t="s">
        <v>24</v>
      </c>
    </row>
    <row r="294" spans="1:27" x14ac:dyDescent="0.25">
      <c r="A294" s="6">
        <f t="shared" si="4"/>
        <v>286</v>
      </c>
      <c r="C294" s="36" t="str">
        <f>+INDEX('Global Mapping'!$M:$M,MATCH(L294,'Global Mapping'!$A:$A,0))</f>
        <v>LONG TERM ASSETS</v>
      </c>
      <c r="D294" s="36" t="str">
        <f>+INDEX('Global Mapping'!$C:$C,MATCH(L294,'Global Mapping'!$A:$A,0))</f>
        <v>ACC DEPR-POWER OPERATED</v>
      </c>
      <c r="E294" s="36" t="s">
        <v>3985</v>
      </c>
      <c r="F294" s="36" t="s">
        <v>3986</v>
      </c>
      <c r="G294" s="36" t="s">
        <v>3987</v>
      </c>
      <c r="H294" s="36">
        <v>722604</v>
      </c>
      <c r="I294" s="38">
        <v>39597</v>
      </c>
      <c r="J294" s="2">
        <v>345</v>
      </c>
      <c r="K294" s="2">
        <v>345</v>
      </c>
      <c r="L294" s="2">
        <v>1995</v>
      </c>
      <c r="M294" s="5">
        <v>-95.9</v>
      </c>
      <c r="N294" s="3">
        <v>43677</v>
      </c>
      <c r="O294" t="s">
        <v>19</v>
      </c>
      <c r="P294" t="s">
        <v>1603</v>
      </c>
      <c r="Q294" t="s">
        <v>1502</v>
      </c>
      <c r="R294">
        <v>1005960</v>
      </c>
      <c r="S294" s="2">
        <v>62170</v>
      </c>
      <c r="T294" s="2">
        <v>341428</v>
      </c>
      <c r="X294" s="2" t="s">
        <v>1503</v>
      </c>
      <c r="AA294" s="2" t="s">
        <v>24</v>
      </c>
    </row>
    <row r="295" spans="1:27" x14ac:dyDescent="0.25">
      <c r="A295" s="6">
        <f t="shared" si="4"/>
        <v>287</v>
      </c>
      <c r="C295" s="36" t="str">
        <f>+INDEX('Global Mapping'!$M:$M,MATCH(L295,'Global Mapping'!$A:$A,0))</f>
        <v>LONG TERM ASSETS</v>
      </c>
      <c r="D295" s="36" t="str">
        <f>+INDEX('Global Mapping'!$C:$C,MATCH(L295,'Global Mapping'!$A:$A,0))</f>
        <v>ACC DEPR-COMMUNICATION</v>
      </c>
      <c r="E295" s="36" t="s">
        <v>3985</v>
      </c>
      <c r="F295" s="36" t="s">
        <v>3986</v>
      </c>
      <c r="G295" s="36" t="s">
        <v>3987</v>
      </c>
      <c r="H295" s="36">
        <v>722604</v>
      </c>
      <c r="I295" s="38">
        <v>39597</v>
      </c>
      <c r="J295" s="2">
        <v>345</v>
      </c>
      <c r="K295" s="2">
        <v>345</v>
      </c>
      <c r="L295" s="2">
        <v>2000</v>
      </c>
      <c r="M295" s="5">
        <v>-323.64</v>
      </c>
      <c r="N295" s="3">
        <v>43677</v>
      </c>
      <c r="O295" t="s">
        <v>19</v>
      </c>
      <c r="P295" t="s">
        <v>1501</v>
      </c>
      <c r="Q295" t="s">
        <v>1502</v>
      </c>
      <c r="R295">
        <v>108585</v>
      </c>
      <c r="S295" s="2">
        <v>62170</v>
      </c>
      <c r="T295" s="2">
        <v>341428</v>
      </c>
      <c r="X295" s="2" t="s">
        <v>1503</v>
      </c>
      <c r="AA295" s="2" t="s">
        <v>24</v>
      </c>
    </row>
    <row r="296" spans="1:27" x14ac:dyDescent="0.25">
      <c r="A296" s="6">
        <f t="shared" si="4"/>
        <v>288</v>
      </c>
      <c r="C296" s="36" t="str">
        <f>+INDEX('Global Mapping'!$M:$M,MATCH(L296,'Global Mapping'!$A:$A,0))</f>
        <v>LONG TERM ASSETS</v>
      </c>
      <c r="D296" s="36" t="str">
        <f>+INDEX('Global Mapping'!$C:$C,MATCH(L296,'Global Mapping'!$A:$A,0))</f>
        <v>ACC DEPR-COMMUNICATION</v>
      </c>
      <c r="E296" s="36" t="s">
        <v>3985</v>
      </c>
      <c r="F296" s="36" t="s">
        <v>3986</v>
      </c>
      <c r="G296" s="36" t="s">
        <v>3987</v>
      </c>
      <c r="H296" s="36">
        <v>722604</v>
      </c>
      <c r="I296" s="38">
        <v>39597</v>
      </c>
      <c r="J296" s="2">
        <v>345</v>
      </c>
      <c r="K296" s="2">
        <v>345</v>
      </c>
      <c r="L296" s="2">
        <v>2000</v>
      </c>
      <c r="M296" s="5">
        <v>271.16000000000003</v>
      </c>
      <c r="N296" s="3">
        <v>43677</v>
      </c>
      <c r="O296" t="s">
        <v>19</v>
      </c>
      <c r="P296" t="s">
        <v>1501</v>
      </c>
      <c r="Q296" t="s">
        <v>1502</v>
      </c>
      <c r="R296">
        <v>108605</v>
      </c>
      <c r="S296" s="2">
        <v>62170</v>
      </c>
      <c r="T296" s="2">
        <v>341428</v>
      </c>
      <c r="X296" s="2" t="s">
        <v>1503</v>
      </c>
      <c r="AA296" s="2" t="s">
        <v>24</v>
      </c>
    </row>
    <row r="297" spans="1:27" x14ac:dyDescent="0.25">
      <c r="A297" s="6">
        <f t="shared" si="4"/>
        <v>289</v>
      </c>
      <c r="C297" s="36" t="str">
        <f>+INDEX('Global Mapping'!$M:$M,MATCH(L297,'Global Mapping'!$A:$A,0))</f>
        <v>LONG TERM ASSETS</v>
      </c>
      <c r="D297" s="36" t="str">
        <f>+INDEX('Global Mapping'!$C:$C,MATCH(L297,'Global Mapping'!$A:$A,0))</f>
        <v>ACC DEPR-COMMUNICATION</v>
      </c>
      <c r="E297" s="36" t="s">
        <v>3985</v>
      </c>
      <c r="F297" s="36" t="s">
        <v>3986</v>
      </c>
      <c r="G297" s="36" t="s">
        <v>3987</v>
      </c>
      <c r="H297" s="36">
        <v>722604</v>
      </c>
      <c r="I297" s="38">
        <v>39597</v>
      </c>
      <c r="J297" s="2">
        <v>345</v>
      </c>
      <c r="K297" s="2">
        <v>345</v>
      </c>
      <c r="L297" s="2">
        <v>2000</v>
      </c>
      <c r="M297" s="5">
        <v>-271.39999999999998</v>
      </c>
      <c r="N297" s="3">
        <v>43677</v>
      </c>
      <c r="O297" t="s">
        <v>19</v>
      </c>
      <c r="P297" t="s">
        <v>1501</v>
      </c>
      <c r="Q297" t="s">
        <v>1502</v>
      </c>
      <c r="R297">
        <v>108625</v>
      </c>
      <c r="S297" s="2">
        <v>62170</v>
      </c>
      <c r="T297" s="2">
        <v>341428</v>
      </c>
      <c r="X297" s="2" t="s">
        <v>1503</v>
      </c>
      <c r="AA297" s="2" t="s">
        <v>24</v>
      </c>
    </row>
    <row r="298" spans="1:27" x14ac:dyDescent="0.25">
      <c r="A298" s="6">
        <f t="shared" si="4"/>
        <v>290</v>
      </c>
      <c r="C298" s="36" t="str">
        <f>+INDEX('Global Mapping'!$M:$M,MATCH(L298,'Global Mapping'!$A:$A,0))</f>
        <v>LONG TERM ASSETS</v>
      </c>
      <c r="D298" s="36" t="str">
        <f>+INDEX('Global Mapping'!$C:$C,MATCH(L298,'Global Mapping'!$A:$A,0))</f>
        <v>ACC DEPR-OTHER TANG PLT</v>
      </c>
      <c r="E298" s="36" t="s">
        <v>3985</v>
      </c>
      <c r="F298" s="36" t="s">
        <v>3986</v>
      </c>
      <c r="G298" s="36" t="s">
        <v>3987</v>
      </c>
      <c r="H298" s="36">
        <v>722604</v>
      </c>
      <c r="I298" s="38">
        <v>39597</v>
      </c>
      <c r="J298" s="2">
        <v>345</v>
      </c>
      <c r="K298" s="2">
        <v>345</v>
      </c>
      <c r="L298" s="2">
        <v>2010</v>
      </c>
      <c r="M298" s="5">
        <v>-166.61</v>
      </c>
      <c r="N298" s="3">
        <v>43677</v>
      </c>
      <c r="O298" t="s">
        <v>19</v>
      </c>
      <c r="P298" t="s">
        <v>1501</v>
      </c>
      <c r="Q298" t="s">
        <v>1502</v>
      </c>
      <c r="R298">
        <v>108626</v>
      </c>
      <c r="S298" s="2">
        <v>62170</v>
      </c>
      <c r="T298" s="2">
        <v>341428</v>
      </c>
      <c r="X298" s="2" t="s">
        <v>1503</v>
      </c>
      <c r="AA298" s="2" t="s">
        <v>24</v>
      </c>
    </row>
    <row r="299" spans="1:27" x14ac:dyDescent="0.25">
      <c r="A299" s="6">
        <f t="shared" si="4"/>
        <v>291</v>
      </c>
      <c r="C299" s="36" t="str">
        <f>+INDEX('Global Mapping'!$M:$M,MATCH(L299,'Global Mapping'!$A:$A,0))</f>
        <v>LONG TERM ASSETS</v>
      </c>
      <c r="D299" s="36" t="str">
        <f>+INDEX('Global Mapping'!$C:$C,MATCH(L299,'Global Mapping'!$A:$A,0))</f>
        <v>ACC DEPR-OTHER PLT TREA</v>
      </c>
      <c r="E299" s="36" t="s">
        <v>3985</v>
      </c>
      <c r="F299" s="36" t="s">
        <v>3986</v>
      </c>
      <c r="G299" s="36" t="s">
        <v>3987</v>
      </c>
      <c r="H299" s="36">
        <v>722604</v>
      </c>
      <c r="I299" s="38">
        <v>39597</v>
      </c>
      <c r="J299" s="2">
        <v>345</v>
      </c>
      <c r="K299" s="2">
        <v>345</v>
      </c>
      <c r="L299" s="2">
        <v>2200</v>
      </c>
      <c r="M299" s="5">
        <v>-0.2</v>
      </c>
      <c r="N299" s="3">
        <v>43677</v>
      </c>
      <c r="O299" t="s">
        <v>19</v>
      </c>
      <c r="P299" t="s">
        <v>1613</v>
      </c>
      <c r="Q299" t="s">
        <v>1502</v>
      </c>
      <c r="R299">
        <v>1011277</v>
      </c>
      <c r="S299" s="2">
        <v>62170</v>
      </c>
      <c r="T299" s="2">
        <v>341428</v>
      </c>
      <c r="X299" s="2" t="s">
        <v>1503</v>
      </c>
      <c r="AA299" s="2" t="s">
        <v>24</v>
      </c>
    </row>
    <row r="300" spans="1:27" x14ac:dyDescent="0.25">
      <c r="A300" s="6">
        <f t="shared" si="4"/>
        <v>292</v>
      </c>
      <c r="C300" s="36" t="str">
        <f>+INDEX('Global Mapping'!$M:$M,MATCH(L300,'Global Mapping'!$A:$A,0))</f>
        <v>LONG TERM ASSETS</v>
      </c>
      <c r="D300" s="36" t="str">
        <f>+INDEX('Global Mapping'!$C:$C,MATCH(L300,'Global Mapping'!$A:$A,0))</f>
        <v>ACC AMORT UTIL PAA-WATER</v>
      </c>
      <c r="E300" s="36" t="s">
        <v>3985</v>
      </c>
      <c r="F300" s="36" t="s">
        <v>3986</v>
      </c>
      <c r="G300" s="36" t="s">
        <v>3987</v>
      </c>
      <c r="H300" s="36">
        <v>722604</v>
      </c>
      <c r="I300" s="38">
        <v>39597</v>
      </c>
      <c r="J300" s="2">
        <v>345</v>
      </c>
      <c r="K300" s="2">
        <v>345</v>
      </c>
      <c r="L300" s="2">
        <v>2420</v>
      </c>
      <c r="M300" s="5">
        <v>305.04000000000002</v>
      </c>
      <c r="N300" s="3">
        <v>43677</v>
      </c>
      <c r="O300" t="s">
        <v>19</v>
      </c>
      <c r="P300" t="s">
        <v>1604</v>
      </c>
      <c r="Q300" t="s">
        <v>1502</v>
      </c>
      <c r="R300">
        <v>102303</v>
      </c>
      <c r="S300" s="2">
        <v>62170</v>
      </c>
      <c r="T300" s="2">
        <v>341428</v>
      </c>
      <c r="X300" s="2" t="s">
        <v>1503</v>
      </c>
      <c r="AA300" s="2" t="s">
        <v>24</v>
      </c>
    </row>
    <row r="301" spans="1:27" x14ac:dyDescent="0.25">
      <c r="A301" s="6">
        <f t="shared" si="4"/>
        <v>293</v>
      </c>
      <c r="C301" s="36" t="str">
        <f>+INDEX('Global Mapping'!$M:$M,MATCH(L301,'Global Mapping'!$A:$A,0))</f>
        <v>CURRENT ASSETS</v>
      </c>
      <c r="D301" s="36" t="str">
        <f>+INDEX('Global Mapping'!$C:$C,MATCH(L301,'Global Mapping'!$A:$A,0))</f>
        <v>CASH-CHASE-DEPOSITORY</v>
      </c>
      <c r="E301" s="36" t="s">
        <v>3985</v>
      </c>
      <c r="F301" s="36" t="s">
        <v>3986</v>
      </c>
      <c r="G301" s="36" t="s">
        <v>3987</v>
      </c>
      <c r="H301" s="36">
        <v>839625</v>
      </c>
      <c r="I301" s="38">
        <v>40759</v>
      </c>
      <c r="J301" s="2">
        <v>345</v>
      </c>
      <c r="K301" s="2">
        <v>345</v>
      </c>
      <c r="L301" s="2">
        <v>2640</v>
      </c>
      <c r="M301" s="5">
        <v>9624.7900000000009</v>
      </c>
      <c r="N301" s="3">
        <v>43559</v>
      </c>
      <c r="O301" t="s">
        <v>19</v>
      </c>
      <c r="P301" t="s">
        <v>1623</v>
      </c>
      <c r="Q301" t="s">
        <v>1623</v>
      </c>
      <c r="S301" s="2">
        <v>364768</v>
      </c>
      <c r="T301" s="2">
        <v>330978</v>
      </c>
      <c r="X301" s="2" t="s">
        <v>1625</v>
      </c>
      <c r="AA301" s="2" t="s">
        <v>24</v>
      </c>
    </row>
    <row r="302" spans="1:27" x14ac:dyDescent="0.25">
      <c r="A302" s="6">
        <f t="shared" si="4"/>
        <v>294</v>
      </c>
      <c r="C302" s="36" t="str">
        <f>+INDEX('Global Mapping'!$M:$M,MATCH(L302,'Global Mapping'!$A:$A,0))</f>
        <v>CURRENT ASSETS</v>
      </c>
      <c r="D302" s="36" t="str">
        <f>+INDEX('Global Mapping'!$C:$C,MATCH(L302,'Global Mapping'!$A:$A,0))</f>
        <v>CASH-CHASE-DEPOSITORY</v>
      </c>
      <c r="E302" s="36" t="s">
        <v>3985</v>
      </c>
      <c r="F302" s="36" t="s">
        <v>3986</v>
      </c>
      <c r="G302" s="36" t="s">
        <v>3987</v>
      </c>
      <c r="H302" s="36">
        <v>839625</v>
      </c>
      <c r="I302" s="38">
        <v>40759</v>
      </c>
      <c r="J302" s="2">
        <v>345</v>
      </c>
      <c r="K302" s="2">
        <v>345</v>
      </c>
      <c r="L302" s="2">
        <v>2640</v>
      </c>
      <c r="M302" s="5">
        <v>784.23</v>
      </c>
      <c r="N302" s="3">
        <v>43559</v>
      </c>
      <c r="O302" t="s">
        <v>19</v>
      </c>
      <c r="P302" t="s">
        <v>1623</v>
      </c>
      <c r="Q302" t="s">
        <v>1623</v>
      </c>
      <c r="S302" s="2">
        <v>364768</v>
      </c>
      <c r="T302" s="2">
        <v>330978</v>
      </c>
      <c r="X302" s="2" t="s">
        <v>1625</v>
      </c>
      <c r="AA302" s="2" t="s">
        <v>24</v>
      </c>
    </row>
    <row r="303" spans="1:27" x14ac:dyDescent="0.25">
      <c r="A303" s="6">
        <f t="shared" si="4"/>
        <v>295</v>
      </c>
      <c r="C303" s="36" t="str">
        <f>+INDEX('Global Mapping'!$M:$M,MATCH(L303,'Global Mapping'!$A:$A,0))</f>
        <v>CURRENT ASSETS</v>
      </c>
      <c r="D303" s="36" t="str">
        <f>+INDEX('Global Mapping'!$C:$C,MATCH(L303,'Global Mapping'!$A:$A,0))</f>
        <v>CASH-CHASE-DEPOSITORY</v>
      </c>
      <c r="E303" s="36" t="s">
        <v>3985</v>
      </c>
      <c r="F303" s="36" t="s">
        <v>3986</v>
      </c>
      <c r="G303" s="36" t="s">
        <v>3987</v>
      </c>
      <c r="H303" s="36">
        <v>840355</v>
      </c>
      <c r="I303" s="38">
        <v>40767</v>
      </c>
      <c r="J303" s="2">
        <v>345</v>
      </c>
      <c r="K303" s="2">
        <v>345</v>
      </c>
      <c r="L303" s="2">
        <v>2640</v>
      </c>
      <c r="M303" s="5">
        <v>-38000</v>
      </c>
      <c r="N303" s="3">
        <v>43672</v>
      </c>
      <c r="O303" t="s">
        <v>19</v>
      </c>
      <c r="P303" t="s">
        <v>1639</v>
      </c>
      <c r="Q303" t="s">
        <v>1662</v>
      </c>
      <c r="S303" s="2">
        <v>365991</v>
      </c>
      <c r="T303" s="2">
        <v>341176</v>
      </c>
      <c r="X303" s="2" t="s">
        <v>1627</v>
      </c>
      <c r="AA303" s="2" t="s">
        <v>24</v>
      </c>
    </row>
    <row r="304" spans="1:27" x14ac:dyDescent="0.25">
      <c r="A304" s="6">
        <f t="shared" si="4"/>
        <v>296</v>
      </c>
      <c r="C304" s="36" t="str">
        <f>+INDEX('Global Mapping'!$M:$M,MATCH(L304,'Global Mapping'!$A:$A,0))</f>
        <v>CURRENT ASSETS</v>
      </c>
      <c r="D304" s="36" t="str">
        <f>+INDEX('Global Mapping'!$C:$C,MATCH(L304,'Global Mapping'!$A:$A,0))</f>
        <v>CASH-CHASE-DEPOSITORY</v>
      </c>
      <c r="E304" s="36" t="s">
        <v>3985</v>
      </c>
      <c r="F304" s="36" t="s">
        <v>3986</v>
      </c>
      <c r="G304" s="36" t="s">
        <v>3987</v>
      </c>
      <c r="H304" s="36">
        <v>840355</v>
      </c>
      <c r="I304" s="38">
        <v>40767</v>
      </c>
      <c r="J304" s="2">
        <v>345</v>
      </c>
      <c r="K304" s="2">
        <v>345</v>
      </c>
      <c r="L304" s="2">
        <v>2640</v>
      </c>
      <c r="M304" s="5">
        <v>-365000</v>
      </c>
      <c r="N304" s="3">
        <v>43672</v>
      </c>
      <c r="O304" t="s">
        <v>19</v>
      </c>
      <c r="P304" t="s">
        <v>1639</v>
      </c>
      <c r="Q304" t="s">
        <v>1662</v>
      </c>
      <c r="S304" s="2">
        <v>365991</v>
      </c>
      <c r="T304" s="2">
        <v>341176</v>
      </c>
      <c r="X304" s="2" t="s">
        <v>1627</v>
      </c>
      <c r="AA304" s="2" t="s">
        <v>24</v>
      </c>
    </row>
    <row r="305" spans="1:27" x14ac:dyDescent="0.25">
      <c r="A305" s="6">
        <f t="shared" si="4"/>
        <v>297</v>
      </c>
      <c r="C305" s="36" t="str">
        <f>+INDEX('Global Mapping'!$M:$M,MATCH(L305,'Global Mapping'!$A:$A,0))</f>
        <v>CURRENT ASSETS</v>
      </c>
      <c r="D305" s="36" t="str">
        <f>+INDEX('Global Mapping'!$C:$C,MATCH(L305,'Global Mapping'!$A:$A,0))</f>
        <v>CASH-CHASE-DEPOSITORY</v>
      </c>
      <c r="E305" s="36" t="s">
        <v>3985</v>
      </c>
      <c r="F305" s="36" t="s">
        <v>3986</v>
      </c>
      <c r="G305" s="36" t="s">
        <v>3987</v>
      </c>
      <c r="H305" s="36">
        <v>839646</v>
      </c>
      <c r="I305" s="38">
        <v>40759</v>
      </c>
      <c r="J305" s="2">
        <v>345</v>
      </c>
      <c r="K305" s="2">
        <v>345</v>
      </c>
      <c r="L305" s="2">
        <v>2640</v>
      </c>
      <c r="M305" s="5">
        <v>17929.71</v>
      </c>
      <c r="N305" s="3">
        <v>43682</v>
      </c>
      <c r="O305" t="s">
        <v>19</v>
      </c>
      <c r="P305" t="s">
        <v>1623</v>
      </c>
      <c r="Q305" t="s">
        <v>1623</v>
      </c>
      <c r="S305" s="2">
        <v>366038</v>
      </c>
      <c r="T305" s="2">
        <v>341287</v>
      </c>
      <c r="X305" s="2" t="s">
        <v>1625</v>
      </c>
      <c r="AA305" s="2" t="s">
        <v>24</v>
      </c>
    </row>
    <row r="306" spans="1:27" x14ac:dyDescent="0.25">
      <c r="A306" s="6">
        <f t="shared" si="4"/>
        <v>298</v>
      </c>
      <c r="C306" s="36" t="str">
        <f>+INDEX('Global Mapping'!$M:$M,MATCH(L306,'Global Mapping'!$A:$A,0))</f>
        <v>CURRENT ASSETS</v>
      </c>
      <c r="D306" s="36" t="str">
        <f>+INDEX('Global Mapping'!$C:$C,MATCH(L306,'Global Mapping'!$A:$A,0))</f>
        <v>CASH-CHASE-DEPOSITORY</v>
      </c>
      <c r="E306" s="36" t="s">
        <v>3985</v>
      </c>
      <c r="F306" s="36" t="s">
        <v>3986</v>
      </c>
      <c r="G306" s="36" t="s">
        <v>3987</v>
      </c>
      <c r="H306" s="36">
        <v>839571</v>
      </c>
      <c r="I306" s="38">
        <v>40759</v>
      </c>
      <c r="J306" s="2">
        <v>345</v>
      </c>
      <c r="K306" s="2">
        <v>345</v>
      </c>
      <c r="L306" s="2">
        <v>2640</v>
      </c>
      <c r="M306" s="5">
        <v>7240.52</v>
      </c>
      <c r="N306" s="3">
        <v>43684</v>
      </c>
      <c r="O306" t="s">
        <v>19</v>
      </c>
      <c r="P306" t="s">
        <v>1623</v>
      </c>
      <c r="Q306" t="s">
        <v>1623</v>
      </c>
      <c r="S306" s="2">
        <v>366102</v>
      </c>
      <c r="T306" s="2">
        <v>341591</v>
      </c>
      <c r="X306" s="2" t="s">
        <v>1625</v>
      </c>
      <c r="AA306" s="2" t="s">
        <v>24</v>
      </c>
    </row>
    <row r="307" spans="1:27" x14ac:dyDescent="0.25">
      <c r="A307" s="6">
        <f t="shared" si="4"/>
        <v>299</v>
      </c>
      <c r="C307" s="36" t="str">
        <f>+INDEX('Global Mapping'!$M:$M,MATCH(L307,'Global Mapping'!$A:$A,0))</f>
        <v>CURRENT ASSETS</v>
      </c>
      <c r="D307" s="36" t="str">
        <f>+INDEX('Global Mapping'!$C:$C,MATCH(L307,'Global Mapping'!$A:$A,0))</f>
        <v>CASH-CHASE-DEPOSITORY</v>
      </c>
      <c r="E307" s="36" t="s">
        <v>3985</v>
      </c>
      <c r="F307" s="36" t="s">
        <v>3986</v>
      </c>
      <c r="G307" s="36" t="s">
        <v>3987</v>
      </c>
      <c r="H307" s="36">
        <v>839635</v>
      </c>
      <c r="I307" s="38">
        <v>40759</v>
      </c>
      <c r="J307" s="2">
        <v>345</v>
      </c>
      <c r="K307" s="2">
        <v>345</v>
      </c>
      <c r="L307" s="2">
        <v>2640</v>
      </c>
      <c r="M307" s="5">
        <v>17321.88</v>
      </c>
      <c r="N307" s="3">
        <v>43690</v>
      </c>
      <c r="O307" t="s">
        <v>19</v>
      </c>
      <c r="P307" t="s">
        <v>1623</v>
      </c>
      <c r="Q307" t="s">
        <v>1623</v>
      </c>
      <c r="S307" s="2">
        <v>366195</v>
      </c>
      <c r="T307" s="2">
        <v>342632</v>
      </c>
      <c r="X307" s="2" t="s">
        <v>1625</v>
      </c>
      <c r="AA307" s="2" t="s">
        <v>24</v>
      </c>
    </row>
    <row r="308" spans="1:27" x14ac:dyDescent="0.25">
      <c r="A308" s="6">
        <f t="shared" si="4"/>
        <v>300</v>
      </c>
      <c r="C308" s="36" t="str">
        <f>+INDEX('Global Mapping'!$M:$M,MATCH(L308,'Global Mapping'!$A:$A,0))</f>
        <v>CURRENT ASSETS</v>
      </c>
      <c r="D308" s="36" t="str">
        <f>+INDEX('Global Mapping'!$C:$C,MATCH(L308,'Global Mapping'!$A:$A,0))</f>
        <v>CASH-CHASE-DEPOSITORY</v>
      </c>
      <c r="E308" s="36" t="s">
        <v>3985</v>
      </c>
      <c r="F308" s="36" t="s">
        <v>3986</v>
      </c>
      <c r="G308" s="36" t="s">
        <v>3987</v>
      </c>
      <c r="H308" s="36">
        <v>839635</v>
      </c>
      <c r="I308" s="38">
        <v>40759</v>
      </c>
      <c r="J308" s="2">
        <v>345</v>
      </c>
      <c r="K308" s="2">
        <v>345</v>
      </c>
      <c r="L308" s="2">
        <v>2640</v>
      </c>
      <c r="M308" s="5">
        <v>3374.23</v>
      </c>
      <c r="N308" s="3">
        <v>43690</v>
      </c>
      <c r="O308" t="s">
        <v>19</v>
      </c>
      <c r="P308" t="s">
        <v>1623</v>
      </c>
      <c r="Q308" t="s">
        <v>1623</v>
      </c>
      <c r="S308" s="2">
        <v>366195</v>
      </c>
      <c r="T308" s="2">
        <v>342632</v>
      </c>
      <c r="X308" s="2" t="s">
        <v>1625</v>
      </c>
      <c r="AA308" s="2" t="s">
        <v>24</v>
      </c>
    </row>
    <row r="309" spans="1:27" x14ac:dyDescent="0.25">
      <c r="A309" s="6">
        <f t="shared" si="4"/>
        <v>301</v>
      </c>
      <c r="C309" s="36" t="str">
        <f>+INDEX('Global Mapping'!$M:$M,MATCH(L309,'Global Mapping'!$A:$A,0))</f>
        <v>CURRENT ASSETS</v>
      </c>
      <c r="D309" s="36" t="str">
        <f>+INDEX('Global Mapping'!$C:$C,MATCH(L309,'Global Mapping'!$A:$A,0))</f>
        <v>CASH-CHASE-DEPOSITORY</v>
      </c>
      <c r="E309" s="36" t="s">
        <v>3985</v>
      </c>
      <c r="F309" s="36" t="s">
        <v>3986</v>
      </c>
      <c r="G309" s="36" t="s">
        <v>3987</v>
      </c>
      <c r="H309" s="36">
        <v>839654</v>
      </c>
      <c r="I309" s="38">
        <v>40759</v>
      </c>
      <c r="J309" s="2">
        <v>345</v>
      </c>
      <c r="K309" s="2">
        <v>345</v>
      </c>
      <c r="L309" s="2">
        <v>2640</v>
      </c>
      <c r="M309" s="5">
        <v>4590.21</v>
      </c>
      <c r="N309" s="3">
        <v>43695</v>
      </c>
      <c r="O309" t="s">
        <v>19</v>
      </c>
      <c r="P309" t="s">
        <v>1623</v>
      </c>
      <c r="Q309" t="s">
        <v>1623</v>
      </c>
      <c r="S309" s="2">
        <v>366200</v>
      </c>
      <c r="T309" s="2">
        <v>342642</v>
      </c>
      <c r="X309" s="2" t="s">
        <v>1625</v>
      </c>
      <c r="AA309" s="2" t="s">
        <v>24</v>
      </c>
    </row>
    <row r="310" spans="1:27" x14ac:dyDescent="0.25">
      <c r="A310" s="6">
        <f t="shared" si="4"/>
        <v>302</v>
      </c>
      <c r="C310" s="36" t="str">
        <f>+INDEX('Global Mapping'!$M:$M,MATCH(L310,'Global Mapping'!$A:$A,0))</f>
        <v>CURRENT ASSETS</v>
      </c>
      <c r="D310" s="36" t="str">
        <f>+INDEX('Global Mapping'!$C:$C,MATCH(L310,'Global Mapping'!$A:$A,0))</f>
        <v>CASH-CHASE-DEPOSITORY</v>
      </c>
      <c r="E310" s="36" t="s">
        <v>3985</v>
      </c>
      <c r="F310" s="36" t="s">
        <v>3986</v>
      </c>
      <c r="G310" s="36" t="s">
        <v>3987</v>
      </c>
      <c r="H310" s="36">
        <v>839654</v>
      </c>
      <c r="I310" s="38">
        <v>40759</v>
      </c>
      <c r="J310" s="2">
        <v>345</v>
      </c>
      <c r="K310" s="2">
        <v>345</v>
      </c>
      <c r="L310" s="2">
        <v>2640</v>
      </c>
      <c r="M310" s="5">
        <v>1379.32</v>
      </c>
      <c r="N310" s="3">
        <v>43695</v>
      </c>
      <c r="O310" t="s">
        <v>19</v>
      </c>
      <c r="P310" t="s">
        <v>1623</v>
      </c>
      <c r="Q310" t="s">
        <v>1623</v>
      </c>
      <c r="S310" s="2">
        <v>366200</v>
      </c>
      <c r="T310" s="2">
        <v>342642</v>
      </c>
      <c r="X310" s="2" t="s">
        <v>1625</v>
      </c>
      <c r="AA310" s="2" t="s">
        <v>24</v>
      </c>
    </row>
    <row r="311" spans="1:27" x14ac:dyDescent="0.25">
      <c r="A311" s="6">
        <f t="shared" si="4"/>
        <v>303</v>
      </c>
      <c r="C311" s="36" t="str">
        <f>+INDEX('Global Mapping'!$M:$M,MATCH(L311,'Global Mapping'!$A:$A,0))</f>
        <v>CURRENT ASSETS</v>
      </c>
      <c r="D311" s="36" t="str">
        <f>+INDEX('Global Mapping'!$C:$C,MATCH(L311,'Global Mapping'!$A:$A,0))</f>
        <v>CASH-CHASE-DEPOSITORY</v>
      </c>
      <c r="E311" s="36" t="s">
        <v>3985</v>
      </c>
      <c r="F311" s="36" t="s">
        <v>3986</v>
      </c>
      <c r="G311" s="36" t="s">
        <v>3987</v>
      </c>
      <c r="H311" s="36">
        <v>841229</v>
      </c>
      <c r="I311" s="38">
        <v>40773</v>
      </c>
      <c r="J311" s="2">
        <v>345</v>
      </c>
      <c r="K311" s="2">
        <v>345</v>
      </c>
      <c r="L311" s="2">
        <v>2640</v>
      </c>
      <c r="M311" s="5">
        <v>4743.59</v>
      </c>
      <c r="N311" s="3">
        <v>43776</v>
      </c>
      <c r="O311" t="s">
        <v>19</v>
      </c>
      <c r="P311" t="s">
        <v>1623</v>
      </c>
      <c r="Q311" t="s">
        <v>1623</v>
      </c>
      <c r="S311" s="2">
        <v>367164</v>
      </c>
      <c r="T311" s="2">
        <v>350958</v>
      </c>
      <c r="X311" s="2" t="s">
        <v>1625</v>
      </c>
      <c r="AA311" s="2" t="s">
        <v>24</v>
      </c>
    </row>
    <row r="312" spans="1:27" x14ac:dyDescent="0.25">
      <c r="A312" s="6">
        <f t="shared" si="4"/>
        <v>304</v>
      </c>
      <c r="C312" s="36" t="str">
        <f>+INDEX('Global Mapping'!$M:$M,MATCH(L312,'Global Mapping'!$A:$A,0))</f>
        <v>CURRENT ASSETS</v>
      </c>
      <c r="D312" s="36" t="str">
        <f>+INDEX('Global Mapping'!$C:$C,MATCH(L312,'Global Mapping'!$A:$A,0))</f>
        <v>A/R-CUSTOMER TRADE CC&amp;B</v>
      </c>
      <c r="E312" s="36" t="s">
        <v>3985</v>
      </c>
      <c r="F312" s="36" t="s">
        <v>3986</v>
      </c>
      <c r="G312" s="36" t="s">
        <v>3987</v>
      </c>
      <c r="H312" s="36">
        <v>839625</v>
      </c>
      <c r="I312" s="38">
        <v>40759</v>
      </c>
      <c r="J312" s="2">
        <v>345</v>
      </c>
      <c r="K312" s="2">
        <v>345</v>
      </c>
      <c r="L312" s="2">
        <v>2675</v>
      </c>
      <c r="M312" s="5">
        <v>-587.1</v>
      </c>
      <c r="N312" s="3">
        <v>43559</v>
      </c>
      <c r="O312" t="s">
        <v>19</v>
      </c>
      <c r="P312" t="s">
        <v>1623</v>
      </c>
      <c r="Q312" t="s">
        <v>1623</v>
      </c>
      <c r="S312" s="2">
        <v>364767</v>
      </c>
      <c r="T312" s="2">
        <v>330977</v>
      </c>
      <c r="X312" s="2" t="s">
        <v>1624</v>
      </c>
      <c r="AA312" s="2" t="s">
        <v>24</v>
      </c>
    </row>
    <row r="313" spans="1:27" x14ac:dyDescent="0.25">
      <c r="A313" s="6">
        <f t="shared" si="4"/>
        <v>305</v>
      </c>
      <c r="C313" s="36" t="str">
        <f>+INDEX('Global Mapping'!$M:$M,MATCH(L313,'Global Mapping'!$A:$A,0))</f>
        <v>CURRENT ASSETS</v>
      </c>
      <c r="D313" s="36" t="str">
        <f>+INDEX('Global Mapping'!$C:$C,MATCH(L313,'Global Mapping'!$A:$A,0))</f>
        <v>A/R-CUSTOMER TRADE CC&amp;B</v>
      </c>
      <c r="E313" s="36" t="s">
        <v>3985</v>
      </c>
      <c r="F313" s="36" t="s">
        <v>3986</v>
      </c>
      <c r="G313" s="36" t="s">
        <v>3987</v>
      </c>
      <c r="H313" s="36">
        <v>839625</v>
      </c>
      <c r="I313" s="38">
        <v>40759</v>
      </c>
      <c r="J313" s="2">
        <v>345</v>
      </c>
      <c r="K313" s="2">
        <v>345</v>
      </c>
      <c r="L313" s="2">
        <v>2675</v>
      </c>
      <c r="M313" s="5">
        <v>-16088.17</v>
      </c>
      <c r="N313" s="3">
        <v>43559</v>
      </c>
      <c r="O313" t="s">
        <v>19</v>
      </c>
      <c r="P313" t="s">
        <v>1623</v>
      </c>
      <c r="Q313" t="s">
        <v>1623</v>
      </c>
      <c r="S313" s="2">
        <v>364768</v>
      </c>
      <c r="T313" s="2">
        <v>330978</v>
      </c>
      <c r="X313" s="2" t="s">
        <v>1625</v>
      </c>
      <c r="AA313" s="2" t="s">
        <v>24</v>
      </c>
    </row>
    <row r="314" spans="1:27" x14ac:dyDescent="0.25">
      <c r="A314" s="6">
        <f t="shared" si="4"/>
        <v>306</v>
      </c>
      <c r="C314" s="36" t="str">
        <f>+INDEX('Global Mapping'!$M:$M,MATCH(L314,'Global Mapping'!$A:$A,0))</f>
        <v>CURRENT ASSETS</v>
      </c>
      <c r="D314" s="36" t="str">
        <f>+INDEX('Global Mapping'!$C:$C,MATCH(L314,'Global Mapping'!$A:$A,0))</f>
        <v>A/R-CUSTOMER TRADE CC&amp;B</v>
      </c>
      <c r="E314" s="36" t="s">
        <v>3985</v>
      </c>
      <c r="F314" s="36" t="s">
        <v>3986</v>
      </c>
      <c r="G314" s="36" t="s">
        <v>3987</v>
      </c>
      <c r="H314" s="36">
        <v>839646</v>
      </c>
      <c r="I314" s="38">
        <v>40759</v>
      </c>
      <c r="J314" s="2">
        <v>345</v>
      </c>
      <c r="K314" s="2">
        <v>345</v>
      </c>
      <c r="L314" s="2">
        <v>2675</v>
      </c>
      <c r="M314" s="5">
        <v>-63732.05</v>
      </c>
      <c r="N314" s="3">
        <v>43682</v>
      </c>
      <c r="O314" t="s">
        <v>19</v>
      </c>
      <c r="P314" t="s">
        <v>1623</v>
      </c>
      <c r="Q314" t="s">
        <v>1623</v>
      </c>
      <c r="S314" s="2">
        <v>366038</v>
      </c>
      <c r="T314" s="2">
        <v>341287</v>
      </c>
      <c r="X314" s="2" t="s">
        <v>1625</v>
      </c>
      <c r="AA314" s="2" t="s">
        <v>24</v>
      </c>
    </row>
    <row r="315" spans="1:27" x14ac:dyDescent="0.25">
      <c r="A315" s="6">
        <f t="shared" si="4"/>
        <v>307</v>
      </c>
      <c r="C315" s="36" t="str">
        <f>+INDEX('Global Mapping'!$M:$M,MATCH(L315,'Global Mapping'!$A:$A,0))</f>
        <v>CURRENT ASSETS</v>
      </c>
      <c r="D315" s="36" t="str">
        <f>+INDEX('Global Mapping'!$C:$C,MATCH(L315,'Global Mapping'!$A:$A,0))</f>
        <v>A/R-CUSTOMER TRADE CC&amp;B</v>
      </c>
      <c r="E315" s="36" t="s">
        <v>3985</v>
      </c>
      <c r="F315" s="36" t="s">
        <v>3986</v>
      </c>
      <c r="G315" s="36" t="s">
        <v>3987</v>
      </c>
      <c r="H315" s="36">
        <v>839571</v>
      </c>
      <c r="I315" s="38">
        <v>40759</v>
      </c>
      <c r="J315" s="2">
        <v>345</v>
      </c>
      <c r="K315" s="2">
        <v>345</v>
      </c>
      <c r="L315" s="2">
        <v>2675</v>
      </c>
      <c r="M315" s="5">
        <v>-9769.6299999999992</v>
      </c>
      <c r="N315" s="3">
        <v>43684</v>
      </c>
      <c r="O315" t="s">
        <v>19</v>
      </c>
      <c r="P315" t="s">
        <v>1623</v>
      </c>
      <c r="Q315" t="s">
        <v>1623</v>
      </c>
      <c r="S315" s="2">
        <v>366101</v>
      </c>
      <c r="T315" s="2">
        <v>341590</v>
      </c>
      <c r="X315" s="2" t="s">
        <v>1624</v>
      </c>
      <c r="AA315" s="2" t="s">
        <v>24</v>
      </c>
    </row>
    <row r="316" spans="1:27" x14ac:dyDescent="0.25">
      <c r="A316" s="6">
        <f t="shared" si="4"/>
        <v>308</v>
      </c>
      <c r="C316" s="36" t="str">
        <f>+INDEX('Global Mapping'!$M:$M,MATCH(L316,'Global Mapping'!$A:$A,0))</f>
        <v>CURRENT ASSETS</v>
      </c>
      <c r="D316" s="36" t="str">
        <f>+INDEX('Global Mapping'!$C:$C,MATCH(L316,'Global Mapping'!$A:$A,0))</f>
        <v>A/R-CUSTOMER TRADE CC&amp;B</v>
      </c>
      <c r="E316" s="36" t="s">
        <v>3985</v>
      </c>
      <c r="F316" s="36" t="s">
        <v>3986</v>
      </c>
      <c r="G316" s="36" t="s">
        <v>3987</v>
      </c>
      <c r="H316" s="36">
        <v>839571</v>
      </c>
      <c r="I316" s="38">
        <v>40759</v>
      </c>
      <c r="J316" s="2">
        <v>345</v>
      </c>
      <c r="K316" s="2">
        <v>345</v>
      </c>
      <c r="L316" s="2">
        <v>2675</v>
      </c>
      <c r="M316" s="5">
        <v>-12119.86</v>
      </c>
      <c r="N316" s="3">
        <v>43684</v>
      </c>
      <c r="O316" t="s">
        <v>19</v>
      </c>
      <c r="P316" t="s">
        <v>1623</v>
      </c>
      <c r="Q316" t="s">
        <v>1623</v>
      </c>
      <c r="S316" s="2">
        <v>366102</v>
      </c>
      <c r="T316" s="2">
        <v>341591</v>
      </c>
      <c r="X316" s="2" t="s">
        <v>1625</v>
      </c>
      <c r="AA316" s="2" t="s">
        <v>24</v>
      </c>
    </row>
    <row r="317" spans="1:27" x14ac:dyDescent="0.25">
      <c r="A317" s="6">
        <f t="shared" si="4"/>
        <v>309</v>
      </c>
      <c r="C317" s="36" t="str">
        <f>+INDEX('Global Mapping'!$M:$M,MATCH(L317,'Global Mapping'!$A:$A,0))</f>
        <v>CURRENT ASSETS</v>
      </c>
      <c r="D317" s="36" t="str">
        <f>+INDEX('Global Mapping'!$C:$C,MATCH(L317,'Global Mapping'!$A:$A,0))</f>
        <v>A/R-CUSTOMER TRADE CC&amp;B</v>
      </c>
      <c r="E317" s="36" t="s">
        <v>3985</v>
      </c>
      <c r="F317" s="36" t="s">
        <v>3986</v>
      </c>
      <c r="G317" s="36" t="s">
        <v>3987</v>
      </c>
      <c r="H317" s="36">
        <v>839635</v>
      </c>
      <c r="I317" s="38">
        <v>40759</v>
      </c>
      <c r="J317" s="2">
        <v>345</v>
      </c>
      <c r="K317" s="2">
        <v>345</v>
      </c>
      <c r="L317" s="2">
        <v>2675</v>
      </c>
      <c r="M317" s="5">
        <v>-26077.119999999999</v>
      </c>
      <c r="N317" s="3">
        <v>43690</v>
      </c>
      <c r="O317" t="s">
        <v>19</v>
      </c>
      <c r="P317" t="s">
        <v>1623</v>
      </c>
      <c r="Q317" t="s">
        <v>1623</v>
      </c>
      <c r="S317" s="2">
        <v>366195</v>
      </c>
      <c r="T317" s="2">
        <v>342632</v>
      </c>
      <c r="X317" s="2" t="s">
        <v>1625</v>
      </c>
      <c r="AA317" s="2" t="s">
        <v>24</v>
      </c>
    </row>
    <row r="318" spans="1:27" x14ac:dyDescent="0.25">
      <c r="A318" s="6">
        <f t="shared" si="4"/>
        <v>310</v>
      </c>
      <c r="C318" s="36" t="str">
        <f>+INDEX('Global Mapping'!$M:$M,MATCH(L318,'Global Mapping'!$A:$A,0))</f>
        <v>CURRENT ASSETS</v>
      </c>
      <c r="D318" s="36" t="str">
        <f>+INDEX('Global Mapping'!$C:$C,MATCH(L318,'Global Mapping'!$A:$A,0))</f>
        <v>A/R-CUSTOMER TRADE CC&amp;B</v>
      </c>
      <c r="E318" s="36" t="s">
        <v>3985</v>
      </c>
      <c r="F318" s="36" t="s">
        <v>3986</v>
      </c>
      <c r="G318" s="36" t="s">
        <v>3987</v>
      </c>
      <c r="H318" s="36">
        <v>839654</v>
      </c>
      <c r="I318" s="38">
        <v>40759</v>
      </c>
      <c r="J318" s="2">
        <v>345</v>
      </c>
      <c r="K318" s="2">
        <v>345</v>
      </c>
      <c r="L318" s="2">
        <v>2675</v>
      </c>
      <c r="M318" s="5">
        <v>-14303.42</v>
      </c>
      <c r="N318" s="3">
        <v>43695</v>
      </c>
      <c r="O318" t="s">
        <v>19</v>
      </c>
      <c r="P318" t="s">
        <v>1623</v>
      </c>
      <c r="Q318" t="s">
        <v>1623</v>
      </c>
      <c r="S318" s="2">
        <v>366200</v>
      </c>
      <c r="T318" s="2">
        <v>342642</v>
      </c>
      <c r="X318" s="2" t="s">
        <v>1625</v>
      </c>
      <c r="AA318" s="2" t="s">
        <v>24</v>
      </c>
    </row>
    <row r="319" spans="1:27" x14ac:dyDescent="0.25">
      <c r="A319" s="6">
        <f t="shared" si="4"/>
        <v>311</v>
      </c>
      <c r="C319" s="36" t="str">
        <f>+INDEX('Global Mapping'!$M:$M,MATCH(L319,'Global Mapping'!$A:$A,0))</f>
        <v>CURRENT ASSETS</v>
      </c>
      <c r="D319" s="36" t="str">
        <f>+INDEX('Global Mapping'!$C:$C,MATCH(L319,'Global Mapping'!$A:$A,0))</f>
        <v>A/R-CUSTOMER TRADE CC&amp;B</v>
      </c>
      <c r="E319" s="36" t="s">
        <v>3985</v>
      </c>
      <c r="F319" s="36" t="s">
        <v>3986</v>
      </c>
      <c r="G319" s="36" t="s">
        <v>3987</v>
      </c>
      <c r="H319" s="36">
        <v>839635</v>
      </c>
      <c r="I319" s="38">
        <v>40759</v>
      </c>
      <c r="J319" s="2">
        <v>345</v>
      </c>
      <c r="K319" s="2">
        <v>345</v>
      </c>
      <c r="L319" s="2">
        <v>2675</v>
      </c>
      <c r="M319" s="5">
        <v>-758.91</v>
      </c>
      <c r="N319" s="3">
        <v>43696</v>
      </c>
      <c r="O319" t="s">
        <v>19</v>
      </c>
      <c r="P319" t="s">
        <v>1623</v>
      </c>
      <c r="Q319" t="s">
        <v>1623</v>
      </c>
      <c r="S319" s="2">
        <v>366193</v>
      </c>
      <c r="T319" s="2">
        <v>342618</v>
      </c>
      <c r="X319" s="2" t="s">
        <v>1624</v>
      </c>
      <c r="AA319" s="2" t="s">
        <v>24</v>
      </c>
    </row>
    <row r="320" spans="1:27" x14ac:dyDescent="0.25">
      <c r="A320" s="6">
        <f t="shared" si="4"/>
        <v>312</v>
      </c>
      <c r="C320" s="36" t="str">
        <f>+INDEX('Global Mapping'!$M:$M,MATCH(L320,'Global Mapping'!$A:$A,0))</f>
        <v>CURRENT ASSETS</v>
      </c>
      <c r="D320" s="36" t="str">
        <f>+INDEX('Global Mapping'!$C:$C,MATCH(L320,'Global Mapping'!$A:$A,0))</f>
        <v>A/R-CUSTOMER TRADE CC&amp;B</v>
      </c>
      <c r="E320" s="36" t="s">
        <v>3985</v>
      </c>
      <c r="F320" s="36" t="s">
        <v>3986</v>
      </c>
      <c r="G320" s="36" t="s">
        <v>3987</v>
      </c>
      <c r="H320" s="36">
        <v>841233</v>
      </c>
      <c r="I320" s="38">
        <v>40773</v>
      </c>
      <c r="J320" s="2">
        <v>345</v>
      </c>
      <c r="K320" s="2">
        <v>345</v>
      </c>
      <c r="L320" s="2">
        <v>2675</v>
      </c>
      <c r="M320" s="5">
        <v>-318.79000000000002</v>
      </c>
      <c r="N320" s="3">
        <v>43710</v>
      </c>
      <c r="O320" t="s">
        <v>19</v>
      </c>
      <c r="P320" t="s">
        <v>1623</v>
      </c>
      <c r="Q320" t="s">
        <v>1623</v>
      </c>
      <c r="S320" s="2">
        <v>366267</v>
      </c>
      <c r="T320" s="2">
        <v>343413</v>
      </c>
      <c r="X320" s="2" t="s">
        <v>1624</v>
      </c>
      <c r="AA320" s="2" t="s">
        <v>24</v>
      </c>
    </row>
    <row r="321" spans="1:27" x14ac:dyDescent="0.25">
      <c r="A321" s="6">
        <f t="shared" si="4"/>
        <v>313</v>
      </c>
      <c r="C321" s="36" t="str">
        <f>+INDEX('Global Mapping'!$M:$M,MATCH(L321,'Global Mapping'!$A:$A,0))</f>
        <v>CURRENT ASSETS</v>
      </c>
      <c r="D321" s="36" t="str">
        <f>+INDEX('Global Mapping'!$C:$C,MATCH(L321,'Global Mapping'!$A:$A,0))</f>
        <v>A/R-CUSTOMER TRADE CC&amp;B</v>
      </c>
      <c r="E321" s="36" t="s">
        <v>3985</v>
      </c>
      <c r="F321" s="36" t="s">
        <v>3986</v>
      </c>
      <c r="G321" s="36" t="s">
        <v>3987</v>
      </c>
      <c r="H321" s="36">
        <v>840297</v>
      </c>
      <c r="I321" s="38">
        <v>40767</v>
      </c>
      <c r="J321" s="2">
        <v>345</v>
      </c>
      <c r="K321" s="2">
        <v>345</v>
      </c>
      <c r="L321" s="2">
        <v>2675</v>
      </c>
      <c r="M321" s="5">
        <v>79.33</v>
      </c>
      <c r="N321" s="3">
        <v>43776</v>
      </c>
      <c r="O321" t="s">
        <v>19</v>
      </c>
      <c r="P321" t="s">
        <v>1623</v>
      </c>
      <c r="Q321" t="s">
        <v>1623</v>
      </c>
      <c r="S321" s="2">
        <v>367163</v>
      </c>
      <c r="T321" s="2">
        <v>350957</v>
      </c>
      <c r="X321" s="2" t="s">
        <v>1624</v>
      </c>
      <c r="AA321" s="2" t="s">
        <v>24</v>
      </c>
    </row>
    <row r="322" spans="1:27" x14ac:dyDescent="0.25">
      <c r="A322" s="6">
        <f t="shared" si="4"/>
        <v>314</v>
      </c>
      <c r="C322" s="36" t="str">
        <f>+INDEX('Global Mapping'!$M:$M,MATCH(L322,'Global Mapping'!$A:$A,0))</f>
        <v>CURRENT ASSETS</v>
      </c>
      <c r="D322" s="36" t="str">
        <f>+INDEX('Global Mapping'!$C:$C,MATCH(L322,'Global Mapping'!$A:$A,0))</f>
        <v>A/R-CUSTOMER TRADE CC&amp;B</v>
      </c>
      <c r="E322" s="36" t="s">
        <v>3985</v>
      </c>
      <c r="F322" s="36" t="s">
        <v>3986</v>
      </c>
      <c r="G322" s="36" t="s">
        <v>3987</v>
      </c>
      <c r="H322" s="36">
        <v>841229</v>
      </c>
      <c r="I322" s="38">
        <v>40773</v>
      </c>
      <c r="J322" s="2">
        <v>345</v>
      </c>
      <c r="K322" s="2">
        <v>345</v>
      </c>
      <c r="L322" s="2">
        <v>2675</v>
      </c>
      <c r="M322" s="5">
        <v>-11687.42</v>
      </c>
      <c r="N322" s="3">
        <v>43776</v>
      </c>
      <c r="O322" t="s">
        <v>19</v>
      </c>
      <c r="P322" t="s">
        <v>1623</v>
      </c>
      <c r="Q322" t="s">
        <v>1623</v>
      </c>
      <c r="S322" s="2">
        <v>367164</v>
      </c>
      <c r="T322" s="2">
        <v>350958</v>
      </c>
      <c r="X322" s="2" t="s">
        <v>1625</v>
      </c>
      <c r="AA322" s="2" t="s">
        <v>24</v>
      </c>
    </row>
    <row r="323" spans="1:27" x14ac:dyDescent="0.25">
      <c r="A323" s="6">
        <f t="shared" si="4"/>
        <v>315</v>
      </c>
      <c r="C323" s="36" t="str">
        <f>+INDEX('Global Mapping'!$M:$M,MATCH(L323,'Global Mapping'!$A:$A,0))</f>
        <v>CURRENT ASSETS</v>
      </c>
      <c r="D323" s="36" t="str">
        <f>+INDEX('Global Mapping'!$C:$C,MATCH(L323,'Global Mapping'!$A:$A,0))</f>
        <v>A/R-CUSTOMER TRADE CC&amp;B</v>
      </c>
      <c r="E323" s="36" t="s">
        <v>3985</v>
      </c>
      <c r="F323" s="36" t="s">
        <v>3986</v>
      </c>
      <c r="G323" s="36" t="s">
        <v>3987</v>
      </c>
      <c r="H323" s="36">
        <v>840370</v>
      </c>
      <c r="I323" s="38">
        <v>40767</v>
      </c>
      <c r="J323" s="2">
        <v>345</v>
      </c>
      <c r="K323" s="2">
        <v>345</v>
      </c>
      <c r="L323" s="2">
        <v>2675</v>
      </c>
      <c r="M323" s="5">
        <v>83645.67</v>
      </c>
      <c r="N323" s="3">
        <v>43853</v>
      </c>
      <c r="O323" t="s">
        <v>19</v>
      </c>
      <c r="P323" t="s">
        <v>1623</v>
      </c>
      <c r="Q323" t="s">
        <v>1623</v>
      </c>
      <c r="S323" s="2">
        <v>367951</v>
      </c>
      <c r="T323" s="2">
        <v>357813</v>
      </c>
      <c r="X323" s="2" t="s">
        <v>1624</v>
      </c>
      <c r="AA323" s="2" t="s">
        <v>24</v>
      </c>
    </row>
    <row r="324" spans="1:27" x14ac:dyDescent="0.25">
      <c r="A324" s="6">
        <f t="shared" si="4"/>
        <v>316</v>
      </c>
      <c r="C324" s="36" t="str">
        <f>+INDEX('Global Mapping'!$M:$M,MATCH(L324,'Global Mapping'!$A:$A,0))</f>
        <v>CURRENT ASSETS</v>
      </c>
      <c r="D324" s="36" t="str">
        <f>+INDEX('Global Mapping'!$C:$C,MATCH(L324,'Global Mapping'!$A:$A,0))</f>
        <v>A/R ASSOC COS</v>
      </c>
      <c r="E324" s="36" t="s">
        <v>3985</v>
      </c>
      <c r="F324" s="36" t="s">
        <v>3986</v>
      </c>
      <c r="G324" s="36" t="s">
        <v>3987</v>
      </c>
      <c r="H324" s="36">
        <v>839625</v>
      </c>
      <c r="I324" s="38">
        <v>40759</v>
      </c>
      <c r="J324" s="2">
        <v>345</v>
      </c>
      <c r="K324" s="2">
        <v>345</v>
      </c>
      <c r="L324" s="2">
        <v>2710</v>
      </c>
      <c r="M324" s="5">
        <v>5813.95</v>
      </c>
      <c r="N324" s="3">
        <v>43559</v>
      </c>
      <c r="O324" t="s">
        <v>19</v>
      </c>
      <c r="P324" t="s">
        <v>26</v>
      </c>
      <c r="S324" s="2">
        <v>364768</v>
      </c>
      <c r="T324" s="2">
        <v>330978</v>
      </c>
      <c r="X324" s="2" t="s">
        <v>20</v>
      </c>
      <c r="AA324" s="2" t="s">
        <v>24</v>
      </c>
    </row>
    <row r="325" spans="1:27" x14ac:dyDescent="0.25">
      <c r="A325" s="6">
        <f t="shared" si="4"/>
        <v>317</v>
      </c>
      <c r="C325" s="36" t="str">
        <f>+INDEX('Global Mapping'!$M:$M,MATCH(L325,'Global Mapping'!$A:$A,0))</f>
        <v>CURRENT ASSETS</v>
      </c>
      <c r="D325" s="36" t="str">
        <f>+INDEX('Global Mapping'!$C:$C,MATCH(L325,'Global Mapping'!$A:$A,0))</f>
        <v>A/R ASSOC COS</v>
      </c>
      <c r="E325" s="36" t="s">
        <v>3985</v>
      </c>
      <c r="F325" s="36" t="s">
        <v>3986</v>
      </c>
      <c r="G325" s="36" t="s">
        <v>3987</v>
      </c>
      <c r="H325" s="36">
        <v>1047657</v>
      </c>
      <c r="I325" s="38">
        <v>43083</v>
      </c>
      <c r="J325" s="2">
        <v>345</v>
      </c>
      <c r="K325" s="2">
        <v>345</v>
      </c>
      <c r="L325" s="2">
        <v>2710</v>
      </c>
      <c r="M325" s="5">
        <v>-6064.61</v>
      </c>
      <c r="N325" s="3">
        <v>43564</v>
      </c>
      <c r="O325" t="s">
        <v>19</v>
      </c>
      <c r="P325" t="s">
        <v>44</v>
      </c>
      <c r="S325" s="2">
        <v>921182</v>
      </c>
      <c r="T325" s="2">
        <v>331356</v>
      </c>
      <c r="X325" s="2" t="s">
        <v>20</v>
      </c>
      <c r="AA325" s="2" t="s">
        <v>24</v>
      </c>
    </row>
    <row r="326" spans="1:27" x14ac:dyDescent="0.25">
      <c r="A326" s="6">
        <f t="shared" si="4"/>
        <v>318</v>
      </c>
      <c r="C326" s="36" t="str">
        <f>+INDEX('Global Mapping'!$M:$M,MATCH(L326,'Global Mapping'!$A:$A,0))</f>
        <v>CURRENT ASSETS</v>
      </c>
      <c r="D326" s="36" t="str">
        <f>+INDEX('Global Mapping'!$C:$C,MATCH(L326,'Global Mapping'!$A:$A,0))</f>
        <v>A/R ASSOC COS</v>
      </c>
      <c r="E326" s="36" t="s">
        <v>3985</v>
      </c>
      <c r="F326" s="36" t="s">
        <v>3986</v>
      </c>
      <c r="G326" s="36" t="s">
        <v>3987</v>
      </c>
      <c r="H326" s="36">
        <v>1090310</v>
      </c>
      <c r="I326" s="38">
        <v>43566</v>
      </c>
      <c r="J326" s="2">
        <v>345</v>
      </c>
      <c r="K326" s="2">
        <v>345</v>
      </c>
      <c r="L326" s="2">
        <v>2710</v>
      </c>
      <c r="M326" s="5">
        <v>12.4</v>
      </c>
      <c r="N326" s="3">
        <v>43566</v>
      </c>
      <c r="O326" t="s">
        <v>19</v>
      </c>
      <c r="P326" t="s">
        <v>97</v>
      </c>
      <c r="S326" s="2">
        <v>1048645</v>
      </c>
      <c r="T326" s="2">
        <v>331523</v>
      </c>
      <c r="X326" s="2" t="s">
        <v>20</v>
      </c>
      <c r="AA326" s="2" t="s">
        <v>24</v>
      </c>
    </row>
    <row r="327" spans="1:27" x14ac:dyDescent="0.25">
      <c r="A327" s="6">
        <f t="shared" si="4"/>
        <v>319</v>
      </c>
      <c r="C327" s="36" t="str">
        <f>+INDEX('Global Mapping'!$M:$M,MATCH(L327,'Global Mapping'!$A:$A,0))</f>
        <v>CURRENT ASSETS</v>
      </c>
      <c r="D327" s="36" t="str">
        <f>+INDEX('Global Mapping'!$C:$C,MATCH(L327,'Global Mapping'!$A:$A,0))</f>
        <v>A/R ASSOC COS</v>
      </c>
      <c r="E327" s="36" t="s">
        <v>3985</v>
      </c>
      <c r="F327" s="36" t="s">
        <v>3986</v>
      </c>
      <c r="G327" s="36" t="s">
        <v>3987</v>
      </c>
      <c r="H327" s="36">
        <v>1093067</v>
      </c>
      <c r="I327" s="38">
        <v>43594</v>
      </c>
      <c r="J327" s="2">
        <v>345</v>
      </c>
      <c r="K327" s="2">
        <v>345</v>
      </c>
      <c r="L327" s="2">
        <v>2710</v>
      </c>
      <c r="M327" s="5">
        <v>175</v>
      </c>
      <c r="N327" s="3">
        <v>43592</v>
      </c>
      <c r="O327" t="s">
        <v>19</v>
      </c>
      <c r="P327" t="s">
        <v>195</v>
      </c>
      <c r="S327" s="2">
        <v>1054952</v>
      </c>
      <c r="T327" s="2">
        <v>333628</v>
      </c>
      <c r="X327" s="2" t="s">
        <v>20</v>
      </c>
      <c r="AA327" s="2" t="s">
        <v>24</v>
      </c>
    </row>
    <row r="328" spans="1:27" x14ac:dyDescent="0.25">
      <c r="A328" s="6">
        <f t="shared" si="4"/>
        <v>320</v>
      </c>
      <c r="C328" s="36" t="str">
        <f>+INDEX('Global Mapping'!$M:$M,MATCH(L328,'Global Mapping'!$A:$A,0))</f>
        <v>CURRENT ASSETS</v>
      </c>
      <c r="D328" s="36" t="str">
        <f>+INDEX('Global Mapping'!$C:$C,MATCH(L328,'Global Mapping'!$A:$A,0))</f>
        <v>A/R ASSOC COS</v>
      </c>
      <c r="E328" s="36" t="s">
        <v>3985</v>
      </c>
      <c r="F328" s="36" t="s">
        <v>3986</v>
      </c>
      <c r="G328" s="36" t="s">
        <v>3987</v>
      </c>
      <c r="H328" s="36">
        <v>1093624</v>
      </c>
      <c r="I328" s="38">
        <v>43601</v>
      </c>
      <c r="J328" s="2">
        <v>345</v>
      </c>
      <c r="K328" s="2">
        <v>345</v>
      </c>
      <c r="L328" s="2">
        <v>2710</v>
      </c>
      <c r="M328" s="5">
        <v>92.25</v>
      </c>
      <c r="N328" s="3">
        <v>43595</v>
      </c>
      <c r="O328" t="s">
        <v>19</v>
      </c>
      <c r="P328" t="s">
        <v>221</v>
      </c>
      <c r="S328" s="2">
        <v>1056536</v>
      </c>
      <c r="T328" s="2">
        <v>334042</v>
      </c>
      <c r="X328" s="2" t="s">
        <v>20</v>
      </c>
      <c r="AA328" s="2" t="s">
        <v>24</v>
      </c>
    </row>
    <row r="329" spans="1:27" x14ac:dyDescent="0.25">
      <c r="A329" s="6">
        <f t="shared" si="4"/>
        <v>321</v>
      </c>
      <c r="C329" s="36" t="str">
        <f>+INDEX('Global Mapping'!$M:$M,MATCH(L329,'Global Mapping'!$A:$A,0))</f>
        <v>CURRENT ASSETS</v>
      </c>
      <c r="D329" s="36" t="str">
        <f>+INDEX('Global Mapping'!$C:$C,MATCH(L329,'Global Mapping'!$A:$A,0))</f>
        <v>A/R ASSOC COS</v>
      </c>
      <c r="E329" s="36" t="s">
        <v>3985</v>
      </c>
      <c r="F329" s="36" t="s">
        <v>3986</v>
      </c>
      <c r="G329" s="36" t="s">
        <v>3987</v>
      </c>
      <c r="H329" s="36">
        <v>1127972</v>
      </c>
      <c r="I329" s="38">
        <v>43741</v>
      </c>
      <c r="J329" s="2">
        <v>345</v>
      </c>
      <c r="K329" s="2">
        <v>345</v>
      </c>
      <c r="L329" s="2">
        <v>2710</v>
      </c>
      <c r="M329" s="5">
        <v>-11.91</v>
      </c>
      <c r="N329" s="3">
        <v>43623</v>
      </c>
      <c r="O329" t="s">
        <v>19</v>
      </c>
      <c r="P329" t="s">
        <v>784</v>
      </c>
      <c r="S329" s="2">
        <v>1095587</v>
      </c>
      <c r="T329" s="2">
        <v>336358</v>
      </c>
      <c r="X329" s="2" t="s">
        <v>20</v>
      </c>
      <c r="AA329" s="2" t="s">
        <v>24</v>
      </c>
    </row>
    <row r="330" spans="1:27" x14ac:dyDescent="0.25">
      <c r="A330" s="6">
        <f t="shared" si="4"/>
        <v>322</v>
      </c>
      <c r="C330" s="36" t="str">
        <f>+INDEX('Global Mapping'!$M:$M,MATCH(L330,'Global Mapping'!$A:$A,0))</f>
        <v>CURRENT ASSETS</v>
      </c>
      <c r="D330" s="36" t="str">
        <f>+INDEX('Global Mapping'!$C:$C,MATCH(L330,'Global Mapping'!$A:$A,0))</f>
        <v>A/R ASSOC COS</v>
      </c>
      <c r="E330" s="36" t="s">
        <v>3985</v>
      </c>
      <c r="F330" s="36" t="s">
        <v>3986</v>
      </c>
      <c r="G330" s="36" t="s">
        <v>3987</v>
      </c>
      <c r="H330" s="36">
        <v>839329</v>
      </c>
      <c r="I330" s="38">
        <v>40752</v>
      </c>
      <c r="J330" s="2">
        <v>345</v>
      </c>
      <c r="K330" s="2">
        <v>345</v>
      </c>
      <c r="L330" s="2">
        <v>2710</v>
      </c>
      <c r="M330" s="5">
        <v>-521.22</v>
      </c>
      <c r="N330" s="3">
        <v>43631</v>
      </c>
      <c r="O330" t="s">
        <v>19</v>
      </c>
      <c r="P330" t="s">
        <v>27</v>
      </c>
      <c r="S330" s="2">
        <v>365589</v>
      </c>
      <c r="T330" s="2">
        <v>337618</v>
      </c>
      <c r="X330" s="2" t="s">
        <v>20</v>
      </c>
      <c r="AA330" s="2" t="s">
        <v>24</v>
      </c>
    </row>
    <row r="331" spans="1:27" x14ac:dyDescent="0.25">
      <c r="A331" s="6">
        <f t="shared" ref="A331:A394" si="5">+A330+1</f>
        <v>323</v>
      </c>
      <c r="C331" s="36" t="str">
        <f>+INDEX('Global Mapping'!$M:$M,MATCH(L331,'Global Mapping'!$A:$A,0))</f>
        <v>CURRENT ASSETS</v>
      </c>
      <c r="D331" s="36" t="str">
        <f>+INDEX('Global Mapping'!$C:$C,MATCH(L331,'Global Mapping'!$A:$A,0))</f>
        <v>A/R ASSOC COS</v>
      </c>
      <c r="E331" s="36" t="s">
        <v>3985</v>
      </c>
      <c r="F331" s="36" t="s">
        <v>3986</v>
      </c>
      <c r="G331" s="36" t="s">
        <v>3987</v>
      </c>
      <c r="H331" s="36">
        <v>840385</v>
      </c>
      <c r="I331" s="38">
        <v>40767</v>
      </c>
      <c r="J331" s="2">
        <v>345</v>
      </c>
      <c r="K331" s="2">
        <v>345</v>
      </c>
      <c r="L331" s="2">
        <v>2710</v>
      </c>
      <c r="M331" s="5">
        <v>-3036.49</v>
      </c>
      <c r="N331" s="3">
        <v>43646</v>
      </c>
      <c r="O331" t="s">
        <v>19</v>
      </c>
      <c r="P331" t="s">
        <v>28</v>
      </c>
      <c r="S331" s="2">
        <v>365632</v>
      </c>
      <c r="T331" s="2">
        <v>338237</v>
      </c>
      <c r="X331" s="2" t="s">
        <v>20</v>
      </c>
      <c r="AA331" s="2" t="s">
        <v>24</v>
      </c>
    </row>
    <row r="332" spans="1:27" x14ac:dyDescent="0.25">
      <c r="A332" s="6">
        <f t="shared" si="5"/>
        <v>324</v>
      </c>
      <c r="C332" s="36" t="str">
        <f>+INDEX('Global Mapping'!$M:$M,MATCH(L332,'Global Mapping'!$A:$A,0))</f>
        <v>CURRENT ASSETS</v>
      </c>
      <c r="D332" s="36" t="str">
        <f>+INDEX('Global Mapping'!$C:$C,MATCH(L332,'Global Mapping'!$A:$A,0))</f>
        <v>A/R ASSOC COS</v>
      </c>
      <c r="E332" s="36" t="s">
        <v>3985</v>
      </c>
      <c r="F332" s="36" t="s">
        <v>3986</v>
      </c>
      <c r="G332" s="36" t="s">
        <v>3987</v>
      </c>
      <c r="H332" s="36">
        <v>1132656</v>
      </c>
      <c r="I332" s="38">
        <v>43790</v>
      </c>
      <c r="J332" s="2">
        <v>345</v>
      </c>
      <c r="K332" s="2">
        <v>345</v>
      </c>
      <c r="L332" s="2">
        <v>2710</v>
      </c>
      <c r="M332" s="5">
        <v>-255.4</v>
      </c>
      <c r="N332" s="3">
        <v>43657</v>
      </c>
      <c r="O332" t="s">
        <v>19</v>
      </c>
      <c r="P332" t="s">
        <v>1018</v>
      </c>
      <c r="S332" s="2">
        <v>1112142</v>
      </c>
      <c r="T332" s="2">
        <v>339223</v>
      </c>
      <c r="X332" s="2" t="s">
        <v>20</v>
      </c>
      <c r="AA332" s="2" t="s">
        <v>24</v>
      </c>
    </row>
    <row r="333" spans="1:27" x14ac:dyDescent="0.25">
      <c r="A333" s="6">
        <f t="shared" si="5"/>
        <v>325</v>
      </c>
      <c r="C333" s="36" t="str">
        <f>+INDEX('Global Mapping'!$M:$M,MATCH(L333,'Global Mapping'!$A:$A,0))</f>
        <v>CURRENT ASSETS</v>
      </c>
      <c r="D333" s="36" t="str">
        <f>+INDEX('Global Mapping'!$C:$C,MATCH(L333,'Global Mapping'!$A:$A,0))</f>
        <v>A/R ASSOC COS</v>
      </c>
      <c r="E333" s="36" t="s">
        <v>3985</v>
      </c>
      <c r="F333" s="36" t="s">
        <v>3986</v>
      </c>
      <c r="G333" s="36" t="s">
        <v>3987</v>
      </c>
      <c r="H333" s="36">
        <v>1133395</v>
      </c>
      <c r="I333" s="38">
        <v>43795</v>
      </c>
      <c r="J333" s="2">
        <v>345</v>
      </c>
      <c r="K333" s="2">
        <v>345</v>
      </c>
      <c r="L333" s="2">
        <v>2710</v>
      </c>
      <c r="M333" s="5">
        <v>-3292.89</v>
      </c>
      <c r="N333" s="3">
        <v>43664</v>
      </c>
      <c r="O333" t="s">
        <v>19</v>
      </c>
      <c r="P333" t="s">
        <v>1026</v>
      </c>
      <c r="S333" s="2">
        <v>1112734</v>
      </c>
      <c r="T333" s="2">
        <v>339759</v>
      </c>
      <c r="X333" s="2" t="s">
        <v>20</v>
      </c>
      <c r="AA333" s="2" t="s">
        <v>24</v>
      </c>
    </row>
    <row r="334" spans="1:27" x14ac:dyDescent="0.25">
      <c r="A334" s="6">
        <f t="shared" si="5"/>
        <v>326</v>
      </c>
      <c r="C334" s="36" t="str">
        <f>+INDEX('Global Mapping'!$M:$M,MATCH(L334,'Global Mapping'!$A:$A,0))</f>
        <v>CURRENT ASSETS</v>
      </c>
      <c r="D334" s="36" t="str">
        <f>+INDEX('Global Mapping'!$C:$C,MATCH(L334,'Global Mapping'!$A:$A,0))</f>
        <v>A/R ASSOC COS</v>
      </c>
      <c r="E334" s="36" t="s">
        <v>3985</v>
      </c>
      <c r="F334" s="36" t="s">
        <v>3986</v>
      </c>
      <c r="G334" s="36" t="s">
        <v>3987</v>
      </c>
      <c r="H334" s="36">
        <v>1134725</v>
      </c>
      <c r="I334" s="38">
        <v>43804</v>
      </c>
      <c r="J334" s="2">
        <v>345</v>
      </c>
      <c r="K334" s="2">
        <v>345</v>
      </c>
      <c r="L334" s="2">
        <v>2710</v>
      </c>
      <c r="M334" s="5">
        <v>-127.78</v>
      </c>
      <c r="N334" s="3">
        <v>43664</v>
      </c>
      <c r="O334" t="s">
        <v>19</v>
      </c>
      <c r="P334" t="s">
        <v>1034</v>
      </c>
      <c r="S334" s="2">
        <v>1112745</v>
      </c>
      <c r="T334" s="2">
        <v>339759</v>
      </c>
      <c r="X334" s="2" t="s">
        <v>20</v>
      </c>
      <c r="AA334" s="2" t="s">
        <v>24</v>
      </c>
    </row>
    <row r="335" spans="1:27" x14ac:dyDescent="0.25">
      <c r="A335" s="6">
        <f t="shared" si="5"/>
        <v>327</v>
      </c>
      <c r="C335" s="36" t="str">
        <f>+INDEX('Global Mapping'!$M:$M,MATCH(L335,'Global Mapping'!$A:$A,0))</f>
        <v>CURRENT ASSETS</v>
      </c>
      <c r="D335" s="36" t="str">
        <f>+INDEX('Global Mapping'!$C:$C,MATCH(L335,'Global Mapping'!$A:$A,0))</f>
        <v>A/R ASSOC COS</v>
      </c>
      <c r="E335" s="36" t="s">
        <v>3985</v>
      </c>
      <c r="F335" s="36" t="s">
        <v>3986</v>
      </c>
      <c r="G335" s="36" t="s">
        <v>3987</v>
      </c>
      <c r="H335" s="36">
        <v>1134749</v>
      </c>
      <c r="I335" s="38">
        <v>43804</v>
      </c>
      <c r="J335" s="2">
        <v>345</v>
      </c>
      <c r="K335" s="2">
        <v>345</v>
      </c>
      <c r="L335" s="2">
        <v>2710</v>
      </c>
      <c r="M335" s="5">
        <v>-24722.18</v>
      </c>
      <c r="N335" s="3">
        <v>43671</v>
      </c>
      <c r="O335" t="s">
        <v>19</v>
      </c>
      <c r="P335" t="s">
        <v>1044</v>
      </c>
      <c r="S335" s="2">
        <v>1113622</v>
      </c>
      <c r="T335" s="2">
        <v>340340</v>
      </c>
      <c r="X335" s="2" t="s">
        <v>20</v>
      </c>
      <c r="AA335" s="2" t="s">
        <v>24</v>
      </c>
    </row>
    <row r="336" spans="1:27" x14ac:dyDescent="0.25">
      <c r="A336" s="6">
        <f t="shared" si="5"/>
        <v>328</v>
      </c>
      <c r="C336" s="36" t="str">
        <f>+INDEX('Global Mapping'!$M:$M,MATCH(L336,'Global Mapping'!$A:$A,0))</f>
        <v>CURRENT ASSETS</v>
      </c>
      <c r="D336" s="36" t="str">
        <f>+INDEX('Global Mapping'!$C:$C,MATCH(L336,'Global Mapping'!$A:$A,0))</f>
        <v>A/R ASSOC COS</v>
      </c>
      <c r="E336" s="36" t="s">
        <v>3985</v>
      </c>
      <c r="F336" s="36" t="s">
        <v>3986</v>
      </c>
      <c r="G336" s="36" t="s">
        <v>3987</v>
      </c>
      <c r="H336" s="36">
        <v>840355</v>
      </c>
      <c r="I336" s="38">
        <v>40767</v>
      </c>
      <c r="J336" s="2">
        <v>345</v>
      </c>
      <c r="K336" s="2">
        <v>345</v>
      </c>
      <c r="L336" s="2">
        <v>2710</v>
      </c>
      <c r="M336" s="5">
        <v>403000</v>
      </c>
      <c r="N336" s="3">
        <v>43672</v>
      </c>
      <c r="O336" t="s">
        <v>19</v>
      </c>
      <c r="P336" t="s">
        <v>29</v>
      </c>
      <c r="S336" s="2">
        <v>365991</v>
      </c>
      <c r="T336" s="2">
        <v>341176</v>
      </c>
      <c r="X336" s="2" t="s">
        <v>20</v>
      </c>
      <c r="AA336" s="2" t="s">
        <v>24</v>
      </c>
    </row>
    <row r="337" spans="1:27" x14ac:dyDescent="0.25">
      <c r="A337" s="6">
        <f t="shared" si="5"/>
        <v>329</v>
      </c>
      <c r="C337" s="36" t="str">
        <f>+INDEX('Global Mapping'!$M:$M,MATCH(L337,'Global Mapping'!$A:$A,0))</f>
        <v>CURRENT ASSETS</v>
      </c>
      <c r="D337" s="36" t="str">
        <f>+INDEX('Global Mapping'!$C:$C,MATCH(L337,'Global Mapping'!$A:$A,0))</f>
        <v>A/R ASSOC COS</v>
      </c>
      <c r="E337" s="36" t="s">
        <v>3985</v>
      </c>
      <c r="F337" s="36" t="s">
        <v>3986</v>
      </c>
      <c r="G337" s="36" t="s">
        <v>3987</v>
      </c>
      <c r="H337" s="36">
        <v>839690</v>
      </c>
      <c r="I337" s="38">
        <v>40759</v>
      </c>
      <c r="J337" s="2">
        <v>345</v>
      </c>
      <c r="K337" s="2">
        <v>345</v>
      </c>
      <c r="L337" s="2">
        <v>2710</v>
      </c>
      <c r="M337" s="5">
        <v>-372.3</v>
      </c>
      <c r="N337" s="3">
        <v>43676</v>
      </c>
      <c r="O337" t="s">
        <v>19</v>
      </c>
      <c r="P337" t="s">
        <v>30</v>
      </c>
      <c r="S337" s="2">
        <v>366001</v>
      </c>
      <c r="T337" s="2">
        <v>341214</v>
      </c>
      <c r="X337" s="2" t="s">
        <v>20</v>
      </c>
      <c r="AA337" s="2" t="s">
        <v>24</v>
      </c>
    </row>
    <row r="338" spans="1:27" x14ac:dyDescent="0.25">
      <c r="A338" s="6">
        <f t="shared" si="5"/>
        <v>330</v>
      </c>
      <c r="C338" s="36" t="str">
        <f>+INDEX('Global Mapping'!$M:$M,MATCH(L338,'Global Mapping'!$A:$A,0))</f>
        <v>CURRENT ASSETS</v>
      </c>
      <c r="D338" s="36" t="str">
        <f>+INDEX('Global Mapping'!$C:$C,MATCH(L338,'Global Mapping'!$A:$A,0))</f>
        <v>A/R ASSOC COS</v>
      </c>
      <c r="E338" s="36" t="s">
        <v>3985</v>
      </c>
      <c r="F338" s="36" t="s">
        <v>3986</v>
      </c>
      <c r="G338" s="36" t="s">
        <v>3987</v>
      </c>
      <c r="H338" s="36">
        <v>839646</v>
      </c>
      <c r="I338" s="38">
        <v>40759</v>
      </c>
      <c r="J338" s="2">
        <v>345</v>
      </c>
      <c r="K338" s="2">
        <v>345</v>
      </c>
      <c r="L338" s="2">
        <v>2710</v>
      </c>
      <c r="M338" s="5">
        <v>46067.43</v>
      </c>
      <c r="N338" s="3">
        <v>43682</v>
      </c>
      <c r="O338" t="s">
        <v>19</v>
      </c>
      <c r="P338" t="s">
        <v>31</v>
      </c>
      <c r="S338" s="2">
        <v>366038</v>
      </c>
      <c r="T338" s="2">
        <v>341287</v>
      </c>
      <c r="X338" s="2" t="s">
        <v>20</v>
      </c>
      <c r="AA338" s="2" t="s">
        <v>24</v>
      </c>
    </row>
    <row r="339" spans="1:27" x14ac:dyDescent="0.25">
      <c r="A339" s="6">
        <f t="shared" si="5"/>
        <v>331</v>
      </c>
      <c r="C339" s="36" t="str">
        <f>+INDEX('Global Mapping'!$M:$M,MATCH(L339,'Global Mapping'!$A:$A,0))</f>
        <v>CURRENT ASSETS</v>
      </c>
      <c r="D339" s="36" t="str">
        <f>+INDEX('Global Mapping'!$C:$C,MATCH(L339,'Global Mapping'!$A:$A,0))</f>
        <v>A/R ASSOC COS</v>
      </c>
      <c r="E339" s="36" t="s">
        <v>3985</v>
      </c>
      <c r="F339" s="36" t="s">
        <v>3986</v>
      </c>
      <c r="G339" s="36" t="s">
        <v>3987</v>
      </c>
      <c r="H339" s="36">
        <v>839571</v>
      </c>
      <c r="I339" s="38">
        <v>40759</v>
      </c>
      <c r="J339" s="2">
        <v>345</v>
      </c>
      <c r="K339" s="2">
        <v>345</v>
      </c>
      <c r="L339" s="2">
        <v>2710</v>
      </c>
      <c r="M339" s="5">
        <v>4974.3599999999997</v>
      </c>
      <c r="N339" s="3">
        <v>43684</v>
      </c>
      <c r="O339" t="s">
        <v>19</v>
      </c>
      <c r="P339" t="s">
        <v>32</v>
      </c>
      <c r="S339" s="2">
        <v>366102</v>
      </c>
      <c r="T339" s="2">
        <v>341591</v>
      </c>
      <c r="X339" s="2" t="s">
        <v>20</v>
      </c>
      <c r="AA339" s="2" t="s">
        <v>24</v>
      </c>
    </row>
    <row r="340" spans="1:27" x14ac:dyDescent="0.25">
      <c r="A340" s="6">
        <f t="shared" si="5"/>
        <v>332</v>
      </c>
      <c r="C340" s="36" t="str">
        <f>+INDEX('Global Mapping'!$M:$M,MATCH(L340,'Global Mapping'!$A:$A,0))</f>
        <v>CURRENT ASSETS</v>
      </c>
      <c r="D340" s="36" t="str">
        <f>+INDEX('Global Mapping'!$C:$C,MATCH(L340,'Global Mapping'!$A:$A,0))</f>
        <v>A/R ASSOC COS</v>
      </c>
      <c r="E340" s="36" t="s">
        <v>3985</v>
      </c>
      <c r="F340" s="36" t="s">
        <v>3986</v>
      </c>
      <c r="G340" s="36" t="s">
        <v>3987</v>
      </c>
      <c r="H340" s="36">
        <v>839635</v>
      </c>
      <c r="I340" s="38">
        <v>40759</v>
      </c>
      <c r="J340" s="2">
        <v>345</v>
      </c>
      <c r="K340" s="2">
        <v>345</v>
      </c>
      <c r="L340" s="2">
        <v>2710</v>
      </c>
      <c r="M340" s="5">
        <v>5573.83</v>
      </c>
      <c r="N340" s="3">
        <v>43690</v>
      </c>
      <c r="O340" t="s">
        <v>19</v>
      </c>
      <c r="P340" t="s">
        <v>34</v>
      </c>
      <c r="S340" s="2">
        <v>366195</v>
      </c>
      <c r="T340" s="2">
        <v>342632</v>
      </c>
      <c r="X340" s="2" t="s">
        <v>20</v>
      </c>
      <c r="AA340" s="2" t="s">
        <v>24</v>
      </c>
    </row>
    <row r="341" spans="1:27" x14ac:dyDescent="0.25">
      <c r="A341" s="6">
        <f t="shared" si="5"/>
        <v>333</v>
      </c>
      <c r="C341" s="36" t="str">
        <f>+INDEX('Global Mapping'!$M:$M,MATCH(L341,'Global Mapping'!$A:$A,0))</f>
        <v>CURRENT ASSETS</v>
      </c>
      <c r="D341" s="36" t="str">
        <f>+INDEX('Global Mapping'!$C:$C,MATCH(L341,'Global Mapping'!$A:$A,0))</f>
        <v>A/R ASSOC COS</v>
      </c>
      <c r="E341" s="36" t="s">
        <v>3985</v>
      </c>
      <c r="F341" s="36" t="s">
        <v>3986</v>
      </c>
      <c r="G341" s="36" t="s">
        <v>3987</v>
      </c>
      <c r="H341" s="36">
        <v>839690</v>
      </c>
      <c r="I341" s="38">
        <v>40759</v>
      </c>
      <c r="J341" s="2">
        <v>345</v>
      </c>
      <c r="K341" s="2">
        <v>345</v>
      </c>
      <c r="L341" s="2">
        <v>2710</v>
      </c>
      <c r="M341" s="5">
        <v>-1451.98</v>
      </c>
      <c r="N341" s="3">
        <v>43690</v>
      </c>
      <c r="O341" t="s">
        <v>19</v>
      </c>
      <c r="P341" t="s">
        <v>36</v>
      </c>
      <c r="S341" s="2">
        <v>366205</v>
      </c>
      <c r="T341" s="2">
        <v>342705</v>
      </c>
      <c r="X341" s="2" t="s">
        <v>20</v>
      </c>
      <c r="AA341" s="2" t="s">
        <v>24</v>
      </c>
    </row>
    <row r="342" spans="1:27" x14ac:dyDescent="0.25">
      <c r="A342" s="6">
        <f t="shared" si="5"/>
        <v>334</v>
      </c>
      <c r="C342" s="36" t="str">
        <f>+INDEX('Global Mapping'!$M:$M,MATCH(L342,'Global Mapping'!$A:$A,0))</f>
        <v>CURRENT ASSETS</v>
      </c>
      <c r="D342" s="36" t="str">
        <f>+INDEX('Global Mapping'!$C:$C,MATCH(L342,'Global Mapping'!$A:$A,0))</f>
        <v>A/R ASSOC COS</v>
      </c>
      <c r="E342" s="36" t="s">
        <v>3985</v>
      </c>
      <c r="F342" s="36" t="s">
        <v>3986</v>
      </c>
      <c r="G342" s="36" t="s">
        <v>3987</v>
      </c>
      <c r="H342" s="36">
        <v>839690</v>
      </c>
      <c r="I342" s="38">
        <v>40759</v>
      </c>
      <c r="J342" s="2">
        <v>345</v>
      </c>
      <c r="K342" s="2">
        <v>345</v>
      </c>
      <c r="L342" s="2">
        <v>2710</v>
      </c>
      <c r="M342" s="5">
        <v>1451.98</v>
      </c>
      <c r="N342" s="3">
        <v>43690</v>
      </c>
      <c r="O342" t="s">
        <v>19</v>
      </c>
      <c r="P342" t="s">
        <v>37</v>
      </c>
      <c r="S342" s="2">
        <v>366206</v>
      </c>
      <c r="T342" s="2">
        <v>342705</v>
      </c>
      <c r="X342" s="2" t="s">
        <v>20</v>
      </c>
      <c r="AA342" s="2" t="s">
        <v>24</v>
      </c>
    </row>
    <row r="343" spans="1:27" x14ac:dyDescent="0.25">
      <c r="A343" s="6">
        <f t="shared" si="5"/>
        <v>335</v>
      </c>
      <c r="C343" s="36" t="str">
        <f>+INDEX('Global Mapping'!$M:$M,MATCH(L343,'Global Mapping'!$A:$A,0))</f>
        <v>CURRENT ASSETS</v>
      </c>
      <c r="D343" s="36" t="str">
        <f>+INDEX('Global Mapping'!$C:$C,MATCH(L343,'Global Mapping'!$A:$A,0))</f>
        <v>A/R ASSOC COS</v>
      </c>
      <c r="E343" s="36" t="s">
        <v>3985</v>
      </c>
      <c r="F343" s="36" t="s">
        <v>3986</v>
      </c>
      <c r="G343" s="36" t="s">
        <v>3987</v>
      </c>
      <c r="H343" s="36">
        <v>841294</v>
      </c>
      <c r="I343" s="38">
        <v>40773</v>
      </c>
      <c r="J343" s="2">
        <v>345</v>
      </c>
      <c r="K343" s="2">
        <v>345</v>
      </c>
      <c r="L343" s="2">
        <v>2710</v>
      </c>
      <c r="M343" s="5">
        <v>-819.06</v>
      </c>
      <c r="N343" s="3">
        <v>43692</v>
      </c>
      <c r="O343" t="s">
        <v>19</v>
      </c>
      <c r="P343" t="s">
        <v>33</v>
      </c>
      <c r="S343" s="2">
        <v>366188</v>
      </c>
      <c r="T343" s="2">
        <v>342565</v>
      </c>
      <c r="X343" s="2" t="s">
        <v>20</v>
      </c>
      <c r="AA343" s="2" t="s">
        <v>24</v>
      </c>
    </row>
    <row r="344" spans="1:27" x14ac:dyDescent="0.25">
      <c r="A344" s="6">
        <f t="shared" si="5"/>
        <v>336</v>
      </c>
      <c r="C344" s="36" t="str">
        <f>+INDEX('Global Mapping'!$M:$M,MATCH(L344,'Global Mapping'!$A:$A,0))</f>
        <v>CURRENT ASSETS</v>
      </c>
      <c r="D344" s="36" t="str">
        <f>+INDEX('Global Mapping'!$C:$C,MATCH(L344,'Global Mapping'!$A:$A,0))</f>
        <v>A/R ASSOC COS</v>
      </c>
      <c r="E344" s="36" t="s">
        <v>3985</v>
      </c>
      <c r="F344" s="36" t="s">
        <v>3986</v>
      </c>
      <c r="G344" s="36" t="s">
        <v>3987</v>
      </c>
      <c r="H344" s="36">
        <v>839690</v>
      </c>
      <c r="I344" s="38">
        <v>40759</v>
      </c>
      <c r="J344" s="2">
        <v>345</v>
      </c>
      <c r="K344" s="2">
        <v>345</v>
      </c>
      <c r="L344" s="2">
        <v>2710</v>
      </c>
      <c r="M344" s="5">
        <v>-3036.49</v>
      </c>
      <c r="N344" s="3">
        <v>43692</v>
      </c>
      <c r="O344" t="s">
        <v>19</v>
      </c>
      <c r="P344" t="s">
        <v>38</v>
      </c>
      <c r="S344" s="2">
        <v>366207</v>
      </c>
      <c r="T344" s="2">
        <v>342766</v>
      </c>
      <c r="X344" s="2" t="s">
        <v>20</v>
      </c>
      <c r="AA344" s="2" t="s">
        <v>24</v>
      </c>
    </row>
    <row r="345" spans="1:27" x14ac:dyDescent="0.25">
      <c r="A345" s="6">
        <f t="shared" si="5"/>
        <v>337</v>
      </c>
      <c r="C345" s="36" t="str">
        <f>+INDEX('Global Mapping'!$M:$M,MATCH(L345,'Global Mapping'!$A:$A,0))</f>
        <v>CURRENT ASSETS</v>
      </c>
      <c r="D345" s="36" t="str">
        <f>+INDEX('Global Mapping'!$C:$C,MATCH(L345,'Global Mapping'!$A:$A,0))</f>
        <v>A/R ASSOC COS</v>
      </c>
      <c r="E345" s="36" t="s">
        <v>3985</v>
      </c>
      <c r="F345" s="36" t="s">
        <v>3986</v>
      </c>
      <c r="G345" s="36" t="s">
        <v>3987</v>
      </c>
      <c r="H345" s="36">
        <v>839654</v>
      </c>
      <c r="I345" s="38">
        <v>40759</v>
      </c>
      <c r="J345" s="2">
        <v>345</v>
      </c>
      <c r="K345" s="2">
        <v>345</v>
      </c>
      <c r="L345" s="2">
        <v>2710</v>
      </c>
      <c r="M345" s="5">
        <v>8403.82</v>
      </c>
      <c r="N345" s="3">
        <v>43695</v>
      </c>
      <c r="O345" t="s">
        <v>19</v>
      </c>
      <c r="P345" t="s">
        <v>35</v>
      </c>
      <c r="S345" s="2">
        <v>366200</v>
      </c>
      <c r="T345" s="2">
        <v>342642</v>
      </c>
      <c r="X345" s="2" t="s">
        <v>20</v>
      </c>
      <c r="AA345" s="2" t="s">
        <v>24</v>
      </c>
    </row>
    <row r="346" spans="1:27" x14ac:dyDescent="0.25">
      <c r="A346" s="6">
        <f t="shared" si="5"/>
        <v>338</v>
      </c>
      <c r="C346" s="36" t="str">
        <f>+INDEX('Global Mapping'!$M:$M,MATCH(L346,'Global Mapping'!$A:$A,0))</f>
        <v>CURRENT ASSETS</v>
      </c>
      <c r="D346" s="36" t="str">
        <f>+INDEX('Global Mapping'!$C:$C,MATCH(L346,'Global Mapping'!$A:$A,0))</f>
        <v>A/R ASSOC COS</v>
      </c>
      <c r="E346" s="36" t="s">
        <v>3985</v>
      </c>
      <c r="F346" s="36" t="s">
        <v>3986</v>
      </c>
      <c r="G346" s="36" t="s">
        <v>3987</v>
      </c>
      <c r="H346" s="36">
        <v>1127605</v>
      </c>
      <c r="I346" s="38">
        <v>43741</v>
      </c>
      <c r="J346" s="2">
        <v>345</v>
      </c>
      <c r="K346" s="2">
        <v>345</v>
      </c>
      <c r="L346" s="2">
        <v>2710</v>
      </c>
      <c r="M346" s="5">
        <v>21</v>
      </c>
      <c r="N346" s="3">
        <v>43741</v>
      </c>
      <c r="O346" t="s">
        <v>19</v>
      </c>
      <c r="P346" t="s">
        <v>805</v>
      </c>
      <c r="S346" s="2">
        <v>1097446</v>
      </c>
      <c r="T346" s="2">
        <v>346905</v>
      </c>
      <c r="X346" s="2" t="s">
        <v>20</v>
      </c>
      <c r="AA346" s="2" t="s">
        <v>24</v>
      </c>
    </row>
    <row r="347" spans="1:27" x14ac:dyDescent="0.25">
      <c r="A347" s="6">
        <f t="shared" si="5"/>
        <v>339</v>
      </c>
      <c r="C347" s="36" t="str">
        <f>+INDEX('Global Mapping'!$M:$M,MATCH(L347,'Global Mapping'!$A:$A,0))</f>
        <v>CURRENT ASSETS</v>
      </c>
      <c r="D347" s="36" t="str">
        <f>+INDEX('Global Mapping'!$C:$C,MATCH(L347,'Global Mapping'!$A:$A,0))</f>
        <v>A/R ASSOC COS</v>
      </c>
      <c r="E347" s="36" t="s">
        <v>3985</v>
      </c>
      <c r="F347" s="36" t="s">
        <v>3986</v>
      </c>
      <c r="G347" s="36" t="s">
        <v>3987</v>
      </c>
      <c r="H347" s="36">
        <v>1127610</v>
      </c>
      <c r="I347" s="38">
        <v>43741</v>
      </c>
      <c r="J347" s="2">
        <v>345</v>
      </c>
      <c r="K347" s="2">
        <v>345</v>
      </c>
      <c r="L347" s="2">
        <v>2710</v>
      </c>
      <c r="M347" s="5">
        <v>21</v>
      </c>
      <c r="N347" s="3">
        <v>43741</v>
      </c>
      <c r="O347" t="s">
        <v>19</v>
      </c>
      <c r="P347" t="s">
        <v>807</v>
      </c>
      <c r="S347" s="2">
        <v>1097450</v>
      </c>
      <c r="T347" s="2">
        <v>346905</v>
      </c>
      <c r="X347" s="2" t="s">
        <v>20</v>
      </c>
      <c r="AA347" s="2" t="s">
        <v>24</v>
      </c>
    </row>
    <row r="348" spans="1:27" x14ac:dyDescent="0.25">
      <c r="A348" s="6">
        <f t="shared" si="5"/>
        <v>340</v>
      </c>
      <c r="C348" s="36" t="str">
        <f>+INDEX('Global Mapping'!$M:$M,MATCH(L348,'Global Mapping'!$A:$A,0))</f>
        <v>CURRENT ASSETS</v>
      </c>
      <c r="D348" s="36" t="str">
        <f>+INDEX('Global Mapping'!$C:$C,MATCH(L348,'Global Mapping'!$A:$A,0))</f>
        <v>A/R ASSOC COS</v>
      </c>
      <c r="E348" s="36" t="s">
        <v>3985</v>
      </c>
      <c r="F348" s="36" t="s">
        <v>3986</v>
      </c>
      <c r="G348" s="36" t="s">
        <v>3987</v>
      </c>
      <c r="H348" s="36">
        <v>1138787</v>
      </c>
      <c r="I348" s="38">
        <v>43853</v>
      </c>
      <c r="J348" s="2">
        <v>345</v>
      </c>
      <c r="K348" s="2">
        <v>345</v>
      </c>
      <c r="L348" s="2">
        <v>2710</v>
      </c>
      <c r="M348" s="5">
        <v>-229</v>
      </c>
      <c r="N348" s="3">
        <v>43741</v>
      </c>
      <c r="O348" t="s">
        <v>19</v>
      </c>
      <c r="P348" t="s">
        <v>1235</v>
      </c>
      <c r="S348" s="2">
        <v>1127950</v>
      </c>
      <c r="T348" s="2">
        <v>346993</v>
      </c>
      <c r="X348" s="2" t="s">
        <v>20</v>
      </c>
      <c r="AA348" s="2" t="s">
        <v>24</v>
      </c>
    </row>
    <row r="349" spans="1:27" x14ac:dyDescent="0.25">
      <c r="A349" s="6">
        <f t="shared" si="5"/>
        <v>341</v>
      </c>
      <c r="C349" s="36" t="str">
        <f>+INDEX('Global Mapping'!$M:$M,MATCH(L349,'Global Mapping'!$A:$A,0))</f>
        <v>CURRENT ASSETS</v>
      </c>
      <c r="D349" s="36" t="str">
        <f>+INDEX('Global Mapping'!$C:$C,MATCH(L349,'Global Mapping'!$A:$A,0))</f>
        <v>A/R ASSOC COS</v>
      </c>
      <c r="E349" s="36" t="s">
        <v>3985</v>
      </c>
      <c r="F349" s="36" t="s">
        <v>3986</v>
      </c>
      <c r="G349" s="36" t="s">
        <v>3987</v>
      </c>
      <c r="H349" s="36">
        <v>841229</v>
      </c>
      <c r="I349" s="38">
        <v>40773</v>
      </c>
      <c r="J349" s="2">
        <v>345</v>
      </c>
      <c r="K349" s="2">
        <v>345</v>
      </c>
      <c r="L349" s="2">
        <v>2710</v>
      </c>
      <c r="M349" s="5">
        <v>7066.19</v>
      </c>
      <c r="N349" s="3">
        <v>43776</v>
      </c>
      <c r="O349" t="s">
        <v>19</v>
      </c>
      <c r="P349" t="s">
        <v>39</v>
      </c>
      <c r="S349" s="2">
        <v>367164</v>
      </c>
      <c r="T349" s="2">
        <v>350958</v>
      </c>
      <c r="X349" s="2" t="s">
        <v>20</v>
      </c>
      <c r="AA349" s="2" t="s">
        <v>24</v>
      </c>
    </row>
    <row r="350" spans="1:27" x14ac:dyDescent="0.25">
      <c r="A350" s="6">
        <f t="shared" si="5"/>
        <v>342</v>
      </c>
      <c r="C350" s="36" t="str">
        <f>+INDEX('Global Mapping'!$M:$M,MATCH(L350,'Global Mapping'!$A:$A,0))</f>
        <v>CURRENT ASSETS</v>
      </c>
      <c r="D350" s="36" t="str">
        <f>+INDEX('Global Mapping'!$C:$C,MATCH(L350,'Global Mapping'!$A:$A,0))</f>
        <v>A/R ASSOC COS</v>
      </c>
      <c r="E350" s="36" t="s">
        <v>3985</v>
      </c>
      <c r="F350" s="36" t="s">
        <v>3986</v>
      </c>
      <c r="G350" s="36" t="s">
        <v>3987</v>
      </c>
      <c r="H350" s="36">
        <v>1131555</v>
      </c>
      <c r="I350" s="38">
        <v>43776</v>
      </c>
      <c r="J350" s="2">
        <v>345</v>
      </c>
      <c r="K350" s="2">
        <v>345</v>
      </c>
      <c r="L350" s="2">
        <v>2710</v>
      </c>
      <c r="M350" s="5">
        <v>21</v>
      </c>
      <c r="N350" s="3">
        <v>43776</v>
      </c>
      <c r="O350" t="s">
        <v>19</v>
      </c>
      <c r="P350" t="s">
        <v>906</v>
      </c>
      <c r="S350" s="2">
        <v>1106703</v>
      </c>
      <c r="T350" s="2">
        <v>350737</v>
      </c>
      <c r="X350" s="2" t="s">
        <v>20</v>
      </c>
      <c r="AA350" s="2" t="s">
        <v>24</v>
      </c>
    </row>
    <row r="351" spans="1:27" x14ac:dyDescent="0.25">
      <c r="A351" s="6">
        <f t="shared" si="5"/>
        <v>343</v>
      </c>
      <c r="C351" s="36" t="str">
        <f>+INDEX('Global Mapping'!$M:$M,MATCH(L351,'Global Mapping'!$A:$A,0))</f>
        <v>CURRENT ASSETS</v>
      </c>
      <c r="D351" s="36" t="str">
        <f>+INDEX('Global Mapping'!$C:$C,MATCH(L351,'Global Mapping'!$A:$A,0))</f>
        <v>A/R ASSOC COS</v>
      </c>
      <c r="E351" s="36" t="s">
        <v>3985</v>
      </c>
      <c r="F351" s="36" t="s">
        <v>3986</v>
      </c>
      <c r="G351" s="36" t="s">
        <v>3987</v>
      </c>
      <c r="H351" s="36">
        <v>1131550</v>
      </c>
      <c r="I351" s="38">
        <v>43776</v>
      </c>
      <c r="J351" s="2">
        <v>345</v>
      </c>
      <c r="K351" s="2">
        <v>345</v>
      </c>
      <c r="L351" s="2">
        <v>2710</v>
      </c>
      <c r="M351" s="5">
        <v>21</v>
      </c>
      <c r="N351" s="3">
        <v>43776</v>
      </c>
      <c r="O351" t="s">
        <v>19</v>
      </c>
      <c r="P351" t="s">
        <v>908</v>
      </c>
      <c r="S351" s="2">
        <v>1106705</v>
      </c>
      <c r="T351" s="2">
        <v>350737</v>
      </c>
      <c r="X351" s="2" t="s">
        <v>20</v>
      </c>
      <c r="AA351" s="2" t="s">
        <v>24</v>
      </c>
    </row>
    <row r="352" spans="1:27" x14ac:dyDescent="0.25">
      <c r="A352" s="6">
        <f t="shared" si="5"/>
        <v>344</v>
      </c>
      <c r="C352" s="36" t="str">
        <f>+INDEX('Global Mapping'!$M:$M,MATCH(L352,'Global Mapping'!$A:$A,0))</f>
        <v>CURRENT ASSETS</v>
      </c>
      <c r="D352" s="36" t="str">
        <f>+INDEX('Global Mapping'!$C:$C,MATCH(L352,'Global Mapping'!$A:$A,0))</f>
        <v>A/R ASSOC COS</v>
      </c>
      <c r="E352" s="36" t="s">
        <v>3985</v>
      </c>
      <c r="F352" s="36" t="s">
        <v>3986</v>
      </c>
      <c r="G352" s="36" t="s">
        <v>3987</v>
      </c>
      <c r="H352" s="36">
        <v>1131551</v>
      </c>
      <c r="I352" s="38">
        <v>43776</v>
      </c>
      <c r="J352" s="2">
        <v>345</v>
      </c>
      <c r="K352" s="2">
        <v>345</v>
      </c>
      <c r="L352" s="2">
        <v>2710</v>
      </c>
      <c r="M352" s="5">
        <v>21</v>
      </c>
      <c r="N352" s="3">
        <v>43776</v>
      </c>
      <c r="O352" t="s">
        <v>19</v>
      </c>
      <c r="P352" t="s">
        <v>910</v>
      </c>
      <c r="S352" s="2">
        <v>1106707</v>
      </c>
      <c r="T352" s="2">
        <v>350737</v>
      </c>
      <c r="X352" s="2" t="s">
        <v>20</v>
      </c>
      <c r="AA352" s="2" t="s">
        <v>24</v>
      </c>
    </row>
    <row r="353" spans="1:27" x14ac:dyDescent="0.25">
      <c r="A353" s="6">
        <f t="shared" si="5"/>
        <v>345</v>
      </c>
      <c r="C353" s="36" t="str">
        <f>+INDEX('Global Mapping'!$M:$M,MATCH(L353,'Global Mapping'!$A:$A,0))</f>
        <v>CURRENT ASSETS</v>
      </c>
      <c r="D353" s="36" t="str">
        <f>+INDEX('Global Mapping'!$C:$C,MATCH(L353,'Global Mapping'!$A:$A,0))</f>
        <v>A/R ASSOC COS</v>
      </c>
      <c r="E353" s="36" t="s">
        <v>3985</v>
      </c>
      <c r="F353" s="36" t="s">
        <v>3986</v>
      </c>
      <c r="G353" s="36" t="s">
        <v>3987</v>
      </c>
      <c r="H353" s="36">
        <v>1131558</v>
      </c>
      <c r="I353" s="38">
        <v>43776</v>
      </c>
      <c r="J353" s="2">
        <v>345</v>
      </c>
      <c r="K353" s="2">
        <v>345</v>
      </c>
      <c r="L353" s="2">
        <v>2710</v>
      </c>
      <c r="M353" s="5">
        <v>21</v>
      </c>
      <c r="N353" s="3">
        <v>43776</v>
      </c>
      <c r="O353" t="s">
        <v>19</v>
      </c>
      <c r="P353" t="s">
        <v>912</v>
      </c>
      <c r="S353" s="2">
        <v>1106709</v>
      </c>
      <c r="T353" s="2">
        <v>350737</v>
      </c>
      <c r="X353" s="2" t="s">
        <v>20</v>
      </c>
      <c r="AA353" s="2" t="s">
        <v>24</v>
      </c>
    </row>
    <row r="354" spans="1:27" x14ac:dyDescent="0.25">
      <c r="A354" s="6">
        <f t="shared" si="5"/>
        <v>346</v>
      </c>
      <c r="C354" s="36" t="str">
        <f>+INDEX('Global Mapping'!$M:$M,MATCH(L354,'Global Mapping'!$A:$A,0))</f>
        <v>CURRENT ASSETS</v>
      </c>
      <c r="D354" s="36" t="str">
        <f>+INDEX('Global Mapping'!$C:$C,MATCH(L354,'Global Mapping'!$A:$A,0))</f>
        <v>A/R ASSOC COS</v>
      </c>
      <c r="E354" s="36" t="s">
        <v>3985</v>
      </c>
      <c r="F354" s="36" t="s">
        <v>3986</v>
      </c>
      <c r="G354" s="36" t="s">
        <v>3987</v>
      </c>
      <c r="H354" s="36">
        <v>1140560</v>
      </c>
      <c r="I354" s="38">
        <v>43867</v>
      </c>
      <c r="J354" s="2">
        <v>345</v>
      </c>
      <c r="K354" s="2">
        <v>345</v>
      </c>
      <c r="L354" s="2">
        <v>2710</v>
      </c>
      <c r="M354" s="5">
        <v>-47.05</v>
      </c>
      <c r="N354" s="3">
        <v>43776</v>
      </c>
      <c r="O354" t="s">
        <v>19</v>
      </c>
      <c r="P354" t="s">
        <v>1282</v>
      </c>
      <c r="S354" s="2">
        <v>1131581</v>
      </c>
      <c r="T354" s="2">
        <v>350829</v>
      </c>
      <c r="X354" s="2" t="s">
        <v>20</v>
      </c>
      <c r="AA354" s="2" t="s">
        <v>24</v>
      </c>
    </row>
    <row r="355" spans="1:27" x14ac:dyDescent="0.25">
      <c r="A355" s="6">
        <f t="shared" si="5"/>
        <v>347</v>
      </c>
      <c r="C355" s="36" t="str">
        <f>+INDEX('Global Mapping'!$M:$M,MATCH(L355,'Global Mapping'!$A:$A,0))</f>
        <v>CURRENT ASSETS</v>
      </c>
      <c r="D355" s="36" t="str">
        <f>+INDEX('Global Mapping'!$C:$C,MATCH(L355,'Global Mapping'!$A:$A,0))</f>
        <v>A/R ASSOC COS</v>
      </c>
      <c r="E355" s="36" t="s">
        <v>3985</v>
      </c>
      <c r="F355" s="36" t="s">
        <v>3986</v>
      </c>
      <c r="G355" s="36" t="s">
        <v>3987</v>
      </c>
      <c r="H355" s="36">
        <v>1140542</v>
      </c>
      <c r="I355" s="38">
        <v>43867</v>
      </c>
      <c r="J355" s="2">
        <v>345</v>
      </c>
      <c r="K355" s="2">
        <v>345</v>
      </c>
      <c r="L355" s="2">
        <v>2710</v>
      </c>
      <c r="M355" s="5">
        <v>-5.38</v>
      </c>
      <c r="N355" s="3">
        <v>43776</v>
      </c>
      <c r="O355" t="s">
        <v>19</v>
      </c>
      <c r="P355" t="s">
        <v>1287</v>
      </c>
      <c r="S355" s="2">
        <v>1131593</v>
      </c>
      <c r="T355" s="2">
        <v>350829</v>
      </c>
      <c r="X355" s="2" t="s">
        <v>20</v>
      </c>
      <c r="AA355" s="2" t="s">
        <v>24</v>
      </c>
    </row>
    <row r="356" spans="1:27" x14ac:dyDescent="0.25">
      <c r="A356" s="6">
        <f t="shared" si="5"/>
        <v>348</v>
      </c>
      <c r="C356" s="36" t="str">
        <f>+INDEX('Global Mapping'!$M:$M,MATCH(L356,'Global Mapping'!$A:$A,0))</f>
        <v>CURRENT ASSETS</v>
      </c>
      <c r="D356" s="36" t="str">
        <f>+INDEX('Global Mapping'!$C:$C,MATCH(L356,'Global Mapping'!$A:$A,0))</f>
        <v>A/R ASSOC COS</v>
      </c>
      <c r="E356" s="36" t="s">
        <v>3985</v>
      </c>
      <c r="F356" s="36" t="s">
        <v>3986</v>
      </c>
      <c r="G356" s="36" t="s">
        <v>3987</v>
      </c>
      <c r="H356" s="36">
        <v>1140567</v>
      </c>
      <c r="I356" s="38">
        <v>43867</v>
      </c>
      <c r="J356" s="2">
        <v>345</v>
      </c>
      <c r="K356" s="2">
        <v>345</v>
      </c>
      <c r="L356" s="2">
        <v>2710</v>
      </c>
      <c r="M356" s="5">
        <v>-46111.74</v>
      </c>
      <c r="N356" s="3">
        <v>43776</v>
      </c>
      <c r="O356" t="s">
        <v>19</v>
      </c>
      <c r="P356" t="s">
        <v>1297</v>
      </c>
      <c r="S356" s="2">
        <v>1131597</v>
      </c>
      <c r="T356" s="2">
        <v>350830</v>
      </c>
      <c r="X356" s="2" t="s">
        <v>20</v>
      </c>
      <c r="AA356" s="2" t="s">
        <v>24</v>
      </c>
    </row>
    <row r="357" spans="1:27" x14ac:dyDescent="0.25">
      <c r="A357" s="6">
        <f t="shared" si="5"/>
        <v>349</v>
      </c>
      <c r="C357" s="36" t="str">
        <f>+INDEX('Global Mapping'!$M:$M,MATCH(L357,'Global Mapping'!$A:$A,0))</f>
        <v>CURRENT ASSETS</v>
      </c>
      <c r="D357" s="36" t="str">
        <f>+INDEX('Global Mapping'!$C:$C,MATCH(L357,'Global Mapping'!$A:$A,0))</f>
        <v>A/R ASSOC COS</v>
      </c>
      <c r="E357" s="36" t="s">
        <v>3985</v>
      </c>
      <c r="F357" s="36" t="s">
        <v>3986</v>
      </c>
      <c r="G357" s="36" t="s">
        <v>3987</v>
      </c>
      <c r="H357" s="36">
        <v>1132723</v>
      </c>
      <c r="I357" s="38">
        <v>43790</v>
      </c>
      <c r="J357" s="2">
        <v>345</v>
      </c>
      <c r="K357" s="2">
        <v>345</v>
      </c>
      <c r="L357" s="2">
        <v>2710</v>
      </c>
      <c r="M357" s="5">
        <v>21</v>
      </c>
      <c r="N357" s="3">
        <v>43790</v>
      </c>
      <c r="O357" t="s">
        <v>19</v>
      </c>
      <c r="P357" t="s">
        <v>1011</v>
      </c>
      <c r="S357" s="2">
        <v>1112032</v>
      </c>
      <c r="T357" s="2">
        <v>351994</v>
      </c>
      <c r="X357" s="2" t="s">
        <v>20</v>
      </c>
      <c r="AA357" s="2" t="s">
        <v>24</v>
      </c>
    </row>
    <row r="358" spans="1:27" x14ac:dyDescent="0.25">
      <c r="A358" s="6">
        <f t="shared" si="5"/>
        <v>350</v>
      </c>
      <c r="C358" s="36" t="str">
        <f>+INDEX('Global Mapping'!$M:$M,MATCH(L358,'Global Mapping'!$A:$A,0))</f>
        <v>CURRENT ASSETS</v>
      </c>
      <c r="D358" s="36" t="str">
        <f>+INDEX('Global Mapping'!$C:$C,MATCH(L358,'Global Mapping'!$A:$A,0))</f>
        <v>A/R ASSOC COS</v>
      </c>
      <c r="E358" s="36" t="s">
        <v>3985</v>
      </c>
      <c r="F358" s="36" t="s">
        <v>3986</v>
      </c>
      <c r="G358" s="36" t="s">
        <v>3987</v>
      </c>
      <c r="H358" s="36">
        <v>1140542</v>
      </c>
      <c r="I358" s="38">
        <v>43867</v>
      </c>
      <c r="J358" s="2">
        <v>345</v>
      </c>
      <c r="K358" s="2">
        <v>345</v>
      </c>
      <c r="L358" s="2">
        <v>2710</v>
      </c>
      <c r="M358" s="5">
        <v>21</v>
      </c>
      <c r="N358" s="3">
        <v>43865</v>
      </c>
      <c r="O358" t="s">
        <v>19</v>
      </c>
      <c r="P358" t="s">
        <v>1289</v>
      </c>
      <c r="S358" s="2">
        <v>1131593</v>
      </c>
      <c r="T358" s="2">
        <v>358411</v>
      </c>
      <c r="X358" s="2" t="s">
        <v>20</v>
      </c>
      <c r="AA358" s="2" t="s">
        <v>24</v>
      </c>
    </row>
    <row r="359" spans="1:27" x14ac:dyDescent="0.25">
      <c r="A359" s="6">
        <f t="shared" si="5"/>
        <v>351</v>
      </c>
      <c r="C359" s="36" t="str">
        <f>+INDEX('Global Mapping'!$M:$M,MATCH(L359,'Global Mapping'!$A:$A,0))</f>
        <v>CURRENT ASSETS</v>
      </c>
      <c r="D359" s="36" t="str">
        <f>+INDEX('Global Mapping'!$C:$C,MATCH(L359,'Global Mapping'!$A:$A,0))</f>
        <v>A/R ASSOC COS</v>
      </c>
      <c r="E359" s="36" t="s">
        <v>3985</v>
      </c>
      <c r="F359" s="36" t="s">
        <v>3986</v>
      </c>
      <c r="G359" s="36" t="s">
        <v>3987</v>
      </c>
      <c r="H359" s="36">
        <v>1140548</v>
      </c>
      <c r="I359" s="38">
        <v>43867</v>
      </c>
      <c r="J359" s="2">
        <v>345</v>
      </c>
      <c r="K359" s="2">
        <v>345</v>
      </c>
      <c r="L359" s="2">
        <v>2710</v>
      </c>
      <c r="M359" s="5">
        <v>21</v>
      </c>
      <c r="N359" s="3">
        <v>43865</v>
      </c>
      <c r="O359" t="s">
        <v>19</v>
      </c>
      <c r="P359" t="s">
        <v>1291</v>
      </c>
      <c r="S359" s="2">
        <v>1131594</v>
      </c>
      <c r="T359" s="2">
        <v>358411</v>
      </c>
      <c r="X359" s="2" t="s">
        <v>20</v>
      </c>
      <c r="AA359" s="2" t="s">
        <v>24</v>
      </c>
    </row>
    <row r="360" spans="1:27" x14ac:dyDescent="0.25">
      <c r="A360" s="6">
        <f t="shared" si="5"/>
        <v>352</v>
      </c>
      <c r="C360" s="36" t="str">
        <f>+INDEX('Global Mapping'!$M:$M,MATCH(L360,'Global Mapping'!$A:$A,0))</f>
        <v>CURRENT ASSETS</v>
      </c>
      <c r="D360" s="36" t="str">
        <f>+INDEX('Global Mapping'!$C:$C,MATCH(L360,'Global Mapping'!$A:$A,0))</f>
        <v>A/R ASSOC COS</v>
      </c>
      <c r="E360" s="36" t="s">
        <v>3985</v>
      </c>
      <c r="F360" s="36" t="s">
        <v>3986</v>
      </c>
      <c r="G360" s="36" t="s">
        <v>3987</v>
      </c>
      <c r="H360" s="36">
        <v>1140534</v>
      </c>
      <c r="I360" s="38">
        <v>43867</v>
      </c>
      <c r="J360" s="2">
        <v>345</v>
      </c>
      <c r="K360" s="2">
        <v>345</v>
      </c>
      <c r="L360" s="2">
        <v>2710</v>
      </c>
      <c r="M360" s="5">
        <v>141.5</v>
      </c>
      <c r="N360" s="3">
        <v>43865</v>
      </c>
      <c r="O360" t="s">
        <v>19</v>
      </c>
      <c r="P360" t="s">
        <v>1293</v>
      </c>
      <c r="S360" s="2">
        <v>1131595</v>
      </c>
      <c r="T360" s="2">
        <v>358411</v>
      </c>
      <c r="X360" s="2" t="s">
        <v>20</v>
      </c>
      <c r="AA360" s="2" t="s">
        <v>24</v>
      </c>
    </row>
    <row r="361" spans="1:27" x14ac:dyDescent="0.25">
      <c r="A361" s="6">
        <f t="shared" si="5"/>
        <v>353</v>
      </c>
      <c r="C361" s="36" t="str">
        <f>+INDEX('Global Mapping'!$M:$M,MATCH(L361,'Global Mapping'!$A:$A,0))</f>
        <v>CURRENT ASSETS</v>
      </c>
      <c r="D361" s="36" t="str">
        <f>+INDEX('Global Mapping'!$C:$C,MATCH(L361,'Global Mapping'!$A:$A,0))</f>
        <v>A/R ASSOC COS</v>
      </c>
      <c r="E361" s="36" t="s">
        <v>3985</v>
      </c>
      <c r="F361" s="36" t="s">
        <v>3986</v>
      </c>
      <c r="G361" s="36" t="s">
        <v>3987</v>
      </c>
      <c r="H361" s="36">
        <v>1140559</v>
      </c>
      <c r="I361" s="38">
        <v>43867</v>
      </c>
      <c r="J361" s="2">
        <v>345</v>
      </c>
      <c r="K361" s="2">
        <v>345</v>
      </c>
      <c r="L361" s="2">
        <v>2710</v>
      </c>
      <c r="M361" s="5">
        <v>21</v>
      </c>
      <c r="N361" s="3">
        <v>43865</v>
      </c>
      <c r="O361" t="s">
        <v>19</v>
      </c>
      <c r="P361" t="s">
        <v>1295</v>
      </c>
      <c r="S361" s="2">
        <v>1131596</v>
      </c>
      <c r="T361" s="2">
        <v>358411</v>
      </c>
      <c r="X361" s="2" t="s">
        <v>20</v>
      </c>
      <c r="AA361" s="2" t="s">
        <v>24</v>
      </c>
    </row>
    <row r="362" spans="1:27" x14ac:dyDescent="0.25">
      <c r="A362" s="6">
        <f t="shared" si="5"/>
        <v>354</v>
      </c>
      <c r="C362" s="36" t="str">
        <f>+INDEX('Global Mapping'!$M:$M,MATCH(L362,'Global Mapping'!$A:$A,0))</f>
        <v>CURRENT ASSETS</v>
      </c>
      <c r="D362" s="36" t="str">
        <f>+INDEX('Global Mapping'!$C:$C,MATCH(L362,'Global Mapping'!$A:$A,0))</f>
        <v>A/R ASSOC COS</v>
      </c>
      <c r="E362" s="36" t="s">
        <v>3985</v>
      </c>
      <c r="F362" s="36" t="s">
        <v>3986</v>
      </c>
      <c r="G362" s="36" t="s">
        <v>3987</v>
      </c>
      <c r="H362" s="36">
        <v>1140567</v>
      </c>
      <c r="I362" s="38">
        <v>43867</v>
      </c>
      <c r="J362" s="2">
        <v>345</v>
      </c>
      <c r="K362" s="2">
        <v>345</v>
      </c>
      <c r="L362" s="2">
        <v>2710</v>
      </c>
      <c r="M362" s="5">
        <v>27</v>
      </c>
      <c r="N362" s="3">
        <v>43865</v>
      </c>
      <c r="O362" t="s">
        <v>19</v>
      </c>
      <c r="P362" t="s">
        <v>1299</v>
      </c>
      <c r="S362" s="2">
        <v>1131597</v>
      </c>
      <c r="T362" s="2">
        <v>358411</v>
      </c>
      <c r="X362" s="2" t="s">
        <v>20</v>
      </c>
      <c r="AA362" s="2" t="s">
        <v>24</v>
      </c>
    </row>
    <row r="363" spans="1:27" x14ac:dyDescent="0.25">
      <c r="A363" s="6">
        <f t="shared" si="5"/>
        <v>355</v>
      </c>
      <c r="C363" s="36" t="str">
        <f>+INDEX('Global Mapping'!$M:$M,MATCH(L363,'Global Mapping'!$A:$A,0))</f>
        <v>CURRENT ASSETS</v>
      </c>
      <c r="D363" s="36" t="str">
        <f>+INDEX('Global Mapping'!$C:$C,MATCH(L363,'Global Mapping'!$A:$A,0))</f>
        <v>A/R ASSOC COS</v>
      </c>
      <c r="E363" s="36" t="s">
        <v>3985</v>
      </c>
      <c r="F363" s="36" t="s">
        <v>3986</v>
      </c>
      <c r="G363" s="36" t="s">
        <v>3987</v>
      </c>
      <c r="H363" s="36">
        <v>1140546</v>
      </c>
      <c r="I363" s="38">
        <v>43867</v>
      </c>
      <c r="J363" s="2">
        <v>345</v>
      </c>
      <c r="K363" s="2">
        <v>345</v>
      </c>
      <c r="L363" s="2">
        <v>2710</v>
      </c>
      <c r="M363" s="5">
        <v>21</v>
      </c>
      <c r="N363" s="3">
        <v>43865</v>
      </c>
      <c r="O363" t="s">
        <v>19</v>
      </c>
      <c r="P363" t="s">
        <v>1301</v>
      </c>
      <c r="S363" s="2">
        <v>1131601</v>
      </c>
      <c r="T363" s="2">
        <v>358411</v>
      </c>
      <c r="X363" s="2" t="s">
        <v>20</v>
      </c>
      <c r="AA363" s="2" t="s">
        <v>24</v>
      </c>
    </row>
    <row r="364" spans="1:27" x14ac:dyDescent="0.25">
      <c r="A364" s="6">
        <f t="shared" si="5"/>
        <v>356</v>
      </c>
      <c r="C364" s="36" t="str">
        <f>+INDEX('Global Mapping'!$M:$M,MATCH(L364,'Global Mapping'!$A:$A,0))</f>
        <v>CURRENT ASSETS</v>
      </c>
      <c r="D364" s="36" t="str">
        <f>+INDEX('Global Mapping'!$C:$C,MATCH(L364,'Global Mapping'!$A:$A,0))</f>
        <v>A/R ASSOC COS</v>
      </c>
      <c r="E364" s="36" t="s">
        <v>3985</v>
      </c>
      <c r="F364" s="36" t="s">
        <v>3986</v>
      </c>
      <c r="G364" s="36" t="s">
        <v>3987</v>
      </c>
      <c r="H364" s="36">
        <v>1140541</v>
      </c>
      <c r="I364" s="38">
        <v>43867</v>
      </c>
      <c r="J364" s="2">
        <v>345</v>
      </c>
      <c r="K364" s="2">
        <v>345</v>
      </c>
      <c r="L364" s="2">
        <v>2710</v>
      </c>
      <c r="M364" s="5">
        <v>21</v>
      </c>
      <c r="N364" s="3">
        <v>43865</v>
      </c>
      <c r="O364" t="s">
        <v>19</v>
      </c>
      <c r="P364" t="s">
        <v>1303</v>
      </c>
      <c r="S364" s="2">
        <v>1131602</v>
      </c>
      <c r="T364" s="2">
        <v>358411</v>
      </c>
      <c r="X364" s="2" t="s">
        <v>20</v>
      </c>
      <c r="AA364" s="2" t="s">
        <v>24</v>
      </c>
    </row>
    <row r="365" spans="1:27" x14ac:dyDescent="0.25">
      <c r="A365" s="6">
        <f t="shared" si="5"/>
        <v>357</v>
      </c>
      <c r="C365" s="36" t="str">
        <f>+INDEX('Global Mapping'!$M:$M,MATCH(L365,'Global Mapping'!$A:$A,0))</f>
        <v>CURRENT ASSETS</v>
      </c>
      <c r="D365" s="36" t="str">
        <f>+INDEX('Global Mapping'!$C:$C,MATCH(L365,'Global Mapping'!$A:$A,0))</f>
        <v>A/R ASSOC COS</v>
      </c>
      <c r="E365" s="36" t="s">
        <v>3985</v>
      </c>
      <c r="F365" s="36" t="s">
        <v>3986</v>
      </c>
      <c r="G365" s="36" t="s">
        <v>3987</v>
      </c>
      <c r="H365" s="36">
        <v>1140539</v>
      </c>
      <c r="I365" s="38">
        <v>43867</v>
      </c>
      <c r="J365" s="2">
        <v>345</v>
      </c>
      <c r="K365" s="2">
        <v>345</v>
      </c>
      <c r="L365" s="2">
        <v>2710</v>
      </c>
      <c r="M365" s="5">
        <v>21</v>
      </c>
      <c r="N365" s="3">
        <v>43865</v>
      </c>
      <c r="O365" t="s">
        <v>19</v>
      </c>
      <c r="P365" t="s">
        <v>1305</v>
      </c>
      <c r="S365" s="2">
        <v>1131614</v>
      </c>
      <c r="T365" s="2">
        <v>358411</v>
      </c>
      <c r="X365" s="2" t="s">
        <v>20</v>
      </c>
      <c r="AA365" s="2" t="s">
        <v>24</v>
      </c>
    </row>
    <row r="366" spans="1:27" x14ac:dyDescent="0.25">
      <c r="A366" s="6">
        <f t="shared" si="5"/>
        <v>358</v>
      </c>
      <c r="C366" s="36" t="str">
        <f>+INDEX('Global Mapping'!$M:$M,MATCH(L366,'Global Mapping'!$A:$A,0))</f>
        <v>CURRENT ASSETS</v>
      </c>
      <c r="D366" s="36" t="str">
        <f>+INDEX('Global Mapping'!$C:$C,MATCH(L366,'Global Mapping'!$A:$A,0))</f>
        <v>A/R ASSOC COS</v>
      </c>
      <c r="E366" s="36" t="s">
        <v>3985</v>
      </c>
      <c r="F366" s="36" t="s">
        <v>3986</v>
      </c>
      <c r="G366" s="36" t="s">
        <v>3987</v>
      </c>
      <c r="H366" s="36">
        <v>1144066</v>
      </c>
      <c r="I366" s="38">
        <v>43902</v>
      </c>
      <c r="J366" s="2">
        <v>345</v>
      </c>
      <c r="K366" s="2">
        <v>345</v>
      </c>
      <c r="L366" s="2">
        <v>2710</v>
      </c>
      <c r="M366" s="5">
        <v>-600</v>
      </c>
      <c r="N366" s="3">
        <v>43867</v>
      </c>
      <c r="O366" t="s">
        <v>19</v>
      </c>
      <c r="P366" t="s">
        <v>1423</v>
      </c>
      <c r="S366" s="2">
        <v>1140514</v>
      </c>
      <c r="T366" s="2">
        <v>358673</v>
      </c>
      <c r="X366" s="2" t="s">
        <v>20</v>
      </c>
      <c r="AA366" s="2" t="s">
        <v>24</v>
      </c>
    </row>
    <row r="367" spans="1:27" x14ac:dyDescent="0.25">
      <c r="A367" s="6">
        <f t="shared" si="5"/>
        <v>359</v>
      </c>
      <c r="C367" s="36" t="str">
        <f>+INDEX('Global Mapping'!$M:$M,MATCH(L367,'Global Mapping'!$A:$A,0))</f>
        <v>CURRENT ASSETS</v>
      </c>
      <c r="D367" s="36" t="str">
        <f>+INDEX('Global Mapping'!$C:$C,MATCH(L367,'Global Mapping'!$A:$A,0))</f>
        <v>A/R ASSOC COS</v>
      </c>
      <c r="E367" s="36" t="s">
        <v>3985</v>
      </c>
      <c r="F367" s="36" t="s">
        <v>3986</v>
      </c>
      <c r="G367" s="36" t="s">
        <v>3987</v>
      </c>
      <c r="H367" s="36">
        <v>1144475</v>
      </c>
      <c r="I367" s="38">
        <v>43909</v>
      </c>
      <c r="J367" s="2">
        <v>345</v>
      </c>
      <c r="K367" s="2">
        <v>345</v>
      </c>
      <c r="L367" s="2">
        <v>2710</v>
      </c>
      <c r="M367" s="5">
        <v>-15995.25</v>
      </c>
      <c r="N367" s="3">
        <v>43895</v>
      </c>
      <c r="O367" t="s">
        <v>19</v>
      </c>
      <c r="P367" t="s">
        <v>1463</v>
      </c>
      <c r="S367" s="2">
        <v>1143530</v>
      </c>
      <c r="T367" s="2">
        <v>361104</v>
      </c>
      <c r="X367" s="2" t="s">
        <v>20</v>
      </c>
      <c r="AA367" s="2" t="s">
        <v>24</v>
      </c>
    </row>
    <row r="368" spans="1:27" x14ac:dyDescent="0.25">
      <c r="A368" s="6">
        <f t="shared" si="5"/>
        <v>360</v>
      </c>
      <c r="C368" s="36" t="str">
        <f>+INDEX('Global Mapping'!$M:$M,MATCH(L368,'Global Mapping'!$A:$A,0))</f>
        <v>CURRENT ASSETS</v>
      </c>
      <c r="D368" s="36" t="str">
        <f>+INDEX('Global Mapping'!$C:$C,MATCH(L368,'Global Mapping'!$A:$A,0))</f>
        <v>RATE CASE ACCUM AMORT</v>
      </c>
      <c r="E368" s="36" t="s">
        <v>3985</v>
      </c>
      <c r="F368" s="36" t="s">
        <v>3986</v>
      </c>
      <c r="G368" s="36" t="s">
        <v>3987</v>
      </c>
      <c r="H368" s="36">
        <v>722604</v>
      </c>
      <c r="I368" s="38">
        <v>39597</v>
      </c>
      <c r="J368" s="2">
        <v>345</v>
      </c>
      <c r="K368" s="2">
        <v>345</v>
      </c>
      <c r="L368" s="2">
        <v>2930</v>
      </c>
      <c r="M368" s="5">
        <v>-4094.8</v>
      </c>
      <c r="N368" s="3">
        <v>43677</v>
      </c>
      <c r="O368" t="s">
        <v>19</v>
      </c>
      <c r="P368" t="s">
        <v>1619</v>
      </c>
      <c r="Q368" t="s">
        <v>1502</v>
      </c>
      <c r="R368">
        <v>5100153</v>
      </c>
      <c r="S368" s="2">
        <v>62170</v>
      </c>
      <c r="T368" s="2">
        <v>341428</v>
      </c>
      <c r="X368" s="2" t="s">
        <v>1503</v>
      </c>
      <c r="AA368" s="2" t="s">
        <v>24</v>
      </c>
    </row>
    <row r="369" spans="1:27" x14ac:dyDescent="0.25">
      <c r="A369" s="6">
        <f t="shared" si="5"/>
        <v>361</v>
      </c>
      <c r="C369" s="36" t="str">
        <f>+INDEX('Global Mapping'!$M:$M,MATCH(L369,'Global Mapping'!$A:$A,0))</f>
        <v>CURRENT ASSETS</v>
      </c>
      <c r="D369" s="36" t="str">
        <f>+INDEX('Global Mapping'!$C:$C,MATCH(L369,'Global Mapping'!$A:$A,0))</f>
        <v>AMORT - TANK MAINT&amp;REP</v>
      </c>
      <c r="E369" s="36" t="s">
        <v>3985</v>
      </c>
      <c r="F369" s="36" t="s">
        <v>3986</v>
      </c>
      <c r="G369" s="36" t="s">
        <v>3987</v>
      </c>
      <c r="H369" s="36">
        <v>722604</v>
      </c>
      <c r="I369" s="38">
        <v>39597</v>
      </c>
      <c r="J369" s="2">
        <v>345</v>
      </c>
      <c r="K369" s="2">
        <v>345</v>
      </c>
      <c r="L369" s="2">
        <v>3110</v>
      </c>
      <c r="M369" s="5">
        <v>-49.93</v>
      </c>
      <c r="N369" s="3">
        <v>43677</v>
      </c>
      <c r="O369" t="s">
        <v>19</v>
      </c>
      <c r="P369" t="s">
        <v>1605</v>
      </c>
      <c r="Q369" t="s">
        <v>1502</v>
      </c>
      <c r="R369">
        <v>1008115</v>
      </c>
      <c r="S369" s="2">
        <v>62170</v>
      </c>
      <c r="T369" s="2">
        <v>341428</v>
      </c>
      <c r="X369" s="2" t="s">
        <v>1503</v>
      </c>
      <c r="AA369" s="2" t="s">
        <v>24</v>
      </c>
    </row>
    <row r="370" spans="1:27" x14ac:dyDescent="0.25">
      <c r="A370" s="6">
        <f t="shared" si="5"/>
        <v>362</v>
      </c>
      <c r="C370" s="36" t="str">
        <f>+INDEX('Global Mapping'!$M:$M,MATCH(L370,'Global Mapping'!$A:$A,0))</f>
        <v>CURRENT ASSETS</v>
      </c>
      <c r="D370" s="36" t="str">
        <f>+INDEX('Global Mapping'!$C:$C,MATCH(L370,'Global Mapping'!$A:$A,0))</f>
        <v>AMORT - TANK MAINT&amp;REP</v>
      </c>
      <c r="E370" s="36" t="s">
        <v>3985</v>
      </c>
      <c r="F370" s="36" t="s">
        <v>3986</v>
      </c>
      <c r="G370" s="36" t="s">
        <v>3987</v>
      </c>
      <c r="H370" s="36">
        <v>722604</v>
      </c>
      <c r="I370" s="38">
        <v>39597</v>
      </c>
      <c r="J370" s="2">
        <v>345</v>
      </c>
      <c r="K370" s="2">
        <v>345</v>
      </c>
      <c r="L370" s="2">
        <v>3110</v>
      </c>
      <c r="M370" s="5">
        <v>-73</v>
      </c>
      <c r="N370" s="3">
        <v>43677</v>
      </c>
      <c r="O370" t="s">
        <v>19</v>
      </c>
      <c r="P370" t="s">
        <v>1606</v>
      </c>
      <c r="Q370" t="s">
        <v>1502</v>
      </c>
      <c r="R370">
        <v>1009459</v>
      </c>
      <c r="S370" s="2">
        <v>62170</v>
      </c>
      <c r="T370" s="2">
        <v>341428</v>
      </c>
      <c r="X370" s="2" t="s">
        <v>1503</v>
      </c>
      <c r="AA370" s="2" t="s">
        <v>24</v>
      </c>
    </row>
    <row r="371" spans="1:27" x14ac:dyDescent="0.25">
      <c r="A371" s="6">
        <f t="shared" si="5"/>
        <v>363</v>
      </c>
      <c r="C371" s="36" t="str">
        <f>+INDEX('Global Mapping'!$M:$M,MATCH(L371,'Global Mapping'!$A:$A,0))</f>
        <v>CURRENT ASSETS</v>
      </c>
      <c r="D371" s="36" t="str">
        <f>+INDEX('Global Mapping'!$C:$C,MATCH(L371,'Global Mapping'!$A:$A,0))</f>
        <v>AMORT - TANK MAINT&amp;REP</v>
      </c>
      <c r="E371" s="36" t="s">
        <v>3985</v>
      </c>
      <c r="F371" s="36" t="s">
        <v>3986</v>
      </c>
      <c r="G371" s="36" t="s">
        <v>3987</v>
      </c>
      <c r="H371" s="36">
        <v>722604</v>
      </c>
      <c r="I371" s="38">
        <v>39597</v>
      </c>
      <c r="J371" s="2">
        <v>345</v>
      </c>
      <c r="K371" s="2">
        <v>345</v>
      </c>
      <c r="L371" s="2">
        <v>3110</v>
      </c>
      <c r="M371" s="5">
        <v>-58.33</v>
      </c>
      <c r="N371" s="3">
        <v>43677</v>
      </c>
      <c r="O371" t="s">
        <v>19</v>
      </c>
      <c r="P371" t="s">
        <v>1607</v>
      </c>
      <c r="Q371" t="s">
        <v>1502</v>
      </c>
      <c r="R371">
        <v>1010702</v>
      </c>
      <c r="S371" s="2">
        <v>62170</v>
      </c>
      <c r="T371" s="2">
        <v>341428</v>
      </c>
      <c r="X371" s="2" t="s">
        <v>1503</v>
      </c>
      <c r="AA371" s="2" t="s">
        <v>24</v>
      </c>
    </row>
    <row r="372" spans="1:27" x14ac:dyDescent="0.25">
      <c r="A372" s="6">
        <f t="shared" si="5"/>
        <v>364</v>
      </c>
      <c r="C372" s="36" t="str">
        <f>+INDEX('Global Mapping'!$M:$M,MATCH(L372,'Global Mapping'!$A:$A,0))</f>
        <v>CURRENT ASSETS</v>
      </c>
      <c r="D372" s="36" t="str">
        <f>+INDEX('Global Mapping'!$C:$C,MATCH(L372,'Global Mapping'!$A:$A,0))</f>
        <v>AMORT - TANK MAINT&amp;REP</v>
      </c>
      <c r="E372" s="36" t="s">
        <v>3985</v>
      </c>
      <c r="F372" s="36" t="s">
        <v>3986</v>
      </c>
      <c r="G372" s="36" t="s">
        <v>3987</v>
      </c>
      <c r="H372" s="36">
        <v>722604</v>
      </c>
      <c r="I372" s="38">
        <v>39597</v>
      </c>
      <c r="J372" s="2">
        <v>345</v>
      </c>
      <c r="K372" s="2">
        <v>345</v>
      </c>
      <c r="L372" s="2">
        <v>3110</v>
      </c>
      <c r="M372" s="5">
        <v>-41.67</v>
      </c>
      <c r="N372" s="3">
        <v>43677</v>
      </c>
      <c r="O372" t="s">
        <v>19</v>
      </c>
      <c r="P372" t="s">
        <v>1608</v>
      </c>
      <c r="Q372" t="s">
        <v>1502</v>
      </c>
      <c r="R372">
        <v>1010890</v>
      </c>
      <c r="S372" s="2">
        <v>62170</v>
      </c>
      <c r="T372" s="2">
        <v>341428</v>
      </c>
      <c r="X372" s="2" t="s">
        <v>1503</v>
      </c>
      <c r="AA372" s="2" t="s">
        <v>24</v>
      </c>
    </row>
    <row r="373" spans="1:27" x14ac:dyDescent="0.25">
      <c r="A373" s="6">
        <f t="shared" si="5"/>
        <v>365</v>
      </c>
      <c r="C373" s="36" t="str">
        <f>+INDEX('Global Mapping'!$M:$M,MATCH(L373,'Global Mapping'!$A:$A,0))</f>
        <v>CURRENT ASSETS</v>
      </c>
      <c r="D373" s="36" t="str">
        <f>+INDEX('Global Mapping'!$C:$C,MATCH(L373,'Global Mapping'!$A:$A,0))</f>
        <v>AMORT - TANK MAINT&amp;REP</v>
      </c>
      <c r="E373" s="36" t="s">
        <v>3985</v>
      </c>
      <c r="F373" s="36" t="s">
        <v>3986</v>
      </c>
      <c r="G373" s="36" t="s">
        <v>3987</v>
      </c>
      <c r="H373" s="36">
        <v>722604</v>
      </c>
      <c r="I373" s="38">
        <v>39597</v>
      </c>
      <c r="J373" s="2">
        <v>345</v>
      </c>
      <c r="K373" s="2">
        <v>345</v>
      </c>
      <c r="L373" s="2">
        <v>3110</v>
      </c>
      <c r="M373" s="5">
        <v>-41.67</v>
      </c>
      <c r="N373" s="3">
        <v>43677</v>
      </c>
      <c r="O373" t="s">
        <v>19</v>
      </c>
      <c r="P373" t="s">
        <v>1609</v>
      </c>
      <c r="Q373" t="s">
        <v>1502</v>
      </c>
      <c r="R373">
        <v>1010891</v>
      </c>
      <c r="S373" s="2">
        <v>62170</v>
      </c>
      <c r="T373" s="2">
        <v>341428</v>
      </c>
      <c r="X373" s="2" t="s">
        <v>1503</v>
      </c>
      <c r="AA373" s="2" t="s">
        <v>24</v>
      </c>
    </row>
    <row r="374" spans="1:27" x14ac:dyDescent="0.25">
      <c r="A374" s="6">
        <f t="shared" si="5"/>
        <v>366</v>
      </c>
      <c r="C374" s="36" t="str">
        <f>+INDEX('Global Mapping'!$M:$M,MATCH(L374,'Global Mapping'!$A:$A,0))</f>
        <v>CURRENT ASSETS</v>
      </c>
      <c r="D374" s="36" t="str">
        <f>+INDEX('Global Mapping'!$C:$C,MATCH(L374,'Global Mapping'!$A:$A,0))</f>
        <v>AMORT - TANK MAINT&amp;REP</v>
      </c>
      <c r="E374" s="36" t="s">
        <v>3985</v>
      </c>
      <c r="F374" s="36" t="s">
        <v>3986</v>
      </c>
      <c r="G374" s="36" t="s">
        <v>3987</v>
      </c>
      <c r="H374" s="36">
        <v>722604</v>
      </c>
      <c r="I374" s="38">
        <v>39597</v>
      </c>
      <c r="J374" s="2">
        <v>345</v>
      </c>
      <c r="K374" s="2">
        <v>345</v>
      </c>
      <c r="L374" s="2">
        <v>3110</v>
      </c>
      <c r="M374" s="5">
        <v>-100</v>
      </c>
      <c r="N374" s="3">
        <v>43677</v>
      </c>
      <c r="O374" t="s">
        <v>19</v>
      </c>
      <c r="P374" t="s">
        <v>1607</v>
      </c>
      <c r="Q374" t="s">
        <v>1502</v>
      </c>
      <c r="R374">
        <v>1011476</v>
      </c>
      <c r="S374" s="2">
        <v>62170</v>
      </c>
      <c r="T374" s="2">
        <v>341428</v>
      </c>
      <c r="X374" s="2" t="s">
        <v>1503</v>
      </c>
      <c r="AA374" s="2" t="s">
        <v>24</v>
      </c>
    </row>
    <row r="375" spans="1:27" x14ac:dyDescent="0.25">
      <c r="A375" s="6">
        <f t="shared" si="5"/>
        <v>367</v>
      </c>
      <c r="C375" s="36" t="str">
        <f>+INDEX('Global Mapping'!$M:$M,MATCH(L375,'Global Mapping'!$A:$A,0))</f>
        <v>CURRENT ASSETS</v>
      </c>
      <c r="D375" s="36" t="str">
        <f>+INDEX('Global Mapping'!$C:$C,MATCH(L375,'Global Mapping'!$A:$A,0))</f>
        <v>AMORT - TANK MAINT&amp;REP</v>
      </c>
      <c r="E375" s="36" t="s">
        <v>3985</v>
      </c>
      <c r="F375" s="36" t="s">
        <v>3986</v>
      </c>
      <c r="G375" s="36" t="s">
        <v>3987</v>
      </c>
      <c r="H375" s="36">
        <v>722604</v>
      </c>
      <c r="I375" s="38">
        <v>39597</v>
      </c>
      <c r="J375" s="2">
        <v>345</v>
      </c>
      <c r="K375" s="2">
        <v>345</v>
      </c>
      <c r="L375" s="2">
        <v>3110</v>
      </c>
      <c r="M375" s="5">
        <v>-47087.18</v>
      </c>
      <c r="N375" s="3">
        <v>43677</v>
      </c>
      <c r="O375" t="s">
        <v>19</v>
      </c>
      <c r="P375" t="s">
        <v>1610</v>
      </c>
      <c r="Q375" t="s">
        <v>1502</v>
      </c>
      <c r="R375">
        <v>5000727</v>
      </c>
      <c r="S375" s="2">
        <v>62170</v>
      </c>
      <c r="T375" s="2">
        <v>341428</v>
      </c>
      <c r="X375" s="2" t="s">
        <v>1503</v>
      </c>
      <c r="AA375" s="2" t="s">
        <v>24</v>
      </c>
    </row>
    <row r="376" spans="1:27" x14ac:dyDescent="0.25">
      <c r="A376" s="6">
        <f t="shared" si="5"/>
        <v>368</v>
      </c>
      <c r="C376" s="36" t="str">
        <f>+INDEX('Global Mapping'!$M:$M,MATCH(L376,'Global Mapping'!$A:$A,0))</f>
        <v>CURRENT ASSETS</v>
      </c>
      <c r="D376" s="36" t="str">
        <f>+INDEX('Global Mapping'!$C:$C,MATCH(L376,'Global Mapping'!$A:$A,0))</f>
        <v>AMORT - MULTI YR TESTIN</v>
      </c>
      <c r="E376" s="36" t="s">
        <v>3985</v>
      </c>
      <c r="F376" s="36" t="s">
        <v>3986</v>
      </c>
      <c r="G376" s="36" t="s">
        <v>3987</v>
      </c>
      <c r="H376" s="36">
        <v>722604</v>
      </c>
      <c r="I376" s="38">
        <v>39597</v>
      </c>
      <c r="J376" s="2">
        <v>345</v>
      </c>
      <c r="K376" s="2">
        <v>345</v>
      </c>
      <c r="L376" s="2">
        <v>3160</v>
      </c>
      <c r="M376" s="5">
        <v>-27.77</v>
      </c>
      <c r="N376" s="3">
        <v>43677</v>
      </c>
      <c r="O376" t="s">
        <v>19</v>
      </c>
      <c r="P376" t="s">
        <v>1611</v>
      </c>
      <c r="Q376" t="s">
        <v>1502</v>
      </c>
      <c r="R376">
        <v>1010852</v>
      </c>
      <c r="S376" s="2">
        <v>62170</v>
      </c>
      <c r="T376" s="2">
        <v>341428</v>
      </c>
      <c r="X376" s="2" t="s">
        <v>1503</v>
      </c>
      <c r="AA376" s="2" t="s">
        <v>24</v>
      </c>
    </row>
    <row r="377" spans="1:27" x14ac:dyDescent="0.25">
      <c r="A377" s="6">
        <f t="shared" si="5"/>
        <v>369</v>
      </c>
      <c r="C377" s="36" t="str">
        <f>+INDEX('Global Mapping'!$M:$M,MATCH(L377,'Global Mapping'!$A:$A,0))</f>
        <v>CURRENT ASSETS</v>
      </c>
      <c r="D377" s="36" t="str">
        <f>+INDEX('Global Mapping'!$C:$C,MATCH(L377,'Global Mapping'!$A:$A,0))</f>
        <v>AMORT - MULTI YR TESTIN</v>
      </c>
      <c r="E377" s="36" t="s">
        <v>3985</v>
      </c>
      <c r="F377" s="36" t="s">
        <v>3986</v>
      </c>
      <c r="G377" s="36" t="s">
        <v>3987</v>
      </c>
      <c r="H377" s="36">
        <v>722604</v>
      </c>
      <c r="I377" s="38">
        <v>39597</v>
      </c>
      <c r="J377" s="2">
        <v>345</v>
      </c>
      <c r="K377" s="2">
        <v>345</v>
      </c>
      <c r="L377" s="2">
        <v>3160</v>
      </c>
      <c r="M377" s="5">
        <v>-52.4</v>
      </c>
      <c r="N377" s="3">
        <v>43677</v>
      </c>
      <c r="O377" t="s">
        <v>19</v>
      </c>
      <c r="P377" t="s">
        <v>1611</v>
      </c>
      <c r="Q377" t="s">
        <v>1502</v>
      </c>
      <c r="R377">
        <v>1010977</v>
      </c>
      <c r="S377" s="2">
        <v>62170</v>
      </c>
      <c r="T377" s="2">
        <v>341428</v>
      </c>
      <c r="X377" s="2" t="s">
        <v>1503</v>
      </c>
      <c r="AA377" s="2" t="s">
        <v>24</v>
      </c>
    </row>
    <row r="378" spans="1:27" x14ac:dyDescent="0.25">
      <c r="A378" s="6">
        <f t="shared" si="5"/>
        <v>370</v>
      </c>
      <c r="C378" s="36" t="str">
        <f>+INDEX('Global Mapping'!$M:$M,MATCH(L378,'Global Mapping'!$A:$A,0))</f>
        <v>CURRENT ASSETS</v>
      </c>
      <c r="D378" s="36" t="str">
        <f>+INDEX('Global Mapping'!$C:$C,MATCH(L378,'Global Mapping'!$A:$A,0))</f>
        <v>AMORT - MULTI YR TESTIN</v>
      </c>
      <c r="E378" s="36" t="s">
        <v>3985</v>
      </c>
      <c r="F378" s="36" t="s">
        <v>3986</v>
      </c>
      <c r="G378" s="36" t="s">
        <v>3987</v>
      </c>
      <c r="H378" s="36">
        <v>722604</v>
      </c>
      <c r="I378" s="38">
        <v>39597</v>
      </c>
      <c r="J378" s="2">
        <v>345</v>
      </c>
      <c r="K378" s="2">
        <v>345</v>
      </c>
      <c r="L378" s="2">
        <v>3160</v>
      </c>
      <c r="M378" s="5">
        <v>-52.4</v>
      </c>
      <c r="N378" s="3">
        <v>43677</v>
      </c>
      <c r="O378" t="s">
        <v>19</v>
      </c>
      <c r="P378" t="s">
        <v>1612</v>
      </c>
      <c r="Q378" t="s">
        <v>1502</v>
      </c>
      <c r="R378">
        <v>1011208</v>
      </c>
      <c r="S378" s="2">
        <v>62170</v>
      </c>
      <c r="T378" s="2">
        <v>341428</v>
      </c>
      <c r="X378" s="2" t="s">
        <v>1503</v>
      </c>
      <c r="AA378" s="2" t="s">
        <v>24</v>
      </c>
    </row>
    <row r="379" spans="1:27" x14ac:dyDescent="0.25">
      <c r="A379" s="6">
        <f t="shared" si="5"/>
        <v>371</v>
      </c>
      <c r="C379" s="36" t="str">
        <f>+INDEX('Global Mapping'!$M:$M,MATCH(L379,'Global Mapping'!$A:$A,0))</f>
        <v>CURRENT ASSETS</v>
      </c>
      <c r="D379" s="36" t="str">
        <f>+INDEX('Global Mapping'!$C:$C,MATCH(L379,'Global Mapping'!$A:$A,0))</f>
        <v>AMORT - MULTI YR TESTIN</v>
      </c>
      <c r="E379" s="36" t="s">
        <v>3985</v>
      </c>
      <c r="F379" s="36" t="s">
        <v>3986</v>
      </c>
      <c r="G379" s="36" t="s">
        <v>3987</v>
      </c>
      <c r="H379" s="36">
        <v>722604</v>
      </c>
      <c r="I379" s="38">
        <v>39597</v>
      </c>
      <c r="J379" s="2">
        <v>345</v>
      </c>
      <c r="K379" s="2">
        <v>345</v>
      </c>
      <c r="L379" s="2">
        <v>3160</v>
      </c>
      <c r="M379" s="5">
        <v>-80.73</v>
      </c>
      <c r="N379" s="3">
        <v>43677</v>
      </c>
      <c r="O379" t="s">
        <v>19</v>
      </c>
      <c r="P379" t="s">
        <v>1611</v>
      </c>
      <c r="Q379" t="s">
        <v>1502</v>
      </c>
      <c r="R379">
        <v>1011247</v>
      </c>
      <c r="S379" s="2">
        <v>62170</v>
      </c>
      <c r="T379" s="2">
        <v>341428</v>
      </c>
      <c r="X379" s="2" t="s">
        <v>1503</v>
      </c>
      <c r="AA379" s="2" t="s">
        <v>24</v>
      </c>
    </row>
    <row r="380" spans="1:27" x14ac:dyDescent="0.25">
      <c r="A380" s="6">
        <f t="shared" si="5"/>
        <v>372</v>
      </c>
      <c r="C380" s="36" t="str">
        <f>+INDEX('Global Mapping'!$M:$M,MATCH(L380,'Global Mapping'!$A:$A,0))</f>
        <v>CURRENT ASSETS</v>
      </c>
      <c r="D380" s="36" t="str">
        <f>+INDEX('Global Mapping'!$C:$C,MATCH(L380,'Global Mapping'!$A:$A,0))</f>
        <v>AMORT - MULTI YR TESTIN</v>
      </c>
      <c r="E380" s="36" t="s">
        <v>3985</v>
      </c>
      <c r="F380" s="36" t="s">
        <v>3986</v>
      </c>
      <c r="G380" s="36" t="s">
        <v>3987</v>
      </c>
      <c r="H380" s="36">
        <v>722604</v>
      </c>
      <c r="I380" s="38">
        <v>39597</v>
      </c>
      <c r="J380" s="2">
        <v>345</v>
      </c>
      <c r="K380" s="2">
        <v>345</v>
      </c>
      <c r="L380" s="2">
        <v>3160</v>
      </c>
      <c r="M380" s="5">
        <v>-28.33</v>
      </c>
      <c r="N380" s="3">
        <v>43677</v>
      </c>
      <c r="O380" t="s">
        <v>19</v>
      </c>
      <c r="P380" t="s">
        <v>1611</v>
      </c>
      <c r="Q380" t="s">
        <v>1502</v>
      </c>
      <c r="R380">
        <v>1011267</v>
      </c>
      <c r="S380" s="2">
        <v>62170</v>
      </c>
      <c r="T380" s="2">
        <v>341428</v>
      </c>
      <c r="X380" s="2" t="s">
        <v>1503</v>
      </c>
      <c r="AA380" s="2" t="s">
        <v>24</v>
      </c>
    </row>
    <row r="381" spans="1:27" x14ac:dyDescent="0.25">
      <c r="A381" s="6">
        <f t="shared" si="5"/>
        <v>373</v>
      </c>
      <c r="C381" s="36" t="str">
        <f>+INDEX('Global Mapping'!$M:$M,MATCH(L381,'Global Mapping'!$A:$A,0))</f>
        <v>CURRENT ASSETS</v>
      </c>
      <c r="D381" s="36" t="str">
        <f>+INDEX('Global Mapping'!$C:$C,MATCH(L381,'Global Mapping'!$A:$A,0))</f>
        <v>AMORT - MULTI YR TESTIN</v>
      </c>
      <c r="E381" s="36" t="s">
        <v>3985</v>
      </c>
      <c r="F381" s="36" t="s">
        <v>3986</v>
      </c>
      <c r="G381" s="36" t="s">
        <v>3987</v>
      </c>
      <c r="H381" s="36">
        <v>722604</v>
      </c>
      <c r="I381" s="38">
        <v>39597</v>
      </c>
      <c r="J381" s="2">
        <v>345</v>
      </c>
      <c r="K381" s="2">
        <v>345</v>
      </c>
      <c r="L381" s="2">
        <v>3160</v>
      </c>
      <c r="M381" s="5">
        <v>-28.33</v>
      </c>
      <c r="N381" s="3">
        <v>43677</v>
      </c>
      <c r="O381" t="s">
        <v>19</v>
      </c>
      <c r="P381" t="s">
        <v>1611</v>
      </c>
      <c r="Q381" t="s">
        <v>1502</v>
      </c>
      <c r="R381">
        <v>1011389</v>
      </c>
      <c r="S381" s="2">
        <v>62170</v>
      </c>
      <c r="T381" s="2">
        <v>341428</v>
      </c>
      <c r="X381" s="2" t="s">
        <v>1503</v>
      </c>
      <c r="AA381" s="2" t="s">
        <v>24</v>
      </c>
    </row>
    <row r="382" spans="1:27" x14ac:dyDescent="0.25">
      <c r="A382" s="6">
        <f t="shared" si="5"/>
        <v>374</v>
      </c>
      <c r="C382" s="36" t="str">
        <f>+INDEX('Global Mapping'!$M:$M,MATCH(L382,'Global Mapping'!$A:$A,0))</f>
        <v>CURRENT ASSETS</v>
      </c>
      <c r="D382" s="36" t="str">
        <f>+INDEX('Global Mapping'!$C:$C,MATCH(L382,'Global Mapping'!$A:$A,0))</f>
        <v>AMORT - MULTI YR TESTIN</v>
      </c>
      <c r="E382" s="36" t="s">
        <v>3985</v>
      </c>
      <c r="F382" s="36" t="s">
        <v>3986</v>
      </c>
      <c r="G382" s="36" t="s">
        <v>3987</v>
      </c>
      <c r="H382" s="36">
        <v>722604</v>
      </c>
      <c r="I382" s="38">
        <v>39597</v>
      </c>
      <c r="J382" s="2">
        <v>345</v>
      </c>
      <c r="K382" s="2">
        <v>345</v>
      </c>
      <c r="L382" s="2">
        <v>3160</v>
      </c>
      <c r="M382" s="5">
        <v>-28.33</v>
      </c>
      <c r="N382" s="3">
        <v>43677</v>
      </c>
      <c r="O382" t="s">
        <v>19</v>
      </c>
      <c r="P382" t="s">
        <v>1611</v>
      </c>
      <c r="Q382" t="s">
        <v>1502</v>
      </c>
      <c r="R382">
        <v>1011394</v>
      </c>
      <c r="S382" s="2">
        <v>62170</v>
      </c>
      <c r="T382" s="2">
        <v>341428</v>
      </c>
      <c r="X382" s="2" t="s">
        <v>1503</v>
      </c>
      <c r="AA382" s="2" t="s">
        <v>24</v>
      </c>
    </row>
    <row r="383" spans="1:27" x14ac:dyDescent="0.25">
      <c r="A383" s="6">
        <f t="shared" si="5"/>
        <v>375</v>
      </c>
      <c r="C383" s="36" t="str">
        <f>+INDEX('Global Mapping'!$M:$M,MATCH(L383,'Global Mapping'!$A:$A,0))</f>
        <v>CURRENT ASSETS</v>
      </c>
      <c r="D383" s="36" t="str">
        <f>+INDEX('Global Mapping'!$C:$C,MATCH(L383,'Global Mapping'!$A:$A,0))</f>
        <v>AMORT - MULTI YR TESTIN</v>
      </c>
      <c r="E383" s="36" t="s">
        <v>3985</v>
      </c>
      <c r="F383" s="36" t="s">
        <v>3986</v>
      </c>
      <c r="G383" s="36" t="s">
        <v>3987</v>
      </c>
      <c r="H383" s="36">
        <v>722604</v>
      </c>
      <c r="I383" s="38">
        <v>39597</v>
      </c>
      <c r="J383" s="2">
        <v>345</v>
      </c>
      <c r="K383" s="2">
        <v>345</v>
      </c>
      <c r="L383" s="2">
        <v>3160</v>
      </c>
      <c r="M383" s="5">
        <v>-52.4</v>
      </c>
      <c r="N383" s="3">
        <v>43677</v>
      </c>
      <c r="O383" t="s">
        <v>19</v>
      </c>
      <c r="P383" t="s">
        <v>1611</v>
      </c>
      <c r="Q383" t="s">
        <v>1502</v>
      </c>
      <c r="R383">
        <v>1011448</v>
      </c>
      <c r="S383" s="2">
        <v>62170</v>
      </c>
      <c r="T383" s="2">
        <v>341428</v>
      </c>
      <c r="X383" s="2" t="s">
        <v>1503</v>
      </c>
      <c r="AA383" s="2" t="s">
        <v>24</v>
      </c>
    </row>
    <row r="384" spans="1:27" x14ac:dyDescent="0.25">
      <c r="A384" s="6">
        <f t="shared" si="5"/>
        <v>376</v>
      </c>
      <c r="C384" s="36" t="str">
        <f>+INDEX('Global Mapping'!$M:$M,MATCH(L384,'Global Mapping'!$A:$A,0))</f>
        <v>LONG TERM LIABILITIES</v>
      </c>
      <c r="D384" s="36" t="str">
        <f>+INDEX('Global Mapping'!$C:$C,MATCH(L384,'Global Mapping'!$A:$A,0))</f>
        <v>ACC AMORT METERS</v>
      </c>
      <c r="E384" s="36" t="s">
        <v>3985</v>
      </c>
      <c r="F384" s="36" t="s">
        <v>3986</v>
      </c>
      <c r="G384" s="36" t="s">
        <v>3987</v>
      </c>
      <c r="H384" s="36">
        <v>722604</v>
      </c>
      <c r="I384" s="38">
        <v>39597</v>
      </c>
      <c r="J384" s="2">
        <v>345</v>
      </c>
      <c r="K384" s="2">
        <v>345</v>
      </c>
      <c r="L384" s="2">
        <v>3895</v>
      </c>
      <c r="M384" s="5">
        <v>155.99</v>
      </c>
      <c r="N384" s="3">
        <v>43677</v>
      </c>
      <c r="O384" t="s">
        <v>19</v>
      </c>
      <c r="P384" t="s">
        <v>1614</v>
      </c>
      <c r="Q384" t="s">
        <v>1502</v>
      </c>
      <c r="R384">
        <v>1006419</v>
      </c>
      <c r="S384" s="2">
        <v>62170</v>
      </c>
      <c r="T384" s="2">
        <v>341428</v>
      </c>
      <c r="X384" s="2" t="s">
        <v>1503</v>
      </c>
      <c r="AA384" s="2" t="s">
        <v>24</v>
      </c>
    </row>
    <row r="385" spans="1:27" x14ac:dyDescent="0.25">
      <c r="A385" s="6">
        <f t="shared" si="5"/>
        <v>377</v>
      </c>
      <c r="C385" s="36" t="str">
        <f>+INDEX('Global Mapping'!$M:$M,MATCH(L385,'Global Mapping'!$A:$A,0))</f>
        <v>LONG TERM LIABILITIES</v>
      </c>
      <c r="D385" s="36" t="str">
        <f>+INDEX('Global Mapping'!$C:$C,MATCH(L385,'Global Mapping'!$A:$A,0))</f>
        <v>ACC AMORT OTHER TANG PL</v>
      </c>
      <c r="E385" s="36" t="s">
        <v>3985</v>
      </c>
      <c r="F385" s="36" t="s">
        <v>3986</v>
      </c>
      <c r="G385" s="36" t="s">
        <v>3987</v>
      </c>
      <c r="H385" s="36">
        <v>722604</v>
      </c>
      <c r="I385" s="38">
        <v>39597</v>
      </c>
      <c r="J385" s="2">
        <v>345</v>
      </c>
      <c r="K385" s="2">
        <v>345</v>
      </c>
      <c r="L385" s="2">
        <v>3975</v>
      </c>
      <c r="M385" s="5">
        <v>265.39</v>
      </c>
      <c r="N385" s="3">
        <v>43677</v>
      </c>
      <c r="O385" t="s">
        <v>19</v>
      </c>
      <c r="P385" t="s">
        <v>1501</v>
      </c>
      <c r="Q385" t="s">
        <v>1502</v>
      </c>
      <c r="R385">
        <v>108606</v>
      </c>
      <c r="S385" s="2">
        <v>62170</v>
      </c>
      <c r="T385" s="2">
        <v>341428</v>
      </c>
      <c r="X385" s="2" t="s">
        <v>1503</v>
      </c>
      <c r="AA385" s="2" t="s">
        <v>24</v>
      </c>
    </row>
    <row r="386" spans="1:27" x14ac:dyDescent="0.25">
      <c r="A386" s="6">
        <f t="shared" si="5"/>
        <v>378</v>
      </c>
      <c r="C386" s="36" t="str">
        <f>+INDEX('Global Mapping'!$M:$M,MATCH(L386,'Global Mapping'!$A:$A,0))</f>
        <v>LONG TERM LIABILITIES</v>
      </c>
      <c r="D386" s="36" t="str">
        <f>+INDEX('Global Mapping'!$C:$C,MATCH(L386,'Global Mapping'!$A:$A,0))</f>
        <v>ACC AMORT OTHER TANG PL</v>
      </c>
      <c r="E386" s="36" t="s">
        <v>3985</v>
      </c>
      <c r="F386" s="36" t="s">
        <v>3986</v>
      </c>
      <c r="G386" s="36" t="s">
        <v>3987</v>
      </c>
      <c r="H386" s="36">
        <v>722604</v>
      </c>
      <c r="I386" s="38">
        <v>39597</v>
      </c>
      <c r="J386" s="2">
        <v>345</v>
      </c>
      <c r="K386" s="2">
        <v>345</v>
      </c>
      <c r="L386" s="2">
        <v>3975</v>
      </c>
      <c r="M386" s="5">
        <v>-0.26</v>
      </c>
      <c r="N386" s="3">
        <v>43677</v>
      </c>
      <c r="O386" t="s">
        <v>19</v>
      </c>
      <c r="P386" t="s">
        <v>1615</v>
      </c>
      <c r="Q386" t="s">
        <v>1502</v>
      </c>
      <c r="R386">
        <v>163198</v>
      </c>
      <c r="S386" s="2">
        <v>62170</v>
      </c>
      <c r="T386" s="2">
        <v>341428</v>
      </c>
      <c r="X386" s="2" t="s">
        <v>1503</v>
      </c>
      <c r="AA386" s="2" t="s">
        <v>24</v>
      </c>
    </row>
    <row r="387" spans="1:27" x14ac:dyDescent="0.25">
      <c r="A387" s="6">
        <f t="shared" si="5"/>
        <v>379</v>
      </c>
      <c r="C387" s="36" t="str">
        <f>+INDEX('Global Mapping'!$M:$M,MATCH(L387,'Global Mapping'!$A:$A,0))</f>
        <v>LONG TERM LIABILITIES</v>
      </c>
      <c r="D387" s="36" t="str">
        <f>+INDEX('Global Mapping'!$C:$C,MATCH(L387,'Global Mapping'!$A:$A,0))</f>
        <v>ACC AMORT OTHER TANG PL</v>
      </c>
      <c r="E387" s="36" t="s">
        <v>3985</v>
      </c>
      <c r="F387" s="36" t="s">
        <v>3986</v>
      </c>
      <c r="G387" s="36" t="s">
        <v>3987</v>
      </c>
      <c r="H387" s="36">
        <v>722604</v>
      </c>
      <c r="I387" s="38">
        <v>39597</v>
      </c>
      <c r="J387" s="2">
        <v>345</v>
      </c>
      <c r="K387" s="2">
        <v>345</v>
      </c>
      <c r="L387" s="2">
        <v>3975</v>
      </c>
      <c r="M387" s="5">
        <v>-0.26</v>
      </c>
      <c r="N387" s="3">
        <v>43677</v>
      </c>
      <c r="O387" t="s">
        <v>19</v>
      </c>
      <c r="P387" t="s">
        <v>1615</v>
      </c>
      <c r="Q387" t="s">
        <v>1502</v>
      </c>
      <c r="R387">
        <v>163199</v>
      </c>
      <c r="S387" s="2">
        <v>62170</v>
      </c>
      <c r="T387" s="2">
        <v>341428</v>
      </c>
      <c r="X387" s="2" t="s">
        <v>1503</v>
      </c>
      <c r="AA387" s="2" t="s">
        <v>24</v>
      </c>
    </row>
    <row r="388" spans="1:27" x14ac:dyDescent="0.25">
      <c r="A388" s="6">
        <f t="shared" si="5"/>
        <v>380</v>
      </c>
      <c r="C388" s="36" t="str">
        <f>+INDEX('Global Mapping'!$M:$M,MATCH(L388,'Global Mapping'!$A:$A,0))</f>
        <v>LONG TERM LIABILITIES</v>
      </c>
      <c r="D388" s="36" t="str">
        <f>+INDEX('Global Mapping'!$C:$C,MATCH(L388,'Global Mapping'!$A:$A,0))</f>
        <v>ACC AMORT OTHER TANG PL</v>
      </c>
      <c r="E388" s="36" t="s">
        <v>3985</v>
      </c>
      <c r="F388" s="36" t="s">
        <v>3986</v>
      </c>
      <c r="G388" s="36" t="s">
        <v>3987</v>
      </c>
      <c r="H388" s="36">
        <v>722604</v>
      </c>
      <c r="I388" s="38">
        <v>39597</v>
      </c>
      <c r="J388" s="2">
        <v>345</v>
      </c>
      <c r="K388" s="2">
        <v>345</v>
      </c>
      <c r="L388" s="2">
        <v>3975</v>
      </c>
      <c r="M388" s="5">
        <v>-0.26</v>
      </c>
      <c r="N388" s="3">
        <v>43677</v>
      </c>
      <c r="O388" t="s">
        <v>19</v>
      </c>
      <c r="P388" t="s">
        <v>1551</v>
      </c>
      <c r="Q388" t="s">
        <v>1502</v>
      </c>
      <c r="R388">
        <v>163200</v>
      </c>
      <c r="S388" s="2">
        <v>62170</v>
      </c>
      <c r="T388" s="2">
        <v>341428</v>
      </c>
      <c r="X388" s="2" t="s">
        <v>1503</v>
      </c>
      <c r="AA388" s="2" t="s">
        <v>24</v>
      </c>
    </row>
    <row r="389" spans="1:27" x14ac:dyDescent="0.25">
      <c r="A389" s="6">
        <f t="shared" si="5"/>
        <v>381</v>
      </c>
      <c r="C389" s="36" t="str">
        <f>+INDEX('Global Mapping'!$M:$M,MATCH(L389,'Global Mapping'!$A:$A,0))</f>
        <v>LONG TERM LIABILITIES</v>
      </c>
      <c r="D389" s="36" t="str">
        <f>+INDEX('Global Mapping'!$C:$C,MATCH(L389,'Global Mapping'!$A:$A,0))</f>
        <v>ACC AMORT OTHER TANG PL</v>
      </c>
      <c r="E389" s="36" t="s">
        <v>3985</v>
      </c>
      <c r="F389" s="36" t="s">
        <v>3986</v>
      </c>
      <c r="G389" s="36" t="s">
        <v>3987</v>
      </c>
      <c r="H389" s="36">
        <v>722604</v>
      </c>
      <c r="I389" s="38">
        <v>39597</v>
      </c>
      <c r="J389" s="2">
        <v>345</v>
      </c>
      <c r="K389" s="2">
        <v>345</v>
      </c>
      <c r="L389" s="2">
        <v>3975</v>
      </c>
      <c r="M389" s="5">
        <v>-0.26</v>
      </c>
      <c r="N389" s="3">
        <v>43677</v>
      </c>
      <c r="O389" t="s">
        <v>19</v>
      </c>
      <c r="P389" t="s">
        <v>1551</v>
      </c>
      <c r="Q389" t="s">
        <v>1502</v>
      </c>
      <c r="R389">
        <v>163201</v>
      </c>
      <c r="S389" s="2">
        <v>62170</v>
      </c>
      <c r="T389" s="2">
        <v>341428</v>
      </c>
      <c r="X389" s="2" t="s">
        <v>1503</v>
      </c>
      <c r="AA389" s="2" t="s">
        <v>24</v>
      </c>
    </row>
    <row r="390" spans="1:27" x14ac:dyDescent="0.25">
      <c r="A390" s="6">
        <f t="shared" si="5"/>
        <v>382</v>
      </c>
      <c r="C390" s="36" t="str">
        <f>+INDEX('Global Mapping'!$M:$M,MATCH(L390,'Global Mapping'!$A:$A,0))</f>
        <v>LONG TERM LIABILITIES</v>
      </c>
      <c r="D390" s="36" t="str">
        <f>+INDEX('Global Mapping'!$C:$C,MATCH(L390,'Global Mapping'!$A:$A,0))</f>
        <v>ACC AMORT OTHER TANG PL</v>
      </c>
      <c r="E390" s="36" t="s">
        <v>3985</v>
      </c>
      <c r="F390" s="36" t="s">
        <v>3986</v>
      </c>
      <c r="G390" s="36" t="s">
        <v>3987</v>
      </c>
      <c r="H390" s="36">
        <v>722604</v>
      </c>
      <c r="I390" s="38">
        <v>39597</v>
      </c>
      <c r="J390" s="2">
        <v>345</v>
      </c>
      <c r="K390" s="2">
        <v>345</v>
      </c>
      <c r="L390" s="2">
        <v>3975</v>
      </c>
      <c r="M390" s="5">
        <v>-0.74</v>
      </c>
      <c r="N390" s="3">
        <v>43677</v>
      </c>
      <c r="O390" t="s">
        <v>19</v>
      </c>
      <c r="P390" t="s">
        <v>1615</v>
      </c>
      <c r="Q390" t="s">
        <v>1502</v>
      </c>
      <c r="R390">
        <v>163202</v>
      </c>
      <c r="S390" s="2">
        <v>62170</v>
      </c>
      <c r="T390" s="2">
        <v>341428</v>
      </c>
      <c r="X390" s="2" t="s">
        <v>1503</v>
      </c>
      <c r="AA390" s="2" t="s">
        <v>24</v>
      </c>
    </row>
    <row r="391" spans="1:27" x14ac:dyDescent="0.25">
      <c r="A391" s="6">
        <f t="shared" si="5"/>
        <v>383</v>
      </c>
      <c r="C391" s="36" t="str">
        <f>+INDEX('Global Mapping'!$M:$M,MATCH(L391,'Global Mapping'!$A:$A,0))</f>
        <v>LONG TERM LIABILITIES</v>
      </c>
      <c r="D391" s="36" t="str">
        <f>+INDEX('Global Mapping'!$C:$C,MATCH(L391,'Global Mapping'!$A:$A,0))</f>
        <v>ACC AMORT OTHER TANG PL</v>
      </c>
      <c r="E391" s="36" t="s">
        <v>3985</v>
      </c>
      <c r="F391" s="36" t="s">
        <v>3986</v>
      </c>
      <c r="G391" s="36" t="s">
        <v>3987</v>
      </c>
      <c r="H391" s="36">
        <v>722604</v>
      </c>
      <c r="I391" s="38">
        <v>39597</v>
      </c>
      <c r="J391" s="2">
        <v>345</v>
      </c>
      <c r="K391" s="2">
        <v>345</v>
      </c>
      <c r="L391" s="2">
        <v>3975</v>
      </c>
      <c r="M391" s="5">
        <v>-0.94</v>
      </c>
      <c r="N391" s="3">
        <v>43677</v>
      </c>
      <c r="O391" t="s">
        <v>19</v>
      </c>
      <c r="P391" t="s">
        <v>1615</v>
      </c>
      <c r="Q391" t="s">
        <v>1502</v>
      </c>
      <c r="R391">
        <v>163203</v>
      </c>
      <c r="S391" s="2">
        <v>62170</v>
      </c>
      <c r="T391" s="2">
        <v>341428</v>
      </c>
      <c r="X391" s="2" t="s">
        <v>1503</v>
      </c>
      <c r="AA391" s="2" t="s">
        <v>24</v>
      </c>
    </row>
    <row r="392" spans="1:27" x14ac:dyDescent="0.25">
      <c r="A392" s="6">
        <f t="shared" si="5"/>
        <v>384</v>
      </c>
      <c r="C392" s="36" t="str">
        <f>+INDEX('Global Mapping'!$M:$M,MATCH(L392,'Global Mapping'!$A:$A,0))</f>
        <v>LONG TERM LIABILITIES</v>
      </c>
      <c r="D392" s="36" t="str">
        <f>+INDEX('Global Mapping'!$C:$C,MATCH(L392,'Global Mapping'!$A:$A,0))</f>
        <v>ACC AMORT OTHER TANG PL</v>
      </c>
      <c r="E392" s="36" t="s">
        <v>3985</v>
      </c>
      <c r="F392" s="36" t="s">
        <v>3986</v>
      </c>
      <c r="G392" s="36" t="s">
        <v>3987</v>
      </c>
      <c r="H392" s="36">
        <v>722604</v>
      </c>
      <c r="I392" s="38">
        <v>39597</v>
      </c>
      <c r="J392" s="2">
        <v>345</v>
      </c>
      <c r="K392" s="2">
        <v>345</v>
      </c>
      <c r="L392" s="2">
        <v>3975</v>
      </c>
      <c r="M392" s="5">
        <v>-13.09</v>
      </c>
      <c r="N392" s="3">
        <v>43677</v>
      </c>
      <c r="O392" t="s">
        <v>19</v>
      </c>
      <c r="P392" t="s">
        <v>1513</v>
      </c>
      <c r="Q392" t="s">
        <v>1502</v>
      </c>
      <c r="R392">
        <v>163204</v>
      </c>
      <c r="S392" s="2">
        <v>62170</v>
      </c>
      <c r="T392" s="2">
        <v>341428</v>
      </c>
      <c r="X392" s="2" t="s">
        <v>1503</v>
      </c>
      <c r="AA392" s="2" t="s">
        <v>24</v>
      </c>
    </row>
    <row r="393" spans="1:27" x14ac:dyDescent="0.25">
      <c r="A393" s="6">
        <f t="shared" si="5"/>
        <v>385</v>
      </c>
      <c r="C393" s="36" t="str">
        <f>+INDEX('Global Mapping'!$M:$M,MATCH(L393,'Global Mapping'!$A:$A,0))</f>
        <v>LONG TERM LIABILITIES</v>
      </c>
      <c r="D393" s="36" t="str">
        <f>+INDEX('Global Mapping'!$C:$C,MATCH(L393,'Global Mapping'!$A:$A,0))</f>
        <v>ACC AMORT WATER-CIAC TA</v>
      </c>
      <c r="E393" s="36" t="s">
        <v>3985</v>
      </c>
      <c r="F393" s="36" t="s">
        <v>3986</v>
      </c>
      <c r="G393" s="36" t="s">
        <v>3987</v>
      </c>
      <c r="H393" s="36">
        <v>722604</v>
      </c>
      <c r="I393" s="38">
        <v>39597</v>
      </c>
      <c r="J393" s="2">
        <v>345</v>
      </c>
      <c r="K393" s="2">
        <v>345</v>
      </c>
      <c r="L393" s="2">
        <v>3980</v>
      </c>
      <c r="M393" s="5">
        <v>21.89</v>
      </c>
      <c r="N393" s="3">
        <v>43677</v>
      </c>
      <c r="O393" t="s">
        <v>19</v>
      </c>
      <c r="P393" t="s">
        <v>1501</v>
      </c>
      <c r="Q393" t="s">
        <v>1502</v>
      </c>
      <c r="R393">
        <v>108607</v>
      </c>
      <c r="S393" s="2">
        <v>62170</v>
      </c>
      <c r="T393" s="2">
        <v>341428</v>
      </c>
      <c r="X393" s="2" t="s">
        <v>1503</v>
      </c>
      <c r="AA393" s="2" t="s">
        <v>24</v>
      </c>
    </row>
    <row r="394" spans="1:27" x14ac:dyDescent="0.25">
      <c r="A394" s="6">
        <f t="shared" si="5"/>
        <v>386</v>
      </c>
      <c r="C394" s="36" t="str">
        <f>+INDEX('Global Mapping'!$M:$M,MATCH(L394,'Global Mapping'!$A:$A,0))</f>
        <v>LONG TERM LIABILITIES</v>
      </c>
      <c r="D394" s="36" t="str">
        <f>+INDEX('Global Mapping'!$C:$C,MATCH(L394,'Global Mapping'!$A:$A,0))</f>
        <v>ACC AMORT WATER-CIAC TA</v>
      </c>
      <c r="E394" s="36" t="s">
        <v>3985</v>
      </c>
      <c r="F394" s="36" t="s">
        <v>3986</v>
      </c>
      <c r="G394" s="36" t="s">
        <v>3987</v>
      </c>
      <c r="H394" s="36">
        <v>722604</v>
      </c>
      <c r="I394" s="38">
        <v>39597</v>
      </c>
      <c r="J394" s="2">
        <v>345</v>
      </c>
      <c r="K394" s="2">
        <v>345</v>
      </c>
      <c r="L394" s="2">
        <v>3980</v>
      </c>
      <c r="M394" s="5">
        <v>158.06</v>
      </c>
      <c r="N394" s="3">
        <v>43677</v>
      </c>
      <c r="O394" t="s">
        <v>19</v>
      </c>
      <c r="P394" t="s">
        <v>1616</v>
      </c>
      <c r="Q394" t="s">
        <v>1502</v>
      </c>
      <c r="R394">
        <v>2005171</v>
      </c>
      <c r="S394" s="2">
        <v>62170</v>
      </c>
      <c r="T394" s="2">
        <v>341428</v>
      </c>
      <c r="X394" s="2" t="s">
        <v>1503</v>
      </c>
      <c r="AA394" s="2" t="s">
        <v>24</v>
      </c>
    </row>
    <row r="395" spans="1:27" x14ac:dyDescent="0.25">
      <c r="A395" s="6">
        <f t="shared" ref="A395:A458" si="6">+A394+1</f>
        <v>387</v>
      </c>
      <c r="C395" s="36" t="str">
        <f>+INDEX('Global Mapping'!$M:$M,MATCH(L395,'Global Mapping'!$A:$A,0))</f>
        <v>LONG TERM LIABILITIES</v>
      </c>
      <c r="D395" s="36" t="str">
        <f>+INDEX('Global Mapping'!$C:$C,MATCH(L395,'Global Mapping'!$A:$A,0))</f>
        <v>ACC AMORT WATER-CIAC TA</v>
      </c>
      <c r="E395" s="36" t="s">
        <v>3985</v>
      </c>
      <c r="F395" s="36" t="s">
        <v>3986</v>
      </c>
      <c r="G395" s="36" t="s">
        <v>3987</v>
      </c>
      <c r="H395" s="36">
        <v>722604</v>
      </c>
      <c r="I395" s="38">
        <v>39597</v>
      </c>
      <c r="J395" s="2">
        <v>345</v>
      </c>
      <c r="K395" s="2">
        <v>345</v>
      </c>
      <c r="L395" s="2">
        <v>3980</v>
      </c>
      <c r="M395" s="5">
        <v>235.58</v>
      </c>
      <c r="N395" s="3">
        <v>43677</v>
      </c>
      <c r="O395" t="s">
        <v>19</v>
      </c>
      <c r="P395" t="s">
        <v>1617</v>
      </c>
      <c r="Q395" t="s">
        <v>1502</v>
      </c>
      <c r="R395">
        <v>2008243</v>
      </c>
      <c r="S395" s="2">
        <v>62170</v>
      </c>
      <c r="T395" s="2">
        <v>341428</v>
      </c>
      <c r="X395" s="2" t="s">
        <v>1503</v>
      </c>
      <c r="AA395" s="2" t="s">
        <v>24</v>
      </c>
    </row>
    <row r="396" spans="1:27" x14ac:dyDescent="0.25">
      <c r="A396" s="6">
        <f t="shared" si="6"/>
        <v>388</v>
      </c>
      <c r="C396" s="36" t="str">
        <f>+INDEX('Global Mapping'!$M:$M,MATCH(L396,'Global Mapping'!$A:$A,0))</f>
        <v>LONG TERM LIABILITIES</v>
      </c>
      <c r="D396" s="36" t="str">
        <f>+INDEX('Global Mapping'!$C:$C,MATCH(L396,'Global Mapping'!$A:$A,0))</f>
        <v>ACC AMORT WTR MGMT FEE</v>
      </c>
      <c r="E396" s="36" t="s">
        <v>3985</v>
      </c>
      <c r="F396" s="36" t="s">
        <v>3986</v>
      </c>
      <c r="G396" s="36" t="s">
        <v>3987</v>
      </c>
      <c r="H396" s="36">
        <v>722604</v>
      </c>
      <c r="I396" s="38">
        <v>39597</v>
      </c>
      <c r="J396" s="2">
        <v>345</v>
      </c>
      <c r="K396" s="2">
        <v>345</v>
      </c>
      <c r="L396" s="2">
        <v>3990</v>
      </c>
      <c r="M396" s="5">
        <v>2.58</v>
      </c>
      <c r="N396" s="3">
        <v>43677</v>
      </c>
      <c r="O396" t="s">
        <v>19</v>
      </c>
      <c r="P396" t="s">
        <v>1621</v>
      </c>
      <c r="Q396" t="s">
        <v>1502</v>
      </c>
      <c r="R396">
        <v>2008515</v>
      </c>
      <c r="S396" s="2">
        <v>62170</v>
      </c>
      <c r="T396" s="2">
        <v>341428</v>
      </c>
      <c r="X396" s="2" t="s">
        <v>1503</v>
      </c>
      <c r="AA396" s="2" t="s">
        <v>24</v>
      </c>
    </row>
    <row r="397" spans="1:27" x14ac:dyDescent="0.25">
      <c r="A397" s="6">
        <f t="shared" si="6"/>
        <v>389</v>
      </c>
      <c r="C397" s="36" t="str">
        <f>+INDEX('Global Mapping'!$M:$M,MATCH(L397,'Global Mapping'!$A:$A,0))</f>
        <v>LONG TERM LIABILITIES</v>
      </c>
      <c r="D397" s="36" t="str">
        <f>+INDEX('Global Mapping'!$C:$C,MATCH(L397,'Global Mapping'!$A:$A,0))</f>
        <v>ACC AMORT WTR PLT MTR F</v>
      </c>
      <c r="E397" s="36" t="s">
        <v>3985</v>
      </c>
      <c r="F397" s="36" t="s">
        <v>3986</v>
      </c>
      <c r="G397" s="36" t="s">
        <v>3987</v>
      </c>
      <c r="H397" s="36">
        <v>722604</v>
      </c>
      <c r="I397" s="38">
        <v>39597</v>
      </c>
      <c r="J397" s="2">
        <v>345</v>
      </c>
      <c r="K397" s="2">
        <v>345</v>
      </c>
      <c r="L397" s="2">
        <v>4005</v>
      </c>
      <c r="M397" s="5">
        <v>7.73</v>
      </c>
      <c r="N397" s="3">
        <v>43677</v>
      </c>
      <c r="O397" t="s">
        <v>19</v>
      </c>
      <c r="P397" t="s">
        <v>1618</v>
      </c>
      <c r="Q397" t="s">
        <v>1502</v>
      </c>
      <c r="R397">
        <v>2008156</v>
      </c>
      <c r="S397" s="2">
        <v>62170</v>
      </c>
      <c r="T397" s="2">
        <v>341428</v>
      </c>
      <c r="X397" s="2" t="s">
        <v>1503</v>
      </c>
      <c r="AA397" s="2" t="s">
        <v>24</v>
      </c>
    </row>
    <row r="398" spans="1:27" x14ac:dyDescent="0.25">
      <c r="A398" s="6">
        <f t="shared" si="6"/>
        <v>390</v>
      </c>
      <c r="C398" s="36" t="str">
        <f>+INDEX('Global Mapping'!$M:$M,MATCH(L398,'Global Mapping'!$A:$A,0))</f>
        <v>CURRENT LIABILITIES</v>
      </c>
      <c r="D398" s="36" t="str">
        <f>+INDEX('Global Mapping'!$C:$C,MATCH(L398,'Global Mapping'!$A:$A,0))</f>
        <v>A/P TRADE</v>
      </c>
      <c r="E398" s="36" t="s">
        <v>3985</v>
      </c>
      <c r="F398" s="36" t="s">
        <v>3986</v>
      </c>
      <c r="G398" s="36" t="s">
        <v>3987</v>
      </c>
      <c r="H398" s="36">
        <v>1089807</v>
      </c>
      <c r="I398" s="38">
        <v>43559</v>
      </c>
      <c r="J398" s="2">
        <v>345</v>
      </c>
      <c r="K398" s="2">
        <v>345</v>
      </c>
      <c r="L398" s="2">
        <v>4515</v>
      </c>
      <c r="M398" s="5">
        <v>-51.8</v>
      </c>
      <c r="N398" s="3">
        <v>43556</v>
      </c>
      <c r="O398" t="s">
        <v>19</v>
      </c>
      <c r="P398" t="s">
        <v>59</v>
      </c>
      <c r="S398" s="2">
        <v>1045552</v>
      </c>
      <c r="T398" s="2">
        <v>330354</v>
      </c>
      <c r="X398" s="2" t="s">
        <v>20</v>
      </c>
      <c r="Z398">
        <v>3004979</v>
      </c>
      <c r="AA398" s="2" t="s">
        <v>24</v>
      </c>
    </row>
    <row r="399" spans="1:27" x14ac:dyDescent="0.25">
      <c r="A399" s="6">
        <f t="shared" si="6"/>
        <v>391</v>
      </c>
      <c r="C399" s="36" t="str">
        <f>+INDEX('Global Mapping'!$M:$M,MATCH(L399,'Global Mapping'!$A:$A,0))</f>
        <v>CURRENT LIABILITIES</v>
      </c>
      <c r="D399" s="36" t="str">
        <f>+INDEX('Global Mapping'!$C:$C,MATCH(L399,'Global Mapping'!$A:$A,0))</f>
        <v>A/P TRADE</v>
      </c>
      <c r="E399" s="36" t="s">
        <v>3985</v>
      </c>
      <c r="F399" s="36" t="s">
        <v>3986</v>
      </c>
      <c r="G399" s="36" t="s">
        <v>3987</v>
      </c>
      <c r="H399" s="36">
        <v>1088788</v>
      </c>
      <c r="I399" s="38">
        <v>43545</v>
      </c>
      <c r="J399" s="2">
        <v>345</v>
      </c>
      <c r="K399" s="2">
        <v>345</v>
      </c>
      <c r="L399" s="2">
        <v>4515</v>
      </c>
      <c r="M399" s="5">
        <v>-10267</v>
      </c>
      <c r="N399" s="3">
        <v>43556</v>
      </c>
      <c r="O399" t="s">
        <v>19</v>
      </c>
      <c r="P399" t="s">
        <v>52</v>
      </c>
      <c r="S399" s="2">
        <v>1043014</v>
      </c>
      <c r="T399" s="2">
        <v>329631</v>
      </c>
      <c r="X399" s="2" t="s">
        <v>20</v>
      </c>
      <c r="Z399">
        <v>3009376</v>
      </c>
      <c r="AA399" s="2" t="s">
        <v>24</v>
      </c>
    </row>
    <row r="400" spans="1:27" x14ac:dyDescent="0.25">
      <c r="A400" s="6">
        <f t="shared" si="6"/>
        <v>392</v>
      </c>
      <c r="C400" s="36" t="str">
        <f>+INDEX('Global Mapping'!$M:$M,MATCH(L400,'Global Mapping'!$A:$A,0))</f>
        <v>CURRENT LIABILITIES</v>
      </c>
      <c r="D400" s="36" t="str">
        <f>+INDEX('Global Mapping'!$C:$C,MATCH(L400,'Global Mapping'!$A:$A,0))</f>
        <v>A/P TRADE</v>
      </c>
      <c r="E400" s="36" t="s">
        <v>3985</v>
      </c>
      <c r="F400" s="36" t="s">
        <v>3986</v>
      </c>
      <c r="G400" s="36" t="s">
        <v>3987</v>
      </c>
      <c r="H400" s="36">
        <v>1088845</v>
      </c>
      <c r="I400" s="38">
        <v>43545</v>
      </c>
      <c r="J400" s="2">
        <v>345</v>
      </c>
      <c r="K400" s="2">
        <v>345</v>
      </c>
      <c r="L400" s="2">
        <v>4515</v>
      </c>
      <c r="M400" s="5">
        <v>-300</v>
      </c>
      <c r="N400" s="3">
        <v>43556</v>
      </c>
      <c r="O400" t="s">
        <v>19</v>
      </c>
      <c r="P400" t="s">
        <v>53</v>
      </c>
      <c r="S400" s="2">
        <v>1043026</v>
      </c>
      <c r="T400" s="2">
        <v>329631</v>
      </c>
      <c r="X400" s="2" t="s">
        <v>20</v>
      </c>
      <c r="Z400">
        <v>3065795</v>
      </c>
      <c r="AA400" s="2" t="s">
        <v>24</v>
      </c>
    </row>
    <row r="401" spans="1:27" x14ac:dyDescent="0.25">
      <c r="A401" s="6">
        <f t="shared" si="6"/>
        <v>393</v>
      </c>
      <c r="C401" s="36" t="str">
        <f>+INDEX('Global Mapping'!$M:$M,MATCH(L401,'Global Mapping'!$A:$A,0))</f>
        <v>CURRENT LIABILITIES</v>
      </c>
      <c r="D401" s="36" t="str">
        <f>+INDEX('Global Mapping'!$C:$C,MATCH(L401,'Global Mapping'!$A:$A,0))</f>
        <v>A/P TRADE</v>
      </c>
      <c r="E401" s="36" t="s">
        <v>3985</v>
      </c>
      <c r="F401" s="36" t="s">
        <v>3986</v>
      </c>
      <c r="G401" s="36" t="s">
        <v>3987</v>
      </c>
      <c r="H401" s="36">
        <v>1090357</v>
      </c>
      <c r="I401" s="38">
        <v>43566</v>
      </c>
      <c r="J401" s="2">
        <v>345</v>
      </c>
      <c r="K401" s="2">
        <v>345</v>
      </c>
      <c r="L401" s="2">
        <v>4515</v>
      </c>
      <c r="M401" s="5">
        <v>-515</v>
      </c>
      <c r="N401" s="3">
        <v>43556</v>
      </c>
      <c r="O401" t="s">
        <v>19</v>
      </c>
      <c r="P401" t="s">
        <v>56</v>
      </c>
      <c r="S401" s="2">
        <v>1045521</v>
      </c>
      <c r="T401" s="2">
        <v>330362</v>
      </c>
      <c r="U401" s="2">
        <v>307061</v>
      </c>
      <c r="X401" s="2" t="s">
        <v>20</v>
      </c>
      <c r="Z401">
        <v>3085299</v>
      </c>
      <c r="AA401" s="2" t="s">
        <v>24</v>
      </c>
    </row>
    <row r="402" spans="1:27" x14ac:dyDescent="0.25">
      <c r="A402" s="6">
        <f t="shared" si="6"/>
        <v>394</v>
      </c>
      <c r="C402" s="36" t="str">
        <f>+INDEX('Global Mapping'!$M:$M,MATCH(L402,'Global Mapping'!$A:$A,0))</f>
        <v>CURRENT LIABILITIES</v>
      </c>
      <c r="D402" s="36" t="str">
        <f>+INDEX('Global Mapping'!$C:$C,MATCH(L402,'Global Mapping'!$A:$A,0))</f>
        <v>A/P TRADE</v>
      </c>
      <c r="E402" s="36" t="s">
        <v>3985</v>
      </c>
      <c r="F402" s="36" t="s">
        <v>3986</v>
      </c>
      <c r="G402" s="36" t="s">
        <v>3987</v>
      </c>
      <c r="H402" s="36">
        <v>1090357</v>
      </c>
      <c r="I402" s="38">
        <v>43566</v>
      </c>
      <c r="J402" s="2">
        <v>345</v>
      </c>
      <c r="K402" s="2">
        <v>345</v>
      </c>
      <c r="L402" s="2">
        <v>4515</v>
      </c>
      <c r="M402" s="5">
        <v>-515</v>
      </c>
      <c r="N402" s="3">
        <v>43556</v>
      </c>
      <c r="O402" t="s">
        <v>19</v>
      </c>
      <c r="P402" t="s">
        <v>57</v>
      </c>
      <c r="S402" s="2">
        <v>1045522</v>
      </c>
      <c r="T402" s="2">
        <v>330362</v>
      </c>
      <c r="U402" s="2">
        <v>307062</v>
      </c>
      <c r="X402" s="2" t="s">
        <v>20</v>
      </c>
      <c r="Z402">
        <v>3085299</v>
      </c>
      <c r="AA402" s="2" t="s">
        <v>24</v>
      </c>
    </row>
    <row r="403" spans="1:27" x14ac:dyDescent="0.25">
      <c r="A403" s="6">
        <f t="shared" si="6"/>
        <v>395</v>
      </c>
      <c r="C403" s="36" t="str">
        <f>+INDEX('Global Mapping'!$M:$M,MATCH(L403,'Global Mapping'!$A:$A,0))</f>
        <v>CURRENT LIABILITIES</v>
      </c>
      <c r="D403" s="36" t="str">
        <f>+INDEX('Global Mapping'!$C:$C,MATCH(L403,'Global Mapping'!$A:$A,0))</f>
        <v>A/P TRADE</v>
      </c>
      <c r="E403" s="36" t="s">
        <v>3985</v>
      </c>
      <c r="F403" s="36" t="s">
        <v>3986</v>
      </c>
      <c r="G403" s="36" t="s">
        <v>3987</v>
      </c>
      <c r="H403" s="36">
        <v>1090357</v>
      </c>
      <c r="I403" s="38">
        <v>43566</v>
      </c>
      <c r="J403" s="2">
        <v>345</v>
      </c>
      <c r="K403" s="2">
        <v>345</v>
      </c>
      <c r="L403" s="2">
        <v>4515</v>
      </c>
      <c r="M403" s="5">
        <v>-515</v>
      </c>
      <c r="N403" s="3">
        <v>43556</v>
      </c>
      <c r="O403" t="s">
        <v>19</v>
      </c>
      <c r="P403" t="s">
        <v>58</v>
      </c>
      <c r="S403" s="2">
        <v>1045523</v>
      </c>
      <c r="T403" s="2">
        <v>330362</v>
      </c>
      <c r="U403" s="2">
        <v>307064</v>
      </c>
      <c r="X403" s="2" t="s">
        <v>20</v>
      </c>
      <c r="Z403">
        <v>3085299</v>
      </c>
      <c r="AA403" s="2" t="s">
        <v>24</v>
      </c>
    </row>
    <row r="404" spans="1:27" x14ac:dyDescent="0.25">
      <c r="A404" s="6">
        <f t="shared" si="6"/>
        <v>396</v>
      </c>
      <c r="C404" s="36" t="str">
        <f>+INDEX('Global Mapping'!$M:$M,MATCH(L404,'Global Mapping'!$A:$A,0))</f>
        <v>CURRENT LIABILITIES</v>
      </c>
      <c r="D404" s="36" t="str">
        <f>+INDEX('Global Mapping'!$C:$C,MATCH(L404,'Global Mapping'!$A:$A,0))</f>
        <v>A/P TRADE</v>
      </c>
      <c r="E404" s="36" t="s">
        <v>3985</v>
      </c>
      <c r="F404" s="36" t="s">
        <v>3986</v>
      </c>
      <c r="G404" s="36" t="s">
        <v>3987</v>
      </c>
      <c r="H404" s="36">
        <v>1088837</v>
      </c>
      <c r="I404" s="38">
        <v>43545</v>
      </c>
      <c r="J404" s="2">
        <v>345</v>
      </c>
      <c r="K404" s="2">
        <v>345</v>
      </c>
      <c r="L404" s="2">
        <v>4515</v>
      </c>
      <c r="M404" s="5">
        <v>-500</v>
      </c>
      <c r="N404" s="3">
        <v>43556</v>
      </c>
      <c r="O404" t="s">
        <v>19</v>
      </c>
      <c r="P404" t="s">
        <v>54</v>
      </c>
      <c r="S404" s="2">
        <v>1043038</v>
      </c>
      <c r="T404" s="2">
        <v>329631</v>
      </c>
      <c r="X404" s="2" t="s">
        <v>20</v>
      </c>
      <c r="Z404">
        <v>3091787</v>
      </c>
      <c r="AA404" s="2" t="s">
        <v>24</v>
      </c>
    </row>
    <row r="405" spans="1:27" x14ac:dyDescent="0.25">
      <c r="A405" s="6">
        <f t="shared" si="6"/>
        <v>397</v>
      </c>
      <c r="C405" s="36" t="str">
        <f>+INDEX('Global Mapping'!$M:$M,MATCH(L405,'Global Mapping'!$A:$A,0))</f>
        <v>CURRENT LIABILITIES</v>
      </c>
      <c r="D405" s="36" t="str">
        <f>+INDEX('Global Mapping'!$C:$C,MATCH(L405,'Global Mapping'!$A:$A,0))</f>
        <v>A/P TRADE</v>
      </c>
      <c r="E405" s="36" t="s">
        <v>3985</v>
      </c>
      <c r="F405" s="36" t="s">
        <v>3986</v>
      </c>
      <c r="G405" s="36" t="s">
        <v>3987</v>
      </c>
      <c r="H405" s="36">
        <v>1088801</v>
      </c>
      <c r="I405" s="38">
        <v>43545</v>
      </c>
      <c r="J405" s="2">
        <v>345</v>
      </c>
      <c r="K405" s="2">
        <v>345</v>
      </c>
      <c r="L405" s="2">
        <v>4515</v>
      </c>
      <c r="M405" s="5">
        <v>-3311.64</v>
      </c>
      <c r="N405" s="3">
        <v>43556</v>
      </c>
      <c r="O405" t="s">
        <v>19</v>
      </c>
      <c r="P405" t="s">
        <v>55</v>
      </c>
      <c r="S405" s="2">
        <v>1043045</v>
      </c>
      <c r="T405" s="2">
        <v>329631</v>
      </c>
      <c r="X405" s="2" t="s">
        <v>20</v>
      </c>
      <c r="Z405">
        <v>3093725</v>
      </c>
      <c r="AA405" s="2" t="s">
        <v>24</v>
      </c>
    </row>
    <row r="406" spans="1:27" x14ac:dyDescent="0.25">
      <c r="A406" s="6">
        <f t="shared" si="6"/>
        <v>398</v>
      </c>
      <c r="C406" s="36" t="str">
        <f>+INDEX('Global Mapping'!$M:$M,MATCH(L406,'Global Mapping'!$A:$A,0))</f>
        <v>CURRENT LIABILITIES</v>
      </c>
      <c r="D406" s="36" t="str">
        <f>+INDEX('Global Mapping'!$C:$C,MATCH(L406,'Global Mapping'!$A:$A,0))</f>
        <v>A/P TRADE</v>
      </c>
      <c r="E406" s="36" t="s">
        <v>3985</v>
      </c>
      <c r="F406" s="36" t="s">
        <v>3986</v>
      </c>
      <c r="G406" s="36" t="s">
        <v>3987</v>
      </c>
      <c r="H406" s="36">
        <v>1089576</v>
      </c>
      <c r="I406" s="38">
        <v>43559</v>
      </c>
      <c r="J406" s="2">
        <v>345</v>
      </c>
      <c r="K406" s="2">
        <v>345</v>
      </c>
      <c r="L406" s="2">
        <v>4515</v>
      </c>
      <c r="M406" s="5">
        <v>-49.77</v>
      </c>
      <c r="N406" s="3">
        <v>43557</v>
      </c>
      <c r="O406" t="s">
        <v>19</v>
      </c>
      <c r="P406" t="s">
        <v>66</v>
      </c>
      <c r="S406" s="2">
        <v>1046088</v>
      </c>
      <c r="T406" s="2">
        <v>330570</v>
      </c>
      <c r="X406" s="2" t="s">
        <v>20</v>
      </c>
      <c r="Z406">
        <v>3000067</v>
      </c>
      <c r="AA406" s="2" t="s">
        <v>24</v>
      </c>
    </row>
    <row r="407" spans="1:27" x14ac:dyDescent="0.25">
      <c r="A407" s="6">
        <f t="shared" si="6"/>
        <v>399</v>
      </c>
      <c r="C407" s="36" t="str">
        <f>+INDEX('Global Mapping'!$M:$M,MATCH(L407,'Global Mapping'!$A:$A,0))</f>
        <v>CURRENT LIABILITIES</v>
      </c>
      <c r="D407" s="36" t="str">
        <f>+INDEX('Global Mapping'!$C:$C,MATCH(L407,'Global Mapping'!$A:$A,0))</f>
        <v>A/P TRADE</v>
      </c>
      <c r="E407" s="36" t="s">
        <v>3985</v>
      </c>
      <c r="F407" s="36" t="s">
        <v>3986</v>
      </c>
      <c r="G407" s="36" t="s">
        <v>3987</v>
      </c>
      <c r="H407" s="36">
        <v>1089904</v>
      </c>
      <c r="I407" s="38">
        <v>43559</v>
      </c>
      <c r="J407" s="2">
        <v>345</v>
      </c>
      <c r="K407" s="2">
        <v>345</v>
      </c>
      <c r="L407" s="2">
        <v>4515</v>
      </c>
      <c r="M407" s="5">
        <v>-203.93</v>
      </c>
      <c r="N407" s="3">
        <v>43557</v>
      </c>
      <c r="O407" t="s">
        <v>19</v>
      </c>
      <c r="P407" t="s">
        <v>63</v>
      </c>
      <c r="S407" s="2">
        <v>1046042</v>
      </c>
      <c r="T407" s="2">
        <v>330561</v>
      </c>
      <c r="X407" s="2" t="s">
        <v>20</v>
      </c>
      <c r="Z407">
        <v>3000092</v>
      </c>
      <c r="AA407" s="2" t="s">
        <v>24</v>
      </c>
    </row>
    <row r="408" spans="1:27" x14ac:dyDescent="0.25">
      <c r="A408" s="6">
        <f t="shared" si="6"/>
        <v>400</v>
      </c>
      <c r="C408" s="36" t="str">
        <f>+INDEX('Global Mapping'!$M:$M,MATCH(L408,'Global Mapping'!$A:$A,0))</f>
        <v>CURRENT LIABILITIES</v>
      </c>
      <c r="D408" s="36" t="str">
        <f>+INDEX('Global Mapping'!$C:$C,MATCH(L408,'Global Mapping'!$A:$A,0))</f>
        <v>A/P TRADE</v>
      </c>
      <c r="E408" s="36" t="s">
        <v>3985</v>
      </c>
      <c r="F408" s="36" t="s">
        <v>3986</v>
      </c>
      <c r="G408" s="36" t="s">
        <v>3987</v>
      </c>
      <c r="H408" s="36">
        <v>1089574</v>
      </c>
      <c r="I408" s="38">
        <v>43559</v>
      </c>
      <c r="J408" s="2">
        <v>345</v>
      </c>
      <c r="K408" s="2">
        <v>345</v>
      </c>
      <c r="L408" s="2">
        <v>4515</v>
      </c>
      <c r="M408" s="5">
        <v>-330</v>
      </c>
      <c r="N408" s="3">
        <v>43557</v>
      </c>
      <c r="O408" t="s">
        <v>19</v>
      </c>
      <c r="P408" t="s">
        <v>64</v>
      </c>
      <c r="S408" s="2">
        <v>1046052</v>
      </c>
      <c r="T408" s="2">
        <v>330562</v>
      </c>
      <c r="U408" s="2">
        <v>307072</v>
      </c>
      <c r="X408" s="2" t="s">
        <v>20</v>
      </c>
      <c r="Z408">
        <v>3005160</v>
      </c>
      <c r="AA408" s="2" t="s">
        <v>24</v>
      </c>
    </row>
    <row r="409" spans="1:27" x14ac:dyDescent="0.25">
      <c r="A409" s="6">
        <f t="shared" si="6"/>
        <v>401</v>
      </c>
      <c r="C409" s="36" t="str">
        <f>+INDEX('Global Mapping'!$M:$M,MATCH(L409,'Global Mapping'!$A:$A,0))</f>
        <v>CURRENT LIABILITIES</v>
      </c>
      <c r="D409" s="36" t="str">
        <f>+INDEX('Global Mapping'!$C:$C,MATCH(L409,'Global Mapping'!$A:$A,0))</f>
        <v>A/P TRADE</v>
      </c>
      <c r="E409" s="36" t="s">
        <v>3985</v>
      </c>
      <c r="F409" s="36" t="s">
        <v>3986</v>
      </c>
      <c r="G409" s="36" t="s">
        <v>3987</v>
      </c>
      <c r="H409" s="36">
        <v>1089574</v>
      </c>
      <c r="I409" s="38">
        <v>43559</v>
      </c>
      <c r="J409" s="2">
        <v>345</v>
      </c>
      <c r="K409" s="2">
        <v>345</v>
      </c>
      <c r="L409" s="2">
        <v>4515</v>
      </c>
      <c r="M409" s="5">
        <v>-1102.2</v>
      </c>
      <c r="N409" s="3">
        <v>43557</v>
      </c>
      <c r="O409" t="s">
        <v>19</v>
      </c>
      <c r="P409" t="s">
        <v>65</v>
      </c>
      <c r="S409" s="2">
        <v>1046054</v>
      </c>
      <c r="T409" s="2">
        <v>330562</v>
      </c>
      <c r="U409" s="2">
        <v>307073</v>
      </c>
      <c r="X409" s="2" t="s">
        <v>20</v>
      </c>
      <c r="Z409">
        <v>3005160</v>
      </c>
      <c r="AA409" s="2" t="s">
        <v>24</v>
      </c>
    </row>
    <row r="410" spans="1:27" x14ac:dyDescent="0.25">
      <c r="A410" s="6">
        <f t="shared" si="6"/>
        <v>402</v>
      </c>
      <c r="C410" s="36" t="str">
        <f>+INDEX('Global Mapping'!$M:$M,MATCH(L410,'Global Mapping'!$A:$A,0))</f>
        <v>CURRENT LIABILITIES</v>
      </c>
      <c r="D410" s="36" t="str">
        <f>+INDEX('Global Mapping'!$C:$C,MATCH(L410,'Global Mapping'!$A:$A,0))</f>
        <v>A/P TRADE</v>
      </c>
      <c r="E410" s="36" t="s">
        <v>3985</v>
      </c>
      <c r="F410" s="36" t="s">
        <v>3986</v>
      </c>
      <c r="G410" s="36" t="s">
        <v>3987</v>
      </c>
      <c r="H410" s="36">
        <v>1090509</v>
      </c>
      <c r="I410" s="38">
        <v>43566</v>
      </c>
      <c r="J410" s="2">
        <v>345</v>
      </c>
      <c r="K410" s="2">
        <v>345</v>
      </c>
      <c r="L410" s="2">
        <v>4515</v>
      </c>
      <c r="M410" s="5">
        <v>-195.89</v>
      </c>
      <c r="N410" s="3">
        <v>43557</v>
      </c>
      <c r="O410" t="s">
        <v>19</v>
      </c>
      <c r="P410" t="s">
        <v>61</v>
      </c>
      <c r="S410" s="2">
        <v>1046003</v>
      </c>
      <c r="T410" s="2">
        <v>330561</v>
      </c>
      <c r="X410" s="2" t="s">
        <v>20</v>
      </c>
      <c r="Z410">
        <v>3009296</v>
      </c>
      <c r="AA410" s="2" t="s">
        <v>24</v>
      </c>
    </row>
    <row r="411" spans="1:27" x14ac:dyDescent="0.25">
      <c r="A411" s="6">
        <f t="shared" si="6"/>
        <v>403</v>
      </c>
      <c r="C411" s="36" t="str">
        <f>+INDEX('Global Mapping'!$M:$M,MATCH(L411,'Global Mapping'!$A:$A,0))</f>
        <v>CURRENT LIABILITIES</v>
      </c>
      <c r="D411" s="36" t="str">
        <f>+INDEX('Global Mapping'!$C:$C,MATCH(L411,'Global Mapping'!$A:$A,0))</f>
        <v>A/P TRADE</v>
      </c>
      <c r="E411" s="36" t="s">
        <v>3985</v>
      </c>
      <c r="F411" s="36" t="s">
        <v>3986</v>
      </c>
      <c r="G411" s="36" t="s">
        <v>3987</v>
      </c>
      <c r="H411" s="36">
        <v>1090509</v>
      </c>
      <c r="I411" s="38">
        <v>43566</v>
      </c>
      <c r="J411" s="2">
        <v>345</v>
      </c>
      <c r="K411" s="2">
        <v>345</v>
      </c>
      <c r="L411" s="2">
        <v>4515</v>
      </c>
      <c r="M411" s="5">
        <v>-207.97</v>
      </c>
      <c r="N411" s="3">
        <v>43557</v>
      </c>
      <c r="O411" t="s">
        <v>19</v>
      </c>
      <c r="P411" t="s">
        <v>62</v>
      </c>
      <c r="S411" s="2">
        <v>1046005</v>
      </c>
      <c r="T411" s="2">
        <v>330561</v>
      </c>
      <c r="X411" s="2" t="s">
        <v>20</v>
      </c>
      <c r="Z411">
        <v>3009296</v>
      </c>
      <c r="AA411" s="2" t="s">
        <v>24</v>
      </c>
    </row>
    <row r="412" spans="1:27" x14ac:dyDescent="0.25">
      <c r="A412" s="6">
        <f t="shared" si="6"/>
        <v>404</v>
      </c>
      <c r="C412" s="36" t="str">
        <f>+INDEX('Global Mapping'!$M:$M,MATCH(L412,'Global Mapping'!$A:$A,0))</f>
        <v>CURRENT LIABILITIES</v>
      </c>
      <c r="D412" s="36" t="str">
        <f>+INDEX('Global Mapping'!$C:$C,MATCH(L412,'Global Mapping'!$A:$A,0))</f>
        <v>A/P TRADE</v>
      </c>
      <c r="E412" s="36" t="s">
        <v>3985</v>
      </c>
      <c r="F412" s="36" t="s">
        <v>3986</v>
      </c>
      <c r="G412" s="36" t="s">
        <v>3987</v>
      </c>
      <c r="H412" s="36">
        <v>1089638</v>
      </c>
      <c r="I412" s="38">
        <v>43559</v>
      </c>
      <c r="J412" s="2">
        <v>345</v>
      </c>
      <c r="K412" s="2">
        <v>345</v>
      </c>
      <c r="L412" s="2">
        <v>4515</v>
      </c>
      <c r="M412" s="5">
        <v>-146.41999999999999</v>
      </c>
      <c r="N412" s="3">
        <v>43557</v>
      </c>
      <c r="O412" t="s">
        <v>19</v>
      </c>
      <c r="P412" t="s">
        <v>60</v>
      </c>
      <c r="S412" s="2">
        <v>1045970</v>
      </c>
      <c r="T412" s="2">
        <v>330558</v>
      </c>
      <c r="X412" s="2" t="s">
        <v>20</v>
      </c>
      <c r="Z412">
        <v>3029848</v>
      </c>
      <c r="AA412" s="2" t="s">
        <v>24</v>
      </c>
    </row>
    <row r="413" spans="1:27" x14ac:dyDescent="0.25">
      <c r="A413" s="6">
        <f t="shared" si="6"/>
        <v>405</v>
      </c>
      <c r="C413" s="36" t="str">
        <f>+INDEX('Global Mapping'!$M:$M,MATCH(L413,'Global Mapping'!$A:$A,0))</f>
        <v>CURRENT LIABILITIES</v>
      </c>
      <c r="D413" s="36" t="str">
        <f>+INDEX('Global Mapping'!$C:$C,MATCH(L413,'Global Mapping'!$A:$A,0))</f>
        <v>A/P TRADE</v>
      </c>
      <c r="E413" s="36" t="s">
        <v>3985</v>
      </c>
      <c r="F413" s="36" t="s">
        <v>3986</v>
      </c>
      <c r="G413" s="36" t="s">
        <v>3987</v>
      </c>
      <c r="H413" s="36">
        <v>1089709</v>
      </c>
      <c r="I413" s="38">
        <v>43559</v>
      </c>
      <c r="J413" s="2">
        <v>345</v>
      </c>
      <c r="K413" s="2">
        <v>345</v>
      </c>
      <c r="L413" s="2">
        <v>4515</v>
      </c>
      <c r="M413" s="5">
        <v>-80.25</v>
      </c>
      <c r="N413" s="3">
        <v>43558</v>
      </c>
      <c r="O413" t="s">
        <v>19</v>
      </c>
      <c r="P413" t="s">
        <v>68</v>
      </c>
      <c r="S413" s="2">
        <v>1046321</v>
      </c>
      <c r="T413" s="2">
        <v>330656</v>
      </c>
      <c r="X413" s="2" t="s">
        <v>20</v>
      </c>
      <c r="Z413">
        <v>3005121</v>
      </c>
      <c r="AA413" s="2" t="s">
        <v>24</v>
      </c>
    </row>
    <row r="414" spans="1:27" x14ac:dyDescent="0.25">
      <c r="A414" s="6">
        <f t="shared" si="6"/>
        <v>406</v>
      </c>
      <c r="C414" s="36" t="str">
        <f>+INDEX('Global Mapping'!$M:$M,MATCH(L414,'Global Mapping'!$A:$A,0))</f>
        <v>CURRENT LIABILITIES</v>
      </c>
      <c r="D414" s="36" t="str">
        <f>+INDEX('Global Mapping'!$C:$C,MATCH(L414,'Global Mapping'!$A:$A,0))</f>
        <v>A/P TRADE</v>
      </c>
      <c r="E414" s="36" t="s">
        <v>3985</v>
      </c>
      <c r="F414" s="36" t="s">
        <v>3986</v>
      </c>
      <c r="G414" s="36" t="s">
        <v>3987</v>
      </c>
      <c r="H414" s="36">
        <v>1089471</v>
      </c>
      <c r="I414" s="38">
        <v>43559</v>
      </c>
      <c r="J414" s="2">
        <v>345</v>
      </c>
      <c r="K414" s="2">
        <v>345</v>
      </c>
      <c r="L414" s="2">
        <v>4515</v>
      </c>
      <c r="M414" s="5">
        <v>-3231.55</v>
      </c>
      <c r="N414" s="3">
        <v>43558</v>
      </c>
      <c r="O414" t="s">
        <v>19</v>
      </c>
      <c r="P414" t="s">
        <v>67</v>
      </c>
      <c r="S414" s="2">
        <v>1046298</v>
      </c>
      <c r="T414" s="2">
        <v>330663</v>
      </c>
      <c r="X414" s="2" t="s">
        <v>20</v>
      </c>
      <c r="Z414">
        <v>3008698</v>
      </c>
      <c r="AA414" s="2" t="s">
        <v>24</v>
      </c>
    </row>
    <row r="415" spans="1:27" x14ac:dyDescent="0.25">
      <c r="A415" s="6">
        <f t="shared" si="6"/>
        <v>407</v>
      </c>
      <c r="C415" s="36" t="str">
        <f>+INDEX('Global Mapping'!$M:$M,MATCH(L415,'Global Mapping'!$A:$A,0))</f>
        <v>CURRENT LIABILITIES</v>
      </c>
      <c r="D415" s="36" t="str">
        <f>+INDEX('Global Mapping'!$C:$C,MATCH(L415,'Global Mapping'!$A:$A,0))</f>
        <v>A/P TRADE</v>
      </c>
      <c r="E415" s="36" t="s">
        <v>3985</v>
      </c>
      <c r="F415" s="36" t="s">
        <v>3986</v>
      </c>
      <c r="G415" s="36" t="s">
        <v>3987</v>
      </c>
      <c r="H415" s="36">
        <v>1089927</v>
      </c>
      <c r="I415" s="38">
        <v>43559</v>
      </c>
      <c r="J415" s="2">
        <v>345</v>
      </c>
      <c r="K415" s="2">
        <v>345</v>
      </c>
      <c r="L415" s="2">
        <v>4515</v>
      </c>
      <c r="M415" s="5">
        <v>-109.7</v>
      </c>
      <c r="N415" s="3">
        <v>43558</v>
      </c>
      <c r="O415" t="s">
        <v>19</v>
      </c>
      <c r="P415" t="s">
        <v>70</v>
      </c>
      <c r="S415" s="2">
        <v>1046449</v>
      </c>
      <c r="T415" s="2">
        <v>330702</v>
      </c>
      <c r="X415" s="2" t="s">
        <v>20</v>
      </c>
      <c r="Z415">
        <v>3014539</v>
      </c>
      <c r="AA415" s="2" t="s">
        <v>24</v>
      </c>
    </row>
    <row r="416" spans="1:27" x14ac:dyDescent="0.25">
      <c r="A416" s="6">
        <f t="shared" si="6"/>
        <v>408</v>
      </c>
      <c r="C416" s="36" t="str">
        <f>+INDEX('Global Mapping'!$M:$M,MATCH(L416,'Global Mapping'!$A:$A,0))</f>
        <v>CURRENT LIABILITIES</v>
      </c>
      <c r="D416" s="36" t="str">
        <f>+INDEX('Global Mapping'!$C:$C,MATCH(L416,'Global Mapping'!$A:$A,0))</f>
        <v>A/P TRADE</v>
      </c>
      <c r="E416" s="36" t="s">
        <v>3985</v>
      </c>
      <c r="F416" s="36" t="s">
        <v>3986</v>
      </c>
      <c r="G416" s="36" t="s">
        <v>3987</v>
      </c>
      <c r="H416" s="36">
        <v>1089927</v>
      </c>
      <c r="I416" s="38">
        <v>43559</v>
      </c>
      <c r="J416" s="2">
        <v>345</v>
      </c>
      <c r="K416" s="2">
        <v>345</v>
      </c>
      <c r="L416" s="2">
        <v>4515</v>
      </c>
      <c r="M416" s="5">
        <v>-85.09</v>
      </c>
      <c r="N416" s="3">
        <v>43558</v>
      </c>
      <c r="O416" t="s">
        <v>19</v>
      </c>
      <c r="P416" t="s">
        <v>71</v>
      </c>
      <c r="S416" s="2">
        <v>1046456</v>
      </c>
      <c r="T416" s="2">
        <v>330702</v>
      </c>
      <c r="X416" s="2" t="s">
        <v>20</v>
      </c>
      <c r="Z416">
        <v>3014539</v>
      </c>
      <c r="AA416" s="2" t="s">
        <v>24</v>
      </c>
    </row>
    <row r="417" spans="1:27" x14ac:dyDescent="0.25">
      <c r="A417" s="6">
        <f t="shared" si="6"/>
        <v>409</v>
      </c>
      <c r="C417" s="36" t="str">
        <f>+INDEX('Global Mapping'!$M:$M,MATCH(L417,'Global Mapping'!$A:$A,0))</f>
        <v>CURRENT LIABILITIES</v>
      </c>
      <c r="D417" s="36" t="str">
        <f>+INDEX('Global Mapping'!$C:$C,MATCH(L417,'Global Mapping'!$A:$A,0))</f>
        <v>A/P TRADE</v>
      </c>
      <c r="E417" s="36" t="s">
        <v>3985</v>
      </c>
      <c r="F417" s="36" t="s">
        <v>3986</v>
      </c>
      <c r="G417" s="36" t="s">
        <v>3987</v>
      </c>
      <c r="H417" s="36">
        <v>1089963</v>
      </c>
      <c r="I417" s="38">
        <v>43559</v>
      </c>
      <c r="J417" s="2">
        <v>345</v>
      </c>
      <c r="K417" s="2">
        <v>345</v>
      </c>
      <c r="L417" s="2">
        <v>4515</v>
      </c>
      <c r="M417" s="5">
        <v>-22182.2</v>
      </c>
      <c r="N417" s="3">
        <v>43558</v>
      </c>
      <c r="O417" t="s">
        <v>19</v>
      </c>
      <c r="P417" t="s">
        <v>72</v>
      </c>
      <c r="S417" s="2">
        <v>1046529</v>
      </c>
      <c r="T417" s="2">
        <v>330734</v>
      </c>
      <c r="X417" s="2" t="s">
        <v>20</v>
      </c>
      <c r="Z417">
        <v>3019839</v>
      </c>
      <c r="AA417" s="2" t="s">
        <v>24</v>
      </c>
    </row>
    <row r="418" spans="1:27" x14ac:dyDescent="0.25">
      <c r="A418" s="6">
        <f t="shared" si="6"/>
        <v>410</v>
      </c>
      <c r="C418" s="36" t="str">
        <f>+INDEX('Global Mapping'!$M:$M,MATCH(L418,'Global Mapping'!$A:$A,0))</f>
        <v>CURRENT LIABILITIES</v>
      </c>
      <c r="D418" s="36" t="str">
        <f>+INDEX('Global Mapping'!$C:$C,MATCH(L418,'Global Mapping'!$A:$A,0))</f>
        <v>A/P TRADE</v>
      </c>
      <c r="E418" s="36" t="s">
        <v>3985</v>
      </c>
      <c r="F418" s="36" t="s">
        <v>3986</v>
      </c>
      <c r="G418" s="36" t="s">
        <v>3987</v>
      </c>
      <c r="H418" s="36">
        <v>1089707</v>
      </c>
      <c r="I418" s="38">
        <v>43559</v>
      </c>
      <c r="J418" s="2">
        <v>345</v>
      </c>
      <c r="K418" s="2">
        <v>345</v>
      </c>
      <c r="L418" s="2">
        <v>4515</v>
      </c>
      <c r="M418" s="5">
        <v>-146.41999999999999</v>
      </c>
      <c r="N418" s="3">
        <v>43558</v>
      </c>
      <c r="O418" t="s">
        <v>19</v>
      </c>
      <c r="P418" t="s">
        <v>69</v>
      </c>
      <c r="S418" s="2">
        <v>1046342</v>
      </c>
      <c r="T418" s="2">
        <v>330656</v>
      </c>
      <c r="X418" s="2" t="s">
        <v>20</v>
      </c>
      <c r="Z418">
        <v>3029848</v>
      </c>
      <c r="AA418" s="2" t="s">
        <v>24</v>
      </c>
    </row>
    <row r="419" spans="1:27" x14ac:dyDescent="0.25">
      <c r="A419" s="6">
        <f t="shared" si="6"/>
        <v>411</v>
      </c>
      <c r="C419" s="36" t="str">
        <f>+INDEX('Global Mapping'!$M:$M,MATCH(L419,'Global Mapping'!$A:$A,0))</f>
        <v>CURRENT LIABILITIES</v>
      </c>
      <c r="D419" s="36" t="str">
        <f>+INDEX('Global Mapping'!$C:$C,MATCH(L419,'Global Mapping'!$A:$A,0))</f>
        <v>A/P TRADE</v>
      </c>
      <c r="E419" s="36" t="s">
        <v>3985</v>
      </c>
      <c r="F419" s="36" t="s">
        <v>3986</v>
      </c>
      <c r="G419" s="36" t="s">
        <v>3987</v>
      </c>
      <c r="H419" s="36">
        <v>1091419</v>
      </c>
      <c r="I419" s="38">
        <v>43573</v>
      </c>
      <c r="J419" s="2">
        <v>345</v>
      </c>
      <c r="K419" s="2">
        <v>345</v>
      </c>
      <c r="L419" s="2">
        <v>4515</v>
      </c>
      <c r="M419" s="5">
        <v>-38.42</v>
      </c>
      <c r="N419" s="3">
        <v>43558</v>
      </c>
      <c r="O419" t="s">
        <v>19</v>
      </c>
      <c r="P419" t="s">
        <v>116</v>
      </c>
      <c r="S419" s="2">
        <v>1049382</v>
      </c>
      <c r="T419" s="2">
        <v>331719</v>
      </c>
      <c r="X419" s="2" t="s">
        <v>20</v>
      </c>
      <c r="Z419">
        <v>3104610</v>
      </c>
      <c r="AA419" s="2" t="s">
        <v>24</v>
      </c>
    </row>
    <row r="420" spans="1:27" x14ac:dyDescent="0.25">
      <c r="A420" s="6">
        <f t="shared" si="6"/>
        <v>412</v>
      </c>
      <c r="C420" s="36" t="str">
        <f>+INDEX('Global Mapping'!$M:$M,MATCH(L420,'Global Mapping'!$A:$A,0))</f>
        <v>CURRENT LIABILITIES</v>
      </c>
      <c r="D420" s="36" t="str">
        <f>+INDEX('Global Mapping'!$C:$C,MATCH(L420,'Global Mapping'!$A:$A,0))</f>
        <v>A/P TRADE</v>
      </c>
      <c r="E420" s="36" t="s">
        <v>3985</v>
      </c>
      <c r="F420" s="36" t="s">
        <v>3986</v>
      </c>
      <c r="G420" s="36" t="s">
        <v>3987</v>
      </c>
      <c r="H420" s="36">
        <v>1091533</v>
      </c>
      <c r="I420" s="38">
        <v>43573</v>
      </c>
      <c r="J420" s="2">
        <v>345</v>
      </c>
      <c r="K420" s="2">
        <v>345</v>
      </c>
      <c r="L420" s="2">
        <v>4515</v>
      </c>
      <c r="M420" s="5">
        <v>-13.2</v>
      </c>
      <c r="N420" s="3">
        <v>43558</v>
      </c>
      <c r="O420" t="s">
        <v>19</v>
      </c>
      <c r="P420" t="s">
        <v>113</v>
      </c>
      <c r="S420" s="2">
        <v>1049229</v>
      </c>
      <c r="T420" s="2">
        <v>331719</v>
      </c>
      <c r="X420" s="2" t="s">
        <v>20</v>
      </c>
      <c r="Z420">
        <v>3104725</v>
      </c>
      <c r="AA420" s="2" t="s">
        <v>24</v>
      </c>
    </row>
    <row r="421" spans="1:27" x14ac:dyDescent="0.25">
      <c r="A421" s="6">
        <f t="shared" si="6"/>
        <v>413</v>
      </c>
      <c r="C421" s="36" t="str">
        <f>+INDEX('Global Mapping'!$M:$M,MATCH(L421,'Global Mapping'!$A:$A,0))</f>
        <v>CURRENT LIABILITIES</v>
      </c>
      <c r="D421" s="36" t="str">
        <f>+INDEX('Global Mapping'!$C:$C,MATCH(L421,'Global Mapping'!$A:$A,0))</f>
        <v>A/P TRADE</v>
      </c>
      <c r="E421" s="36" t="s">
        <v>3985</v>
      </c>
      <c r="F421" s="36" t="s">
        <v>3986</v>
      </c>
      <c r="G421" s="36" t="s">
        <v>3987</v>
      </c>
      <c r="H421" s="36">
        <v>1091429</v>
      </c>
      <c r="I421" s="38">
        <v>43573</v>
      </c>
      <c r="J421" s="2">
        <v>345</v>
      </c>
      <c r="K421" s="2">
        <v>345</v>
      </c>
      <c r="L421" s="2">
        <v>4515</v>
      </c>
      <c r="M421" s="5">
        <v>-36.119999999999997</v>
      </c>
      <c r="N421" s="3">
        <v>43558</v>
      </c>
      <c r="O421" t="s">
        <v>19</v>
      </c>
      <c r="P421" t="s">
        <v>114</v>
      </c>
      <c r="S421" s="2">
        <v>1049247</v>
      </c>
      <c r="T421" s="2">
        <v>331719</v>
      </c>
      <c r="X421" s="2" t="s">
        <v>20</v>
      </c>
      <c r="Z421">
        <v>3104741</v>
      </c>
      <c r="AA421" s="2" t="s">
        <v>24</v>
      </c>
    </row>
    <row r="422" spans="1:27" x14ac:dyDescent="0.25">
      <c r="A422" s="6">
        <f t="shared" si="6"/>
        <v>414</v>
      </c>
      <c r="C422" s="36" t="str">
        <f>+INDEX('Global Mapping'!$M:$M,MATCH(L422,'Global Mapping'!$A:$A,0))</f>
        <v>CURRENT LIABILITIES</v>
      </c>
      <c r="D422" s="36" t="str">
        <f>+INDEX('Global Mapping'!$C:$C,MATCH(L422,'Global Mapping'!$A:$A,0))</f>
        <v>A/P TRADE</v>
      </c>
      <c r="E422" s="36" t="s">
        <v>3985</v>
      </c>
      <c r="F422" s="36" t="s">
        <v>3986</v>
      </c>
      <c r="G422" s="36" t="s">
        <v>3987</v>
      </c>
      <c r="H422" s="36">
        <v>1091335</v>
      </c>
      <c r="I422" s="38">
        <v>43573</v>
      </c>
      <c r="J422" s="2">
        <v>345</v>
      </c>
      <c r="K422" s="2">
        <v>345</v>
      </c>
      <c r="L422" s="2">
        <v>4515</v>
      </c>
      <c r="M422" s="5">
        <v>-65.62</v>
      </c>
      <c r="N422" s="3">
        <v>43558</v>
      </c>
      <c r="O422" t="s">
        <v>19</v>
      </c>
      <c r="P422" t="s">
        <v>115</v>
      </c>
      <c r="S422" s="2">
        <v>1049290</v>
      </c>
      <c r="T422" s="2">
        <v>331719</v>
      </c>
      <c r="X422" s="2" t="s">
        <v>20</v>
      </c>
      <c r="Z422">
        <v>3104778</v>
      </c>
      <c r="AA422" s="2" t="s">
        <v>24</v>
      </c>
    </row>
    <row r="423" spans="1:27" x14ac:dyDescent="0.25">
      <c r="A423" s="6">
        <f t="shared" si="6"/>
        <v>415</v>
      </c>
      <c r="C423" s="36" t="str">
        <f>+INDEX('Global Mapping'!$M:$M,MATCH(L423,'Global Mapping'!$A:$A,0))</f>
        <v>CURRENT LIABILITIES</v>
      </c>
      <c r="D423" s="36" t="str">
        <f>+INDEX('Global Mapping'!$C:$C,MATCH(L423,'Global Mapping'!$A:$A,0))</f>
        <v>A/P TRADE</v>
      </c>
      <c r="E423" s="36" t="s">
        <v>3985</v>
      </c>
      <c r="F423" s="36" t="s">
        <v>3986</v>
      </c>
      <c r="G423" s="36" t="s">
        <v>3987</v>
      </c>
      <c r="H423" s="36">
        <v>1090033</v>
      </c>
      <c r="I423" s="38">
        <v>43566</v>
      </c>
      <c r="J423" s="2">
        <v>345</v>
      </c>
      <c r="K423" s="2">
        <v>345</v>
      </c>
      <c r="L423" s="2">
        <v>4515</v>
      </c>
      <c r="M423" s="5">
        <v>-400.87</v>
      </c>
      <c r="N423" s="3">
        <v>43560</v>
      </c>
      <c r="O423" t="s">
        <v>19</v>
      </c>
      <c r="P423" t="s">
        <v>73</v>
      </c>
      <c r="S423" s="2">
        <v>1047214</v>
      </c>
      <c r="T423" s="2">
        <v>330999</v>
      </c>
      <c r="X423" s="2" t="s">
        <v>20</v>
      </c>
      <c r="Z423">
        <v>3008698</v>
      </c>
      <c r="AA423" s="2" t="s">
        <v>24</v>
      </c>
    </row>
    <row r="424" spans="1:27" x14ac:dyDescent="0.25">
      <c r="A424" s="6">
        <f t="shared" si="6"/>
        <v>416</v>
      </c>
      <c r="C424" s="36" t="str">
        <f>+INDEX('Global Mapping'!$M:$M,MATCH(L424,'Global Mapping'!$A:$A,0))</f>
        <v>CURRENT LIABILITIES</v>
      </c>
      <c r="D424" s="36" t="str">
        <f>+INDEX('Global Mapping'!$C:$C,MATCH(L424,'Global Mapping'!$A:$A,0))</f>
        <v>A/P TRADE</v>
      </c>
      <c r="E424" s="36" t="s">
        <v>3985</v>
      </c>
      <c r="F424" s="36" t="s">
        <v>3986</v>
      </c>
      <c r="G424" s="36" t="s">
        <v>3987</v>
      </c>
      <c r="H424" s="36">
        <v>1090033</v>
      </c>
      <c r="I424" s="38">
        <v>43566</v>
      </c>
      <c r="J424" s="2">
        <v>345</v>
      </c>
      <c r="K424" s="2">
        <v>345</v>
      </c>
      <c r="L424" s="2">
        <v>4515</v>
      </c>
      <c r="M424" s="5">
        <v>-9.6</v>
      </c>
      <c r="N424" s="3">
        <v>43560</v>
      </c>
      <c r="O424" t="s">
        <v>19</v>
      </c>
      <c r="P424" t="s">
        <v>74</v>
      </c>
      <c r="S424" s="2">
        <v>1047215</v>
      </c>
      <c r="T424" s="2">
        <v>330999</v>
      </c>
      <c r="X424" s="2" t="s">
        <v>20</v>
      </c>
      <c r="Z424">
        <v>3008698</v>
      </c>
      <c r="AA424" s="2" t="s">
        <v>24</v>
      </c>
    </row>
    <row r="425" spans="1:27" x14ac:dyDescent="0.25">
      <c r="A425" s="6">
        <f t="shared" si="6"/>
        <v>417</v>
      </c>
      <c r="C425" s="36" t="str">
        <f>+INDEX('Global Mapping'!$M:$M,MATCH(L425,'Global Mapping'!$A:$A,0))</f>
        <v>CURRENT LIABILITIES</v>
      </c>
      <c r="D425" s="36" t="str">
        <f>+INDEX('Global Mapping'!$C:$C,MATCH(L425,'Global Mapping'!$A:$A,0))</f>
        <v>A/P TRADE</v>
      </c>
      <c r="E425" s="36" t="s">
        <v>3985</v>
      </c>
      <c r="F425" s="36" t="s">
        <v>3986</v>
      </c>
      <c r="G425" s="36" t="s">
        <v>3987</v>
      </c>
      <c r="H425" s="36">
        <v>1090033</v>
      </c>
      <c r="I425" s="38">
        <v>43566</v>
      </c>
      <c r="J425" s="2">
        <v>345</v>
      </c>
      <c r="K425" s="2">
        <v>345</v>
      </c>
      <c r="L425" s="2">
        <v>4515</v>
      </c>
      <c r="M425" s="5">
        <v>-76.97</v>
      </c>
      <c r="N425" s="3">
        <v>43560</v>
      </c>
      <c r="O425" t="s">
        <v>19</v>
      </c>
      <c r="P425" t="s">
        <v>75</v>
      </c>
      <c r="S425" s="2">
        <v>1047216</v>
      </c>
      <c r="T425" s="2">
        <v>330999</v>
      </c>
      <c r="X425" s="2" t="s">
        <v>20</v>
      </c>
      <c r="Z425">
        <v>3008698</v>
      </c>
      <c r="AA425" s="2" t="s">
        <v>24</v>
      </c>
    </row>
    <row r="426" spans="1:27" x14ac:dyDescent="0.25">
      <c r="A426" s="6">
        <f t="shared" si="6"/>
        <v>418</v>
      </c>
      <c r="C426" s="36" t="str">
        <f>+INDEX('Global Mapping'!$M:$M,MATCH(L426,'Global Mapping'!$A:$A,0))</f>
        <v>CURRENT LIABILITIES</v>
      </c>
      <c r="D426" s="36" t="str">
        <f>+INDEX('Global Mapping'!$C:$C,MATCH(L426,'Global Mapping'!$A:$A,0))</f>
        <v>A/P TRADE</v>
      </c>
      <c r="E426" s="36" t="s">
        <v>3985</v>
      </c>
      <c r="F426" s="36" t="s">
        <v>3986</v>
      </c>
      <c r="G426" s="36" t="s">
        <v>3987</v>
      </c>
      <c r="H426" s="36">
        <v>1090033</v>
      </c>
      <c r="I426" s="38">
        <v>43566</v>
      </c>
      <c r="J426" s="2">
        <v>345</v>
      </c>
      <c r="K426" s="2">
        <v>345</v>
      </c>
      <c r="L426" s="2">
        <v>4515</v>
      </c>
      <c r="M426" s="5">
        <v>-46.9</v>
      </c>
      <c r="N426" s="3">
        <v>43560</v>
      </c>
      <c r="O426" t="s">
        <v>19</v>
      </c>
      <c r="P426" t="s">
        <v>76</v>
      </c>
      <c r="S426" s="2">
        <v>1047217</v>
      </c>
      <c r="T426" s="2">
        <v>330999</v>
      </c>
      <c r="X426" s="2" t="s">
        <v>20</v>
      </c>
      <c r="Z426">
        <v>3008698</v>
      </c>
      <c r="AA426" s="2" t="s">
        <v>24</v>
      </c>
    </row>
    <row r="427" spans="1:27" x14ac:dyDescent="0.25">
      <c r="A427" s="6">
        <f t="shared" si="6"/>
        <v>419</v>
      </c>
      <c r="C427" s="36" t="str">
        <f>+INDEX('Global Mapping'!$M:$M,MATCH(L427,'Global Mapping'!$A:$A,0))</f>
        <v>CURRENT LIABILITIES</v>
      </c>
      <c r="D427" s="36" t="str">
        <f>+INDEX('Global Mapping'!$C:$C,MATCH(L427,'Global Mapping'!$A:$A,0))</f>
        <v>A/P TRADE</v>
      </c>
      <c r="E427" s="36" t="s">
        <v>3985</v>
      </c>
      <c r="F427" s="36" t="s">
        <v>3986</v>
      </c>
      <c r="G427" s="36" t="s">
        <v>3987</v>
      </c>
      <c r="H427" s="36">
        <v>1090033</v>
      </c>
      <c r="I427" s="38">
        <v>43566</v>
      </c>
      <c r="J427" s="2">
        <v>345</v>
      </c>
      <c r="K427" s="2">
        <v>345</v>
      </c>
      <c r="L427" s="2">
        <v>4515</v>
      </c>
      <c r="M427" s="5">
        <v>-35.61</v>
      </c>
      <c r="N427" s="3">
        <v>43560</v>
      </c>
      <c r="O427" t="s">
        <v>19</v>
      </c>
      <c r="P427" t="s">
        <v>77</v>
      </c>
      <c r="S427" s="2">
        <v>1047218</v>
      </c>
      <c r="T427" s="2">
        <v>330999</v>
      </c>
      <c r="X427" s="2" t="s">
        <v>20</v>
      </c>
      <c r="Z427">
        <v>3008698</v>
      </c>
      <c r="AA427" s="2" t="s">
        <v>24</v>
      </c>
    </row>
    <row r="428" spans="1:27" x14ac:dyDescent="0.25">
      <c r="A428" s="6">
        <f t="shared" si="6"/>
        <v>420</v>
      </c>
      <c r="C428" s="36" t="str">
        <f>+INDEX('Global Mapping'!$M:$M,MATCH(L428,'Global Mapping'!$A:$A,0))</f>
        <v>CURRENT LIABILITIES</v>
      </c>
      <c r="D428" s="36" t="str">
        <f>+INDEX('Global Mapping'!$C:$C,MATCH(L428,'Global Mapping'!$A:$A,0))</f>
        <v>A/P TRADE</v>
      </c>
      <c r="E428" s="36" t="s">
        <v>3985</v>
      </c>
      <c r="F428" s="36" t="s">
        <v>3986</v>
      </c>
      <c r="G428" s="36" t="s">
        <v>3987</v>
      </c>
      <c r="H428" s="36">
        <v>1090033</v>
      </c>
      <c r="I428" s="38">
        <v>43566</v>
      </c>
      <c r="J428" s="2">
        <v>345</v>
      </c>
      <c r="K428" s="2">
        <v>345</v>
      </c>
      <c r="L428" s="2">
        <v>4515</v>
      </c>
      <c r="M428" s="5">
        <v>-2216.27</v>
      </c>
      <c r="N428" s="3">
        <v>43560</v>
      </c>
      <c r="O428" t="s">
        <v>19</v>
      </c>
      <c r="P428" t="s">
        <v>78</v>
      </c>
      <c r="S428" s="2">
        <v>1047219</v>
      </c>
      <c r="T428" s="2">
        <v>330999</v>
      </c>
      <c r="X428" s="2" t="s">
        <v>20</v>
      </c>
      <c r="Z428">
        <v>3008698</v>
      </c>
      <c r="AA428" s="2" t="s">
        <v>24</v>
      </c>
    </row>
    <row r="429" spans="1:27" x14ac:dyDescent="0.25">
      <c r="A429" s="6">
        <f t="shared" si="6"/>
        <v>421</v>
      </c>
      <c r="C429" s="36" t="str">
        <f>+INDEX('Global Mapping'!$M:$M,MATCH(L429,'Global Mapping'!$A:$A,0))</f>
        <v>CURRENT LIABILITIES</v>
      </c>
      <c r="D429" s="36" t="str">
        <f>+INDEX('Global Mapping'!$C:$C,MATCH(L429,'Global Mapping'!$A:$A,0))</f>
        <v>A/P TRADE</v>
      </c>
      <c r="E429" s="36" t="s">
        <v>3985</v>
      </c>
      <c r="F429" s="36" t="s">
        <v>3986</v>
      </c>
      <c r="G429" s="36" t="s">
        <v>3987</v>
      </c>
      <c r="H429" s="36">
        <v>1090033</v>
      </c>
      <c r="I429" s="38">
        <v>43566</v>
      </c>
      <c r="J429" s="2">
        <v>345</v>
      </c>
      <c r="K429" s="2">
        <v>345</v>
      </c>
      <c r="L429" s="2">
        <v>4515</v>
      </c>
      <c r="M429" s="5">
        <v>-1014.54</v>
      </c>
      <c r="N429" s="3">
        <v>43560</v>
      </c>
      <c r="O429" t="s">
        <v>19</v>
      </c>
      <c r="P429" t="s">
        <v>79</v>
      </c>
      <c r="S429" s="2">
        <v>1047220</v>
      </c>
      <c r="T429" s="2">
        <v>330999</v>
      </c>
      <c r="X429" s="2" t="s">
        <v>20</v>
      </c>
      <c r="Z429">
        <v>3008698</v>
      </c>
      <c r="AA429" s="2" t="s">
        <v>24</v>
      </c>
    </row>
    <row r="430" spans="1:27" x14ac:dyDescent="0.25">
      <c r="A430" s="6">
        <f t="shared" si="6"/>
        <v>422</v>
      </c>
      <c r="C430" s="36" t="str">
        <f>+INDEX('Global Mapping'!$M:$M,MATCH(L430,'Global Mapping'!$A:$A,0))</f>
        <v>CURRENT LIABILITIES</v>
      </c>
      <c r="D430" s="36" t="str">
        <f>+INDEX('Global Mapping'!$C:$C,MATCH(L430,'Global Mapping'!$A:$A,0))</f>
        <v>A/P TRADE</v>
      </c>
      <c r="E430" s="36" t="s">
        <v>3985</v>
      </c>
      <c r="F430" s="36" t="s">
        <v>3986</v>
      </c>
      <c r="G430" s="36" t="s">
        <v>3987</v>
      </c>
      <c r="H430" s="36">
        <v>1090033</v>
      </c>
      <c r="I430" s="38">
        <v>43566</v>
      </c>
      <c r="J430" s="2">
        <v>345</v>
      </c>
      <c r="K430" s="2">
        <v>345</v>
      </c>
      <c r="L430" s="2">
        <v>4515</v>
      </c>
      <c r="M430" s="5">
        <v>-467.48</v>
      </c>
      <c r="N430" s="3">
        <v>43560</v>
      </c>
      <c r="O430" t="s">
        <v>19</v>
      </c>
      <c r="P430" t="s">
        <v>80</v>
      </c>
      <c r="S430" s="2">
        <v>1047221</v>
      </c>
      <c r="T430" s="2">
        <v>330999</v>
      </c>
      <c r="X430" s="2" t="s">
        <v>20</v>
      </c>
      <c r="Z430">
        <v>3008698</v>
      </c>
      <c r="AA430" s="2" t="s">
        <v>24</v>
      </c>
    </row>
    <row r="431" spans="1:27" x14ac:dyDescent="0.25">
      <c r="A431" s="6">
        <f t="shared" si="6"/>
        <v>423</v>
      </c>
      <c r="C431" s="36" t="str">
        <f>+INDEX('Global Mapping'!$M:$M,MATCH(L431,'Global Mapping'!$A:$A,0))</f>
        <v>CURRENT LIABILITIES</v>
      </c>
      <c r="D431" s="36" t="str">
        <f>+INDEX('Global Mapping'!$C:$C,MATCH(L431,'Global Mapping'!$A:$A,0))</f>
        <v>A/P TRADE</v>
      </c>
      <c r="E431" s="36" t="s">
        <v>3985</v>
      </c>
      <c r="F431" s="36" t="s">
        <v>3986</v>
      </c>
      <c r="G431" s="36" t="s">
        <v>3987</v>
      </c>
      <c r="H431" s="36">
        <v>1091284</v>
      </c>
      <c r="I431" s="38">
        <v>43573</v>
      </c>
      <c r="J431" s="2">
        <v>345</v>
      </c>
      <c r="K431" s="2">
        <v>345</v>
      </c>
      <c r="L431" s="2">
        <v>4515</v>
      </c>
      <c r="M431" s="5">
        <v>-140.58000000000001</v>
      </c>
      <c r="N431" s="3">
        <v>43562</v>
      </c>
      <c r="O431" t="s">
        <v>19</v>
      </c>
      <c r="P431" t="s">
        <v>117</v>
      </c>
      <c r="S431" s="2">
        <v>1049414</v>
      </c>
      <c r="T431" s="2">
        <v>331729</v>
      </c>
      <c r="X431" s="2" t="s">
        <v>20</v>
      </c>
      <c r="Z431">
        <v>3104804</v>
      </c>
      <c r="AA431" s="2" t="s">
        <v>24</v>
      </c>
    </row>
    <row r="432" spans="1:27" x14ac:dyDescent="0.25">
      <c r="A432" s="6">
        <f t="shared" si="6"/>
        <v>424</v>
      </c>
      <c r="C432" s="36" t="str">
        <f>+INDEX('Global Mapping'!$M:$M,MATCH(L432,'Global Mapping'!$A:$A,0))</f>
        <v>CURRENT LIABILITIES</v>
      </c>
      <c r="D432" s="36" t="str">
        <f>+INDEX('Global Mapping'!$C:$C,MATCH(L432,'Global Mapping'!$A:$A,0))</f>
        <v>A/P TRADE</v>
      </c>
      <c r="E432" s="36" t="s">
        <v>3985</v>
      </c>
      <c r="F432" s="36" t="s">
        <v>3986</v>
      </c>
      <c r="G432" s="36" t="s">
        <v>3987</v>
      </c>
      <c r="H432" s="36">
        <v>1091282</v>
      </c>
      <c r="I432" s="38">
        <v>43573</v>
      </c>
      <c r="J432" s="2">
        <v>345</v>
      </c>
      <c r="K432" s="2">
        <v>345</v>
      </c>
      <c r="L432" s="2">
        <v>4515</v>
      </c>
      <c r="M432" s="5">
        <v>-148.12</v>
      </c>
      <c r="N432" s="3">
        <v>43562</v>
      </c>
      <c r="O432" t="s">
        <v>19</v>
      </c>
      <c r="P432" t="s">
        <v>118</v>
      </c>
      <c r="S432" s="2">
        <v>1049425</v>
      </c>
      <c r="T432" s="2">
        <v>331729</v>
      </c>
      <c r="X432" s="2" t="s">
        <v>20</v>
      </c>
      <c r="Z432">
        <v>3104814</v>
      </c>
      <c r="AA432" s="2" t="s">
        <v>24</v>
      </c>
    </row>
    <row r="433" spans="1:27" x14ac:dyDescent="0.25">
      <c r="A433" s="6">
        <f t="shared" si="6"/>
        <v>425</v>
      </c>
      <c r="C433" s="36" t="str">
        <f>+INDEX('Global Mapping'!$M:$M,MATCH(L433,'Global Mapping'!$A:$A,0))</f>
        <v>CURRENT LIABILITIES</v>
      </c>
      <c r="D433" s="36" t="str">
        <f>+INDEX('Global Mapping'!$C:$C,MATCH(L433,'Global Mapping'!$A:$A,0))</f>
        <v>A/P TRADE</v>
      </c>
      <c r="E433" s="36" t="s">
        <v>3985</v>
      </c>
      <c r="F433" s="36" t="s">
        <v>3986</v>
      </c>
      <c r="G433" s="36" t="s">
        <v>3987</v>
      </c>
      <c r="H433" s="36">
        <v>1091457</v>
      </c>
      <c r="I433" s="38">
        <v>43573</v>
      </c>
      <c r="J433" s="2">
        <v>345</v>
      </c>
      <c r="K433" s="2">
        <v>345</v>
      </c>
      <c r="L433" s="2">
        <v>4515</v>
      </c>
      <c r="M433" s="5">
        <v>-29.88</v>
      </c>
      <c r="N433" s="3">
        <v>43562</v>
      </c>
      <c r="O433" t="s">
        <v>19</v>
      </c>
      <c r="P433" t="s">
        <v>119</v>
      </c>
      <c r="S433" s="2">
        <v>1049440</v>
      </c>
      <c r="T433" s="2">
        <v>331729</v>
      </c>
      <c r="X433" s="2" t="s">
        <v>20</v>
      </c>
      <c r="Z433">
        <v>3104828</v>
      </c>
      <c r="AA433" s="2" t="s">
        <v>24</v>
      </c>
    </row>
    <row r="434" spans="1:27" x14ac:dyDescent="0.25">
      <c r="A434" s="6">
        <f t="shared" si="6"/>
        <v>426</v>
      </c>
      <c r="C434" s="36" t="str">
        <f>+INDEX('Global Mapping'!$M:$M,MATCH(L434,'Global Mapping'!$A:$A,0))</f>
        <v>CURRENT LIABILITIES</v>
      </c>
      <c r="D434" s="36" t="str">
        <f>+INDEX('Global Mapping'!$C:$C,MATCH(L434,'Global Mapping'!$A:$A,0))</f>
        <v>A/P TRADE</v>
      </c>
      <c r="E434" s="36" t="s">
        <v>3985</v>
      </c>
      <c r="F434" s="36" t="s">
        <v>3986</v>
      </c>
      <c r="G434" s="36" t="s">
        <v>3987</v>
      </c>
      <c r="H434" s="36">
        <v>1091562</v>
      </c>
      <c r="I434" s="38">
        <v>43573</v>
      </c>
      <c r="J434" s="2">
        <v>345</v>
      </c>
      <c r="K434" s="2">
        <v>345</v>
      </c>
      <c r="L434" s="2">
        <v>4515</v>
      </c>
      <c r="M434" s="5">
        <v>-8.4499999999999993</v>
      </c>
      <c r="N434" s="3">
        <v>43562</v>
      </c>
      <c r="O434" t="s">
        <v>19</v>
      </c>
      <c r="P434" t="s">
        <v>120</v>
      </c>
      <c r="S434" s="2">
        <v>1049469</v>
      </c>
      <c r="T434" s="2">
        <v>331729</v>
      </c>
      <c r="X434" s="2" t="s">
        <v>20</v>
      </c>
      <c r="Z434">
        <v>3104854</v>
      </c>
      <c r="AA434" s="2" t="s">
        <v>24</v>
      </c>
    </row>
    <row r="435" spans="1:27" x14ac:dyDescent="0.25">
      <c r="A435" s="6">
        <f t="shared" si="6"/>
        <v>427</v>
      </c>
      <c r="C435" s="36" t="str">
        <f>+INDEX('Global Mapping'!$M:$M,MATCH(L435,'Global Mapping'!$A:$A,0))</f>
        <v>CURRENT LIABILITIES</v>
      </c>
      <c r="D435" s="36" t="str">
        <f>+INDEX('Global Mapping'!$C:$C,MATCH(L435,'Global Mapping'!$A:$A,0))</f>
        <v>A/P TRADE</v>
      </c>
      <c r="E435" s="36" t="s">
        <v>3985</v>
      </c>
      <c r="F435" s="36" t="s">
        <v>3986</v>
      </c>
      <c r="G435" s="36" t="s">
        <v>3987</v>
      </c>
      <c r="H435" s="36">
        <v>1091498</v>
      </c>
      <c r="I435" s="38">
        <v>43573</v>
      </c>
      <c r="J435" s="2">
        <v>345</v>
      </c>
      <c r="K435" s="2">
        <v>345</v>
      </c>
      <c r="L435" s="2">
        <v>4515</v>
      </c>
      <c r="M435" s="5">
        <v>-20.79</v>
      </c>
      <c r="N435" s="3">
        <v>43562</v>
      </c>
      <c r="O435" t="s">
        <v>19</v>
      </c>
      <c r="P435" t="s">
        <v>121</v>
      </c>
      <c r="S435" s="2">
        <v>1049470</v>
      </c>
      <c r="T435" s="2">
        <v>331729</v>
      </c>
      <c r="X435" s="2" t="s">
        <v>20</v>
      </c>
      <c r="Z435">
        <v>3104855</v>
      </c>
      <c r="AA435" s="2" t="s">
        <v>24</v>
      </c>
    </row>
    <row r="436" spans="1:27" x14ac:dyDescent="0.25">
      <c r="A436" s="6">
        <f t="shared" si="6"/>
        <v>428</v>
      </c>
      <c r="C436" s="36" t="str">
        <f>+INDEX('Global Mapping'!$M:$M,MATCH(L436,'Global Mapping'!$A:$A,0))</f>
        <v>CURRENT LIABILITIES</v>
      </c>
      <c r="D436" s="36" t="str">
        <f>+INDEX('Global Mapping'!$C:$C,MATCH(L436,'Global Mapping'!$A:$A,0))</f>
        <v>A/P TRADE</v>
      </c>
      <c r="E436" s="36" t="s">
        <v>3985</v>
      </c>
      <c r="F436" s="36" t="s">
        <v>3986</v>
      </c>
      <c r="G436" s="36" t="s">
        <v>3987</v>
      </c>
      <c r="H436" s="36">
        <v>1091421</v>
      </c>
      <c r="I436" s="38">
        <v>43573</v>
      </c>
      <c r="J436" s="2">
        <v>345</v>
      </c>
      <c r="K436" s="2">
        <v>345</v>
      </c>
      <c r="L436" s="2">
        <v>4515</v>
      </c>
      <c r="M436" s="5">
        <v>-38.130000000000003</v>
      </c>
      <c r="N436" s="3">
        <v>43562</v>
      </c>
      <c r="O436" t="s">
        <v>19</v>
      </c>
      <c r="P436" t="s">
        <v>122</v>
      </c>
      <c r="S436" s="2">
        <v>1049471</v>
      </c>
      <c r="T436" s="2">
        <v>331729</v>
      </c>
      <c r="X436" s="2" t="s">
        <v>20</v>
      </c>
      <c r="Z436">
        <v>3104856</v>
      </c>
      <c r="AA436" s="2" t="s">
        <v>24</v>
      </c>
    </row>
    <row r="437" spans="1:27" x14ac:dyDescent="0.25">
      <c r="A437" s="6">
        <f t="shared" si="6"/>
        <v>429</v>
      </c>
      <c r="C437" s="36" t="str">
        <f>+INDEX('Global Mapping'!$M:$M,MATCH(L437,'Global Mapping'!$A:$A,0))</f>
        <v>CURRENT LIABILITIES</v>
      </c>
      <c r="D437" s="36" t="str">
        <f>+INDEX('Global Mapping'!$C:$C,MATCH(L437,'Global Mapping'!$A:$A,0))</f>
        <v>A/P TRADE</v>
      </c>
      <c r="E437" s="36" t="s">
        <v>3985</v>
      </c>
      <c r="F437" s="36" t="s">
        <v>3986</v>
      </c>
      <c r="G437" s="36" t="s">
        <v>3987</v>
      </c>
      <c r="H437" s="36">
        <v>1091469</v>
      </c>
      <c r="I437" s="38">
        <v>43573</v>
      </c>
      <c r="J437" s="2">
        <v>345</v>
      </c>
      <c r="K437" s="2">
        <v>345</v>
      </c>
      <c r="L437" s="2">
        <v>4515</v>
      </c>
      <c r="M437" s="5">
        <v>-27</v>
      </c>
      <c r="N437" s="3">
        <v>43562</v>
      </c>
      <c r="O437" t="s">
        <v>19</v>
      </c>
      <c r="P437" t="s">
        <v>123</v>
      </c>
      <c r="S437" s="2">
        <v>1049489</v>
      </c>
      <c r="T437" s="2">
        <v>331729</v>
      </c>
      <c r="X437" s="2" t="s">
        <v>20</v>
      </c>
      <c r="Z437">
        <v>3104873</v>
      </c>
      <c r="AA437" s="2" t="s">
        <v>24</v>
      </c>
    </row>
    <row r="438" spans="1:27" x14ac:dyDescent="0.25">
      <c r="A438" s="6">
        <f t="shared" si="6"/>
        <v>430</v>
      </c>
      <c r="C438" s="36" t="str">
        <f>+INDEX('Global Mapping'!$M:$M,MATCH(L438,'Global Mapping'!$A:$A,0))</f>
        <v>CURRENT LIABILITIES</v>
      </c>
      <c r="D438" s="36" t="str">
        <f>+INDEX('Global Mapping'!$C:$C,MATCH(L438,'Global Mapping'!$A:$A,0))</f>
        <v>A/P TRADE</v>
      </c>
      <c r="E438" s="36" t="s">
        <v>3985</v>
      </c>
      <c r="F438" s="36" t="s">
        <v>3986</v>
      </c>
      <c r="G438" s="36" t="s">
        <v>3987</v>
      </c>
      <c r="H438" s="36">
        <v>1091577</v>
      </c>
      <c r="I438" s="38">
        <v>43573</v>
      </c>
      <c r="J438" s="2">
        <v>345</v>
      </c>
      <c r="K438" s="2">
        <v>345</v>
      </c>
      <c r="L438" s="2">
        <v>4515</v>
      </c>
      <c r="M438" s="5">
        <v>-5.75</v>
      </c>
      <c r="N438" s="3">
        <v>43562</v>
      </c>
      <c r="O438" t="s">
        <v>19</v>
      </c>
      <c r="P438" t="s">
        <v>124</v>
      </c>
      <c r="S438" s="2">
        <v>1049498</v>
      </c>
      <c r="T438" s="2">
        <v>331729</v>
      </c>
      <c r="X438" s="2" t="s">
        <v>20</v>
      </c>
      <c r="Z438">
        <v>3104881</v>
      </c>
      <c r="AA438" s="2" t="s">
        <v>24</v>
      </c>
    </row>
    <row r="439" spans="1:27" x14ac:dyDescent="0.25">
      <c r="A439" s="6">
        <f t="shared" si="6"/>
        <v>431</v>
      </c>
      <c r="C439" s="36" t="str">
        <f>+INDEX('Global Mapping'!$M:$M,MATCH(L439,'Global Mapping'!$A:$A,0))</f>
        <v>CURRENT LIABILITIES</v>
      </c>
      <c r="D439" s="36" t="str">
        <f>+INDEX('Global Mapping'!$C:$C,MATCH(L439,'Global Mapping'!$A:$A,0))</f>
        <v>A/P TRADE</v>
      </c>
      <c r="E439" s="36" t="s">
        <v>3985</v>
      </c>
      <c r="F439" s="36" t="s">
        <v>3986</v>
      </c>
      <c r="G439" s="36" t="s">
        <v>3987</v>
      </c>
      <c r="H439" s="36">
        <v>1091450</v>
      </c>
      <c r="I439" s="38">
        <v>43573</v>
      </c>
      <c r="J439" s="2">
        <v>345</v>
      </c>
      <c r="K439" s="2">
        <v>345</v>
      </c>
      <c r="L439" s="2">
        <v>4515</v>
      </c>
      <c r="M439" s="5">
        <v>-30.68</v>
      </c>
      <c r="N439" s="3">
        <v>43562</v>
      </c>
      <c r="O439" t="s">
        <v>19</v>
      </c>
      <c r="P439" t="s">
        <v>125</v>
      </c>
      <c r="S439" s="2">
        <v>1049505</v>
      </c>
      <c r="T439" s="2">
        <v>331729</v>
      </c>
      <c r="X439" s="2" t="s">
        <v>20</v>
      </c>
      <c r="Z439">
        <v>3104886</v>
      </c>
      <c r="AA439" s="2" t="s">
        <v>24</v>
      </c>
    </row>
    <row r="440" spans="1:27" x14ac:dyDescent="0.25">
      <c r="A440" s="6">
        <f t="shared" si="6"/>
        <v>432</v>
      </c>
      <c r="C440" s="36" t="str">
        <f>+INDEX('Global Mapping'!$M:$M,MATCH(L440,'Global Mapping'!$A:$A,0))</f>
        <v>CURRENT LIABILITIES</v>
      </c>
      <c r="D440" s="36" t="str">
        <f>+INDEX('Global Mapping'!$C:$C,MATCH(L440,'Global Mapping'!$A:$A,0))</f>
        <v>A/P TRADE</v>
      </c>
      <c r="E440" s="36" t="s">
        <v>3985</v>
      </c>
      <c r="F440" s="36" t="s">
        <v>3986</v>
      </c>
      <c r="G440" s="36" t="s">
        <v>3987</v>
      </c>
      <c r="H440" s="36">
        <v>1090277</v>
      </c>
      <c r="I440" s="38">
        <v>43566</v>
      </c>
      <c r="J440" s="2">
        <v>345</v>
      </c>
      <c r="K440" s="2">
        <v>345</v>
      </c>
      <c r="L440" s="2">
        <v>4515</v>
      </c>
      <c r="M440" s="5">
        <v>-709.03</v>
      </c>
      <c r="N440" s="3">
        <v>43563</v>
      </c>
      <c r="O440" t="s">
        <v>19</v>
      </c>
      <c r="P440" t="s">
        <v>81</v>
      </c>
      <c r="S440" s="2">
        <v>1047521</v>
      </c>
      <c r="T440" s="2">
        <v>331171</v>
      </c>
      <c r="U440" s="2">
        <v>304141</v>
      </c>
      <c r="X440" s="2" t="s">
        <v>20</v>
      </c>
      <c r="Z440">
        <v>3007288</v>
      </c>
      <c r="AA440" s="2" t="s">
        <v>24</v>
      </c>
    </row>
    <row r="441" spans="1:27" x14ac:dyDescent="0.25">
      <c r="A441" s="6">
        <f t="shared" si="6"/>
        <v>433</v>
      </c>
      <c r="C441" s="36" t="str">
        <f>+INDEX('Global Mapping'!$M:$M,MATCH(L441,'Global Mapping'!$A:$A,0))</f>
        <v>CURRENT LIABILITIES</v>
      </c>
      <c r="D441" s="36" t="str">
        <f>+INDEX('Global Mapping'!$C:$C,MATCH(L441,'Global Mapping'!$A:$A,0))</f>
        <v>A/P TRADE</v>
      </c>
      <c r="E441" s="36" t="s">
        <v>3985</v>
      </c>
      <c r="F441" s="36" t="s">
        <v>3986</v>
      </c>
      <c r="G441" s="36" t="s">
        <v>3987</v>
      </c>
      <c r="H441" s="36">
        <v>1090272</v>
      </c>
      <c r="I441" s="38">
        <v>43566</v>
      </c>
      <c r="J441" s="2">
        <v>345</v>
      </c>
      <c r="K441" s="2">
        <v>345</v>
      </c>
      <c r="L441" s="2">
        <v>4515</v>
      </c>
      <c r="M441" s="5">
        <v>-15.8</v>
      </c>
      <c r="N441" s="3">
        <v>43564</v>
      </c>
      <c r="O441" t="s">
        <v>19</v>
      </c>
      <c r="P441" t="s">
        <v>82</v>
      </c>
      <c r="S441" s="2">
        <v>1047624</v>
      </c>
      <c r="T441" s="2">
        <v>331249</v>
      </c>
      <c r="X441" s="2" t="s">
        <v>20</v>
      </c>
      <c r="Z441">
        <v>3000067</v>
      </c>
      <c r="AA441" s="2" t="s">
        <v>24</v>
      </c>
    </row>
    <row r="442" spans="1:27" x14ac:dyDescent="0.25">
      <c r="A442" s="6">
        <f t="shared" si="6"/>
        <v>434</v>
      </c>
      <c r="C442" s="36" t="str">
        <f>+INDEX('Global Mapping'!$M:$M,MATCH(L442,'Global Mapping'!$A:$A,0))</f>
        <v>CURRENT LIABILITIES</v>
      </c>
      <c r="D442" s="36" t="str">
        <f>+INDEX('Global Mapping'!$C:$C,MATCH(L442,'Global Mapping'!$A:$A,0))</f>
        <v>A/P TRADE</v>
      </c>
      <c r="E442" s="36" t="s">
        <v>3985</v>
      </c>
      <c r="F442" s="36" t="s">
        <v>3986</v>
      </c>
      <c r="G442" s="36" t="s">
        <v>3987</v>
      </c>
      <c r="H442" s="36">
        <v>1047657</v>
      </c>
      <c r="I442" s="38">
        <v>43083</v>
      </c>
      <c r="J442" s="2">
        <v>345</v>
      </c>
      <c r="K442" s="2">
        <v>345</v>
      </c>
      <c r="L442" s="2">
        <v>4515</v>
      </c>
      <c r="M442" s="5">
        <v>6064.61</v>
      </c>
      <c r="N442" s="3">
        <v>43564</v>
      </c>
      <c r="O442" t="s">
        <v>19</v>
      </c>
      <c r="P442" t="s">
        <v>43</v>
      </c>
      <c r="S442" s="2">
        <v>921182</v>
      </c>
      <c r="T442" s="2">
        <v>331356</v>
      </c>
      <c r="X442" s="2" t="s">
        <v>20</v>
      </c>
      <c r="Z442">
        <v>3008954</v>
      </c>
      <c r="AA442" s="2" t="s">
        <v>24</v>
      </c>
    </row>
    <row r="443" spans="1:27" x14ac:dyDescent="0.25">
      <c r="A443" s="6">
        <f t="shared" si="6"/>
        <v>435</v>
      </c>
      <c r="C443" s="36" t="str">
        <f>+INDEX('Global Mapping'!$M:$M,MATCH(L443,'Global Mapping'!$A:$A,0))</f>
        <v>CURRENT LIABILITIES</v>
      </c>
      <c r="D443" s="36" t="str">
        <f>+INDEX('Global Mapping'!$C:$C,MATCH(L443,'Global Mapping'!$A:$A,0))</f>
        <v>A/P TRADE</v>
      </c>
      <c r="E443" s="36" t="s">
        <v>3985</v>
      </c>
      <c r="F443" s="36" t="s">
        <v>3986</v>
      </c>
      <c r="G443" s="36" t="s">
        <v>3987</v>
      </c>
      <c r="H443" s="36">
        <v>1090594</v>
      </c>
      <c r="I443" s="38">
        <v>43566</v>
      </c>
      <c r="J443" s="2">
        <v>345</v>
      </c>
      <c r="K443" s="2">
        <v>345</v>
      </c>
      <c r="L443" s="2">
        <v>4515</v>
      </c>
      <c r="M443" s="5">
        <v>-242.97</v>
      </c>
      <c r="N443" s="3">
        <v>43564</v>
      </c>
      <c r="O443" t="s">
        <v>19</v>
      </c>
      <c r="P443" t="s">
        <v>85</v>
      </c>
      <c r="S443" s="2">
        <v>1048084</v>
      </c>
      <c r="T443" s="2">
        <v>331375</v>
      </c>
      <c r="X443" s="2" t="s">
        <v>20</v>
      </c>
      <c r="Z443">
        <v>3009376</v>
      </c>
      <c r="AA443" s="2" t="s">
        <v>24</v>
      </c>
    </row>
    <row r="444" spans="1:27" x14ac:dyDescent="0.25">
      <c r="A444" s="6">
        <f t="shared" si="6"/>
        <v>436</v>
      </c>
      <c r="C444" s="36" t="str">
        <f>+INDEX('Global Mapping'!$M:$M,MATCH(L444,'Global Mapping'!$A:$A,0))</f>
        <v>CURRENT LIABILITIES</v>
      </c>
      <c r="D444" s="36" t="str">
        <f>+INDEX('Global Mapping'!$C:$C,MATCH(L444,'Global Mapping'!$A:$A,0))</f>
        <v>A/P TRADE</v>
      </c>
      <c r="E444" s="36" t="s">
        <v>3985</v>
      </c>
      <c r="F444" s="36" t="s">
        <v>3986</v>
      </c>
      <c r="G444" s="36" t="s">
        <v>3987</v>
      </c>
      <c r="H444" s="36">
        <v>1091377</v>
      </c>
      <c r="I444" s="38">
        <v>43573</v>
      </c>
      <c r="J444" s="2">
        <v>345</v>
      </c>
      <c r="K444" s="2">
        <v>345</v>
      </c>
      <c r="L444" s="2">
        <v>4515</v>
      </c>
      <c r="M444" s="5">
        <v>-48.62</v>
      </c>
      <c r="N444" s="3">
        <v>43564</v>
      </c>
      <c r="O444" t="s">
        <v>19</v>
      </c>
      <c r="P444" t="s">
        <v>126</v>
      </c>
      <c r="S444" s="2">
        <v>1049556</v>
      </c>
      <c r="T444" s="2">
        <v>331730</v>
      </c>
      <c r="X444" s="2" t="s">
        <v>20</v>
      </c>
      <c r="Z444">
        <v>3104942</v>
      </c>
      <c r="AA444" s="2" t="s">
        <v>24</v>
      </c>
    </row>
    <row r="445" spans="1:27" x14ac:dyDescent="0.25">
      <c r="A445" s="6">
        <f t="shared" si="6"/>
        <v>437</v>
      </c>
      <c r="C445" s="36" t="str">
        <f>+INDEX('Global Mapping'!$M:$M,MATCH(L445,'Global Mapping'!$A:$A,0))</f>
        <v>CURRENT LIABILITIES</v>
      </c>
      <c r="D445" s="36" t="str">
        <f>+INDEX('Global Mapping'!$C:$C,MATCH(L445,'Global Mapping'!$A:$A,0))</f>
        <v>A/P TRADE</v>
      </c>
      <c r="E445" s="36" t="s">
        <v>3985</v>
      </c>
      <c r="F445" s="36" t="s">
        <v>3986</v>
      </c>
      <c r="G445" s="36" t="s">
        <v>3987</v>
      </c>
      <c r="H445" s="36">
        <v>1090262</v>
      </c>
      <c r="I445" s="38">
        <v>43566</v>
      </c>
      <c r="J445" s="2">
        <v>345</v>
      </c>
      <c r="K445" s="2">
        <v>345</v>
      </c>
      <c r="L445" s="2">
        <v>4515</v>
      </c>
      <c r="M445" s="5">
        <v>-163</v>
      </c>
      <c r="N445" s="3">
        <v>43565</v>
      </c>
      <c r="O445" t="s">
        <v>19</v>
      </c>
      <c r="P445" t="s">
        <v>90</v>
      </c>
      <c r="S445" s="2">
        <v>1048455</v>
      </c>
      <c r="T445" s="2">
        <v>331481</v>
      </c>
      <c r="X445" s="2" t="s">
        <v>20</v>
      </c>
      <c r="Z445">
        <v>3005155</v>
      </c>
      <c r="AA445" s="2" t="s">
        <v>24</v>
      </c>
    </row>
    <row r="446" spans="1:27" x14ac:dyDescent="0.25">
      <c r="A446" s="6">
        <f t="shared" si="6"/>
        <v>438</v>
      </c>
      <c r="C446" s="36" t="str">
        <f>+INDEX('Global Mapping'!$M:$M,MATCH(L446,'Global Mapping'!$A:$A,0))</f>
        <v>CURRENT LIABILITIES</v>
      </c>
      <c r="D446" s="36" t="str">
        <f>+INDEX('Global Mapping'!$C:$C,MATCH(L446,'Global Mapping'!$A:$A,0))</f>
        <v>A/P TRADE</v>
      </c>
      <c r="E446" s="36" t="s">
        <v>3985</v>
      </c>
      <c r="F446" s="36" t="s">
        <v>3986</v>
      </c>
      <c r="G446" s="36" t="s">
        <v>3987</v>
      </c>
      <c r="H446" s="36">
        <v>1090262</v>
      </c>
      <c r="I446" s="38">
        <v>43566</v>
      </c>
      <c r="J446" s="2">
        <v>345</v>
      </c>
      <c r="K446" s="2">
        <v>345</v>
      </c>
      <c r="L446" s="2">
        <v>4515</v>
      </c>
      <c r="M446" s="5">
        <v>-190.74</v>
      </c>
      <c r="N446" s="3">
        <v>43565</v>
      </c>
      <c r="O446" t="s">
        <v>19</v>
      </c>
      <c r="P446" t="s">
        <v>91</v>
      </c>
      <c r="S446" s="2">
        <v>1048456</v>
      </c>
      <c r="T446" s="2">
        <v>331481</v>
      </c>
      <c r="X446" s="2" t="s">
        <v>20</v>
      </c>
      <c r="Z446">
        <v>3005155</v>
      </c>
      <c r="AA446" s="2" t="s">
        <v>24</v>
      </c>
    </row>
    <row r="447" spans="1:27" x14ac:dyDescent="0.25">
      <c r="A447" s="6">
        <f t="shared" si="6"/>
        <v>439</v>
      </c>
      <c r="C447" s="36" t="str">
        <f>+INDEX('Global Mapping'!$M:$M,MATCH(L447,'Global Mapping'!$A:$A,0))</f>
        <v>CURRENT LIABILITIES</v>
      </c>
      <c r="D447" s="36" t="str">
        <f>+INDEX('Global Mapping'!$C:$C,MATCH(L447,'Global Mapping'!$A:$A,0))</f>
        <v>A/P TRADE</v>
      </c>
      <c r="E447" s="36" t="s">
        <v>3985</v>
      </c>
      <c r="F447" s="36" t="s">
        <v>3986</v>
      </c>
      <c r="G447" s="36" t="s">
        <v>3987</v>
      </c>
      <c r="H447" s="36">
        <v>1090262</v>
      </c>
      <c r="I447" s="38">
        <v>43566</v>
      </c>
      <c r="J447" s="2">
        <v>345</v>
      </c>
      <c r="K447" s="2">
        <v>345</v>
      </c>
      <c r="L447" s="2">
        <v>4515</v>
      </c>
      <c r="M447" s="5">
        <v>-1641.94</v>
      </c>
      <c r="N447" s="3">
        <v>43565</v>
      </c>
      <c r="O447" t="s">
        <v>19</v>
      </c>
      <c r="P447" t="s">
        <v>92</v>
      </c>
      <c r="S447" s="2">
        <v>1048458</v>
      </c>
      <c r="T447" s="2">
        <v>331490</v>
      </c>
      <c r="U447" s="2">
        <v>305323</v>
      </c>
      <c r="X447" s="2" t="s">
        <v>20</v>
      </c>
      <c r="Z447">
        <v>3005155</v>
      </c>
      <c r="AA447" s="2" t="s">
        <v>24</v>
      </c>
    </row>
    <row r="448" spans="1:27" x14ac:dyDescent="0.25">
      <c r="A448" s="6">
        <f t="shared" si="6"/>
        <v>440</v>
      </c>
      <c r="C448" s="36" t="str">
        <f>+INDEX('Global Mapping'!$M:$M,MATCH(L448,'Global Mapping'!$A:$A,0))</f>
        <v>CURRENT LIABILITIES</v>
      </c>
      <c r="D448" s="36" t="str">
        <f>+INDEX('Global Mapping'!$C:$C,MATCH(L448,'Global Mapping'!$A:$A,0))</f>
        <v>A/P TRADE</v>
      </c>
      <c r="E448" s="36" t="s">
        <v>3985</v>
      </c>
      <c r="F448" s="36" t="s">
        <v>3986</v>
      </c>
      <c r="G448" s="36" t="s">
        <v>3987</v>
      </c>
      <c r="H448" s="36">
        <v>1090232</v>
      </c>
      <c r="I448" s="38">
        <v>43566</v>
      </c>
      <c r="J448" s="2">
        <v>345</v>
      </c>
      <c r="K448" s="2">
        <v>345</v>
      </c>
      <c r="L448" s="2">
        <v>4515</v>
      </c>
      <c r="M448" s="5">
        <v>-30538.65</v>
      </c>
      <c r="N448" s="3">
        <v>43565</v>
      </c>
      <c r="O448" t="s">
        <v>19</v>
      </c>
      <c r="P448" t="s">
        <v>86</v>
      </c>
      <c r="S448" s="2">
        <v>1048170</v>
      </c>
      <c r="T448" s="2">
        <v>331389</v>
      </c>
      <c r="X448" s="2" t="s">
        <v>20</v>
      </c>
      <c r="Z448">
        <v>3030658</v>
      </c>
      <c r="AA448" s="2" t="s">
        <v>24</v>
      </c>
    </row>
    <row r="449" spans="1:27" x14ac:dyDescent="0.25">
      <c r="A449" s="6">
        <f t="shared" si="6"/>
        <v>441</v>
      </c>
      <c r="C449" s="36" t="str">
        <f>+INDEX('Global Mapping'!$M:$M,MATCH(L449,'Global Mapping'!$A:$A,0))</f>
        <v>CURRENT LIABILITIES</v>
      </c>
      <c r="D449" s="36" t="str">
        <f>+INDEX('Global Mapping'!$C:$C,MATCH(L449,'Global Mapping'!$A:$A,0))</f>
        <v>A/P TRADE</v>
      </c>
      <c r="E449" s="36" t="s">
        <v>3985</v>
      </c>
      <c r="F449" s="36" t="s">
        <v>3986</v>
      </c>
      <c r="G449" s="36" t="s">
        <v>3987</v>
      </c>
      <c r="H449" s="36">
        <v>1090235</v>
      </c>
      <c r="I449" s="38">
        <v>43566</v>
      </c>
      <c r="J449" s="2">
        <v>345</v>
      </c>
      <c r="K449" s="2">
        <v>345</v>
      </c>
      <c r="L449" s="2">
        <v>4515</v>
      </c>
      <c r="M449" s="5">
        <v>-22584.9</v>
      </c>
      <c r="N449" s="3">
        <v>43565</v>
      </c>
      <c r="O449" t="s">
        <v>19</v>
      </c>
      <c r="P449" t="s">
        <v>87</v>
      </c>
      <c r="S449" s="2">
        <v>1048171</v>
      </c>
      <c r="T449" s="2">
        <v>331389</v>
      </c>
      <c r="X449" s="2" t="s">
        <v>20</v>
      </c>
      <c r="Z449">
        <v>3030658</v>
      </c>
      <c r="AA449" s="2" t="s">
        <v>24</v>
      </c>
    </row>
    <row r="450" spans="1:27" x14ac:dyDescent="0.25">
      <c r="A450" s="6">
        <f t="shared" si="6"/>
        <v>442</v>
      </c>
      <c r="C450" s="36" t="str">
        <f>+INDEX('Global Mapping'!$M:$M,MATCH(L450,'Global Mapping'!$A:$A,0))</f>
        <v>CURRENT LIABILITIES</v>
      </c>
      <c r="D450" s="36" t="str">
        <f>+INDEX('Global Mapping'!$C:$C,MATCH(L450,'Global Mapping'!$A:$A,0))</f>
        <v>A/P TRADE</v>
      </c>
      <c r="E450" s="36" t="s">
        <v>3985</v>
      </c>
      <c r="F450" s="36" t="s">
        <v>3986</v>
      </c>
      <c r="G450" s="36" t="s">
        <v>3987</v>
      </c>
      <c r="H450" s="36">
        <v>1090233</v>
      </c>
      <c r="I450" s="38">
        <v>43566</v>
      </c>
      <c r="J450" s="2">
        <v>345</v>
      </c>
      <c r="K450" s="2">
        <v>345</v>
      </c>
      <c r="L450" s="2">
        <v>4515</v>
      </c>
      <c r="M450" s="5">
        <v>-27241.87</v>
      </c>
      <c r="N450" s="3">
        <v>43565</v>
      </c>
      <c r="O450" t="s">
        <v>19</v>
      </c>
      <c r="P450" t="s">
        <v>88</v>
      </c>
      <c r="S450" s="2">
        <v>1048172</v>
      </c>
      <c r="T450" s="2">
        <v>331389</v>
      </c>
      <c r="X450" s="2" t="s">
        <v>20</v>
      </c>
      <c r="Z450">
        <v>3030658</v>
      </c>
      <c r="AA450" s="2" t="s">
        <v>24</v>
      </c>
    </row>
    <row r="451" spans="1:27" x14ac:dyDescent="0.25">
      <c r="A451" s="6">
        <f t="shared" si="6"/>
        <v>443</v>
      </c>
      <c r="C451" s="36" t="str">
        <f>+INDEX('Global Mapping'!$M:$M,MATCH(L451,'Global Mapping'!$A:$A,0))</f>
        <v>CURRENT LIABILITIES</v>
      </c>
      <c r="D451" s="36" t="str">
        <f>+INDEX('Global Mapping'!$C:$C,MATCH(L451,'Global Mapping'!$A:$A,0))</f>
        <v>A/P TRADE</v>
      </c>
      <c r="E451" s="36" t="s">
        <v>3985</v>
      </c>
      <c r="F451" s="36" t="s">
        <v>3986</v>
      </c>
      <c r="G451" s="36" t="s">
        <v>3987</v>
      </c>
      <c r="H451" s="36">
        <v>1090234</v>
      </c>
      <c r="I451" s="38">
        <v>43566</v>
      </c>
      <c r="J451" s="2">
        <v>345</v>
      </c>
      <c r="K451" s="2">
        <v>345</v>
      </c>
      <c r="L451" s="2">
        <v>4515</v>
      </c>
      <c r="M451" s="5">
        <v>-23280.13</v>
      </c>
      <c r="N451" s="3">
        <v>43565</v>
      </c>
      <c r="O451" t="s">
        <v>19</v>
      </c>
      <c r="P451" t="s">
        <v>89</v>
      </c>
      <c r="S451" s="2">
        <v>1048173</v>
      </c>
      <c r="T451" s="2">
        <v>331389</v>
      </c>
      <c r="X451" s="2" t="s">
        <v>20</v>
      </c>
      <c r="Z451">
        <v>3030658</v>
      </c>
      <c r="AA451" s="2" t="s">
        <v>24</v>
      </c>
    </row>
    <row r="452" spans="1:27" x14ac:dyDescent="0.25">
      <c r="A452" s="6">
        <f t="shared" si="6"/>
        <v>444</v>
      </c>
      <c r="C452" s="36" t="str">
        <f>+INDEX('Global Mapping'!$M:$M,MATCH(L452,'Global Mapping'!$A:$A,0))</f>
        <v>CURRENT LIABILITIES</v>
      </c>
      <c r="D452" s="36" t="str">
        <f>+INDEX('Global Mapping'!$C:$C,MATCH(L452,'Global Mapping'!$A:$A,0))</f>
        <v>A/P TRADE</v>
      </c>
      <c r="E452" s="36" t="s">
        <v>3985</v>
      </c>
      <c r="F452" s="36" t="s">
        <v>3986</v>
      </c>
      <c r="G452" s="36" t="s">
        <v>3987</v>
      </c>
      <c r="H452" s="36">
        <v>1090305</v>
      </c>
      <c r="I452" s="38">
        <v>43566</v>
      </c>
      <c r="J452" s="2">
        <v>345</v>
      </c>
      <c r="K452" s="2">
        <v>345</v>
      </c>
      <c r="L452" s="2">
        <v>4515</v>
      </c>
      <c r="M452" s="5">
        <v>-28.97</v>
      </c>
      <c r="N452" s="3">
        <v>43566</v>
      </c>
      <c r="O452" t="s">
        <v>19</v>
      </c>
      <c r="P452" t="s">
        <v>93</v>
      </c>
      <c r="S452" s="2">
        <v>1048599</v>
      </c>
      <c r="T452" s="2">
        <v>331523</v>
      </c>
      <c r="X452" s="2" t="s">
        <v>20</v>
      </c>
      <c r="Z452">
        <v>3004837</v>
      </c>
      <c r="AA452" s="2" t="s">
        <v>24</v>
      </c>
    </row>
    <row r="453" spans="1:27" x14ac:dyDescent="0.25">
      <c r="A453" s="6">
        <f t="shared" si="6"/>
        <v>445</v>
      </c>
      <c r="C453" s="36" t="str">
        <f>+INDEX('Global Mapping'!$M:$M,MATCH(L453,'Global Mapping'!$A:$A,0))</f>
        <v>CURRENT LIABILITIES</v>
      </c>
      <c r="D453" s="36" t="str">
        <f>+INDEX('Global Mapping'!$C:$C,MATCH(L453,'Global Mapping'!$A:$A,0))</f>
        <v>A/P TRADE</v>
      </c>
      <c r="E453" s="36" t="s">
        <v>3985</v>
      </c>
      <c r="F453" s="36" t="s">
        <v>3986</v>
      </c>
      <c r="G453" s="36" t="s">
        <v>3987</v>
      </c>
      <c r="H453" s="36">
        <v>1090305</v>
      </c>
      <c r="I453" s="38">
        <v>43566</v>
      </c>
      <c r="J453" s="2">
        <v>345</v>
      </c>
      <c r="K453" s="2">
        <v>345</v>
      </c>
      <c r="L453" s="2">
        <v>4515</v>
      </c>
      <c r="M453" s="5">
        <v>-26.27</v>
      </c>
      <c r="N453" s="3">
        <v>43566</v>
      </c>
      <c r="O453" t="s">
        <v>19</v>
      </c>
      <c r="P453" t="s">
        <v>94</v>
      </c>
      <c r="S453" s="2">
        <v>1048601</v>
      </c>
      <c r="T453" s="2">
        <v>331523</v>
      </c>
      <c r="X453" s="2" t="s">
        <v>20</v>
      </c>
      <c r="Z453">
        <v>3004837</v>
      </c>
      <c r="AA453" s="2" t="s">
        <v>24</v>
      </c>
    </row>
    <row r="454" spans="1:27" x14ac:dyDescent="0.25">
      <c r="A454" s="6">
        <f t="shared" si="6"/>
        <v>446</v>
      </c>
      <c r="C454" s="36" t="str">
        <f>+INDEX('Global Mapping'!$M:$M,MATCH(L454,'Global Mapping'!$A:$A,0))</f>
        <v>CURRENT LIABILITIES</v>
      </c>
      <c r="D454" s="36" t="str">
        <f>+INDEX('Global Mapping'!$C:$C,MATCH(L454,'Global Mapping'!$A:$A,0))</f>
        <v>A/P TRADE</v>
      </c>
      <c r="E454" s="36" t="s">
        <v>3985</v>
      </c>
      <c r="F454" s="36" t="s">
        <v>3986</v>
      </c>
      <c r="G454" s="36" t="s">
        <v>3987</v>
      </c>
      <c r="H454" s="36">
        <v>1090305</v>
      </c>
      <c r="I454" s="38">
        <v>43566</v>
      </c>
      <c r="J454" s="2">
        <v>345</v>
      </c>
      <c r="K454" s="2">
        <v>345</v>
      </c>
      <c r="L454" s="2">
        <v>4515</v>
      </c>
      <c r="M454" s="5">
        <v>-33.97</v>
      </c>
      <c r="N454" s="3">
        <v>43566</v>
      </c>
      <c r="O454" t="s">
        <v>19</v>
      </c>
      <c r="P454" t="s">
        <v>95</v>
      </c>
      <c r="S454" s="2">
        <v>1048603</v>
      </c>
      <c r="T454" s="2">
        <v>331523</v>
      </c>
      <c r="X454" s="2" t="s">
        <v>20</v>
      </c>
      <c r="Z454">
        <v>3004837</v>
      </c>
      <c r="AA454" s="2" t="s">
        <v>24</v>
      </c>
    </row>
    <row r="455" spans="1:27" x14ac:dyDescent="0.25">
      <c r="A455" s="6">
        <f t="shared" si="6"/>
        <v>447</v>
      </c>
      <c r="C455" s="36" t="str">
        <f>+INDEX('Global Mapping'!$M:$M,MATCH(L455,'Global Mapping'!$A:$A,0))</f>
        <v>CURRENT LIABILITIES</v>
      </c>
      <c r="D455" s="36" t="str">
        <f>+INDEX('Global Mapping'!$C:$C,MATCH(L455,'Global Mapping'!$A:$A,0))</f>
        <v>A/P TRADE</v>
      </c>
      <c r="E455" s="36" t="s">
        <v>3985</v>
      </c>
      <c r="F455" s="36" t="s">
        <v>3986</v>
      </c>
      <c r="G455" s="36" t="s">
        <v>3987</v>
      </c>
      <c r="H455" s="36">
        <v>1090289</v>
      </c>
      <c r="I455" s="38">
        <v>43566</v>
      </c>
      <c r="J455" s="2">
        <v>345</v>
      </c>
      <c r="K455" s="2">
        <v>345</v>
      </c>
      <c r="L455" s="2">
        <v>4515</v>
      </c>
      <c r="M455" s="5">
        <v>-15</v>
      </c>
      <c r="N455" s="3">
        <v>43566</v>
      </c>
      <c r="O455" t="s">
        <v>19</v>
      </c>
      <c r="P455" t="s">
        <v>100</v>
      </c>
      <c r="S455" s="2">
        <v>1048819</v>
      </c>
      <c r="T455" s="2">
        <v>331563</v>
      </c>
      <c r="X455" s="2" t="s">
        <v>20</v>
      </c>
      <c r="Z455">
        <v>3004977</v>
      </c>
      <c r="AA455" s="2" t="s">
        <v>24</v>
      </c>
    </row>
    <row r="456" spans="1:27" x14ac:dyDescent="0.25">
      <c r="A456" s="6">
        <f t="shared" si="6"/>
        <v>448</v>
      </c>
      <c r="C456" s="36" t="str">
        <f>+INDEX('Global Mapping'!$M:$M,MATCH(L456,'Global Mapping'!$A:$A,0))</f>
        <v>CURRENT LIABILITIES</v>
      </c>
      <c r="D456" s="36" t="str">
        <f>+INDEX('Global Mapping'!$C:$C,MATCH(L456,'Global Mapping'!$A:$A,0))</f>
        <v>A/P TRADE</v>
      </c>
      <c r="E456" s="36" t="s">
        <v>3985</v>
      </c>
      <c r="F456" s="36" t="s">
        <v>3986</v>
      </c>
      <c r="G456" s="36" t="s">
        <v>3987</v>
      </c>
      <c r="H456" s="36">
        <v>1090289</v>
      </c>
      <c r="I456" s="38">
        <v>43566</v>
      </c>
      <c r="J456" s="2">
        <v>345</v>
      </c>
      <c r="K456" s="2">
        <v>345</v>
      </c>
      <c r="L456" s="2">
        <v>4515</v>
      </c>
      <c r="M456" s="5">
        <v>-127</v>
      </c>
      <c r="N456" s="3">
        <v>43566</v>
      </c>
      <c r="O456" t="s">
        <v>19</v>
      </c>
      <c r="P456" t="s">
        <v>101</v>
      </c>
      <c r="S456" s="2">
        <v>1048821</v>
      </c>
      <c r="T456" s="2">
        <v>331563</v>
      </c>
      <c r="X456" s="2" t="s">
        <v>20</v>
      </c>
      <c r="Z456">
        <v>3004977</v>
      </c>
      <c r="AA456" s="2" t="s">
        <v>24</v>
      </c>
    </row>
    <row r="457" spans="1:27" x14ac:dyDescent="0.25">
      <c r="A457" s="6">
        <f t="shared" si="6"/>
        <v>449</v>
      </c>
      <c r="C457" s="36" t="str">
        <f>+INDEX('Global Mapping'!$M:$M,MATCH(L457,'Global Mapping'!$A:$A,0))</f>
        <v>CURRENT LIABILITIES</v>
      </c>
      <c r="D457" s="36" t="str">
        <f>+INDEX('Global Mapping'!$C:$C,MATCH(L457,'Global Mapping'!$A:$A,0))</f>
        <v>A/P TRADE</v>
      </c>
      <c r="E457" s="36" t="s">
        <v>3985</v>
      </c>
      <c r="F457" s="36" t="s">
        <v>3986</v>
      </c>
      <c r="G457" s="36" t="s">
        <v>3987</v>
      </c>
      <c r="H457" s="36">
        <v>1090289</v>
      </c>
      <c r="I457" s="38">
        <v>43566</v>
      </c>
      <c r="J457" s="2">
        <v>345</v>
      </c>
      <c r="K457" s="2">
        <v>345</v>
      </c>
      <c r="L457" s="2">
        <v>4515</v>
      </c>
      <c r="M457" s="5">
        <v>-36</v>
      </c>
      <c r="N457" s="3">
        <v>43566</v>
      </c>
      <c r="O457" t="s">
        <v>19</v>
      </c>
      <c r="P457" t="s">
        <v>102</v>
      </c>
      <c r="S457" s="2">
        <v>1048822</v>
      </c>
      <c r="T457" s="2">
        <v>331563</v>
      </c>
      <c r="X457" s="2" t="s">
        <v>20</v>
      </c>
      <c r="Z457">
        <v>3004977</v>
      </c>
      <c r="AA457" s="2" t="s">
        <v>24</v>
      </c>
    </row>
    <row r="458" spans="1:27" x14ac:dyDescent="0.25">
      <c r="A458" s="6">
        <f t="shared" si="6"/>
        <v>450</v>
      </c>
      <c r="C458" s="36" t="str">
        <f>+INDEX('Global Mapping'!$M:$M,MATCH(L458,'Global Mapping'!$A:$A,0))</f>
        <v>CURRENT LIABILITIES</v>
      </c>
      <c r="D458" s="36" t="str">
        <f>+INDEX('Global Mapping'!$C:$C,MATCH(L458,'Global Mapping'!$A:$A,0))</f>
        <v>A/P TRADE</v>
      </c>
      <c r="E458" s="36" t="s">
        <v>3985</v>
      </c>
      <c r="F458" s="36" t="s">
        <v>3986</v>
      </c>
      <c r="G458" s="36" t="s">
        <v>3987</v>
      </c>
      <c r="H458" s="36">
        <v>1090289</v>
      </c>
      <c r="I458" s="38">
        <v>43566</v>
      </c>
      <c r="J458" s="2">
        <v>345</v>
      </c>
      <c r="K458" s="2">
        <v>345</v>
      </c>
      <c r="L458" s="2">
        <v>4515</v>
      </c>
      <c r="M458" s="5">
        <v>-95</v>
      </c>
      <c r="N458" s="3">
        <v>43566</v>
      </c>
      <c r="O458" t="s">
        <v>19</v>
      </c>
      <c r="P458" t="s">
        <v>103</v>
      </c>
      <c r="S458" s="2">
        <v>1048823</v>
      </c>
      <c r="T458" s="2">
        <v>331563</v>
      </c>
      <c r="X458" s="2" t="s">
        <v>20</v>
      </c>
      <c r="Z458">
        <v>3004977</v>
      </c>
      <c r="AA458" s="2" t="s">
        <v>24</v>
      </c>
    </row>
    <row r="459" spans="1:27" x14ac:dyDescent="0.25">
      <c r="A459" s="6">
        <f t="shared" ref="A459:A522" si="7">+A458+1</f>
        <v>451</v>
      </c>
      <c r="C459" s="36" t="str">
        <f>+INDEX('Global Mapping'!$M:$M,MATCH(L459,'Global Mapping'!$A:$A,0))</f>
        <v>CURRENT LIABILITIES</v>
      </c>
      <c r="D459" s="36" t="str">
        <f>+INDEX('Global Mapping'!$C:$C,MATCH(L459,'Global Mapping'!$A:$A,0))</f>
        <v>A/P TRADE</v>
      </c>
      <c r="E459" s="36" t="s">
        <v>3985</v>
      </c>
      <c r="F459" s="36" t="s">
        <v>3986</v>
      </c>
      <c r="G459" s="36" t="s">
        <v>3987</v>
      </c>
      <c r="H459" s="36">
        <v>1090289</v>
      </c>
      <c r="I459" s="38">
        <v>43566</v>
      </c>
      <c r="J459" s="2">
        <v>345</v>
      </c>
      <c r="K459" s="2">
        <v>345</v>
      </c>
      <c r="L459" s="2">
        <v>4515</v>
      </c>
      <c r="M459" s="5">
        <v>-15</v>
      </c>
      <c r="N459" s="3">
        <v>43566</v>
      </c>
      <c r="O459" t="s">
        <v>19</v>
      </c>
      <c r="P459" t="s">
        <v>104</v>
      </c>
      <c r="S459" s="2">
        <v>1048824</v>
      </c>
      <c r="T459" s="2">
        <v>331563</v>
      </c>
      <c r="X459" s="2" t="s">
        <v>20</v>
      </c>
      <c r="Z459">
        <v>3004977</v>
      </c>
      <c r="AA459" s="2" t="s">
        <v>24</v>
      </c>
    </row>
    <row r="460" spans="1:27" x14ac:dyDescent="0.25">
      <c r="A460" s="6">
        <f t="shared" si="7"/>
        <v>452</v>
      </c>
      <c r="C460" s="36" t="str">
        <f>+INDEX('Global Mapping'!$M:$M,MATCH(L460,'Global Mapping'!$A:$A,0))</f>
        <v>CURRENT LIABILITIES</v>
      </c>
      <c r="D460" s="36" t="str">
        <f>+INDEX('Global Mapping'!$C:$C,MATCH(L460,'Global Mapping'!$A:$A,0))</f>
        <v>A/P TRADE</v>
      </c>
      <c r="E460" s="36" t="s">
        <v>3985</v>
      </c>
      <c r="F460" s="36" t="s">
        <v>3986</v>
      </c>
      <c r="G460" s="36" t="s">
        <v>3987</v>
      </c>
      <c r="H460" s="36">
        <v>1090310</v>
      </c>
      <c r="I460" s="38">
        <v>43566</v>
      </c>
      <c r="J460" s="2">
        <v>345</v>
      </c>
      <c r="K460" s="2">
        <v>345</v>
      </c>
      <c r="L460" s="2">
        <v>4515</v>
      </c>
      <c r="M460" s="5">
        <v>-55.63</v>
      </c>
      <c r="N460" s="3">
        <v>43566</v>
      </c>
      <c r="O460" t="s">
        <v>19</v>
      </c>
      <c r="P460" t="s">
        <v>96</v>
      </c>
      <c r="S460" s="2">
        <v>1048645</v>
      </c>
      <c r="T460" s="2">
        <v>331523</v>
      </c>
      <c r="X460" s="2" t="s">
        <v>20</v>
      </c>
      <c r="Z460">
        <v>3004988</v>
      </c>
      <c r="AA460" s="2" t="s">
        <v>24</v>
      </c>
    </row>
    <row r="461" spans="1:27" x14ac:dyDescent="0.25">
      <c r="A461" s="6">
        <f t="shared" si="7"/>
        <v>453</v>
      </c>
      <c r="C461" s="36" t="str">
        <f>+INDEX('Global Mapping'!$M:$M,MATCH(L461,'Global Mapping'!$A:$A,0))</f>
        <v>CURRENT LIABILITIES</v>
      </c>
      <c r="D461" s="36" t="str">
        <f>+INDEX('Global Mapping'!$C:$C,MATCH(L461,'Global Mapping'!$A:$A,0))</f>
        <v>A/P TRADE</v>
      </c>
      <c r="E461" s="36" t="s">
        <v>3985</v>
      </c>
      <c r="F461" s="36" t="s">
        <v>3986</v>
      </c>
      <c r="G461" s="36" t="s">
        <v>3987</v>
      </c>
      <c r="H461" s="36">
        <v>1090307</v>
      </c>
      <c r="I461" s="38">
        <v>43566</v>
      </c>
      <c r="J461" s="2">
        <v>345</v>
      </c>
      <c r="K461" s="2">
        <v>345</v>
      </c>
      <c r="L461" s="2">
        <v>4515</v>
      </c>
      <c r="M461" s="5">
        <v>-73</v>
      </c>
      <c r="N461" s="3">
        <v>43566</v>
      </c>
      <c r="O461" t="s">
        <v>19</v>
      </c>
      <c r="P461" t="s">
        <v>98</v>
      </c>
      <c r="S461" s="2">
        <v>1048726</v>
      </c>
      <c r="T461" s="2">
        <v>331523</v>
      </c>
      <c r="X461" s="2" t="s">
        <v>20</v>
      </c>
      <c r="Z461">
        <v>3005518</v>
      </c>
      <c r="AA461" s="2" t="s">
        <v>24</v>
      </c>
    </row>
    <row r="462" spans="1:27" x14ac:dyDescent="0.25">
      <c r="A462" s="6">
        <f t="shared" si="7"/>
        <v>454</v>
      </c>
      <c r="C462" s="36" t="str">
        <f>+INDEX('Global Mapping'!$M:$M,MATCH(L462,'Global Mapping'!$A:$A,0))</f>
        <v>CURRENT LIABILITIES</v>
      </c>
      <c r="D462" s="36" t="str">
        <f>+INDEX('Global Mapping'!$C:$C,MATCH(L462,'Global Mapping'!$A:$A,0))</f>
        <v>A/P TRADE</v>
      </c>
      <c r="E462" s="36" t="s">
        <v>3985</v>
      </c>
      <c r="F462" s="36" t="s">
        <v>3986</v>
      </c>
      <c r="G462" s="36" t="s">
        <v>3987</v>
      </c>
      <c r="H462" s="36">
        <v>1090279</v>
      </c>
      <c r="I462" s="38">
        <v>43566</v>
      </c>
      <c r="J462" s="2">
        <v>345</v>
      </c>
      <c r="K462" s="2">
        <v>345</v>
      </c>
      <c r="L462" s="2">
        <v>4515</v>
      </c>
      <c r="M462" s="5">
        <v>-600</v>
      </c>
      <c r="N462" s="3">
        <v>43566</v>
      </c>
      <c r="O462" t="s">
        <v>19</v>
      </c>
      <c r="P462" t="s">
        <v>99</v>
      </c>
      <c r="S462" s="2">
        <v>1048818</v>
      </c>
      <c r="T462" s="2">
        <v>331562</v>
      </c>
      <c r="U462" s="2">
        <v>307760</v>
      </c>
      <c r="X462" s="2" t="s">
        <v>20</v>
      </c>
      <c r="Z462">
        <v>3049322</v>
      </c>
      <c r="AA462" s="2" t="s">
        <v>24</v>
      </c>
    </row>
    <row r="463" spans="1:27" x14ac:dyDescent="0.25">
      <c r="A463" s="6">
        <f t="shared" si="7"/>
        <v>455</v>
      </c>
      <c r="C463" s="36" t="str">
        <f>+INDEX('Global Mapping'!$M:$M,MATCH(L463,'Global Mapping'!$A:$A,0))</f>
        <v>CURRENT LIABILITIES</v>
      </c>
      <c r="D463" s="36" t="str">
        <f>+INDEX('Global Mapping'!$C:$C,MATCH(L463,'Global Mapping'!$A:$A,0))</f>
        <v>A/P TRADE</v>
      </c>
      <c r="E463" s="36" t="s">
        <v>3985</v>
      </c>
      <c r="F463" s="36" t="s">
        <v>3986</v>
      </c>
      <c r="G463" s="36" t="s">
        <v>3987</v>
      </c>
      <c r="H463" s="36">
        <v>1090764</v>
      </c>
      <c r="I463" s="38">
        <v>43573</v>
      </c>
      <c r="J463" s="2">
        <v>345</v>
      </c>
      <c r="K463" s="2">
        <v>345</v>
      </c>
      <c r="L463" s="2">
        <v>4515</v>
      </c>
      <c r="M463" s="5">
        <v>-96.74</v>
      </c>
      <c r="N463" s="3">
        <v>43567</v>
      </c>
      <c r="O463" t="s">
        <v>19</v>
      </c>
      <c r="P463" t="s">
        <v>105</v>
      </c>
      <c r="S463" s="2">
        <v>1048888</v>
      </c>
      <c r="T463" s="2">
        <v>331627</v>
      </c>
      <c r="X463" s="2" t="s">
        <v>20</v>
      </c>
      <c r="Z463">
        <v>3005740</v>
      </c>
      <c r="AA463" s="2" t="s">
        <v>24</v>
      </c>
    </row>
    <row r="464" spans="1:27" x14ac:dyDescent="0.25">
      <c r="A464" s="6">
        <f t="shared" si="7"/>
        <v>456</v>
      </c>
      <c r="C464" s="36" t="str">
        <f>+INDEX('Global Mapping'!$M:$M,MATCH(L464,'Global Mapping'!$A:$A,0))</f>
        <v>CURRENT LIABILITIES</v>
      </c>
      <c r="D464" s="36" t="str">
        <f>+INDEX('Global Mapping'!$C:$C,MATCH(L464,'Global Mapping'!$A:$A,0))</f>
        <v>A/P TRADE</v>
      </c>
      <c r="E464" s="36" t="s">
        <v>3985</v>
      </c>
      <c r="F464" s="36" t="s">
        <v>3986</v>
      </c>
      <c r="G464" s="36" t="s">
        <v>3987</v>
      </c>
      <c r="H464" s="36">
        <v>1090764</v>
      </c>
      <c r="I464" s="38">
        <v>43573</v>
      </c>
      <c r="J464" s="2">
        <v>345</v>
      </c>
      <c r="K464" s="2">
        <v>345</v>
      </c>
      <c r="L464" s="2">
        <v>4515</v>
      </c>
      <c r="M464" s="5">
        <v>-153.36000000000001</v>
      </c>
      <c r="N464" s="3">
        <v>43567</v>
      </c>
      <c r="O464" t="s">
        <v>19</v>
      </c>
      <c r="P464" t="s">
        <v>106</v>
      </c>
      <c r="S464" s="2">
        <v>1048889</v>
      </c>
      <c r="T464" s="2">
        <v>331627</v>
      </c>
      <c r="X464" s="2" t="s">
        <v>20</v>
      </c>
      <c r="Z464">
        <v>3005740</v>
      </c>
      <c r="AA464" s="2" t="s">
        <v>24</v>
      </c>
    </row>
    <row r="465" spans="1:27" x14ac:dyDescent="0.25">
      <c r="A465" s="6">
        <f t="shared" si="7"/>
        <v>457</v>
      </c>
      <c r="C465" s="36" t="str">
        <f>+INDEX('Global Mapping'!$M:$M,MATCH(L465,'Global Mapping'!$A:$A,0))</f>
        <v>CURRENT LIABILITIES</v>
      </c>
      <c r="D465" s="36" t="str">
        <f>+INDEX('Global Mapping'!$C:$C,MATCH(L465,'Global Mapping'!$A:$A,0))</f>
        <v>A/P TRADE</v>
      </c>
      <c r="E465" s="36" t="s">
        <v>3985</v>
      </c>
      <c r="F465" s="36" t="s">
        <v>3986</v>
      </c>
      <c r="G465" s="36" t="s">
        <v>3987</v>
      </c>
      <c r="H465" s="36">
        <v>1090764</v>
      </c>
      <c r="I465" s="38">
        <v>43573</v>
      </c>
      <c r="J465" s="2">
        <v>345</v>
      </c>
      <c r="K465" s="2">
        <v>345</v>
      </c>
      <c r="L465" s="2">
        <v>4515</v>
      </c>
      <c r="M465" s="5">
        <v>-15.36</v>
      </c>
      <c r="N465" s="3">
        <v>43567</v>
      </c>
      <c r="O465" t="s">
        <v>19</v>
      </c>
      <c r="P465" t="s">
        <v>107</v>
      </c>
      <c r="S465" s="2">
        <v>1048890</v>
      </c>
      <c r="T465" s="2">
        <v>331627</v>
      </c>
      <c r="X465" s="2" t="s">
        <v>20</v>
      </c>
      <c r="Z465">
        <v>3005740</v>
      </c>
      <c r="AA465" s="2" t="s">
        <v>24</v>
      </c>
    </row>
    <row r="466" spans="1:27" x14ac:dyDescent="0.25">
      <c r="A466" s="6">
        <f t="shared" si="7"/>
        <v>458</v>
      </c>
      <c r="C466" s="36" t="str">
        <f>+INDEX('Global Mapping'!$M:$M,MATCH(L466,'Global Mapping'!$A:$A,0))</f>
        <v>CURRENT LIABILITIES</v>
      </c>
      <c r="D466" s="36" t="str">
        <f>+INDEX('Global Mapping'!$C:$C,MATCH(L466,'Global Mapping'!$A:$A,0))</f>
        <v>A/P TRADE</v>
      </c>
      <c r="E466" s="36" t="s">
        <v>3985</v>
      </c>
      <c r="F466" s="36" t="s">
        <v>3986</v>
      </c>
      <c r="G466" s="36" t="s">
        <v>3987</v>
      </c>
      <c r="H466" s="36">
        <v>1090696</v>
      </c>
      <c r="I466" s="38">
        <v>43573</v>
      </c>
      <c r="J466" s="2">
        <v>345</v>
      </c>
      <c r="K466" s="2">
        <v>345</v>
      </c>
      <c r="L466" s="2">
        <v>4515</v>
      </c>
      <c r="M466" s="5">
        <v>-156.87</v>
      </c>
      <c r="N466" s="3">
        <v>43567</v>
      </c>
      <c r="O466" t="s">
        <v>19</v>
      </c>
      <c r="P466" t="s">
        <v>110</v>
      </c>
      <c r="S466" s="2">
        <v>1048942</v>
      </c>
      <c r="T466" s="2">
        <v>331668</v>
      </c>
      <c r="X466" s="2" t="s">
        <v>20</v>
      </c>
      <c r="Z466">
        <v>3006714</v>
      </c>
      <c r="AA466" s="2" t="s">
        <v>24</v>
      </c>
    </row>
    <row r="467" spans="1:27" x14ac:dyDescent="0.25">
      <c r="A467" s="6">
        <f t="shared" si="7"/>
        <v>459</v>
      </c>
      <c r="C467" s="36" t="str">
        <f>+INDEX('Global Mapping'!$M:$M,MATCH(L467,'Global Mapping'!$A:$A,0))</f>
        <v>CURRENT LIABILITIES</v>
      </c>
      <c r="D467" s="36" t="str">
        <f>+INDEX('Global Mapping'!$C:$C,MATCH(L467,'Global Mapping'!$A:$A,0))</f>
        <v>A/P TRADE</v>
      </c>
      <c r="E467" s="36" t="s">
        <v>3985</v>
      </c>
      <c r="F467" s="36" t="s">
        <v>3986</v>
      </c>
      <c r="G467" s="36" t="s">
        <v>3987</v>
      </c>
      <c r="H467" s="36">
        <v>1091838</v>
      </c>
      <c r="I467" s="38">
        <v>43580</v>
      </c>
      <c r="J467" s="2">
        <v>345</v>
      </c>
      <c r="K467" s="2">
        <v>345</v>
      </c>
      <c r="L467" s="2">
        <v>4515</v>
      </c>
      <c r="M467" s="5">
        <v>156.87</v>
      </c>
      <c r="N467" s="3">
        <v>43567</v>
      </c>
      <c r="O467" t="s">
        <v>19</v>
      </c>
      <c r="P467" t="s">
        <v>111</v>
      </c>
      <c r="S467" s="2">
        <v>1048943</v>
      </c>
      <c r="T467" s="2">
        <v>331668</v>
      </c>
      <c r="X467" s="2" t="s">
        <v>20</v>
      </c>
      <c r="Z467">
        <v>3006714</v>
      </c>
      <c r="AA467" s="2" t="s">
        <v>24</v>
      </c>
    </row>
    <row r="468" spans="1:27" x14ac:dyDescent="0.25">
      <c r="A468" s="6">
        <f t="shared" si="7"/>
        <v>460</v>
      </c>
      <c r="C468" s="36" t="str">
        <f>+INDEX('Global Mapping'!$M:$M,MATCH(L468,'Global Mapping'!$A:$A,0))</f>
        <v>CURRENT LIABILITIES</v>
      </c>
      <c r="D468" s="36" t="str">
        <f>+INDEX('Global Mapping'!$C:$C,MATCH(L468,'Global Mapping'!$A:$A,0))</f>
        <v>A/P TRADE</v>
      </c>
      <c r="E468" s="36" t="s">
        <v>3985</v>
      </c>
      <c r="F468" s="36" t="s">
        <v>3986</v>
      </c>
      <c r="G468" s="36" t="s">
        <v>3987</v>
      </c>
      <c r="H468" s="36">
        <v>1091783</v>
      </c>
      <c r="I468" s="38">
        <v>43580</v>
      </c>
      <c r="J468" s="2">
        <v>345</v>
      </c>
      <c r="K468" s="2">
        <v>345</v>
      </c>
      <c r="L468" s="2">
        <v>4515</v>
      </c>
      <c r="M468" s="5">
        <v>-41.08</v>
      </c>
      <c r="N468" s="3">
        <v>43567</v>
      </c>
      <c r="O468" t="s">
        <v>19</v>
      </c>
      <c r="P468" t="s">
        <v>109</v>
      </c>
      <c r="S468" s="2">
        <v>1048934</v>
      </c>
      <c r="T468" s="2">
        <v>331668</v>
      </c>
      <c r="X468" s="2" t="s">
        <v>20</v>
      </c>
      <c r="Z468">
        <v>3038149</v>
      </c>
      <c r="AA468" s="2" t="s">
        <v>24</v>
      </c>
    </row>
    <row r="469" spans="1:27" x14ac:dyDescent="0.25">
      <c r="A469" s="6">
        <f t="shared" si="7"/>
        <v>461</v>
      </c>
      <c r="C469" s="36" t="str">
        <f>+INDEX('Global Mapping'!$M:$M,MATCH(L469,'Global Mapping'!$A:$A,0))</f>
        <v>CURRENT LIABILITIES</v>
      </c>
      <c r="D469" s="36" t="str">
        <f>+INDEX('Global Mapping'!$C:$C,MATCH(L469,'Global Mapping'!$A:$A,0))</f>
        <v>A/P TRADE</v>
      </c>
      <c r="E469" s="36" t="s">
        <v>3985</v>
      </c>
      <c r="F469" s="36" t="s">
        <v>3986</v>
      </c>
      <c r="G469" s="36" t="s">
        <v>3987</v>
      </c>
      <c r="H469" s="36">
        <v>921239</v>
      </c>
      <c r="I469" s="38">
        <v>43573</v>
      </c>
      <c r="J469" s="2">
        <v>345</v>
      </c>
      <c r="K469" s="2">
        <v>345</v>
      </c>
      <c r="L469" s="2">
        <v>4515</v>
      </c>
      <c r="M469" s="5">
        <v>-174.03</v>
      </c>
      <c r="N469" s="3">
        <v>43567</v>
      </c>
      <c r="O469" t="s">
        <v>19</v>
      </c>
      <c r="P469" t="s">
        <v>108</v>
      </c>
      <c r="S469" s="2">
        <v>1048911</v>
      </c>
      <c r="T469" s="2">
        <v>331633</v>
      </c>
      <c r="X469" s="2" t="s">
        <v>20</v>
      </c>
      <c r="Z469">
        <v>3043997</v>
      </c>
      <c r="AA469" s="2" t="s">
        <v>24</v>
      </c>
    </row>
    <row r="470" spans="1:27" x14ac:dyDescent="0.25">
      <c r="A470" s="6">
        <f t="shared" si="7"/>
        <v>462</v>
      </c>
      <c r="C470" s="36" t="str">
        <f>+INDEX('Global Mapping'!$M:$M,MATCH(L470,'Global Mapping'!$A:$A,0))</f>
        <v>CURRENT LIABILITIES</v>
      </c>
      <c r="D470" s="36" t="str">
        <f>+INDEX('Global Mapping'!$C:$C,MATCH(L470,'Global Mapping'!$A:$A,0))</f>
        <v>A/P TRADE</v>
      </c>
      <c r="E470" s="36" t="s">
        <v>3985</v>
      </c>
      <c r="F470" s="36" t="s">
        <v>3986</v>
      </c>
      <c r="G470" s="36" t="s">
        <v>3987</v>
      </c>
      <c r="H470" s="36">
        <v>1090765</v>
      </c>
      <c r="I470" s="38">
        <v>43573</v>
      </c>
      <c r="J470" s="2">
        <v>345</v>
      </c>
      <c r="K470" s="2">
        <v>345</v>
      </c>
      <c r="L470" s="2">
        <v>4515</v>
      </c>
      <c r="M470" s="5">
        <v>-250</v>
      </c>
      <c r="N470" s="3">
        <v>43570</v>
      </c>
      <c r="O470" t="s">
        <v>19</v>
      </c>
      <c r="P470" t="s">
        <v>127</v>
      </c>
      <c r="S470" s="2">
        <v>1049598</v>
      </c>
      <c r="T470" s="2">
        <v>331727</v>
      </c>
      <c r="U470" s="2">
        <v>308147</v>
      </c>
      <c r="X470" s="2" t="s">
        <v>20</v>
      </c>
      <c r="Z470">
        <v>3000024</v>
      </c>
      <c r="AA470" s="2" t="s">
        <v>24</v>
      </c>
    </row>
    <row r="471" spans="1:27" x14ac:dyDescent="0.25">
      <c r="A471" s="6">
        <f t="shared" si="7"/>
        <v>463</v>
      </c>
      <c r="C471" s="36" t="str">
        <f>+INDEX('Global Mapping'!$M:$M,MATCH(L471,'Global Mapping'!$A:$A,0))</f>
        <v>CURRENT LIABILITIES</v>
      </c>
      <c r="D471" s="36" t="str">
        <f>+INDEX('Global Mapping'!$C:$C,MATCH(L471,'Global Mapping'!$A:$A,0))</f>
        <v>A/P TRADE</v>
      </c>
      <c r="E471" s="36" t="s">
        <v>3985</v>
      </c>
      <c r="F471" s="36" t="s">
        <v>3986</v>
      </c>
      <c r="G471" s="36" t="s">
        <v>3987</v>
      </c>
      <c r="H471" s="36">
        <v>921232</v>
      </c>
      <c r="I471" s="38">
        <v>43573</v>
      </c>
      <c r="J471" s="2">
        <v>345</v>
      </c>
      <c r="K471" s="2">
        <v>345</v>
      </c>
      <c r="L471" s="2">
        <v>4515</v>
      </c>
      <c r="M471" s="5">
        <v>-128.71</v>
      </c>
      <c r="N471" s="3">
        <v>43570</v>
      </c>
      <c r="O471" t="s">
        <v>19</v>
      </c>
      <c r="P471" t="s">
        <v>128</v>
      </c>
      <c r="S471" s="2">
        <v>1049648</v>
      </c>
      <c r="T471" s="2">
        <v>331774</v>
      </c>
      <c r="X471" s="2" t="s">
        <v>20</v>
      </c>
      <c r="Z471">
        <v>3000863</v>
      </c>
      <c r="AA471" s="2" t="s">
        <v>24</v>
      </c>
    </row>
    <row r="472" spans="1:27" x14ac:dyDescent="0.25">
      <c r="A472" s="6">
        <f t="shared" si="7"/>
        <v>464</v>
      </c>
      <c r="C472" s="36" t="str">
        <f>+INDEX('Global Mapping'!$M:$M,MATCH(L472,'Global Mapping'!$A:$A,0))</f>
        <v>CURRENT LIABILITIES</v>
      </c>
      <c r="D472" s="36" t="str">
        <f>+INDEX('Global Mapping'!$C:$C,MATCH(L472,'Global Mapping'!$A:$A,0))</f>
        <v>A/P TRADE</v>
      </c>
      <c r="E472" s="36" t="s">
        <v>3985</v>
      </c>
      <c r="F472" s="36" t="s">
        <v>3986</v>
      </c>
      <c r="G472" s="36" t="s">
        <v>3987</v>
      </c>
      <c r="H472" s="36">
        <v>921232</v>
      </c>
      <c r="I472" s="38">
        <v>43573</v>
      </c>
      <c r="J472" s="2">
        <v>345</v>
      </c>
      <c r="K472" s="2">
        <v>345</v>
      </c>
      <c r="L472" s="2">
        <v>4515</v>
      </c>
      <c r="M472" s="5">
        <v>148.97999999999999</v>
      </c>
      <c r="N472" s="3">
        <v>43570</v>
      </c>
      <c r="O472" t="s">
        <v>19</v>
      </c>
      <c r="P472" t="s">
        <v>129</v>
      </c>
      <c r="S472" s="2">
        <v>1049649</v>
      </c>
      <c r="T472" s="2">
        <v>331774</v>
      </c>
      <c r="X472" s="2" t="s">
        <v>20</v>
      </c>
      <c r="Z472">
        <v>3000863</v>
      </c>
      <c r="AA472" s="2" t="s">
        <v>24</v>
      </c>
    </row>
    <row r="473" spans="1:27" x14ac:dyDescent="0.25">
      <c r="A473" s="6">
        <f t="shared" si="7"/>
        <v>465</v>
      </c>
      <c r="C473" s="36" t="str">
        <f>+INDEX('Global Mapping'!$M:$M,MATCH(L473,'Global Mapping'!$A:$A,0))</f>
        <v>CURRENT LIABILITIES</v>
      </c>
      <c r="D473" s="36" t="str">
        <f>+INDEX('Global Mapping'!$C:$C,MATCH(L473,'Global Mapping'!$A:$A,0))</f>
        <v>A/P TRADE</v>
      </c>
      <c r="E473" s="36" t="s">
        <v>3985</v>
      </c>
      <c r="F473" s="36" t="s">
        <v>3986</v>
      </c>
      <c r="G473" s="36" t="s">
        <v>3987</v>
      </c>
      <c r="H473" s="36">
        <v>1090788</v>
      </c>
      <c r="I473" s="38">
        <v>43573</v>
      </c>
      <c r="J473" s="2">
        <v>345</v>
      </c>
      <c r="K473" s="2">
        <v>345</v>
      </c>
      <c r="L473" s="2">
        <v>4515</v>
      </c>
      <c r="M473" s="5">
        <v>-19.5</v>
      </c>
      <c r="N473" s="3">
        <v>43570</v>
      </c>
      <c r="O473" t="s">
        <v>19</v>
      </c>
      <c r="P473" t="s">
        <v>112</v>
      </c>
      <c r="S473" s="2">
        <v>1049055</v>
      </c>
      <c r="T473" s="2">
        <v>331705</v>
      </c>
      <c r="X473" s="2" t="s">
        <v>20</v>
      </c>
      <c r="Z473">
        <v>3004837</v>
      </c>
      <c r="AA473" s="2" t="s">
        <v>24</v>
      </c>
    </row>
    <row r="474" spans="1:27" x14ac:dyDescent="0.25">
      <c r="A474" s="6">
        <f t="shared" si="7"/>
        <v>466</v>
      </c>
      <c r="C474" s="36" t="str">
        <f>+INDEX('Global Mapping'!$M:$M,MATCH(L474,'Global Mapping'!$A:$A,0))</f>
        <v>CURRENT LIABILITIES</v>
      </c>
      <c r="D474" s="36" t="str">
        <f>+INDEX('Global Mapping'!$C:$C,MATCH(L474,'Global Mapping'!$A:$A,0))</f>
        <v>A/P TRADE</v>
      </c>
      <c r="E474" s="36" t="s">
        <v>3985</v>
      </c>
      <c r="F474" s="36" t="s">
        <v>3986</v>
      </c>
      <c r="G474" s="36" t="s">
        <v>3987</v>
      </c>
      <c r="H474" s="36">
        <v>1092276</v>
      </c>
      <c r="I474" s="38">
        <v>43580</v>
      </c>
      <c r="J474" s="2">
        <v>345</v>
      </c>
      <c r="K474" s="2">
        <v>345</v>
      </c>
      <c r="L474" s="2">
        <v>4515</v>
      </c>
      <c r="M474" s="5">
        <v>-19.02</v>
      </c>
      <c r="N474" s="3">
        <v>43570</v>
      </c>
      <c r="O474" t="s">
        <v>19</v>
      </c>
      <c r="P474" t="s">
        <v>161</v>
      </c>
      <c r="S474" s="2">
        <v>1052751</v>
      </c>
      <c r="T474" s="2">
        <v>332686</v>
      </c>
      <c r="X474" s="2" t="s">
        <v>20</v>
      </c>
      <c r="Z474">
        <v>3106166</v>
      </c>
      <c r="AA474" s="2" t="s">
        <v>24</v>
      </c>
    </row>
    <row r="475" spans="1:27" x14ac:dyDescent="0.25">
      <c r="A475" s="6">
        <f t="shared" si="7"/>
        <v>467</v>
      </c>
      <c r="C475" s="36" t="str">
        <f>+INDEX('Global Mapping'!$M:$M,MATCH(L475,'Global Mapping'!$A:$A,0))</f>
        <v>CURRENT LIABILITIES</v>
      </c>
      <c r="D475" s="36" t="str">
        <f>+INDEX('Global Mapping'!$C:$C,MATCH(L475,'Global Mapping'!$A:$A,0))</f>
        <v>A/P TRADE</v>
      </c>
      <c r="E475" s="36" t="s">
        <v>3985</v>
      </c>
      <c r="F475" s="36" t="s">
        <v>3986</v>
      </c>
      <c r="G475" s="36" t="s">
        <v>3987</v>
      </c>
      <c r="H475" s="36">
        <v>1090751</v>
      </c>
      <c r="I475" s="38">
        <v>43573</v>
      </c>
      <c r="J475" s="2">
        <v>345</v>
      </c>
      <c r="K475" s="2">
        <v>345</v>
      </c>
      <c r="L475" s="2">
        <v>4515</v>
      </c>
      <c r="M475" s="5">
        <v>-38.659999999999997</v>
      </c>
      <c r="N475" s="3">
        <v>43571</v>
      </c>
      <c r="O475" t="s">
        <v>19</v>
      </c>
      <c r="P475" t="s">
        <v>131</v>
      </c>
      <c r="S475" s="2">
        <v>1049708</v>
      </c>
      <c r="T475" s="2">
        <v>331788</v>
      </c>
      <c r="X475" s="2" t="s">
        <v>20</v>
      </c>
      <c r="Z475">
        <v>3000067</v>
      </c>
      <c r="AA475" s="2" t="s">
        <v>24</v>
      </c>
    </row>
    <row r="476" spans="1:27" x14ac:dyDescent="0.25">
      <c r="A476" s="6">
        <f t="shared" si="7"/>
        <v>468</v>
      </c>
      <c r="C476" s="36" t="str">
        <f>+INDEX('Global Mapping'!$M:$M,MATCH(L476,'Global Mapping'!$A:$A,0))</f>
        <v>CURRENT LIABILITIES</v>
      </c>
      <c r="D476" s="36" t="str">
        <f>+INDEX('Global Mapping'!$C:$C,MATCH(L476,'Global Mapping'!$A:$A,0))</f>
        <v>A/P TRADE</v>
      </c>
      <c r="E476" s="36" t="s">
        <v>3985</v>
      </c>
      <c r="F476" s="36" t="s">
        <v>3986</v>
      </c>
      <c r="G476" s="36" t="s">
        <v>3987</v>
      </c>
      <c r="H476" s="36">
        <v>1090789</v>
      </c>
      <c r="I476" s="38">
        <v>43573</v>
      </c>
      <c r="J476" s="2">
        <v>345</v>
      </c>
      <c r="K476" s="2">
        <v>345</v>
      </c>
      <c r="L476" s="2">
        <v>4515</v>
      </c>
      <c r="M476" s="5">
        <v>-19.03</v>
      </c>
      <c r="N476" s="3">
        <v>43571</v>
      </c>
      <c r="O476" t="s">
        <v>19</v>
      </c>
      <c r="P476" t="s">
        <v>130</v>
      </c>
      <c r="S476" s="2">
        <v>1049699</v>
      </c>
      <c r="T476" s="2">
        <v>331788</v>
      </c>
      <c r="X476" s="2" t="s">
        <v>20</v>
      </c>
      <c r="Z476">
        <v>3004931</v>
      </c>
      <c r="AA476" s="2" t="s">
        <v>24</v>
      </c>
    </row>
    <row r="477" spans="1:27" x14ac:dyDescent="0.25">
      <c r="A477" s="6">
        <f t="shared" si="7"/>
        <v>469</v>
      </c>
      <c r="C477" s="36" t="str">
        <f>+INDEX('Global Mapping'!$M:$M,MATCH(L477,'Global Mapping'!$A:$A,0))</f>
        <v>CURRENT LIABILITIES</v>
      </c>
      <c r="D477" s="36" t="str">
        <f>+INDEX('Global Mapping'!$C:$C,MATCH(L477,'Global Mapping'!$A:$A,0))</f>
        <v>A/P TRADE</v>
      </c>
      <c r="E477" s="36" t="s">
        <v>3985</v>
      </c>
      <c r="F477" s="36" t="s">
        <v>3986</v>
      </c>
      <c r="G477" s="36" t="s">
        <v>3987</v>
      </c>
      <c r="H477" s="36">
        <v>1090784</v>
      </c>
      <c r="I477" s="38">
        <v>43573</v>
      </c>
      <c r="J477" s="2">
        <v>345</v>
      </c>
      <c r="K477" s="2">
        <v>345</v>
      </c>
      <c r="L477" s="2">
        <v>4515</v>
      </c>
      <c r="M477" s="5">
        <v>-35</v>
      </c>
      <c r="N477" s="3">
        <v>43572</v>
      </c>
      <c r="O477" t="s">
        <v>19</v>
      </c>
      <c r="P477" t="s">
        <v>132</v>
      </c>
      <c r="S477" s="2">
        <v>1050036</v>
      </c>
      <c r="T477" s="2">
        <v>331879</v>
      </c>
      <c r="X477" s="2" t="s">
        <v>20</v>
      </c>
      <c r="Z477">
        <v>3005061</v>
      </c>
      <c r="AA477" s="2" t="s">
        <v>24</v>
      </c>
    </row>
    <row r="478" spans="1:27" x14ac:dyDescent="0.25">
      <c r="A478" s="6">
        <f t="shared" si="7"/>
        <v>470</v>
      </c>
      <c r="C478" s="36" t="str">
        <f>+INDEX('Global Mapping'!$M:$M,MATCH(L478,'Global Mapping'!$A:$A,0))</f>
        <v>CURRENT LIABILITIES</v>
      </c>
      <c r="D478" s="36" t="str">
        <f>+INDEX('Global Mapping'!$C:$C,MATCH(L478,'Global Mapping'!$A:$A,0))</f>
        <v>A/P TRADE</v>
      </c>
      <c r="E478" s="36" t="s">
        <v>3985</v>
      </c>
      <c r="F478" s="36" t="s">
        <v>3986</v>
      </c>
      <c r="G478" s="36" t="s">
        <v>3987</v>
      </c>
      <c r="H478" s="36">
        <v>1091246</v>
      </c>
      <c r="I478" s="38">
        <v>43573</v>
      </c>
      <c r="J478" s="2">
        <v>345</v>
      </c>
      <c r="K478" s="2">
        <v>345</v>
      </c>
      <c r="L478" s="2">
        <v>4515</v>
      </c>
      <c r="M478" s="5">
        <v>-117.58</v>
      </c>
      <c r="N478" s="3">
        <v>43572</v>
      </c>
      <c r="O478" t="s">
        <v>19</v>
      </c>
      <c r="P478" t="s">
        <v>138</v>
      </c>
      <c r="S478" s="2">
        <v>1050163</v>
      </c>
      <c r="T478" s="2">
        <v>331945</v>
      </c>
      <c r="X478" s="2" t="s">
        <v>20</v>
      </c>
      <c r="Z478">
        <v>3008722</v>
      </c>
      <c r="AA478" s="2" t="s">
        <v>24</v>
      </c>
    </row>
    <row r="479" spans="1:27" x14ac:dyDescent="0.25">
      <c r="A479" s="6">
        <f t="shared" si="7"/>
        <v>471</v>
      </c>
      <c r="C479" s="36" t="str">
        <f>+INDEX('Global Mapping'!$M:$M,MATCH(L479,'Global Mapping'!$A:$A,0))</f>
        <v>CURRENT LIABILITIES</v>
      </c>
      <c r="D479" s="36" t="str">
        <f>+INDEX('Global Mapping'!$C:$C,MATCH(L479,'Global Mapping'!$A:$A,0))</f>
        <v>A/P TRADE</v>
      </c>
      <c r="E479" s="36" t="s">
        <v>3985</v>
      </c>
      <c r="F479" s="36" t="s">
        <v>3986</v>
      </c>
      <c r="G479" s="36" t="s">
        <v>3987</v>
      </c>
      <c r="H479" s="36">
        <v>1090759</v>
      </c>
      <c r="I479" s="38">
        <v>43573</v>
      </c>
      <c r="J479" s="2">
        <v>345</v>
      </c>
      <c r="K479" s="2">
        <v>345</v>
      </c>
      <c r="L479" s="2">
        <v>4515</v>
      </c>
      <c r="M479" s="5">
        <v>-260.52999999999997</v>
      </c>
      <c r="N479" s="3">
        <v>43572</v>
      </c>
      <c r="O479" t="s">
        <v>19</v>
      </c>
      <c r="P479" t="s">
        <v>133</v>
      </c>
      <c r="S479" s="2">
        <v>1050112</v>
      </c>
      <c r="T479" s="2">
        <v>331911</v>
      </c>
      <c r="U479" s="2">
        <v>308483</v>
      </c>
      <c r="X479" s="2" t="s">
        <v>20</v>
      </c>
      <c r="Z479">
        <v>3009296</v>
      </c>
      <c r="AA479" s="2" t="s">
        <v>24</v>
      </c>
    </row>
    <row r="480" spans="1:27" x14ac:dyDescent="0.25">
      <c r="A480" s="6">
        <f t="shared" si="7"/>
        <v>472</v>
      </c>
      <c r="C480" s="36" t="str">
        <f>+INDEX('Global Mapping'!$M:$M,MATCH(L480,'Global Mapping'!$A:$A,0))</f>
        <v>CURRENT LIABILITIES</v>
      </c>
      <c r="D480" s="36" t="str">
        <f>+INDEX('Global Mapping'!$C:$C,MATCH(L480,'Global Mapping'!$A:$A,0))</f>
        <v>A/P TRADE</v>
      </c>
      <c r="E480" s="36" t="s">
        <v>3985</v>
      </c>
      <c r="F480" s="36" t="s">
        <v>3986</v>
      </c>
      <c r="G480" s="36" t="s">
        <v>3987</v>
      </c>
      <c r="H480" s="36">
        <v>1090759</v>
      </c>
      <c r="I480" s="38">
        <v>43573</v>
      </c>
      <c r="J480" s="2">
        <v>345</v>
      </c>
      <c r="K480" s="2">
        <v>345</v>
      </c>
      <c r="L480" s="2">
        <v>4515</v>
      </c>
      <c r="M480" s="5">
        <v>-213.86</v>
      </c>
      <c r="N480" s="3">
        <v>43572</v>
      </c>
      <c r="O480" t="s">
        <v>19</v>
      </c>
      <c r="P480" t="s">
        <v>134</v>
      </c>
      <c r="S480" s="2">
        <v>1050113</v>
      </c>
      <c r="T480" s="2">
        <v>331906</v>
      </c>
      <c r="X480" s="2" t="s">
        <v>20</v>
      </c>
      <c r="Z480">
        <v>3009296</v>
      </c>
      <c r="AA480" s="2" t="s">
        <v>24</v>
      </c>
    </row>
    <row r="481" spans="1:27" x14ac:dyDescent="0.25">
      <c r="A481" s="6">
        <f t="shared" si="7"/>
        <v>473</v>
      </c>
      <c r="C481" s="36" t="str">
        <f>+INDEX('Global Mapping'!$M:$M,MATCH(L481,'Global Mapping'!$A:$A,0))</f>
        <v>CURRENT LIABILITIES</v>
      </c>
      <c r="D481" s="36" t="str">
        <f>+INDEX('Global Mapping'!$C:$C,MATCH(L481,'Global Mapping'!$A:$A,0))</f>
        <v>A/P TRADE</v>
      </c>
      <c r="E481" s="36" t="s">
        <v>3985</v>
      </c>
      <c r="F481" s="36" t="s">
        <v>3986</v>
      </c>
      <c r="G481" s="36" t="s">
        <v>3987</v>
      </c>
      <c r="H481" s="36">
        <v>1090759</v>
      </c>
      <c r="I481" s="38">
        <v>43573</v>
      </c>
      <c r="J481" s="2">
        <v>345</v>
      </c>
      <c r="K481" s="2">
        <v>345</v>
      </c>
      <c r="L481" s="2">
        <v>4515</v>
      </c>
      <c r="M481" s="5">
        <v>-58.5</v>
      </c>
      <c r="N481" s="3">
        <v>43572</v>
      </c>
      <c r="O481" t="s">
        <v>19</v>
      </c>
      <c r="P481" t="s">
        <v>135</v>
      </c>
      <c r="S481" s="2">
        <v>1050114</v>
      </c>
      <c r="T481" s="2">
        <v>331906</v>
      </c>
      <c r="X481" s="2" t="s">
        <v>20</v>
      </c>
      <c r="Z481">
        <v>3009296</v>
      </c>
      <c r="AA481" s="2" t="s">
        <v>24</v>
      </c>
    </row>
    <row r="482" spans="1:27" x14ac:dyDescent="0.25">
      <c r="A482" s="6">
        <f t="shared" si="7"/>
        <v>474</v>
      </c>
      <c r="C482" s="36" t="str">
        <f>+INDEX('Global Mapping'!$M:$M,MATCH(L482,'Global Mapping'!$A:$A,0))</f>
        <v>CURRENT LIABILITIES</v>
      </c>
      <c r="D482" s="36" t="str">
        <f>+INDEX('Global Mapping'!$C:$C,MATCH(L482,'Global Mapping'!$A:$A,0))</f>
        <v>A/P TRADE</v>
      </c>
      <c r="E482" s="36" t="s">
        <v>3985</v>
      </c>
      <c r="F482" s="36" t="s">
        <v>3986</v>
      </c>
      <c r="G482" s="36" t="s">
        <v>3987</v>
      </c>
      <c r="H482" s="36">
        <v>1090782</v>
      </c>
      <c r="I482" s="38">
        <v>43573</v>
      </c>
      <c r="J482" s="2">
        <v>345</v>
      </c>
      <c r="K482" s="2">
        <v>345</v>
      </c>
      <c r="L482" s="2">
        <v>4515</v>
      </c>
      <c r="M482" s="5">
        <v>-44.46</v>
      </c>
      <c r="N482" s="3">
        <v>43572</v>
      </c>
      <c r="O482" t="s">
        <v>19</v>
      </c>
      <c r="P482" t="s">
        <v>136</v>
      </c>
      <c r="S482" s="2">
        <v>1050137</v>
      </c>
      <c r="T482" s="2">
        <v>331944</v>
      </c>
      <c r="X482" s="2" t="s">
        <v>20</v>
      </c>
      <c r="Z482">
        <v>3014539</v>
      </c>
      <c r="AA482" s="2" t="s">
        <v>24</v>
      </c>
    </row>
    <row r="483" spans="1:27" x14ac:dyDescent="0.25">
      <c r="A483" s="6">
        <f t="shared" si="7"/>
        <v>475</v>
      </c>
      <c r="C483" s="36" t="str">
        <f>+INDEX('Global Mapping'!$M:$M,MATCH(L483,'Global Mapping'!$A:$A,0))</f>
        <v>CURRENT LIABILITIES</v>
      </c>
      <c r="D483" s="36" t="str">
        <f>+INDEX('Global Mapping'!$C:$C,MATCH(L483,'Global Mapping'!$A:$A,0))</f>
        <v>A/P TRADE</v>
      </c>
      <c r="E483" s="36" t="s">
        <v>3985</v>
      </c>
      <c r="F483" s="36" t="s">
        <v>3986</v>
      </c>
      <c r="G483" s="36" t="s">
        <v>3987</v>
      </c>
      <c r="H483" s="36">
        <v>1090782</v>
      </c>
      <c r="I483" s="38">
        <v>43573</v>
      </c>
      <c r="J483" s="2">
        <v>345</v>
      </c>
      <c r="K483" s="2">
        <v>345</v>
      </c>
      <c r="L483" s="2">
        <v>4515</v>
      </c>
      <c r="M483" s="5">
        <v>-19.600000000000001</v>
      </c>
      <c r="N483" s="3">
        <v>43572</v>
      </c>
      <c r="O483" t="s">
        <v>19</v>
      </c>
      <c r="P483" t="s">
        <v>137</v>
      </c>
      <c r="S483" s="2">
        <v>1050139</v>
      </c>
      <c r="T483" s="2">
        <v>331944</v>
      </c>
      <c r="X483" s="2" t="s">
        <v>20</v>
      </c>
      <c r="Z483">
        <v>3014539</v>
      </c>
      <c r="AA483" s="2" t="s">
        <v>24</v>
      </c>
    </row>
    <row r="484" spans="1:27" x14ac:dyDescent="0.25">
      <c r="A484" s="6">
        <f t="shared" si="7"/>
        <v>476</v>
      </c>
      <c r="C484" s="36" t="str">
        <f>+INDEX('Global Mapping'!$M:$M,MATCH(L484,'Global Mapping'!$A:$A,0))</f>
        <v>CURRENT LIABILITIES</v>
      </c>
      <c r="D484" s="36" t="str">
        <f>+INDEX('Global Mapping'!$C:$C,MATCH(L484,'Global Mapping'!$A:$A,0))</f>
        <v>A/P TRADE</v>
      </c>
      <c r="E484" s="36" t="s">
        <v>3985</v>
      </c>
      <c r="F484" s="36" t="s">
        <v>3986</v>
      </c>
      <c r="G484" s="36" t="s">
        <v>3987</v>
      </c>
      <c r="H484" s="36">
        <v>1090980</v>
      </c>
      <c r="I484" s="38">
        <v>43573</v>
      </c>
      <c r="J484" s="2">
        <v>345</v>
      </c>
      <c r="K484" s="2">
        <v>345</v>
      </c>
      <c r="L484" s="2">
        <v>4515</v>
      </c>
      <c r="M484" s="5">
        <v>-632</v>
      </c>
      <c r="N484" s="3">
        <v>43572</v>
      </c>
      <c r="O484" t="s">
        <v>19</v>
      </c>
      <c r="P484" t="s">
        <v>139</v>
      </c>
      <c r="S484" s="2">
        <v>1050508</v>
      </c>
      <c r="T484" s="2">
        <v>331980</v>
      </c>
      <c r="X484" s="2" t="s">
        <v>20</v>
      </c>
      <c r="Z484">
        <v>3019839</v>
      </c>
      <c r="AA484" s="2" t="s">
        <v>24</v>
      </c>
    </row>
    <row r="485" spans="1:27" x14ac:dyDescent="0.25">
      <c r="A485" s="6">
        <f t="shared" si="7"/>
        <v>477</v>
      </c>
      <c r="C485" s="36" t="str">
        <f>+INDEX('Global Mapping'!$M:$M,MATCH(L485,'Global Mapping'!$A:$A,0))</f>
        <v>CURRENT LIABILITIES</v>
      </c>
      <c r="D485" s="36" t="str">
        <f>+INDEX('Global Mapping'!$C:$C,MATCH(L485,'Global Mapping'!$A:$A,0))</f>
        <v>A/P TRADE</v>
      </c>
      <c r="E485" s="36" t="s">
        <v>3985</v>
      </c>
      <c r="F485" s="36" t="s">
        <v>3986</v>
      </c>
      <c r="G485" s="36" t="s">
        <v>3987</v>
      </c>
      <c r="H485" s="36">
        <v>1091192</v>
      </c>
      <c r="I485" s="38">
        <v>43573</v>
      </c>
      <c r="J485" s="2">
        <v>345</v>
      </c>
      <c r="K485" s="2">
        <v>345</v>
      </c>
      <c r="L485" s="2">
        <v>4515</v>
      </c>
      <c r="M485" s="5">
        <v>-188.67</v>
      </c>
      <c r="N485" s="3">
        <v>43573</v>
      </c>
      <c r="O485" t="s">
        <v>19</v>
      </c>
      <c r="P485" t="s">
        <v>145</v>
      </c>
      <c r="S485" s="2">
        <v>1050670</v>
      </c>
      <c r="T485" s="2">
        <v>332029</v>
      </c>
      <c r="X485" s="2" t="s">
        <v>20</v>
      </c>
      <c r="Z485">
        <v>3008698</v>
      </c>
      <c r="AA485" s="2" t="s">
        <v>24</v>
      </c>
    </row>
    <row r="486" spans="1:27" x14ac:dyDescent="0.25">
      <c r="A486" s="6">
        <f t="shared" si="7"/>
        <v>478</v>
      </c>
      <c r="C486" s="36" t="str">
        <f>+INDEX('Global Mapping'!$M:$M,MATCH(L486,'Global Mapping'!$A:$A,0))</f>
        <v>CURRENT LIABILITIES</v>
      </c>
      <c r="D486" s="36" t="str">
        <f>+INDEX('Global Mapping'!$C:$C,MATCH(L486,'Global Mapping'!$A:$A,0))</f>
        <v>A/P TRADE</v>
      </c>
      <c r="E486" s="36" t="s">
        <v>3985</v>
      </c>
      <c r="F486" s="36" t="s">
        <v>3986</v>
      </c>
      <c r="G486" s="36" t="s">
        <v>3987</v>
      </c>
      <c r="H486" s="36">
        <v>1091192</v>
      </c>
      <c r="I486" s="38">
        <v>43573</v>
      </c>
      <c r="J486" s="2">
        <v>345</v>
      </c>
      <c r="K486" s="2">
        <v>345</v>
      </c>
      <c r="L486" s="2">
        <v>4515</v>
      </c>
      <c r="M486" s="5">
        <v>-35.54</v>
      </c>
      <c r="N486" s="3">
        <v>43573</v>
      </c>
      <c r="O486" t="s">
        <v>19</v>
      </c>
      <c r="P486" t="s">
        <v>146</v>
      </c>
      <c r="S486" s="2">
        <v>1050671</v>
      </c>
      <c r="T486" s="2">
        <v>332029</v>
      </c>
      <c r="X486" s="2" t="s">
        <v>20</v>
      </c>
      <c r="Z486">
        <v>3008698</v>
      </c>
      <c r="AA486" s="2" t="s">
        <v>24</v>
      </c>
    </row>
    <row r="487" spans="1:27" x14ac:dyDescent="0.25">
      <c r="A487" s="6">
        <f t="shared" si="7"/>
        <v>479</v>
      </c>
      <c r="C487" s="36" t="str">
        <f>+INDEX('Global Mapping'!$M:$M,MATCH(L487,'Global Mapping'!$A:$A,0))</f>
        <v>CURRENT LIABILITIES</v>
      </c>
      <c r="D487" s="36" t="str">
        <f>+INDEX('Global Mapping'!$C:$C,MATCH(L487,'Global Mapping'!$A:$A,0))</f>
        <v>A/P TRADE</v>
      </c>
      <c r="E487" s="36" t="s">
        <v>3985</v>
      </c>
      <c r="F487" s="36" t="s">
        <v>3986</v>
      </c>
      <c r="G487" s="36" t="s">
        <v>3987</v>
      </c>
      <c r="H487" s="36">
        <v>1091192</v>
      </c>
      <c r="I487" s="38">
        <v>43573</v>
      </c>
      <c r="J487" s="2">
        <v>345</v>
      </c>
      <c r="K487" s="2">
        <v>345</v>
      </c>
      <c r="L487" s="2">
        <v>4515</v>
      </c>
      <c r="M487" s="5">
        <v>-3422.7</v>
      </c>
      <c r="N487" s="3">
        <v>43573</v>
      </c>
      <c r="O487" t="s">
        <v>19</v>
      </c>
      <c r="P487" t="s">
        <v>147</v>
      </c>
      <c r="S487" s="2">
        <v>1050672</v>
      </c>
      <c r="T487" s="2">
        <v>332029</v>
      </c>
      <c r="X487" s="2" t="s">
        <v>20</v>
      </c>
      <c r="Z487">
        <v>3008698</v>
      </c>
      <c r="AA487" s="2" t="s">
        <v>24</v>
      </c>
    </row>
    <row r="488" spans="1:27" x14ac:dyDescent="0.25">
      <c r="A488" s="6">
        <f t="shared" si="7"/>
        <v>480</v>
      </c>
      <c r="C488" s="36" t="str">
        <f>+INDEX('Global Mapping'!$M:$M,MATCH(L488,'Global Mapping'!$A:$A,0))</f>
        <v>CURRENT LIABILITIES</v>
      </c>
      <c r="D488" s="36" t="str">
        <f>+INDEX('Global Mapping'!$C:$C,MATCH(L488,'Global Mapping'!$A:$A,0))</f>
        <v>A/P TRADE</v>
      </c>
      <c r="E488" s="36" t="s">
        <v>3985</v>
      </c>
      <c r="F488" s="36" t="s">
        <v>3986</v>
      </c>
      <c r="G488" s="36" t="s">
        <v>3987</v>
      </c>
      <c r="H488" s="36">
        <v>1090714</v>
      </c>
      <c r="I488" s="38">
        <v>43573</v>
      </c>
      <c r="J488" s="2">
        <v>345</v>
      </c>
      <c r="K488" s="2">
        <v>345</v>
      </c>
      <c r="L488" s="2">
        <v>4515</v>
      </c>
      <c r="M488" s="5">
        <v>-32980.75</v>
      </c>
      <c r="N488" s="3">
        <v>43573</v>
      </c>
      <c r="O488" t="s">
        <v>19</v>
      </c>
      <c r="P488" t="s">
        <v>142</v>
      </c>
      <c r="S488" s="2">
        <v>1050606</v>
      </c>
      <c r="T488" s="2">
        <v>332015</v>
      </c>
      <c r="X488" s="2" t="s">
        <v>20</v>
      </c>
      <c r="Z488">
        <v>3030658</v>
      </c>
      <c r="AA488" s="2" t="s">
        <v>24</v>
      </c>
    </row>
    <row r="489" spans="1:27" x14ac:dyDescent="0.25">
      <c r="A489" s="6">
        <f t="shared" si="7"/>
        <v>481</v>
      </c>
      <c r="C489" s="36" t="str">
        <f>+INDEX('Global Mapping'!$M:$M,MATCH(L489,'Global Mapping'!$A:$A,0))</f>
        <v>CURRENT LIABILITIES</v>
      </c>
      <c r="D489" s="36" t="str">
        <f>+INDEX('Global Mapping'!$C:$C,MATCH(L489,'Global Mapping'!$A:$A,0))</f>
        <v>A/P TRADE</v>
      </c>
      <c r="E489" s="36" t="s">
        <v>3985</v>
      </c>
      <c r="F489" s="36" t="s">
        <v>3986</v>
      </c>
      <c r="G489" s="36" t="s">
        <v>3987</v>
      </c>
      <c r="H489" s="36">
        <v>1090717</v>
      </c>
      <c r="I489" s="38">
        <v>43573</v>
      </c>
      <c r="J489" s="2">
        <v>345</v>
      </c>
      <c r="K489" s="2">
        <v>345</v>
      </c>
      <c r="L489" s="2">
        <v>4515</v>
      </c>
      <c r="M489" s="5">
        <v>-26877.88</v>
      </c>
      <c r="N489" s="3">
        <v>43573</v>
      </c>
      <c r="O489" t="s">
        <v>19</v>
      </c>
      <c r="P489" t="s">
        <v>143</v>
      </c>
      <c r="S489" s="2">
        <v>1050607</v>
      </c>
      <c r="T489" s="2">
        <v>332015</v>
      </c>
      <c r="X489" s="2" t="s">
        <v>20</v>
      </c>
      <c r="Z489">
        <v>3030658</v>
      </c>
      <c r="AA489" s="2" t="s">
        <v>24</v>
      </c>
    </row>
    <row r="490" spans="1:27" x14ac:dyDescent="0.25">
      <c r="A490" s="6">
        <f t="shared" si="7"/>
        <v>482</v>
      </c>
      <c r="C490" s="36" t="str">
        <f>+INDEX('Global Mapping'!$M:$M,MATCH(L490,'Global Mapping'!$A:$A,0))</f>
        <v>CURRENT LIABILITIES</v>
      </c>
      <c r="D490" s="36" t="str">
        <f>+INDEX('Global Mapping'!$C:$C,MATCH(L490,'Global Mapping'!$A:$A,0))</f>
        <v>A/P TRADE</v>
      </c>
      <c r="E490" s="36" t="s">
        <v>3985</v>
      </c>
      <c r="F490" s="36" t="s">
        <v>3986</v>
      </c>
      <c r="G490" s="36" t="s">
        <v>3987</v>
      </c>
      <c r="H490" s="36">
        <v>1090785</v>
      </c>
      <c r="I490" s="38">
        <v>43573</v>
      </c>
      <c r="J490" s="2">
        <v>345</v>
      </c>
      <c r="K490" s="2">
        <v>345</v>
      </c>
      <c r="L490" s="2">
        <v>4515</v>
      </c>
      <c r="M490" s="5">
        <v>-33.1</v>
      </c>
      <c r="N490" s="3">
        <v>43573</v>
      </c>
      <c r="O490" t="s">
        <v>19</v>
      </c>
      <c r="P490" t="s">
        <v>141</v>
      </c>
      <c r="S490" s="2">
        <v>1050574</v>
      </c>
      <c r="T490" s="2">
        <v>332012</v>
      </c>
      <c r="X490" s="2" t="s">
        <v>20</v>
      </c>
      <c r="Z490">
        <v>3058462</v>
      </c>
      <c r="AA490" s="2" t="s">
        <v>24</v>
      </c>
    </row>
    <row r="491" spans="1:27" x14ac:dyDescent="0.25">
      <c r="A491" s="6">
        <f t="shared" si="7"/>
        <v>483</v>
      </c>
      <c r="C491" s="36" t="str">
        <f>+INDEX('Global Mapping'!$M:$M,MATCH(L491,'Global Mapping'!$A:$A,0))</f>
        <v>CURRENT LIABILITIES</v>
      </c>
      <c r="D491" s="36" t="str">
        <f>+INDEX('Global Mapping'!$C:$C,MATCH(L491,'Global Mapping'!$A:$A,0))</f>
        <v>A/P TRADE</v>
      </c>
      <c r="E491" s="36" t="s">
        <v>3985</v>
      </c>
      <c r="F491" s="36" t="s">
        <v>3986</v>
      </c>
      <c r="G491" s="36" t="s">
        <v>3987</v>
      </c>
      <c r="H491" s="36">
        <v>1090737</v>
      </c>
      <c r="I491" s="38">
        <v>43573</v>
      </c>
      <c r="J491" s="2">
        <v>345</v>
      </c>
      <c r="K491" s="2">
        <v>345</v>
      </c>
      <c r="L491" s="2">
        <v>4515</v>
      </c>
      <c r="M491" s="5">
        <v>-3592.75</v>
      </c>
      <c r="N491" s="3">
        <v>43573</v>
      </c>
      <c r="O491" t="s">
        <v>19</v>
      </c>
      <c r="P491" t="s">
        <v>148</v>
      </c>
      <c r="S491" s="2">
        <v>1050844</v>
      </c>
      <c r="T491" s="2">
        <v>332035</v>
      </c>
      <c r="U491" s="2">
        <v>306469</v>
      </c>
      <c r="X491" s="2" t="s">
        <v>20</v>
      </c>
      <c r="Z491">
        <v>3087618</v>
      </c>
      <c r="AA491" s="2" t="s">
        <v>24</v>
      </c>
    </row>
    <row r="492" spans="1:27" x14ac:dyDescent="0.25">
      <c r="A492" s="6">
        <f t="shared" si="7"/>
        <v>484</v>
      </c>
      <c r="C492" s="36" t="str">
        <f>+INDEX('Global Mapping'!$M:$M,MATCH(L492,'Global Mapping'!$A:$A,0))</f>
        <v>CURRENT LIABILITIES</v>
      </c>
      <c r="D492" s="36" t="str">
        <f>+INDEX('Global Mapping'!$C:$C,MATCH(L492,'Global Mapping'!$A:$A,0))</f>
        <v>A/P TRADE</v>
      </c>
      <c r="E492" s="36" t="s">
        <v>3985</v>
      </c>
      <c r="F492" s="36" t="s">
        <v>3986</v>
      </c>
      <c r="G492" s="36" t="s">
        <v>3987</v>
      </c>
      <c r="H492" s="36">
        <v>1090779</v>
      </c>
      <c r="I492" s="38">
        <v>43573</v>
      </c>
      <c r="J492" s="2">
        <v>345</v>
      </c>
      <c r="K492" s="2">
        <v>345</v>
      </c>
      <c r="L492" s="2">
        <v>4515</v>
      </c>
      <c r="M492" s="5">
        <v>-124.05</v>
      </c>
      <c r="N492" s="3">
        <v>43573</v>
      </c>
      <c r="O492" t="s">
        <v>19</v>
      </c>
      <c r="P492" t="s">
        <v>144</v>
      </c>
      <c r="S492" s="2">
        <v>1050664</v>
      </c>
      <c r="T492" s="2">
        <v>332034</v>
      </c>
      <c r="X492" s="2" t="s">
        <v>20</v>
      </c>
      <c r="Z492">
        <v>3098053</v>
      </c>
      <c r="AA492" s="2" t="s">
        <v>24</v>
      </c>
    </row>
    <row r="493" spans="1:27" x14ac:dyDescent="0.25">
      <c r="A493" s="6">
        <f t="shared" si="7"/>
        <v>485</v>
      </c>
      <c r="C493" s="36" t="str">
        <f>+INDEX('Global Mapping'!$M:$M,MATCH(L493,'Global Mapping'!$A:$A,0))</f>
        <v>CURRENT LIABILITIES</v>
      </c>
      <c r="D493" s="36" t="str">
        <f>+INDEX('Global Mapping'!$C:$C,MATCH(L493,'Global Mapping'!$A:$A,0))</f>
        <v>A/P TRADE</v>
      </c>
      <c r="E493" s="36" t="s">
        <v>3985</v>
      </c>
      <c r="F493" s="36" t="s">
        <v>3986</v>
      </c>
      <c r="G493" s="36" t="s">
        <v>3987</v>
      </c>
      <c r="H493" s="36">
        <v>1092578</v>
      </c>
      <c r="I493" s="38">
        <v>43587</v>
      </c>
      <c r="J493" s="2">
        <v>345</v>
      </c>
      <c r="K493" s="2">
        <v>345</v>
      </c>
      <c r="L493" s="2">
        <v>4515</v>
      </c>
      <c r="M493" s="5">
        <v>-400</v>
      </c>
      <c r="N493" s="3">
        <v>43573</v>
      </c>
      <c r="O493" t="s">
        <v>19</v>
      </c>
      <c r="P493" t="s">
        <v>140</v>
      </c>
      <c r="S493" s="2">
        <v>1050555</v>
      </c>
      <c r="T493" s="2">
        <v>332010</v>
      </c>
      <c r="U493" s="2">
        <v>307877</v>
      </c>
      <c r="X493" s="2" t="s">
        <v>20</v>
      </c>
      <c r="Z493">
        <v>3103944</v>
      </c>
      <c r="AA493" s="2" t="s">
        <v>24</v>
      </c>
    </row>
    <row r="494" spans="1:27" x14ac:dyDescent="0.25">
      <c r="A494" s="6">
        <f t="shared" si="7"/>
        <v>486</v>
      </c>
      <c r="C494" s="36" t="str">
        <f>+INDEX('Global Mapping'!$M:$M,MATCH(L494,'Global Mapping'!$A:$A,0))</f>
        <v>CURRENT LIABILITIES</v>
      </c>
      <c r="D494" s="36" t="str">
        <f>+INDEX('Global Mapping'!$C:$C,MATCH(L494,'Global Mapping'!$A:$A,0))</f>
        <v>A/P TRADE</v>
      </c>
      <c r="E494" s="36" t="s">
        <v>3985</v>
      </c>
      <c r="F494" s="36" t="s">
        <v>3986</v>
      </c>
      <c r="G494" s="36" t="s">
        <v>3987</v>
      </c>
      <c r="H494" s="36">
        <v>921264</v>
      </c>
      <c r="I494" s="38">
        <v>43580</v>
      </c>
      <c r="J494" s="2">
        <v>345</v>
      </c>
      <c r="K494" s="2">
        <v>345</v>
      </c>
      <c r="L494" s="2">
        <v>4515</v>
      </c>
      <c r="M494" s="5">
        <v>-185.12</v>
      </c>
      <c r="N494" s="3">
        <v>43577</v>
      </c>
      <c r="O494" t="s">
        <v>19</v>
      </c>
      <c r="P494" t="s">
        <v>149</v>
      </c>
      <c r="S494" s="2">
        <v>1051164</v>
      </c>
      <c r="T494" s="2">
        <v>332197</v>
      </c>
      <c r="X494" s="2" t="s">
        <v>20</v>
      </c>
      <c r="Z494">
        <v>3000863</v>
      </c>
      <c r="AA494" s="2" t="s">
        <v>24</v>
      </c>
    </row>
    <row r="495" spans="1:27" x14ac:dyDescent="0.25">
      <c r="A495" s="6">
        <f t="shared" si="7"/>
        <v>487</v>
      </c>
      <c r="C495" s="36" t="str">
        <f>+INDEX('Global Mapping'!$M:$M,MATCH(L495,'Global Mapping'!$A:$A,0))</f>
        <v>CURRENT LIABILITIES</v>
      </c>
      <c r="D495" s="36" t="str">
        <f>+INDEX('Global Mapping'!$C:$C,MATCH(L495,'Global Mapping'!$A:$A,0))</f>
        <v>A/P TRADE</v>
      </c>
      <c r="E495" s="36" t="s">
        <v>3985</v>
      </c>
      <c r="F495" s="36" t="s">
        <v>3986</v>
      </c>
      <c r="G495" s="36" t="s">
        <v>3987</v>
      </c>
      <c r="H495" s="36">
        <v>1091891</v>
      </c>
      <c r="I495" s="38">
        <v>43580</v>
      </c>
      <c r="J495" s="2">
        <v>345</v>
      </c>
      <c r="K495" s="2">
        <v>345</v>
      </c>
      <c r="L495" s="2">
        <v>4515</v>
      </c>
      <c r="M495" s="5">
        <v>-134</v>
      </c>
      <c r="N495" s="3">
        <v>43577</v>
      </c>
      <c r="O495" t="s">
        <v>19</v>
      </c>
      <c r="P495" t="s">
        <v>150</v>
      </c>
      <c r="S495" s="2">
        <v>1051185</v>
      </c>
      <c r="T495" s="2">
        <v>332197</v>
      </c>
      <c r="X495" s="2" t="s">
        <v>20</v>
      </c>
      <c r="Z495">
        <v>3006413</v>
      </c>
      <c r="AA495" s="2" t="s">
        <v>24</v>
      </c>
    </row>
    <row r="496" spans="1:27" x14ac:dyDescent="0.25">
      <c r="A496" s="6">
        <f t="shared" si="7"/>
        <v>488</v>
      </c>
      <c r="C496" s="36" t="str">
        <f>+INDEX('Global Mapping'!$M:$M,MATCH(L496,'Global Mapping'!$A:$A,0))</f>
        <v>CURRENT LIABILITIES</v>
      </c>
      <c r="D496" s="36" t="str">
        <f>+INDEX('Global Mapping'!$C:$C,MATCH(L496,'Global Mapping'!$A:$A,0))</f>
        <v>A/P TRADE</v>
      </c>
      <c r="E496" s="36" t="s">
        <v>3985</v>
      </c>
      <c r="F496" s="36" t="s">
        <v>3986</v>
      </c>
      <c r="G496" s="36" t="s">
        <v>3987</v>
      </c>
      <c r="H496" s="36">
        <v>1091891</v>
      </c>
      <c r="I496" s="38">
        <v>43580</v>
      </c>
      <c r="J496" s="2">
        <v>345</v>
      </c>
      <c r="K496" s="2">
        <v>345</v>
      </c>
      <c r="L496" s="2">
        <v>4515</v>
      </c>
      <c r="M496" s="5">
        <v>-1510</v>
      </c>
      <c r="N496" s="3">
        <v>43577</v>
      </c>
      <c r="O496" t="s">
        <v>19</v>
      </c>
      <c r="P496" t="s">
        <v>151</v>
      </c>
      <c r="S496" s="2">
        <v>1051187</v>
      </c>
      <c r="T496" s="2">
        <v>332197</v>
      </c>
      <c r="X496" s="2" t="s">
        <v>20</v>
      </c>
      <c r="Z496">
        <v>3006413</v>
      </c>
      <c r="AA496" s="2" t="s">
        <v>24</v>
      </c>
    </row>
    <row r="497" spans="1:27" x14ac:dyDescent="0.25">
      <c r="A497" s="6">
        <f t="shared" si="7"/>
        <v>489</v>
      </c>
      <c r="C497" s="36" t="str">
        <f>+INDEX('Global Mapping'!$M:$M,MATCH(L497,'Global Mapping'!$A:$A,0))</f>
        <v>CURRENT LIABILITIES</v>
      </c>
      <c r="D497" s="36" t="str">
        <f>+INDEX('Global Mapping'!$C:$C,MATCH(L497,'Global Mapping'!$A:$A,0))</f>
        <v>A/P TRADE</v>
      </c>
      <c r="E497" s="36" t="s">
        <v>3985</v>
      </c>
      <c r="F497" s="36" t="s">
        <v>3986</v>
      </c>
      <c r="G497" s="36" t="s">
        <v>3987</v>
      </c>
      <c r="H497" s="36">
        <v>1091896</v>
      </c>
      <c r="I497" s="38">
        <v>43580</v>
      </c>
      <c r="J497" s="2">
        <v>345</v>
      </c>
      <c r="K497" s="2">
        <v>345</v>
      </c>
      <c r="L497" s="2">
        <v>4515</v>
      </c>
      <c r="M497" s="5">
        <v>-1568.99</v>
      </c>
      <c r="N497" s="3">
        <v>43578</v>
      </c>
      <c r="O497" t="s">
        <v>19</v>
      </c>
      <c r="P497" t="s">
        <v>152</v>
      </c>
      <c r="S497" s="2">
        <v>1051820</v>
      </c>
      <c r="T497" s="2">
        <v>332420</v>
      </c>
      <c r="X497" s="2" t="s">
        <v>20</v>
      </c>
      <c r="Z497">
        <v>3000198</v>
      </c>
      <c r="AA497" s="2" t="s">
        <v>24</v>
      </c>
    </row>
    <row r="498" spans="1:27" x14ac:dyDescent="0.25">
      <c r="A498" s="6">
        <f t="shared" si="7"/>
        <v>490</v>
      </c>
      <c r="C498" s="36" t="str">
        <f>+INDEX('Global Mapping'!$M:$M,MATCH(L498,'Global Mapping'!$A:$A,0))</f>
        <v>CURRENT LIABILITIES</v>
      </c>
      <c r="D498" s="36" t="str">
        <f>+INDEX('Global Mapping'!$C:$C,MATCH(L498,'Global Mapping'!$A:$A,0))</f>
        <v>A/P TRADE</v>
      </c>
      <c r="E498" s="36" t="s">
        <v>3985</v>
      </c>
      <c r="F498" s="36" t="s">
        <v>3986</v>
      </c>
      <c r="G498" s="36" t="s">
        <v>3987</v>
      </c>
      <c r="H498" s="36">
        <v>1091891</v>
      </c>
      <c r="I498" s="38">
        <v>43580</v>
      </c>
      <c r="J498" s="2">
        <v>345</v>
      </c>
      <c r="K498" s="2">
        <v>345</v>
      </c>
      <c r="L498" s="2">
        <v>4515</v>
      </c>
      <c r="M498" s="5">
        <v>-150.75</v>
      </c>
      <c r="N498" s="3">
        <v>43579</v>
      </c>
      <c r="O498" t="s">
        <v>19</v>
      </c>
      <c r="P498" t="s">
        <v>153</v>
      </c>
      <c r="S498" s="2">
        <v>1051971</v>
      </c>
      <c r="T498" s="2">
        <v>332458</v>
      </c>
      <c r="X498" s="2" t="s">
        <v>20</v>
      </c>
      <c r="Z498">
        <v>3006413</v>
      </c>
      <c r="AA498" s="2" t="s">
        <v>24</v>
      </c>
    </row>
    <row r="499" spans="1:27" x14ac:dyDescent="0.25">
      <c r="A499" s="6">
        <f t="shared" si="7"/>
        <v>491</v>
      </c>
      <c r="C499" s="36" t="str">
        <f>+INDEX('Global Mapping'!$M:$M,MATCH(L499,'Global Mapping'!$A:$A,0))</f>
        <v>CURRENT LIABILITIES</v>
      </c>
      <c r="D499" s="36" t="str">
        <f>+INDEX('Global Mapping'!$C:$C,MATCH(L499,'Global Mapping'!$A:$A,0))</f>
        <v>A/P TRADE</v>
      </c>
      <c r="E499" s="36" t="s">
        <v>3985</v>
      </c>
      <c r="F499" s="36" t="s">
        <v>3986</v>
      </c>
      <c r="G499" s="36" t="s">
        <v>3987</v>
      </c>
      <c r="H499" s="36">
        <v>1091930</v>
      </c>
      <c r="I499" s="38">
        <v>43580</v>
      </c>
      <c r="J499" s="2">
        <v>345</v>
      </c>
      <c r="K499" s="2">
        <v>345</v>
      </c>
      <c r="L499" s="2">
        <v>4515</v>
      </c>
      <c r="M499" s="5">
        <v>-53.53</v>
      </c>
      <c r="N499" s="3">
        <v>43579</v>
      </c>
      <c r="O499" t="s">
        <v>19</v>
      </c>
      <c r="P499" t="s">
        <v>154</v>
      </c>
      <c r="S499" s="2">
        <v>1052106</v>
      </c>
      <c r="T499" s="2">
        <v>332535</v>
      </c>
      <c r="X499" s="2" t="s">
        <v>20</v>
      </c>
      <c r="Z499">
        <v>3007768</v>
      </c>
      <c r="AA499" s="2" t="s">
        <v>24</v>
      </c>
    </row>
    <row r="500" spans="1:27" x14ac:dyDescent="0.25">
      <c r="A500" s="6">
        <f t="shared" si="7"/>
        <v>492</v>
      </c>
      <c r="C500" s="36" t="str">
        <f>+INDEX('Global Mapping'!$M:$M,MATCH(L500,'Global Mapping'!$A:$A,0))</f>
        <v>CURRENT LIABILITIES</v>
      </c>
      <c r="D500" s="36" t="str">
        <f>+INDEX('Global Mapping'!$C:$C,MATCH(L500,'Global Mapping'!$A:$A,0))</f>
        <v>A/P TRADE</v>
      </c>
      <c r="E500" s="36" t="s">
        <v>3985</v>
      </c>
      <c r="F500" s="36" t="s">
        <v>3986</v>
      </c>
      <c r="G500" s="36" t="s">
        <v>3987</v>
      </c>
      <c r="H500" s="36">
        <v>1091930</v>
      </c>
      <c r="I500" s="38">
        <v>43580</v>
      </c>
      <c r="J500" s="2">
        <v>345</v>
      </c>
      <c r="K500" s="2">
        <v>345</v>
      </c>
      <c r="L500" s="2">
        <v>4515</v>
      </c>
      <c r="M500" s="5">
        <v>-52.89</v>
      </c>
      <c r="N500" s="3">
        <v>43579</v>
      </c>
      <c r="O500" t="s">
        <v>19</v>
      </c>
      <c r="P500" t="s">
        <v>155</v>
      </c>
      <c r="S500" s="2">
        <v>1052107</v>
      </c>
      <c r="T500" s="2">
        <v>332535</v>
      </c>
      <c r="X500" s="2" t="s">
        <v>20</v>
      </c>
      <c r="Z500">
        <v>3007768</v>
      </c>
      <c r="AA500" s="2" t="s">
        <v>24</v>
      </c>
    </row>
    <row r="501" spans="1:27" x14ac:dyDescent="0.25">
      <c r="A501" s="6">
        <f t="shared" si="7"/>
        <v>493</v>
      </c>
      <c r="C501" s="36" t="str">
        <f>+INDEX('Global Mapping'!$M:$M,MATCH(L501,'Global Mapping'!$A:$A,0))</f>
        <v>CURRENT LIABILITIES</v>
      </c>
      <c r="D501" s="36" t="str">
        <f>+INDEX('Global Mapping'!$C:$C,MATCH(L501,'Global Mapping'!$A:$A,0))</f>
        <v>A/P TRADE</v>
      </c>
      <c r="E501" s="36" t="s">
        <v>3985</v>
      </c>
      <c r="F501" s="36" t="s">
        <v>3986</v>
      </c>
      <c r="G501" s="36" t="s">
        <v>3987</v>
      </c>
      <c r="H501" s="36">
        <v>921264</v>
      </c>
      <c r="I501" s="38">
        <v>43580</v>
      </c>
      <c r="J501" s="2">
        <v>345</v>
      </c>
      <c r="K501" s="2">
        <v>345</v>
      </c>
      <c r="L501" s="2">
        <v>4515</v>
      </c>
      <c r="M501" s="5">
        <v>-358.15</v>
      </c>
      <c r="N501" s="3">
        <v>43580</v>
      </c>
      <c r="O501" t="s">
        <v>19</v>
      </c>
      <c r="P501" t="s">
        <v>156</v>
      </c>
      <c r="S501" s="2">
        <v>1052511</v>
      </c>
      <c r="T501" s="2">
        <v>332582</v>
      </c>
      <c r="U501" s="2">
        <v>308484</v>
      </c>
      <c r="X501" s="2" t="s">
        <v>20</v>
      </c>
      <c r="Z501">
        <v>3000863</v>
      </c>
      <c r="AA501" s="2" t="s">
        <v>24</v>
      </c>
    </row>
    <row r="502" spans="1:27" x14ac:dyDescent="0.25">
      <c r="A502" s="6">
        <f t="shared" si="7"/>
        <v>494</v>
      </c>
      <c r="C502" s="36" t="str">
        <f>+INDEX('Global Mapping'!$M:$M,MATCH(L502,'Global Mapping'!$A:$A,0))</f>
        <v>CURRENT LIABILITIES</v>
      </c>
      <c r="D502" s="36" t="str">
        <f>+INDEX('Global Mapping'!$C:$C,MATCH(L502,'Global Mapping'!$A:$A,0))</f>
        <v>A/P TRADE</v>
      </c>
      <c r="E502" s="36" t="s">
        <v>3985</v>
      </c>
      <c r="F502" s="36" t="s">
        <v>3986</v>
      </c>
      <c r="G502" s="36" t="s">
        <v>3987</v>
      </c>
      <c r="H502" s="36">
        <v>1093118</v>
      </c>
      <c r="I502" s="38">
        <v>43594</v>
      </c>
      <c r="J502" s="2">
        <v>345</v>
      </c>
      <c r="K502" s="2">
        <v>345</v>
      </c>
      <c r="L502" s="2">
        <v>4515</v>
      </c>
      <c r="M502" s="5">
        <v>-85</v>
      </c>
      <c r="N502" s="3">
        <v>43581</v>
      </c>
      <c r="O502" t="s">
        <v>19</v>
      </c>
      <c r="P502" t="s">
        <v>162</v>
      </c>
      <c r="S502" s="2">
        <v>1052947</v>
      </c>
      <c r="T502" s="2">
        <v>332712</v>
      </c>
      <c r="X502" s="2" t="s">
        <v>20</v>
      </c>
      <c r="Z502">
        <v>3005061</v>
      </c>
      <c r="AA502" s="2" t="s">
        <v>24</v>
      </c>
    </row>
    <row r="503" spans="1:27" x14ac:dyDescent="0.25">
      <c r="A503" s="6">
        <f t="shared" si="7"/>
        <v>495</v>
      </c>
      <c r="C503" s="36" t="str">
        <f>+INDEX('Global Mapping'!$M:$M,MATCH(L503,'Global Mapping'!$A:$A,0))</f>
        <v>CURRENT LIABILITIES</v>
      </c>
      <c r="D503" s="36" t="str">
        <f>+INDEX('Global Mapping'!$C:$C,MATCH(L503,'Global Mapping'!$A:$A,0))</f>
        <v>A/P TRADE</v>
      </c>
      <c r="E503" s="36" t="s">
        <v>3985</v>
      </c>
      <c r="F503" s="36" t="s">
        <v>3986</v>
      </c>
      <c r="G503" s="36" t="s">
        <v>3987</v>
      </c>
      <c r="H503" s="36">
        <v>1092584</v>
      </c>
      <c r="I503" s="38">
        <v>43587</v>
      </c>
      <c r="J503" s="2">
        <v>345</v>
      </c>
      <c r="K503" s="2">
        <v>345</v>
      </c>
      <c r="L503" s="2">
        <v>4515</v>
      </c>
      <c r="M503" s="5">
        <v>-300</v>
      </c>
      <c r="N503" s="3">
        <v>43581</v>
      </c>
      <c r="O503" t="s">
        <v>19</v>
      </c>
      <c r="P503" t="s">
        <v>163</v>
      </c>
      <c r="S503" s="2">
        <v>1052948</v>
      </c>
      <c r="T503" s="2">
        <v>332708</v>
      </c>
      <c r="U503" s="2">
        <v>307937</v>
      </c>
      <c r="X503" s="2" t="s">
        <v>20</v>
      </c>
      <c r="Z503">
        <v>3006637</v>
      </c>
      <c r="AA503" s="2" t="s">
        <v>24</v>
      </c>
    </row>
    <row r="504" spans="1:27" x14ac:dyDescent="0.25">
      <c r="A504" s="6">
        <f t="shared" si="7"/>
        <v>496</v>
      </c>
      <c r="C504" s="36" t="str">
        <f>+INDEX('Global Mapping'!$M:$M,MATCH(L504,'Global Mapping'!$A:$A,0))</f>
        <v>CURRENT LIABILITIES</v>
      </c>
      <c r="D504" s="36" t="str">
        <f>+INDEX('Global Mapping'!$C:$C,MATCH(L504,'Global Mapping'!$A:$A,0))</f>
        <v>A/P TRADE</v>
      </c>
      <c r="E504" s="36" t="s">
        <v>3985</v>
      </c>
      <c r="F504" s="36" t="s">
        <v>3986</v>
      </c>
      <c r="G504" s="36" t="s">
        <v>3987</v>
      </c>
      <c r="H504" s="36">
        <v>1051787</v>
      </c>
      <c r="I504" s="38">
        <v>43132</v>
      </c>
      <c r="J504" s="2">
        <v>345</v>
      </c>
      <c r="K504" s="2">
        <v>345</v>
      </c>
      <c r="L504" s="2">
        <v>4515</v>
      </c>
      <c r="M504" s="5">
        <v>27</v>
      </c>
      <c r="N504" s="3">
        <v>43581</v>
      </c>
      <c r="O504" t="s">
        <v>19</v>
      </c>
      <c r="P504" t="s">
        <v>45</v>
      </c>
      <c r="S504" s="2">
        <v>933150</v>
      </c>
      <c r="T504" s="2">
        <v>293088</v>
      </c>
      <c r="X504" s="2" t="s">
        <v>20</v>
      </c>
      <c r="Z504">
        <v>3089915</v>
      </c>
      <c r="AA504" s="2" t="s">
        <v>24</v>
      </c>
    </row>
    <row r="505" spans="1:27" x14ac:dyDescent="0.25">
      <c r="A505" s="6">
        <f t="shared" si="7"/>
        <v>497</v>
      </c>
      <c r="C505" s="36" t="str">
        <f>+INDEX('Global Mapping'!$M:$M,MATCH(L505,'Global Mapping'!$A:$A,0))</f>
        <v>CURRENT LIABILITIES</v>
      </c>
      <c r="D505" s="36" t="str">
        <f>+INDEX('Global Mapping'!$C:$C,MATCH(L505,'Global Mapping'!$A:$A,0))</f>
        <v>A/P TRADE</v>
      </c>
      <c r="E505" s="36" t="s">
        <v>3985</v>
      </c>
      <c r="F505" s="36" t="s">
        <v>3986</v>
      </c>
      <c r="G505" s="36" t="s">
        <v>3987</v>
      </c>
      <c r="H505" s="36">
        <v>1045780</v>
      </c>
      <c r="I505" s="38">
        <v>43055</v>
      </c>
      <c r="J505" s="2">
        <v>345</v>
      </c>
      <c r="K505" s="2">
        <v>345</v>
      </c>
      <c r="L505" s="2">
        <v>4515</v>
      </c>
      <c r="M505" s="5">
        <v>6.37</v>
      </c>
      <c r="N505" s="3">
        <v>43581</v>
      </c>
      <c r="O505" t="s">
        <v>19</v>
      </c>
      <c r="P505" t="s">
        <v>41</v>
      </c>
      <c r="S505" s="2">
        <v>913663</v>
      </c>
      <c r="T505" s="2">
        <v>286469</v>
      </c>
      <c r="X505" s="2" t="s">
        <v>20</v>
      </c>
      <c r="Z505">
        <v>3089918</v>
      </c>
      <c r="AA505" s="2" t="s">
        <v>24</v>
      </c>
    </row>
    <row r="506" spans="1:27" x14ac:dyDescent="0.25">
      <c r="A506" s="6">
        <f t="shared" si="7"/>
        <v>498</v>
      </c>
      <c r="C506" s="36" t="str">
        <f>+INDEX('Global Mapping'!$M:$M,MATCH(L506,'Global Mapping'!$A:$A,0))</f>
        <v>CURRENT LIABILITIES</v>
      </c>
      <c r="D506" s="36" t="str">
        <f>+INDEX('Global Mapping'!$C:$C,MATCH(L506,'Global Mapping'!$A:$A,0))</f>
        <v>A/P TRADE</v>
      </c>
      <c r="E506" s="36" t="s">
        <v>3985</v>
      </c>
      <c r="F506" s="36" t="s">
        <v>3986</v>
      </c>
      <c r="G506" s="36" t="s">
        <v>3987</v>
      </c>
      <c r="H506" s="36">
        <v>1054904</v>
      </c>
      <c r="I506" s="38">
        <v>43167</v>
      </c>
      <c r="J506" s="2">
        <v>345</v>
      </c>
      <c r="K506" s="2">
        <v>345</v>
      </c>
      <c r="L506" s="2">
        <v>4515</v>
      </c>
      <c r="M506" s="5">
        <v>10.53</v>
      </c>
      <c r="N506" s="3">
        <v>43581</v>
      </c>
      <c r="O506" t="s">
        <v>19</v>
      </c>
      <c r="P506" t="s">
        <v>46</v>
      </c>
      <c r="S506" s="2">
        <v>939615</v>
      </c>
      <c r="T506" s="2">
        <v>295360</v>
      </c>
      <c r="X506" s="2" t="s">
        <v>20</v>
      </c>
      <c r="Z506">
        <v>3090812</v>
      </c>
      <c r="AA506" s="2" t="s">
        <v>24</v>
      </c>
    </row>
    <row r="507" spans="1:27" x14ac:dyDescent="0.25">
      <c r="A507" s="6">
        <f t="shared" si="7"/>
        <v>499</v>
      </c>
      <c r="C507" s="36" t="str">
        <f>+INDEX('Global Mapping'!$M:$M,MATCH(L507,'Global Mapping'!$A:$A,0))</f>
        <v>CURRENT LIABILITIES</v>
      </c>
      <c r="D507" s="36" t="str">
        <f>+INDEX('Global Mapping'!$C:$C,MATCH(L507,'Global Mapping'!$A:$A,0))</f>
        <v>A/P TRADE</v>
      </c>
      <c r="E507" s="36" t="s">
        <v>3985</v>
      </c>
      <c r="F507" s="36" t="s">
        <v>3986</v>
      </c>
      <c r="G507" s="36" t="s">
        <v>3987</v>
      </c>
      <c r="H507" s="36">
        <v>1054905</v>
      </c>
      <c r="I507" s="38">
        <v>43167</v>
      </c>
      <c r="J507" s="2">
        <v>345</v>
      </c>
      <c r="K507" s="2">
        <v>345</v>
      </c>
      <c r="L507" s="2">
        <v>4515</v>
      </c>
      <c r="M507" s="5">
        <v>10.4</v>
      </c>
      <c r="N507" s="3">
        <v>43581</v>
      </c>
      <c r="O507" t="s">
        <v>19</v>
      </c>
      <c r="P507" t="s">
        <v>47</v>
      </c>
      <c r="S507" s="2">
        <v>939915</v>
      </c>
      <c r="T507" s="2">
        <v>295360</v>
      </c>
      <c r="X507" s="2" t="s">
        <v>20</v>
      </c>
      <c r="Z507">
        <v>3090861</v>
      </c>
      <c r="AA507" s="2" t="s">
        <v>24</v>
      </c>
    </row>
    <row r="508" spans="1:27" x14ac:dyDescent="0.25">
      <c r="A508" s="6">
        <f t="shared" si="7"/>
        <v>500</v>
      </c>
      <c r="C508" s="36" t="str">
        <f>+INDEX('Global Mapping'!$M:$M,MATCH(L508,'Global Mapping'!$A:$A,0))</f>
        <v>CURRENT LIABILITIES</v>
      </c>
      <c r="D508" s="36" t="str">
        <f>+INDEX('Global Mapping'!$C:$C,MATCH(L508,'Global Mapping'!$A:$A,0))</f>
        <v>A/P TRADE</v>
      </c>
      <c r="E508" s="36" t="s">
        <v>3985</v>
      </c>
      <c r="F508" s="36" t="s">
        <v>3986</v>
      </c>
      <c r="G508" s="36" t="s">
        <v>3987</v>
      </c>
      <c r="H508" s="36">
        <v>921181</v>
      </c>
      <c r="I508" s="38">
        <v>43564</v>
      </c>
      <c r="J508" s="2">
        <v>345</v>
      </c>
      <c r="K508" s="2">
        <v>345</v>
      </c>
      <c r="L508" s="2">
        <v>4515</v>
      </c>
      <c r="M508" s="5">
        <v>-3656.86</v>
      </c>
      <c r="N508" s="3">
        <v>43585</v>
      </c>
      <c r="O508" t="s">
        <v>19</v>
      </c>
      <c r="P508" t="s">
        <v>83</v>
      </c>
      <c r="S508" s="2">
        <v>1047635</v>
      </c>
      <c r="T508" s="2">
        <v>331256</v>
      </c>
      <c r="X508" s="2" t="s">
        <v>20</v>
      </c>
      <c r="Z508">
        <v>3008954</v>
      </c>
      <c r="AA508" s="2" t="s">
        <v>24</v>
      </c>
    </row>
    <row r="509" spans="1:27" x14ac:dyDescent="0.25">
      <c r="A509" s="6">
        <f t="shared" si="7"/>
        <v>501</v>
      </c>
      <c r="C509" s="36" t="str">
        <f>+INDEX('Global Mapping'!$M:$M,MATCH(L509,'Global Mapping'!$A:$A,0))</f>
        <v>CURRENT LIABILITIES</v>
      </c>
      <c r="D509" s="36" t="str">
        <f>+INDEX('Global Mapping'!$C:$C,MATCH(L509,'Global Mapping'!$A:$A,0))</f>
        <v>A/P TRADE</v>
      </c>
      <c r="E509" s="36" t="s">
        <v>3985</v>
      </c>
      <c r="F509" s="36" t="s">
        <v>3986</v>
      </c>
      <c r="G509" s="36" t="s">
        <v>3987</v>
      </c>
      <c r="H509" s="36">
        <v>921182</v>
      </c>
      <c r="I509" s="38">
        <v>43564</v>
      </c>
      <c r="J509" s="2">
        <v>345</v>
      </c>
      <c r="K509" s="2">
        <v>345</v>
      </c>
      <c r="L509" s="2">
        <v>4515</v>
      </c>
      <c r="M509" s="5">
        <v>-6064.61</v>
      </c>
      <c r="N509" s="3">
        <v>43585</v>
      </c>
      <c r="O509" t="s">
        <v>19</v>
      </c>
      <c r="P509" t="s">
        <v>84</v>
      </c>
      <c r="S509" s="2">
        <v>1047650</v>
      </c>
      <c r="T509" s="2">
        <v>331280</v>
      </c>
      <c r="X509" s="2" t="s">
        <v>20</v>
      </c>
      <c r="Z509">
        <v>3008954</v>
      </c>
      <c r="AA509" s="2" t="s">
        <v>24</v>
      </c>
    </row>
    <row r="510" spans="1:27" x14ac:dyDescent="0.25">
      <c r="A510" s="6">
        <f t="shared" si="7"/>
        <v>502</v>
      </c>
      <c r="C510" s="36" t="str">
        <f>+INDEX('Global Mapping'!$M:$M,MATCH(L510,'Global Mapping'!$A:$A,0))</f>
        <v>CURRENT LIABILITIES</v>
      </c>
      <c r="D510" s="36" t="str">
        <f>+INDEX('Global Mapping'!$C:$C,MATCH(L510,'Global Mapping'!$A:$A,0))</f>
        <v>A/P TRADE</v>
      </c>
      <c r="E510" s="36" t="s">
        <v>3985</v>
      </c>
      <c r="F510" s="36" t="s">
        <v>3986</v>
      </c>
      <c r="G510" s="36" t="s">
        <v>3987</v>
      </c>
      <c r="H510" s="36">
        <v>1092582</v>
      </c>
      <c r="I510" s="38">
        <v>43587</v>
      </c>
      <c r="J510" s="2">
        <v>345</v>
      </c>
      <c r="K510" s="2">
        <v>345</v>
      </c>
      <c r="L510" s="2">
        <v>4515</v>
      </c>
      <c r="M510" s="5">
        <v>-361.77</v>
      </c>
      <c r="N510" s="3">
        <v>43585</v>
      </c>
      <c r="O510" t="s">
        <v>19</v>
      </c>
      <c r="P510" t="s">
        <v>164</v>
      </c>
      <c r="S510" s="2">
        <v>1053487</v>
      </c>
      <c r="T510" s="2">
        <v>333000</v>
      </c>
      <c r="U510" s="2">
        <v>307953</v>
      </c>
      <c r="X510" s="2" t="s">
        <v>20</v>
      </c>
      <c r="Z510">
        <v>3031738</v>
      </c>
      <c r="AA510" s="2" t="s">
        <v>24</v>
      </c>
    </row>
    <row r="511" spans="1:27" x14ac:dyDescent="0.25">
      <c r="A511" s="6">
        <f t="shared" si="7"/>
        <v>503</v>
      </c>
      <c r="C511" s="36" t="str">
        <f>+INDEX('Global Mapping'!$M:$M,MATCH(L511,'Global Mapping'!$A:$A,0))</f>
        <v>CURRENT LIABILITIES</v>
      </c>
      <c r="D511" s="36" t="str">
        <f>+INDEX('Global Mapping'!$C:$C,MATCH(L511,'Global Mapping'!$A:$A,0))</f>
        <v>A/P TRADE</v>
      </c>
      <c r="E511" s="36" t="s">
        <v>3985</v>
      </c>
      <c r="F511" s="36" t="s">
        <v>3986</v>
      </c>
      <c r="G511" s="36" t="s">
        <v>3987</v>
      </c>
      <c r="H511" s="36">
        <v>1119671</v>
      </c>
      <c r="I511" s="38">
        <v>43720</v>
      </c>
      <c r="J511" s="2">
        <v>345</v>
      </c>
      <c r="K511" s="2">
        <v>345</v>
      </c>
      <c r="L511" s="2">
        <v>4515</v>
      </c>
      <c r="M511" s="5">
        <v>-72.83</v>
      </c>
      <c r="N511" s="3">
        <v>43586</v>
      </c>
      <c r="O511" t="s">
        <v>19</v>
      </c>
      <c r="P511" t="s">
        <v>170</v>
      </c>
      <c r="S511" s="2">
        <v>1053842</v>
      </c>
      <c r="T511" s="2">
        <v>333148</v>
      </c>
      <c r="X511" s="2" t="s">
        <v>20</v>
      </c>
      <c r="Z511">
        <v>3005047</v>
      </c>
      <c r="AA511" s="2" t="s">
        <v>24</v>
      </c>
    </row>
    <row r="512" spans="1:27" x14ac:dyDescent="0.25">
      <c r="A512" s="6">
        <f t="shared" si="7"/>
        <v>504</v>
      </c>
      <c r="C512" s="36" t="str">
        <f>+INDEX('Global Mapping'!$M:$M,MATCH(L512,'Global Mapping'!$A:$A,0))</f>
        <v>CURRENT LIABILITIES</v>
      </c>
      <c r="D512" s="36" t="str">
        <f>+INDEX('Global Mapping'!$C:$C,MATCH(L512,'Global Mapping'!$A:$A,0))</f>
        <v>A/P TRADE</v>
      </c>
      <c r="E512" s="36" t="s">
        <v>3985</v>
      </c>
      <c r="F512" s="36" t="s">
        <v>3986</v>
      </c>
      <c r="G512" s="36" t="s">
        <v>3987</v>
      </c>
      <c r="H512" s="36">
        <v>1119671</v>
      </c>
      <c r="I512" s="38">
        <v>43720</v>
      </c>
      <c r="J512" s="2">
        <v>345</v>
      </c>
      <c r="K512" s="2">
        <v>345</v>
      </c>
      <c r="L512" s="2">
        <v>4515</v>
      </c>
      <c r="M512" s="5">
        <v>-74.5</v>
      </c>
      <c r="N512" s="3">
        <v>43586</v>
      </c>
      <c r="O512" t="s">
        <v>19</v>
      </c>
      <c r="P512" t="s">
        <v>171</v>
      </c>
      <c r="S512" s="2">
        <v>1053843</v>
      </c>
      <c r="T512" s="2">
        <v>333148</v>
      </c>
      <c r="X512" s="2" t="s">
        <v>20</v>
      </c>
      <c r="Z512">
        <v>3005047</v>
      </c>
      <c r="AA512" s="2" t="s">
        <v>24</v>
      </c>
    </row>
    <row r="513" spans="1:27" x14ac:dyDescent="0.25">
      <c r="A513" s="6">
        <f t="shared" si="7"/>
        <v>505</v>
      </c>
      <c r="C513" s="36" t="str">
        <f>+INDEX('Global Mapping'!$M:$M,MATCH(L513,'Global Mapping'!$A:$A,0))</f>
        <v>CURRENT LIABILITIES</v>
      </c>
      <c r="D513" s="36" t="str">
        <f>+INDEX('Global Mapping'!$C:$C,MATCH(L513,'Global Mapping'!$A:$A,0))</f>
        <v>A/P TRADE</v>
      </c>
      <c r="E513" s="36" t="s">
        <v>3985</v>
      </c>
      <c r="F513" s="36" t="s">
        <v>3986</v>
      </c>
      <c r="G513" s="36" t="s">
        <v>3987</v>
      </c>
      <c r="H513" s="36">
        <v>1092538</v>
      </c>
      <c r="I513" s="38">
        <v>43587</v>
      </c>
      <c r="J513" s="2">
        <v>345</v>
      </c>
      <c r="K513" s="2">
        <v>345</v>
      </c>
      <c r="L513" s="2">
        <v>4515</v>
      </c>
      <c r="M513" s="5">
        <v>-1510</v>
      </c>
      <c r="N513" s="3">
        <v>43586</v>
      </c>
      <c r="O513" t="s">
        <v>19</v>
      </c>
      <c r="P513" t="s">
        <v>165</v>
      </c>
      <c r="S513" s="2">
        <v>1053757</v>
      </c>
      <c r="T513" s="2">
        <v>333083</v>
      </c>
      <c r="X513" s="2" t="s">
        <v>20</v>
      </c>
      <c r="Z513">
        <v>3006413</v>
      </c>
      <c r="AA513" s="2" t="s">
        <v>24</v>
      </c>
    </row>
    <row r="514" spans="1:27" x14ac:dyDescent="0.25">
      <c r="A514" s="6">
        <f t="shared" si="7"/>
        <v>506</v>
      </c>
      <c r="C514" s="36" t="str">
        <f>+INDEX('Global Mapping'!$M:$M,MATCH(L514,'Global Mapping'!$A:$A,0))</f>
        <v>CURRENT LIABILITIES</v>
      </c>
      <c r="D514" s="36" t="str">
        <f>+INDEX('Global Mapping'!$C:$C,MATCH(L514,'Global Mapping'!$A:$A,0))</f>
        <v>A/P TRADE</v>
      </c>
      <c r="E514" s="36" t="s">
        <v>3985</v>
      </c>
      <c r="F514" s="36" t="s">
        <v>3986</v>
      </c>
      <c r="G514" s="36" t="s">
        <v>3987</v>
      </c>
      <c r="H514" s="36">
        <v>1092538</v>
      </c>
      <c r="I514" s="38">
        <v>43587</v>
      </c>
      <c r="J514" s="2">
        <v>345</v>
      </c>
      <c r="K514" s="2">
        <v>345</v>
      </c>
      <c r="L514" s="2">
        <v>4515</v>
      </c>
      <c r="M514" s="5">
        <v>-762.75</v>
      </c>
      <c r="N514" s="3">
        <v>43586</v>
      </c>
      <c r="O514" t="s">
        <v>19</v>
      </c>
      <c r="P514" t="s">
        <v>166</v>
      </c>
      <c r="S514" s="2">
        <v>1053758</v>
      </c>
      <c r="T514" s="2">
        <v>333083</v>
      </c>
      <c r="X514" s="2" t="s">
        <v>20</v>
      </c>
      <c r="Z514">
        <v>3006413</v>
      </c>
      <c r="AA514" s="2" t="s">
        <v>24</v>
      </c>
    </row>
    <row r="515" spans="1:27" x14ac:dyDescent="0.25">
      <c r="A515" s="6">
        <f t="shared" si="7"/>
        <v>507</v>
      </c>
      <c r="C515" s="36" t="str">
        <f>+INDEX('Global Mapping'!$M:$M,MATCH(L515,'Global Mapping'!$A:$A,0))</f>
        <v>CURRENT LIABILITIES</v>
      </c>
      <c r="D515" s="36" t="str">
        <f>+INDEX('Global Mapping'!$C:$C,MATCH(L515,'Global Mapping'!$A:$A,0))</f>
        <v>A/P TRADE</v>
      </c>
      <c r="E515" s="36" t="s">
        <v>3985</v>
      </c>
      <c r="F515" s="36" t="s">
        <v>3986</v>
      </c>
      <c r="G515" s="36" t="s">
        <v>3987</v>
      </c>
      <c r="H515" s="36">
        <v>1092538</v>
      </c>
      <c r="I515" s="38">
        <v>43587</v>
      </c>
      <c r="J515" s="2">
        <v>345</v>
      </c>
      <c r="K515" s="2">
        <v>345</v>
      </c>
      <c r="L515" s="2">
        <v>4515</v>
      </c>
      <c r="M515" s="5">
        <v>-602.5</v>
      </c>
      <c r="N515" s="3">
        <v>43586</v>
      </c>
      <c r="O515" t="s">
        <v>19</v>
      </c>
      <c r="P515" t="s">
        <v>167</v>
      </c>
      <c r="S515" s="2">
        <v>1053759</v>
      </c>
      <c r="T515" s="2">
        <v>333083</v>
      </c>
      <c r="X515" s="2" t="s">
        <v>20</v>
      </c>
      <c r="Z515">
        <v>3006413</v>
      </c>
      <c r="AA515" s="2" t="s">
        <v>24</v>
      </c>
    </row>
    <row r="516" spans="1:27" x14ac:dyDescent="0.25">
      <c r="A516" s="6">
        <f t="shared" si="7"/>
        <v>508</v>
      </c>
      <c r="C516" s="36" t="str">
        <f>+INDEX('Global Mapping'!$M:$M,MATCH(L516,'Global Mapping'!$A:$A,0))</f>
        <v>CURRENT LIABILITIES</v>
      </c>
      <c r="D516" s="36" t="str">
        <f>+INDEX('Global Mapping'!$C:$C,MATCH(L516,'Global Mapping'!$A:$A,0))</f>
        <v>A/P TRADE</v>
      </c>
      <c r="E516" s="36" t="s">
        <v>3985</v>
      </c>
      <c r="F516" s="36" t="s">
        <v>3986</v>
      </c>
      <c r="G516" s="36" t="s">
        <v>3987</v>
      </c>
      <c r="H516" s="36">
        <v>1092143</v>
      </c>
      <c r="I516" s="38">
        <v>43580</v>
      </c>
      <c r="J516" s="2">
        <v>345</v>
      </c>
      <c r="K516" s="2">
        <v>345</v>
      </c>
      <c r="L516" s="2">
        <v>4515</v>
      </c>
      <c r="M516" s="5">
        <v>-10267</v>
      </c>
      <c r="N516" s="3">
        <v>43586</v>
      </c>
      <c r="O516" t="s">
        <v>19</v>
      </c>
      <c r="P516" t="s">
        <v>157</v>
      </c>
      <c r="S516" s="2">
        <v>1052582</v>
      </c>
      <c r="T516" s="2">
        <v>332606</v>
      </c>
      <c r="X516" s="2" t="s">
        <v>20</v>
      </c>
      <c r="Z516">
        <v>3009376</v>
      </c>
      <c r="AA516" s="2" t="s">
        <v>24</v>
      </c>
    </row>
    <row r="517" spans="1:27" x14ac:dyDescent="0.25">
      <c r="A517" s="6">
        <f t="shared" si="7"/>
        <v>509</v>
      </c>
      <c r="C517" s="36" t="str">
        <f>+INDEX('Global Mapping'!$M:$M,MATCH(L517,'Global Mapping'!$A:$A,0))</f>
        <v>CURRENT LIABILITIES</v>
      </c>
      <c r="D517" s="36" t="str">
        <f>+INDEX('Global Mapping'!$C:$C,MATCH(L517,'Global Mapping'!$A:$A,0))</f>
        <v>A/P TRADE</v>
      </c>
      <c r="E517" s="36" t="s">
        <v>3985</v>
      </c>
      <c r="F517" s="36" t="s">
        <v>3986</v>
      </c>
      <c r="G517" s="36" t="s">
        <v>3987</v>
      </c>
      <c r="H517" s="36">
        <v>1092594</v>
      </c>
      <c r="I517" s="38">
        <v>43587</v>
      </c>
      <c r="J517" s="2">
        <v>345</v>
      </c>
      <c r="K517" s="2">
        <v>345</v>
      </c>
      <c r="L517" s="2">
        <v>4515</v>
      </c>
      <c r="M517" s="5">
        <v>-16.100000000000001</v>
      </c>
      <c r="N517" s="3">
        <v>43586</v>
      </c>
      <c r="O517" t="s">
        <v>19</v>
      </c>
      <c r="P517" t="s">
        <v>172</v>
      </c>
      <c r="S517" s="2">
        <v>1053847</v>
      </c>
      <c r="T517" s="2">
        <v>333148</v>
      </c>
      <c r="X517" s="2" t="s">
        <v>20</v>
      </c>
      <c r="Z517">
        <v>3014539</v>
      </c>
      <c r="AA517" s="2" t="s">
        <v>24</v>
      </c>
    </row>
    <row r="518" spans="1:27" x14ac:dyDescent="0.25">
      <c r="A518" s="6">
        <f t="shared" si="7"/>
        <v>510</v>
      </c>
      <c r="C518" s="36" t="str">
        <f>+INDEX('Global Mapping'!$M:$M,MATCH(L518,'Global Mapping'!$A:$A,0))</f>
        <v>CURRENT LIABILITIES</v>
      </c>
      <c r="D518" s="36" t="str">
        <f>+INDEX('Global Mapping'!$C:$C,MATCH(L518,'Global Mapping'!$A:$A,0))</f>
        <v>A/P TRADE</v>
      </c>
      <c r="E518" s="36" t="s">
        <v>3985</v>
      </c>
      <c r="F518" s="36" t="s">
        <v>3986</v>
      </c>
      <c r="G518" s="36" t="s">
        <v>3987</v>
      </c>
      <c r="H518" s="36">
        <v>1092594</v>
      </c>
      <c r="I518" s="38">
        <v>43587</v>
      </c>
      <c r="J518" s="2">
        <v>345</v>
      </c>
      <c r="K518" s="2">
        <v>345</v>
      </c>
      <c r="L518" s="2">
        <v>4515</v>
      </c>
      <c r="M518" s="5">
        <v>-127.85</v>
      </c>
      <c r="N518" s="3">
        <v>43586</v>
      </c>
      <c r="O518" t="s">
        <v>19</v>
      </c>
      <c r="P518" t="s">
        <v>173</v>
      </c>
      <c r="S518" s="2">
        <v>1053848</v>
      </c>
      <c r="T518" s="2">
        <v>333148</v>
      </c>
      <c r="X518" s="2" t="s">
        <v>20</v>
      </c>
      <c r="Z518">
        <v>3014539</v>
      </c>
      <c r="AA518" s="2" t="s">
        <v>24</v>
      </c>
    </row>
    <row r="519" spans="1:27" x14ac:dyDescent="0.25">
      <c r="A519" s="6">
        <f t="shared" si="7"/>
        <v>511</v>
      </c>
      <c r="C519" s="36" t="str">
        <f>+INDEX('Global Mapping'!$M:$M,MATCH(L519,'Global Mapping'!$A:$A,0))</f>
        <v>CURRENT LIABILITIES</v>
      </c>
      <c r="D519" s="36" t="str">
        <f>+INDEX('Global Mapping'!$C:$C,MATCH(L519,'Global Mapping'!$A:$A,0))</f>
        <v>A/P TRADE</v>
      </c>
      <c r="E519" s="36" t="s">
        <v>3985</v>
      </c>
      <c r="F519" s="36" t="s">
        <v>3986</v>
      </c>
      <c r="G519" s="36" t="s">
        <v>3987</v>
      </c>
      <c r="H519" s="36">
        <v>1092592</v>
      </c>
      <c r="I519" s="38">
        <v>43587</v>
      </c>
      <c r="J519" s="2">
        <v>345</v>
      </c>
      <c r="K519" s="2">
        <v>345</v>
      </c>
      <c r="L519" s="2">
        <v>4515</v>
      </c>
      <c r="M519" s="5">
        <v>-151.99</v>
      </c>
      <c r="N519" s="3">
        <v>43586</v>
      </c>
      <c r="O519" t="s">
        <v>19</v>
      </c>
      <c r="P519" t="s">
        <v>174</v>
      </c>
      <c r="S519" s="2">
        <v>1053878</v>
      </c>
      <c r="T519" s="2">
        <v>333148</v>
      </c>
      <c r="X519" s="2" t="s">
        <v>20</v>
      </c>
      <c r="Z519">
        <v>3029848</v>
      </c>
      <c r="AA519" s="2" t="s">
        <v>24</v>
      </c>
    </row>
    <row r="520" spans="1:27" x14ac:dyDescent="0.25">
      <c r="A520" s="6">
        <f t="shared" si="7"/>
        <v>512</v>
      </c>
      <c r="C520" s="36" t="str">
        <f>+INDEX('Global Mapping'!$M:$M,MATCH(L520,'Global Mapping'!$A:$A,0))</f>
        <v>CURRENT LIABILITIES</v>
      </c>
      <c r="D520" s="36" t="str">
        <f>+INDEX('Global Mapping'!$C:$C,MATCH(L520,'Global Mapping'!$A:$A,0))</f>
        <v>A/P TRADE</v>
      </c>
      <c r="E520" s="36" t="s">
        <v>3985</v>
      </c>
      <c r="F520" s="36" t="s">
        <v>3986</v>
      </c>
      <c r="G520" s="36" t="s">
        <v>3987</v>
      </c>
      <c r="H520" s="36">
        <v>1092189</v>
      </c>
      <c r="I520" s="38">
        <v>43580</v>
      </c>
      <c r="J520" s="2">
        <v>345</v>
      </c>
      <c r="K520" s="2">
        <v>345</v>
      </c>
      <c r="L520" s="2">
        <v>4515</v>
      </c>
      <c r="M520" s="5">
        <v>-300</v>
      </c>
      <c r="N520" s="3">
        <v>43586</v>
      </c>
      <c r="O520" t="s">
        <v>19</v>
      </c>
      <c r="P520" t="s">
        <v>158</v>
      </c>
      <c r="S520" s="2">
        <v>1052594</v>
      </c>
      <c r="T520" s="2">
        <v>332606</v>
      </c>
      <c r="X520" s="2" t="s">
        <v>20</v>
      </c>
      <c r="Z520">
        <v>3065795</v>
      </c>
      <c r="AA520" s="2" t="s">
        <v>24</v>
      </c>
    </row>
    <row r="521" spans="1:27" x14ac:dyDescent="0.25">
      <c r="A521" s="6">
        <f t="shared" si="7"/>
        <v>513</v>
      </c>
      <c r="C521" s="36" t="str">
        <f>+INDEX('Global Mapping'!$M:$M,MATCH(L521,'Global Mapping'!$A:$A,0))</f>
        <v>CURRENT LIABILITIES</v>
      </c>
      <c r="D521" s="36" t="str">
        <f>+INDEX('Global Mapping'!$C:$C,MATCH(L521,'Global Mapping'!$A:$A,0))</f>
        <v>A/P TRADE</v>
      </c>
      <c r="E521" s="36" t="s">
        <v>3985</v>
      </c>
      <c r="F521" s="36" t="s">
        <v>3986</v>
      </c>
      <c r="G521" s="36" t="s">
        <v>3987</v>
      </c>
      <c r="H521" s="36">
        <v>1092182</v>
      </c>
      <c r="I521" s="38">
        <v>43580</v>
      </c>
      <c r="J521" s="2">
        <v>345</v>
      </c>
      <c r="K521" s="2">
        <v>345</v>
      </c>
      <c r="L521" s="2">
        <v>4515</v>
      </c>
      <c r="M521" s="5">
        <v>-500</v>
      </c>
      <c r="N521" s="3">
        <v>43586</v>
      </c>
      <c r="O521" t="s">
        <v>19</v>
      </c>
      <c r="P521" t="s">
        <v>159</v>
      </c>
      <c r="S521" s="2">
        <v>1052606</v>
      </c>
      <c r="T521" s="2">
        <v>332606</v>
      </c>
      <c r="X521" s="2" t="s">
        <v>20</v>
      </c>
      <c r="Z521">
        <v>3091787</v>
      </c>
      <c r="AA521" s="2" t="s">
        <v>24</v>
      </c>
    </row>
    <row r="522" spans="1:27" x14ac:dyDescent="0.25">
      <c r="A522" s="6">
        <f t="shared" si="7"/>
        <v>514</v>
      </c>
      <c r="C522" s="36" t="str">
        <f>+INDEX('Global Mapping'!$M:$M,MATCH(L522,'Global Mapping'!$A:$A,0))</f>
        <v>CURRENT LIABILITIES</v>
      </c>
      <c r="D522" s="36" t="str">
        <f>+INDEX('Global Mapping'!$C:$C,MATCH(L522,'Global Mapping'!$A:$A,0))</f>
        <v>A/P TRADE</v>
      </c>
      <c r="E522" s="36" t="s">
        <v>3985</v>
      </c>
      <c r="F522" s="36" t="s">
        <v>3986</v>
      </c>
      <c r="G522" s="36" t="s">
        <v>3987</v>
      </c>
      <c r="H522" s="36">
        <v>1092149</v>
      </c>
      <c r="I522" s="38">
        <v>43580</v>
      </c>
      <c r="J522" s="2">
        <v>345</v>
      </c>
      <c r="K522" s="2">
        <v>345</v>
      </c>
      <c r="L522" s="2">
        <v>4515</v>
      </c>
      <c r="M522" s="5">
        <v>-3311.64</v>
      </c>
      <c r="N522" s="3">
        <v>43586</v>
      </c>
      <c r="O522" t="s">
        <v>19</v>
      </c>
      <c r="P522" t="s">
        <v>160</v>
      </c>
      <c r="S522" s="2">
        <v>1052613</v>
      </c>
      <c r="T522" s="2">
        <v>332606</v>
      </c>
      <c r="X522" s="2" t="s">
        <v>20</v>
      </c>
      <c r="Z522">
        <v>3093725</v>
      </c>
      <c r="AA522" s="2" t="s">
        <v>24</v>
      </c>
    </row>
    <row r="523" spans="1:27" x14ac:dyDescent="0.25">
      <c r="A523" s="6">
        <f t="shared" ref="A523:A586" si="8">+A522+1</f>
        <v>515</v>
      </c>
      <c r="C523" s="36" t="str">
        <f>+INDEX('Global Mapping'!$M:$M,MATCH(L523,'Global Mapping'!$A:$A,0))</f>
        <v>CURRENT LIABILITIES</v>
      </c>
      <c r="D523" s="36" t="str">
        <f>+INDEX('Global Mapping'!$C:$C,MATCH(L523,'Global Mapping'!$A:$A,0))</f>
        <v>A/P TRADE</v>
      </c>
      <c r="E523" s="36" t="s">
        <v>3985</v>
      </c>
      <c r="F523" s="36" t="s">
        <v>3986</v>
      </c>
      <c r="G523" s="36" t="s">
        <v>3987</v>
      </c>
      <c r="H523" s="36">
        <v>1092817</v>
      </c>
      <c r="I523" s="38">
        <v>43587</v>
      </c>
      <c r="J523" s="2">
        <v>345</v>
      </c>
      <c r="K523" s="2">
        <v>345</v>
      </c>
      <c r="L523" s="2">
        <v>4515</v>
      </c>
      <c r="M523" s="5">
        <v>-31.68</v>
      </c>
      <c r="N523" s="3">
        <v>43586</v>
      </c>
      <c r="O523" t="s">
        <v>19</v>
      </c>
      <c r="P523" t="s">
        <v>175</v>
      </c>
      <c r="S523" s="2">
        <v>1054076</v>
      </c>
      <c r="T523" s="2">
        <v>333184</v>
      </c>
      <c r="X523" s="2" t="s">
        <v>20</v>
      </c>
      <c r="Z523">
        <v>3106533</v>
      </c>
      <c r="AA523" s="2" t="s">
        <v>24</v>
      </c>
    </row>
    <row r="524" spans="1:27" x14ac:dyDescent="0.25">
      <c r="A524" s="6">
        <f t="shared" si="8"/>
        <v>516</v>
      </c>
      <c r="C524" s="36" t="str">
        <f>+INDEX('Global Mapping'!$M:$M,MATCH(L524,'Global Mapping'!$A:$A,0))</f>
        <v>CURRENT LIABILITIES</v>
      </c>
      <c r="D524" s="36" t="str">
        <f>+INDEX('Global Mapping'!$C:$C,MATCH(L524,'Global Mapping'!$A:$A,0))</f>
        <v>A/P TRADE</v>
      </c>
      <c r="E524" s="36" t="s">
        <v>3985</v>
      </c>
      <c r="F524" s="36" t="s">
        <v>3986</v>
      </c>
      <c r="G524" s="36" t="s">
        <v>3987</v>
      </c>
      <c r="H524" s="36">
        <v>1119671</v>
      </c>
      <c r="I524" s="38">
        <v>43720</v>
      </c>
      <c r="J524" s="2">
        <v>345</v>
      </c>
      <c r="K524" s="2">
        <v>345</v>
      </c>
      <c r="L524" s="2">
        <v>4515</v>
      </c>
      <c r="M524" s="5">
        <v>-12.52</v>
      </c>
      <c r="N524" s="3">
        <v>43587</v>
      </c>
      <c r="O524" t="s">
        <v>19</v>
      </c>
      <c r="P524" t="s">
        <v>176</v>
      </c>
      <c r="S524" s="2">
        <v>1054201</v>
      </c>
      <c r="T524" s="2">
        <v>333194</v>
      </c>
      <c r="X524" s="2" t="s">
        <v>20</v>
      </c>
      <c r="Z524">
        <v>3005047</v>
      </c>
      <c r="AA524" s="2" t="s">
        <v>24</v>
      </c>
    </row>
    <row r="525" spans="1:27" x14ac:dyDescent="0.25">
      <c r="A525" s="6">
        <f t="shared" si="8"/>
        <v>517</v>
      </c>
      <c r="C525" s="36" t="str">
        <f>+INDEX('Global Mapping'!$M:$M,MATCH(L525,'Global Mapping'!$A:$A,0))</f>
        <v>CURRENT LIABILITIES</v>
      </c>
      <c r="D525" s="36" t="str">
        <f>+INDEX('Global Mapping'!$C:$C,MATCH(L525,'Global Mapping'!$A:$A,0))</f>
        <v>A/P TRADE</v>
      </c>
      <c r="E525" s="36" t="s">
        <v>3985</v>
      </c>
      <c r="F525" s="36" t="s">
        <v>3986</v>
      </c>
      <c r="G525" s="36" t="s">
        <v>3987</v>
      </c>
      <c r="H525" s="36">
        <v>1093127</v>
      </c>
      <c r="I525" s="38">
        <v>43594</v>
      </c>
      <c r="J525" s="2">
        <v>345</v>
      </c>
      <c r="K525" s="2">
        <v>345</v>
      </c>
      <c r="L525" s="2">
        <v>4515</v>
      </c>
      <c r="M525" s="5">
        <v>-58.3</v>
      </c>
      <c r="N525" s="3">
        <v>43587</v>
      </c>
      <c r="O525" t="s">
        <v>19</v>
      </c>
      <c r="P525" t="s">
        <v>178</v>
      </c>
      <c r="S525" s="2">
        <v>1054527</v>
      </c>
      <c r="T525" s="2">
        <v>333208</v>
      </c>
      <c r="X525" s="2" t="s">
        <v>20</v>
      </c>
      <c r="Z525">
        <v>3005995</v>
      </c>
      <c r="AA525" s="2" t="s">
        <v>24</v>
      </c>
    </row>
    <row r="526" spans="1:27" x14ac:dyDescent="0.25">
      <c r="A526" s="6">
        <f t="shared" si="8"/>
        <v>518</v>
      </c>
      <c r="C526" s="36" t="str">
        <f>+INDEX('Global Mapping'!$M:$M,MATCH(L526,'Global Mapping'!$A:$A,0))</f>
        <v>CURRENT LIABILITIES</v>
      </c>
      <c r="D526" s="36" t="str">
        <f>+INDEX('Global Mapping'!$C:$C,MATCH(L526,'Global Mapping'!$A:$A,0))</f>
        <v>A/P TRADE</v>
      </c>
      <c r="E526" s="36" t="s">
        <v>3985</v>
      </c>
      <c r="F526" s="36" t="s">
        <v>3986</v>
      </c>
      <c r="G526" s="36" t="s">
        <v>3987</v>
      </c>
      <c r="H526" s="36">
        <v>1092787</v>
      </c>
      <c r="I526" s="38">
        <v>43587</v>
      </c>
      <c r="J526" s="2">
        <v>345</v>
      </c>
      <c r="K526" s="2">
        <v>345</v>
      </c>
      <c r="L526" s="2">
        <v>4515</v>
      </c>
      <c r="M526" s="5">
        <v>-18974.98</v>
      </c>
      <c r="N526" s="3">
        <v>43587</v>
      </c>
      <c r="O526" t="s">
        <v>19</v>
      </c>
      <c r="P526" t="s">
        <v>177</v>
      </c>
      <c r="S526" s="2">
        <v>1054506</v>
      </c>
      <c r="T526" s="2">
        <v>333238</v>
      </c>
      <c r="X526" s="2" t="s">
        <v>20</v>
      </c>
      <c r="Z526">
        <v>3019839</v>
      </c>
      <c r="AA526" s="2" t="s">
        <v>24</v>
      </c>
    </row>
    <row r="527" spans="1:27" x14ac:dyDescent="0.25">
      <c r="A527" s="6">
        <f t="shared" si="8"/>
        <v>519</v>
      </c>
      <c r="C527" s="36" t="str">
        <f>+INDEX('Global Mapping'!$M:$M,MATCH(L527,'Global Mapping'!$A:$A,0))</f>
        <v>CURRENT LIABILITIES</v>
      </c>
      <c r="D527" s="36" t="str">
        <f>+INDEX('Global Mapping'!$C:$C,MATCH(L527,'Global Mapping'!$A:$A,0))</f>
        <v>A/P TRADE</v>
      </c>
      <c r="E527" s="36" t="s">
        <v>3985</v>
      </c>
      <c r="F527" s="36" t="s">
        <v>3986</v>
      </c>
      <c r="G527" s="36" t="s">
        <v>3987</v>
      </c>
      <c r="H527" s="36">
        <v>921303</v>
      </c>
      <c r="I527" s="38">
        <v>43594</v>
      </c>
      <c r="J527" s="2">
        <v>345</v>
      </c>
      <c r="K527" s="2">
        <v>345</v>
      </c>
      <c r="L527" s="2">
        <v>4515</v>
      </c>
      <c r="M527" s="5">
        <v>-3575.95</v>
      </c>
      <c r="N527" s="3">
        <v>43588</v>
      </c>
      <c r="O527" t="s">
        <v>19</v>
      </c>
      <c r="P527" t="s">
        <v>181</v>
      </c>
      <c r="S527" s="2">
        <v>1054592</v>
      </c>
      <c r="T527" s="2">
        <v>333350</v>
      </c>
      <c r="X527" s="2" t="s">
        <v>20</v>
      </c>
      <c r="Z527">
        <v>3004890</v>
      </c>
      <c r="AA527" s="2" t="s">
        <v>24</v>
      </c>
    </row>
    <row r="528" spans="1:27" x14ac:dyDescent="0.25">
      <c r="A528" s="6">
        <f t="shared" si="8"/>
        <v>520</v>
      </c>
      <c r="C528" s="36" t="str">
        <f>+INDEX('Global Mapping'!$M:$M,MATCH(L528,'Global Mapping'!$A:$A,0))</f>
        <v>CURRENT LIABILITIES</v>
      </c>
      <c r="D528" s="36" t="str">
        <f>+INDEX('Global Mapping'!$C:$C,MATCH(L528,'Global Mapping'!$A:$A,0))</f>
        <v>A/P TRADE</v>
      </c>
      <c r="E528" s="36" t="s">
        <v>3985</v>
      </c>
      <c r="F528" s="36" t="s">
        <v>3986</v>
      </c>
      <c r="G528" s="36" t="s">
        <v>3987</v>
      </c>
      <c r="H528" s="36">
        <v>1092850</v>
      </c>
      <c r="I528" s="38">
        <v>43594</v>
      </c>
      <c r="J528" s="2">
        <v>345</v>
      </c>
      <c r="K528" s="2">
        <v>345</v>
      </c>
      <c r="L528" s="2">
        <v>4515</v>
      </c>
      <c r="M528" s="5">
        <v>-9.65</v>
      </c>
      <c r="N528" s="3">
        <v>43588</v>
      </c>
      <c r="O528" t="s">
        <v>19</v>
      </c>
      <c r="P528" t="s">
        <v>182</v>
      </c>
      <c r="S528" s="2">
        <v>1054631</v>
      </c>
      <c r="T528" s="2">
        <v>333378</v>
      </c>
      <c r="X528" s="2" t="s">
        <v>20</v>
      </c>
      <c r="Z528">
        <v>3008698</v>
      </c>
      <c r="AA528" s="2" t="s">
        <v>24</v>
      </c>
    </row>
    <row r="529" spans="1:27" x14ac:dyDescent="0.25">
      <c r="A529" s="6">
        <f t="shared" si="8"/>
        <v>521</v>
      </c>
      <c r="C529" s="36" t="str">
        <f>+INDEX('Global Mapping'!$M:$M,MATCH(L529,'Global Mapping'!$A:$A,0))</f>
        <v>CURRENT LIABILITIES</v>
      </c>
      <c r="D529" s="36" t="str">
        <f>+INDEX('Global Mapping'!$C:$C,MATCH(L529,'Global Mapping'!$A:$A,0))</f>
        <v>A/P TRADE</v>
      </c>
      <c r="E529" s="36" t="s">
        <v>3985</v>
      </c>
      <c r="F529" s="36" t="s">
        <v>3986</v>
      </c>
      <c r="G529" s="36" t="s">
        <v>3987</v>
      </c>
      <c r="H529" s="36">
        <v>1092850</v>
      </c>
      <c r="I529" s="38">
        <v>43594</v>
      </c>
      <c r="J529" s="2">
        <v>345</v>
      </c>
      <c r="K529" s="2">
        <v>345</v>
      </c>
      <c r="L529" s="2">
        <v>4515</v>
      </c>
      <c r="M529" s="5">
        <v>-72.56</v>
      </c>
      <c r="N529" s="3">
        <v>43588</v>
      </c>
      <c r="O529" t="s">
        <v>19</v>
      </c>
      <c r="P529" t="s">
        <v>183</v>
      </c>
      <c r="S529" s="2">
        <v>1054632</v>
      </c>
      <c r="T529" s="2">
        <v>333378</v>
      </c>
      <c r="X529" s="2" t="s">
        <v>20</v>
      </c>
      <c r="Z529">
        <v>3008698</v>
      </c>
      <c r="AA529" s="2" t="s">
        <v>24</v>
      </c>
    </row>
    <row r="530" spans="1:27" x14ac:dyDescent="0.25">
      <c r="A530" s="6">
        <f t="shared" si="8"/>
        <v>522</v>
      </c>
      <c r="C530" s="36" t="str">
        <f>+INDEX('Global Mapping'!$M:$M,MATCH(L530,'Global Mapping'!$A:$A,0))</f>
        <v>CURRENT LIABILITIES</v>
      </c>
      <c r="D530" s="36" t="str">
        <f>+INDEX('Global Mapping'!$C:$C,MATCH(L530,'Global Mapping'!$A:$A,0))</f>
        <v>A/P TRADE</v>
      </c>
      <c r="E530" s="36" t="s">
        <v>3985</v>
      </c>
      <c r="F530" s="36" t="s">
        <v>3986</v>
      </c>
      <c r="G530" s="36" t="s">
        <v>3987</v>
      </c>
      <c r="H530" s="36">
        <v>1092850</v>
      </c>
      <c r="I530" s="38">
        <v>43594</v>
      </c>
      <c r="J530" s="2">
        <v>345</v>
      </c>
      <c r="K530" s="2">
        <v>345</v>
      </c>
      <c r="L530" s="2">
        <v>4515</v>
      </c>
      <c r="M530" s="5">
        <v>-45.7</v>
      </c>
      <c r="N530" s="3">
        <v>43588</v>
      </c>
      <c r="O530" t="s">
        <v>19</v>
      </c>
      <c r="P530" t="s">
        <v>184</v>
      </c>
      <c r="S530" s="2">
        <v>1054633</v>
      </c>
      <c r="T530" s="2">
        <v>333378</v>
      </c>
      <c r="X530" s="2" t="s">
        <v>20</v>
      </c>
      <c r="Z530">
        <v>3008698</v>
      </c>
      <c r="AA530" s="2" t="s">
        <v>24</v>
      </c>
    </row>
    <row r="531" spans="1:27" x14ac:dyDescent="0.25">
      <c r="A531" s="6">
        <f t="shared" si="8"/>
        <v>523</v>
      </c>
      <c r="C531" s="36" t="str">
        <f>+INDEX('Global Mapping'!$M:$M,MATCH(L531,'Global Mapping'!$A:$A,0))</f>
        <v>CURRENT LIABILITIES</v>
      </c>
      <c r="D531" s="36" t="str">
        <f>+INDEX('Global Mapping'!$C:$C,MATCH(L531,'Global Mapping'!$A:$A,0))</f>
        <v>A/P TRADE</v>
      </c>
      <c r="E531" s="36" t="s">
        <v>3985</v>
      </c>
      <c r="F531" s="36" t="s">
        <v>3986</v>
      </c>
      <c r="G531" s="36" t="s">
        <v>3987</v>
      </c>
      <c r="H531" s="36">
        <v>1092850</v>
      </c>
      <c r="I531" s="38">
        <v>43594</v>
      </c>
      <c r="J531" s="2">
        <v>345</v>
      </c>
      <c r="K531" s="2">
        <v>345</v>
      </c>
      <c r="L531" s="2">
        <v>4515</v>
      </c>
      <c r="M531" s="5">
        <v>-35.479999999999997</v>
      </c>
      <c r="N531" s="3">
        <v>43588</v>
      </c>
      <c r="O531" t="s">
        <v>19</v>
      </c>
      <c r="P531" t="s">
        <v>185</v>
      </c>
      <c r="S531" s="2">
        <v>1054634</v>
      </c>
      <c r="T531" s="2">
        <v>333378</v>
      </c>
      <c r="X531" s="2" t="s">
        <v>20</v>
      </c>
      <c r="Z531">
        <v>3008698</v>
      </c>
      <c r="AA531" s="2" t="s">
        <v>24</v>
      </c>
    </row>
    <row r="532" spans="1:27" x14ac:dyDescent="0.25">
      <c r="A532" s="6">
        <f t="shared" si="8"/>
        <v>524</v>
      </c>
      <c r="C532" s="36" t="str">
        <f>+INDEX('Global Mapping'!$M:$M,MATCH(L532,'Global Mapping'!$A:$A,0))</f>
        <v>CURRENT LIABILITIES</v>
      </c>
      <c r="D532" s="36" t="str">
        <f>+INDEX('Global Mapping'!$C:$C,MATCH(L532,'Global Mapping'!$A:$A,0))</f>
        <v>A/P TRADE</v>
      </c>
      <c r="E532" s="36" t="s">
        <v>3985</v>
      </c>
      <c r="F532" s="36" t="s">
        <v>3986</v>
      </c>
      <c r="G532" s="36" t="s">
        <v>3987</v>
      </c>
      <c r="H532" s="36">
        <v>1092850</v>
      </c>
      <c r="I532" s="38">
        <v>43594</v>
      </c>
      <c r="J532" s="2">
        <v>345</v>
      </c>
      <c r="K532" s="2">
        <v>345</v>
      </c>
      <c r="L532" s="2">
        <v>4515</v>
      </c>
      <c r="M532" s="5">
        <v>-863.23</v>
      </c>
      <c r="N532" s="3">
        <v>43588</v>
      </c>
      <c r="O532" t="s">
        <v>19</v>
      </c>
      <c r="P532" t="s">
        <v>186</v>
      </c>
      <c r="S532" s="2">
        <v>1054635</v>
      </c>
      <c r="T532" s="2">
        <v>333378</v>
      </c>
      <c r="X532" s="2" t="s">
        <v>20</v>
      </c>
      <c r="Z532">
        <v>3008698</v>
      </c>
      <c r="AA532" s="2" t="s">
        <v>24</v>
      </c>
    </row>
    <row r="533" spans="1:27" x14ac:dyDescent="0.25">
      <c r="A533" s="6">
        <f t="shared" si="8"/>
        <v>525</v>
      </c>
      <c r="C533" s="36" t="str">
        <f>+INDEX('Global Mapping'!$M:$M,MATCH(L533,'Global Mapping'!$A:$A,0))</f>
        <v>CURRENT LIABILITIES</v>
      </c>
      <c r="D533" s="36" t="str">
        <f>+INDEX('Global Mapping'!$C:$C,MATCH(L533,'Global Mapping'!$A:$A,0))</f>
        <v>A/P TRADE</v>
      </c>
      <c r="E533" s="36" t="s">
        <v>3985</v>
      </c>
      <c r="F533" s="36" t="s">
        <v>3986</v>
      </c>
      <c r="G533" s="36" t="s">
        <v>3987</v>
      </c>
      <c r="H533" s="36">
        <v>1092850</v>
      </c>
      <c r="I533" s="38">
        <v>43594</v>
      </c>
      <c r="J533" s="2">
        <v>345</v>
      </c>
      <c r="K533" s="2">
        <v>345</v>
      </c>
      <c r="L533" s="2">
        <v>4515</v>
      </c>
      <c r="M533" s="5">
        <v>-3042.98</v>
      </c>
      <c r="N533" s="3">
        <v>43588</v>
      </c>
      <c r="O533" t="s">
        <v>19</v>
      </c>
      <c r="P533" t="s">
        <v>187</v>
      </c>
      <c r="S533" s="2">
        <v>1054636</v>
      </c>
      <c r="T533" s="2">
        <v>333378</v>
      </c>
      <c r="X533" s="2" t="s">
        <v>20</v>
      </c>
      <c r="Z533">
        <v>3008698</v>
      </c>
      <c r="AA533" s="2" t="s">
        <v>24</v>
      </c>
    </row>
    <row r="534" spans="1:27" x14ac:dyDescent="0.25">
      <c r="A534" s="6">
        <f t="shared" si="8"/>
        <v>526</v>
      </c>
      <c r="C534" s="36" t="str">
        <f>+INDEX('Global Mapping'!$M:$M,MATCH(L534,'Global Mapping'!$A:$A,0))</f>
        <v>CURRENT LIABILITIES</v>
      </c>
      <c r="D534" s="36" t="str">
        <f>+INDEX('Global Mapping'!$C:$C,MATCH(L534,'Global Mapping'!$A:$A,0))</f>
        <v>A/P TRADE</v>
      </c>
      <c r="E534" s="36" t="s">
        <v>3985</v>
      </c>
      <c r="F534" s="36" t="s">
        <v>3986</v>
      </c>
      <c r="G534" s="36" t="s">
        <v>3987</v>
      </c>
      <c r="H534" s="36">
        <v>1092850</v>
      </c>
      <c r="I534" s="38">
        <v>43594</v>
      </c>
      <c r="J534" s="2">
        <v>345</v>
      </c>
      <c r="K534" s="2">
        <v>345</v>
      </c>
      <c r="L534" s="2">
        <v>4515</v>
      </c>
      <c r="M534" s="5">
        <v>-869.93</v>
      </c>
      <c r="N534" s="3">
        <v>43588</v>
      </c>
      <c r="O534" t="s">
        <v>19</v>
      </c>
      <c r="P534" t="s">
        <v>188</v>
      </c>
      <c r="S534" s="2">
        <v>1054637</v>
      </c>
      <c r="T534" s="2">
        <v>333378</v>
      </c>
      <c r="X534" s="2" t="s">
        <v>20</v>
      </c>
      <c r="Z534">
        <v>3008698</v>
      </c>
      <c r="AA534" s="2" t="s">
        <v>24</v>
      </c>
    </row>
    <row r="535" spans="1:27" x14ac:dyDescent="0.25">
      <c r="A535" s="6">
        <f t="shared" si="8"/>
        <v>527</v>
      </c>
      <c r="C535" s="36" t="str">
        <f>+INDEX('Global Mapping'!$M:$M,MATCH(L535,'Global Mapping'!$A:$A,0))</f>
        <v>CURRENT LIABILITIES</v>
      </c>
      <c r="D535" s="36" t="str">
        <f>+INDEX('Global Mapping'!$C:$C,MATCH(L535,'Global Mapping'!$A:$A,0))</f>
        <v>A/P TRADE</v>
      </c>
      <c r="E535" s="36" t="s">
        <v>3985</v>
      </c>
      <c r="F535" s="36" t="s">
        <v>3986</v>
      </c>
      <c r="G535" s="36" t="s">
        <v>3987</v>
      </c>
      <c r="H535" s="36">
        <v>1092850</v>
      </c>
      <c r="I535" s="38">
        <v>43594</v>
      </c>
      <c r="J535" s="2">
        <v>345</v>
      </c>
      <c r="K535" s="2">
        <v>345</v>
      </c>
      <c r="L535" s="2">
        <v>4515</v>
      </c>
      <c r="M535" s="5">
        <v>-316.79000000000002</v>
      </c>
      <c r="N535" s="3">
        <v>43588</v>
      </c>
      <c r="O535" t="s">
        <v>19</v>
      </c>
      <c r="P535" t="s">
        <v>189</v>
      </c>
      <c r="S535" s="2">
        <v>1054638</v>
      </c>
      <c r="T535" s="2">
        <v>333378</v>
      </c>
      <c r="X535" s="2" t="s">
        <v>20</v>
      </c>
      <c r="Z535">
        <v>3008698</v>
      </c>
      <c r="AA535" s="2" t="s">
        <v>24</v>
      </c>
    </row>
    <row r="536" spans="1:27" x14ac:dyDescent="0.25">
      <c r="A536" s="6">
        <f t="shared" si="8"/>
        <v>528</v>
      </c>
      <c r="C536" s="36" t="str">
        <f>+INDEX('Global Mapping'!$M:$M,MATCH(L536,'Global Mapping'!$A:$A,0))</f>
        <v>CURRENT LIABILITIES</v>
      </c>
      <c r="D536" s="36" t="str">
        <f>+INDEX('Global Mapping'!$C:$C,MATCH(L536,'Global Mapping'!$A:$A,0))</f>
        <v>A/P TRADE</v>
      </c>
      <c r="E536" s="36" t="s">
        <v>3985</v>
      </c>
      <c r="F536" s="36" t="s">
        <v>3986</v>
      </c>
      <c r="G536" s="36" t="s">
        <v>3987</v>
      </c>
      <c r="H536" s="36">
        <v>1093128</v>
      </c>
      <c r="I536" s="38">
        <v>43594</v>
      </c>
      <c r="J536" s="2">
        <v>345</v>
      </c>
      <c r="K536" s="2">
        <v>345</v>
      </c>
      <c r="L536" s="2">
        <v>4515</v>
      </c>
      <c r="M536" s="5">
        <v>-12</v>
      </c>
      <c r="N536" s="3">
        <v>43588</v>
      </c>
      <c r="O536" t="s">
        <v>19</v>
      </c>
      <c r="P536" t="s">
        <v>179</v>
      </c>
      <c r="S536" s="2">
        <v>1054584</v>
      </c>
      <c r="T536" s="2">
        <v>333350</v>
      </c>
      <c r="X536" s="2" t="s">
        <v>20</v>
      </c>
      <c r="Z536">
        <v>3029123</v>
      </c>
      <c r="AA536" s="2" t="s">
        <v>24</v>
      </c>
    </row>
    <row r="537" spans="1:27" x14ac:dyDescent="0.25">
      <c r="A537" s="6">
        <f t="shared" si="8"/>
        <v>529</v>
      </c>
      <c r="C537" s="36" t="str">
        <f>+INDEX('Global Mapping'!$M:$M,MATCH(L537,'Global Mapping'!$A:$A,0))</f>
        <v>CURRENT LIABILITIES</v>
      </c>
      <c r="D537" s="36" t="str">
        <f>+INDEX('Global Mapping'!$C:$C,MATCH(L537,'Global Mapping'!$A:$A,0))</f>
        <v>A/P TRADE</v>
      </c>
      <c r="E537" s="36" t="s">
        <v>3985</v>
      </c>
      <c r="F537" s="36" t="s">
        <v>3986</v>
      </c>
      <c r="G537" s="36" t="s">
        <v>3987</v>
      </c>
      <c r="H537" s="36">
        <v>1093128</v>
      </c>
      <c r="I537" s="38">
        <v>43594</v>
      </c>
      <c r="J537" s="2">
        <v>345</v>
      </c>
      <c r="K537" s="2">
        <v>345</v>
      </c>
      <c r="L537" s="2">
        <v>4515</v>
      </c>
      <c r="M537" s="5">
        <v>-42</v>
      </c>
      <c r="N537" s="3">
        <v>43588</v>
      </c>
      <c r="O537" t="s">
        <v>19</v>
      </c>
      <c r="P537" t="s">
        <v>180</v>
      </c>
      <c r="S537" s="2">
        <v>1054585</v>
      </c>
      <c r="T537" s="2">
        <v>333350</v>
      </c>
      <c r="X537" s="2" t="s">
        <v>20</v>
      </c>
      <c r="Z537">
        <v>3029123</v>
      </c>
      <c r="AA537" s="2" t="s">
        <v>24</v>
      </c>
    </row>
    <row r="538" spans="1:27" x14ac:dyDescent="0.25">
      <c r="A538" s="6">
        <f t="shared" si="8"/>
        <v>530</v>
      </c>
      <c r="C538" s="36" t="str">
        <f>+INDEX('Global Mapping'!$M:$M,MATCH(L538,'Global Mapping'!$A:$A,0))</f>
        <v>CURRENT LIABILITIES</v>
      </c>
      <c r="D538" s="36" t="str">
        <f>+INDEX('Global Mapping'!$C:$C,MATCH(L538,'Global Mapping'!$A:$A,0))</f>
        <v>A/P TRADE</v>
      </c>
      <c r="E538" s="36" t="s">
        <v>3985</v>
      </c>
      <c r="F538" s="36" t="s">
        <v>3986</v>
      </c>
      <c r="G538" s="36" t="s">
        <v>3987</v>
      </c>
      <c r="H538" s="36">
        <v>1095590</v>
      </c>
      <c r="I538" s="38">
        <v>43623</v>
      </c>
      <c r="J538" s="2">
        <v>345</v>
      </c>
      <c r="K538" s="2">
        <v>345</v>
      </c>
      <c r="L538" s="2">
        <v>4515</v>
      </c>
      <c r="M538" s="5">
        <v>-11.76</v>
      </c>
      <c r="N538" s="3">
        <v>43590</v>
      </c>
      <c r="O538" t="s">
        <v>19</v>
      </c>
      <c r="P538" t="s">
        <v>251</v>
      </c>
      <c r="S538" s="2">
        <v>1058740</v>
      </c>
      <c r="T538" s="2">
        <v>334794</v>
      </c>
      <c r="X538" s="2" t="s">
        <v>20</v>
      </c>
      <c r="Z538">
        <v>3107859</v>
      </c>
      <c r="AA538" s="2" t="s">
        <v>24</v>
      </c>
    </row>
    <row r="539" spans="1:27" x14ac:dyDescent="0.25">
      <c r="A539" s="6">
        <f t="shared" si="8"/>
        <v>531</v>
      </c>
      <c r="C539" s="36" t="str">
        <f>+INDEX('Global Mapping'!$M:$M,MATCH(L539,'Global Mapping'!$A:$A,0))</f>
        <v>CURRENT LIABILITIES</v>
      </c>
      <c r="D539" s="36" t="str">
        <f>+INDEX('Global Mapping'!$C:$C,MATCH(L539,'Global Mapping'!$A:$A,0))</f>
        <v>A/P TRADE</v>
      </c>
      <c r="E539" s="36" t="s">
        <v>3985</v>
      </c>
      <c r="F539" s="36" t="s">
        <v>3986</v>
      </c>
      <c r="G539" s="36" t="s">
        <v>3987</v>
      </c>
      <c r="H539" s="36">
        <v>1095450</v>
      </c>
      <c r="I539" s="38">
        <v>43623</v>
      </c>
      <c r="J539" s="2">
        <v>345</v>
      </c>
      <c r="K539" s="2">
        <v>345</v>
      </c>
      <c r="L539" s="2">
        <v>4515</v>
      </c>
      <c r="M539" s="5">
        <v>-70.819999999999993</v>
      </c>
      <c r="N539" s="3">
        <v>43590</v>
      </c>
      <c r="O539" t="s">
        <v>19</v>
      </c>
      <c r="P539" t="s">
        <v>249</v>
      </c>
      <c r="S539" s="2">
        <v>1058711</v>
      </c>
      <c r="T539" s="2">
        <v>334794</v>
      </c>
      <c r="X539" s="2" t="s">
        <v>20</v>
      </c>
      <c r="Z539">
        <v>3107894</v>
      </c>
      <c r="AA539" s="2" t="s">
        <v>24</v>
      </c>
    </row>
    <row r="540" spans="1:27" x14ac:dyDescent="0.25">
      <c r="A540" s="6">
        <f t="shared" si="8"/>
        <v>532</v>
      </c>
      <c r="C540" s="36" t="str">
        <f>+INDEX('Global Mapping'!$M:$M,MATCH(L540,'Global Mapping'!$A:$A,0))</f>
        <v>CURRENT LIABILITIES</v>
      </c>
      <c r="D540" s="36" t="str">
        <f>+INDEX('Global Mapping'!$C:$C,MATCH(L540,'Global Mapping'!$A:$A,0))</f>
        <v>A/P TRADE</v>
      </c>
      <c r="E540" s="36" t="s">
        <v>3985</v>
      </c>
      <c r="F540" s="36" t="s">
        <v>3986</v>
      </c>
      <c r="G540" s="36" t="s">
        <v>3987</v>
      </c>
      <c r="H540" s="36">
        <v>1095465</v>
      </c>
      <c r="I540" s="38">
        <v>43623</v>
      </c>
      <c r="J540" s="2">
        <v>345</v>
      </c>
      <c r="K540" s="2">
        <v>345</v>
      </c>
      <c r="L540" s="2">
        <v>4515</v>
      </c>
      <c r="M540" s="5">
        <v>-56.11</v>
      </c>
      <c r="N540" s="3">
        <v>43590</v>
      </c>
      <c r="O540" t="s">
        <v>19</v>
      </c>
      <c r="P540" t="s">
        <v>250</v>
      </c>
      <c r="S540" s="2">
        <v>1058725</v>
      </c>
      <c r="T540" s="2">
        <v>334794</v>
      </c>
      <c r="X540" s="2" t="s">
        <v>20</v>
      </c>
      <c r="Z540">
        <v>3107906</v>
      </c>
      <c r="AA540" s="2" t="s">
        <v>24</v>
      </c>
    </row>
    <row r="541" spans="1:27" x14ac:dyDescent="0.25">
      <c r="A541" s="6">
        <f t="shared" si="8"/>
        <v>533</v>
      </c>
      <c r="C541" s="36" t="str">
        <f>+INDEX('Global Mapping'!$M:$M,MATCH(L541,'Global Mapping'!$A:$A,0))</f>
        <v>CURRENT LIABILITIES</v>
      </c>
      <c r="D541" s="36" t="str">
        <f>+INDEX('Global Mapping'!$C:$C,MATCH(L541,'Global Mapping'!$A:$A,0))</f>
        <v>A/P TRADE</v>
      </c>
      <c r="E541" s="36" t="s">
        <v>3985</v>
      </c>
      <c r="F541" s="36" t="s">
        <v>3986</v>
      </c>
      <c r="G541" s="36" t="s">
        <v>3987</v>
      </c>
      <c r="H541" s="36">
        <v>1093066</v>
      </c>
      <c r="I541" s="38">
        <v>43594</v>
      </c>
      <c r="J541" s="2">
        <v>345</v>
      </c>
      <c r="K541" s="2">
        <v>345</v>
      </c>
      <c r="L541" s="2">
        <v>4515</v>
      </c>
      <c r="M541" s="5">
        <v>-183.52</v>
      </c>
      <c r="N541" s="3">
        <v>43592</v>
      </c>
      <c r="O541" t="s">
        <v>19</v>
      </c>
      <c r="P541" t="s">
        <v>193</v>
      </c>
      <c r="S541" s="2">
        <v>1054951</v>
      </c>
      <c r="T541" s="2">
        <v>333628</v>
      </c>
      <c r="X541" s="2" t="s">
        <v>20</v>
      </c>
      <c r="Z541">
        <v>3001525</v>
      </c>
      <c r="AA541" s="2" t="s">
        <v>24</v>
      </c>
    </row>
    <row r="542" spans="1:27" x14ac:dyDescent="0.25">
      <c r="A542" s="6">
        <f t="shared" si="8"/>
        <v>534</v>
      </c>
      <c r="C542" s="36" t="str">
        <f>+INDEX('Global Mapping'!$M:$M,MATCH(L542,'Global Mapping'!$A:$A,0))</f>
        <v>CURRENT LIABILITIES</v>
      </c>
      <c r="D542" s="36" t="str">
        <f>+INDEX('Global Mapping'!$C:$C,MATCH(L542,'Global Mapping'!$A:$A,0))</f>
        <v>A/P TRADE</v>
      </c>
      <c r="E542" s="36" t="s">
        <v>3985</v>
      </c>
      <c r="F542" s="36" t="s">
        <v>3986</v>
      </c>
      <c r="G542" s="36" t="s">
        <v>3987</v>
      </c>
      <c r="H542" s="36">
        <v>1093135</v>
      </c>
      <c r="I542" s="38">
        <v>43594</v>
      </c>
      <c r="J542" s="2">
        <v>345</v>
      </c>
      <c r="K542" s="2">
        <v>345</v>
      </c>
      <c r="L542" s="2">
        <v>4515</v>
      </c>
      <c r="M542" s="5">
        <v>-4.24</v>
      </c>
      <c r="N542" s="3">
        <v>43592</v>
      </c>
      <c r="O542" t="s">
        <v>19</v>
      </c>
      <c r="P542" t="s">
        <v>190</v>
      </c>
      <c r="S542" s="2">
        <v>1054935</v>
      </c>
      <c r="T542" s="2">
        <v>333628</v>
      </c>
      <c r="X542" s="2" t="s">
        <v>20</v>
      </c>
      <c r="Z542">
        <v>3004931</v>
      </c>
      <c r="AA542" s="2" t="s">
        <v>24</v>
      </c>
    </row>
    <row r="543" spans="1:27" x14ac:dyDescent="0.25">
      <c r="A543" s="6">
        <f t="shared" si="8"/>
        <v>535</v>
      </c>
      <c r="C543" s="36" t="str">
        <f>+INDEX('Global Mapping'!$M:$M,MATCH(L543,'Global Mapping'!$A:$A,0))</f>
        <v>CURRENT LIABILITIES</v>
      </c>
      <c r="D543" s="36" t="str">
        <f>+INDEX('Global Mapping'!$C:$C,MATCH(L543,'Global Mapping'!$A:$A,0))</f>
        <v>A/P TRADE</v>
      </c>
      <c r="E543" s="36" t="s">
        <v>3985</v>
      </c>
      <c r="F543" s="36" t="s">
        <v>3986</v>
      </c>
      <c r="G543" s="36" t="s">
        <v>3987</v>
      </c>
      <c r="H543" s="36">
        <v>1092850</v>
      </c>
      <c r="I543" s="38">
        <v>43594</v>
      </c>
      <c r="J543" s="2">
        <v>345</v>
      </c>
      <c r="K543" s="2">
        <v>345</v>
      </c>
      <c r="L543" s="2">
        <v>4515</v>
      </c>
      <c r="M543" s="5">
        <v>-150.28</v>
      </c>
      <c r="N543" s="3">
        <v>43592</v>
      </c>
      <c r="O543" t="s">
        <v>19</v>
      </c>
      <c r="P543" t="s">
        <v>191</v>
      </c>
      <c r="S543" s="2">
        <v>1054943</v>
      </c>
      <c r="T543" s="2">
        <v>333635</v>
      </c>
      <c r="X543" s="2" t="s">
        <v>20</v>
      </c>
      <c r="Z543">
        <v>3008698</v>
      </c>
      <c r="AA543" s="2" t="s">
        <v>24</v>
      </c>
    </row>
    <row r="544" spans="1:27" x14ac:dyDescent="0.25">
      <c r="A544" s="6">
        <f t="shared" si="8"/>
        <v>536</v>
      </c>
      <c r="C544" s="36" t="str">
        <f>+INDEX('Global Mapping'!$M:$M,MATCH(L544,'Global Mapping'!$A:$A,0))</f>
        <v>CURRENT LIABILITIES</v>
      </c>
      <c r="D544" s="36" t="str">
        <f>+INDEX('Global Mapping'!$C:$C,MATCH(L544,'Global Mapping'!$A:$A,0))</f>
        <v>A/P TRADE</v>
      </c>
      <c r="E544" s="36" t="s">
        <v>3985</v>
      </c>
      <c r="F544" s="36" t="s">
        <v>3986</v>
      </c>
      <c r="G544" s="36" t="s">
        <v>3987</v>
      </c>
      <c r="H544" s="36">
        <v>1092850</v>
      </c>
      <c r="I544" s="38">
        <v>43594</v>
      </c>
      <c r="J544" s="2">
        <v>345</v>
      </c>
      <c r="K544" s="2">
        <v>345</v>
      </c>
      <c r="L544" s="2">
        <v>4515</v>
      </c>
      <c r="M544" s="5">
        <v>-475.91</v>
      </c>
      <c r="N544" s="3">
        <v>43592</v>
      </c>
      <c r="O544" t="s">
        <v>19</v>
      </c>
      <c r="P544" t="s">
        <v>192</v>
      </c>
      <c r="S544" s="2">
        <v>1054944</v>
      </c>
      <c r="T544" s="2">
        <v>333635</v>
      </c>
      <c r="X544" s="2" t="s">
        <v>20</v>
      </c>
      <c r="Z544">
        <v>3008698</v>
      </c>
      <c r="AA544" s="2" t="s">
        <v>24</v>
      </c>
    </row>
    <row r="545" spans="1:27" x14ac:dyDescent="0.25">
      <c r="A545" s="6">
        <f t="shared" si="8"/>
        <v>537</v>
      </c>
      <c r="C545" s="36" t="str">
        <f>+INDEX('Global Mapping'!$M:$M,MATCH(L545,'Global Mapping'!$A:$A,0))</f>
        <v>CURRENT LIABILITIES</v>
      </c>
      <c r="D545" s="36" t="str">
        <f>+INDEX('Global Mapping'!$C:$C,MATCH(L545,'Global Mapping'!$A:$A,0))</f>
        <v>A/P TRADE</v>
      </c>
      <c r="E545" s="36" t="s">
        <v>3985</v>
      </c>
      <c r="F545" s="36" t="s">
        <v>3986</v>
      </c>
      <c r="G545" s="36" t="s">
        <v>3987</v>
      </c>
      <c r="H545" s="36">
        <v>1093067</v>
      </c>
      <c r="I545" s="38">
        <v>43594</v>
      </c>
      <c r="J545" s="2">
        <v>345</v>
      </c>
      <c r="K545" s="2">
        <v>345</v>
      </c>
      <c r="L545" s="2">
        <v>4515</v>
      </c>
      <c r="M545" s="5">
        <v>-175</v>
      </c>
      <c r="N545" s="3">
        <v>43592</v>
      </c>
      <c r="O545" t="s">
        <v>19</v>
      </c>
      <c r="P545" t="s">
        <v>194</v>
      </c>
      <c r="S545" s="2">
        <v>1054952</v>
      </c>
      <c r="T545" s="2">
        <v>333628</v>
      </c>
      <c r="X545" s="2" t="s">
        <v>20</v>
      </c>
      <c r="Z545">
        <v>3012124</v>
      </c>
      <c r="AA545" s="2" t="s">
        <v>24</v>
      </c>
    </row>
    <row r="546" spans="1:27" x14ac:dyDescent="0.25">
      <c r="A546" s="6">
        <f t="shared" si="8"/>
        <v>538</v>
      </c>
      <c r="C546" s="36" t="str">
        <f>+INDEX('Global Mapping'!$M:$M,MATCH(L546,'Global Mapping'!$A:$A,0))</f>
        <v>CURRENT LIABILITIES</v>
      </c>
      <c r="D546" s="36" t="str">
        <f>+INDEX('Global Mapping'!$C:$C,MATCH(L546,'Global Mapping'!$A:$A,0))</f>
        <v>A/P TRADE</v>
      </c>
      <c r="E546" s="36" t="s">
        <v>3985</v>
      </c>
      <c r="F546" s="36" t="s">
        <v>3986</v>
      </c>
      <c r="G546" s="36" t="s">
        <v>3987</v>
      </c>
      <c r="H546" s="36">
        <v>1093028</v>
      </c>
      <c r="I546" s="38">
        <v>43594</v>
      </c>
      <c r="J546" s="2">
        <v>345</v>
      </c>
      <c r="K546" s="2">
        <v>345</v>
      </c>
      <c r="L546" s="2">
        <v>4515</v>
      </c>
      <c r="M546" s="5">
        <v>-30395.07</v>
      </c>
      <c r="N546" s="3">
        <v>43592</v>
      </c>
      <c r="O546" t="s">
        <v>19</v>
      </c>
      <c r="P546" t="s">
        <v>196</v>
      </c>
      <c r="S546" s="2">
        <v>1054983</v>
      </c>
      <c r="T546" s="2">
        <v>333628</v>
      </c>
      <c r="X546" s="2" t="s">
        <v>20</v>
      </c>
      <c r="Z546">
        <v>3030658</v>
      </c>
      <c r="AA546" s="2" t="s">
        <v>24</v>
      </c>
    </row>
    <row r="547" spans="1:27" x14ac:dyDescent="0.25">
      <c r="A547" s="6">
        <f t="shared" si="8"/>
        <v>539</v>
      </c>
      <c r="C547" s="36" t="str">
        <f>+INDEX('Global Mapping'!$M:$M,MATCH(L547,'Global Mapping'!$A:$A,0))</f>
        <v>CURRENT LIABILITIES</v>
      </c>
      <c r="D547" s="36" t="str">
        <f>+INDEX('Global Mapping'!$C:$C,MATCH(L547,'Global Mapping'!$A:$A,0))</f>
        <v>A/P TRADE</v>
      </c>
      <c r="E547" s="36" t="s">
        <v>3985</v>
      </c>
      <c r="F547" s="36" t="s">
        <v>3986</v>
      </c>
      <c r="G547" s="36" t="s">
        <v>3987</v>
      </c>
      <c r="H547" s="36">
        <v>1093030</v>
      </c>
      <c r="I547" s="38">
        <v>43594</v>
      </c>
      <c r="J547" s="2">
        <v>345</v>
      </c>
      <c r="K547" s="2">
        <v>345</v>
      </c>
      <c r="L547" s="2">
        <v>4515</v>
      </c>
      <c r="M547" s="5">
        <v>-23167.25</v>
      </c>
      <c r="N547" s="3">
        <v>43592</v>
      </c>
      <c r="O547" t="s">
        <v>19</v>
      </c>
      <c r="P547" t="s">
        <v>197</v>
      </c>
      <c r="S547" s="2">
        <v>1054986</v>
      </c>
      <c r="T547" s="2">
        <v>333628</v>
      </c>
      <c r="X547" s="2" t="s">
        <v>20</v>
      </c>
      <c r="Z547">
        <v>3030658</v>
      </c>
      <c r="AA547" s="2" t="s">
        <v>24</v>
      </c>
    </row>
    <row r="548" spans="1:27" x14ac:dyDescent="0.25">
      <c r="A548" s="6">
        <f t="shared" si="8"/>
        <v>540</v>
      </c>
      <c r="C548" s="36" t="str">
        <f>+INDEX('Global Mapping'!$M:$M,MATCH(L548,'Global Mapping'!$A:$A,0))</f>
        <v>CURRENT LIABILITIES</v>
      </c>
      <c r="D548" s="36" t="str">
        <f>+INDEX('Global Mapping'!$C:$C,MATCH(L548,'Global Mapping'!$A:$A,0))</f>
        <v>A/P TRADE</v>
      </c>
      <c r="E548" s="36" t="s">
        <v>3985</v>
      </c>
      <c r="F548" s="36" t="s">
        <v>3986</v>
      </c>
      <c r="G548" s="36" t="s">
        <v>3987</v>
      </c>
      <c r="H548" s="36">
        <v>1095663</v>
      </c>
      <c r="I548" s="38">
        <v>43623</v>
      </c>
      <c r="J548" s="2">
        <v>345</v>
      </c>
      <c r="K548" s="2">
        <v>345</v>
      </c>
      <c r="L548" s="2">
        <v>4515</v>
      </c>
      <c r="M548" s="5">
        <v>-2.1</v>
      </c>
      <c r="N548" s="3">
        <v>43592</v>
      </c>
      <c r="O548" t="s">
        <v>19</v>
      </c>
      <c r="P548" t="s">
        <v>252</v>
      </c>
      <c r="S548" s="2">
        <v>1058845</v>
      </c>
      <c r="T548" s="2">
        <v>334805</v>
      </c>
      <c r="X548" s="2" t="s">
        <v>20</v>
      </c>
      <c r="Z548">
        <v>3107958</v>
      </c>
      <c r="AA548" s="2" t="s">
        <v>24</v>
      </c>
    </row>
    <row r="549" spans="1:27" x14ac:dyDescent="0.25">
      <c r="A549" s="6">
        <f t="shared" si="8"/>
        <v>541</v>
      </c>
      <c r="C549" s="36" t="str">
        <f>+INDEX('Global Mapping'!$M:$M,MATCH(L549,'Global Mapping'!$A:$A,0))</f>
        <v>CURRENT LIABILITIES</v>
      </c>
      <c r="D549" s="36" t="str">
        <f>+INDEX('Global Mapping'!$C:$C,MATCH(L549,'Global Mapping'!$A:$A,0))</f>
        <v>A/P TRADE</v>
      </c>
      <c r="E549" s="36" t="s">
        <v>3985</v>
      </c>
      <c r="F549" s="36" t="s">
        <v>3986</v>
      </c>
      <c r="G549" s="36" t="s">
        <v>3987</v>
      </c>
      <c r="H549" s="36">
        <v>1095587</v>
      </c>
      <c r="I549" s="38">
        <v>43623</v>
      </c>
      <c r="J549" s="2">
        <v>345</v>
      </c>
      <c r="K549" s="2">
        <v>345</v>
      </c>
      <c r="L549" s="2">
        <v>4515</v>
      </c>
      <c r="M549" s="5">
        <v>-11.91</v>
      </c>
      <c r="N549" s="3">
        <v>43592</v>
      </c>
      <c r="O549" t="s">
        <v>19</v>
      </c>
      <c r="P549" t="s">
        <v>254</v>
      </c>
      <c r="S549" s="2">
        <v>1058856</v>
      </c>
      <c r="T549" s="2">
        <v>334805</v>
      </c>
      <c r="X549" s="2" t="s">
        <v>20</v>
      </c>
      <c r="Z549">
        <v>3107959</v>
      </c>
      <c r="AA549" s="2" t="s">
        <v>24</v>
      </c>
    </row>
    <row r="550" spans="1:27" x14ac:dyDescent="0.25">
      <c r="A550" s="6">
        <f t="shared" si="8"/>
        <v>542</v>
      </c>
      <c r="C550" s="36" t="str">
        <f>+INDEX('Global Mapping'!$M:$M,MATCH(L550,'Global Mapping'!$A:$A,0))</f>
        <v>CURRENT LIABILITIES</v>
      </c>
      <c r="D550" s="36" t="str">
        <f>+INDEX('Global Mapping'!$C:$C,MATCH(L550,'Global Mapping'!$A:$A,0))</f>
        <v>A/P TRADE</v>
      </c>
      <c r="E550" s="36" t="s">
        <v>3985</v>
      </c>
      <c r="F550" s="36" t="s">
        <v>3986</v>
      </c>
      <c r="G550" s="36" t="s">
        <v>3987</v>
      </c>
      <c r="H550" s="36">
        <v>1095495</v>
      </c>
      <c r="I550" s="38">
        <v>43623</v>
      </c>
      <c r="J550" s="2">
        <v>345</v>
      </c>
      <c r="K550" s="2">
        <v>345</v>
      </c>
      <c r="L550" s="2">
        <v>4515</v>
      </c>
      <c r="M550" s="5">
        <v>-41.12</v>
      </c>
      <c r="N550" s="3">
        <v>43592</v>
      </c>
      <c r="O550" t="s">
        <v>19</v>
      </c>
      <c r="P550" t="s">
        <v>255</v>
      </c>
      <c r="S550" s="2">
        <v>1058867</v>
      </c>
      <c r="T550" s="2">
        <v>334805</v>
      </c>
      <c r="X550" s="2" t="s">
        <v>20</v>
      </c>
      <c r="Z550">
        <v>3107960</v>
      </c>
      <c r="AA550" s="2" t="s">
        <v>24</v>
      </c>
    </row>
    <row r="551" spans="1:27" x14ac:dyDescent="0.25">
      <c r="A551" s="6">
        <f t="shared" si="8"/>
        <v>543</v>
      </c>
      <c r="C551" s="36" t="str">
        <f>+INDEX('Global Mapping'!$M:$M,MATCH(L551,'Global Mapping'!$A:$A,0))</f>
        <v>CURRENT LIABILITIES</v>
      </c>
      <c r="D551" s="36" t="str">
        <f>+INDEX('Global Mapping'!$C:$C,MATCH(L551,'Global Mapping'!$A:$A,0))</f>
        <v>A/P TRADE</v>
      </c>
      <c r="E551" s="36" t="s">
        <v>3985</v>
      </c>
      <c r="F551" s="36" t="s">
        <v>3986</v>
      </c>
      <c r="G551" s="36" t="s">
        <v>3987</v>
      </c>
      <c r="H551" s="36">
        <v>1095460</v>
      </c>
      <c r="I551" s="38">
        <v>43623</v>
      </c>
      <c r="J551" s="2">
        <v>345</v>
      </c>
      <c r="K551" s="2">
        <v>345</v>
      </c>
      <c r="L551" s="2">
        <v>4515</v>
      </c>
      <c r="M551" s="5">
        <v>-61.65</v>
      </c>
      <c r="N551" s="3">
        <v>43592</v>
      </c>
      <c r="O551" t="s">
        <v>19</v>
      </c>
      <c r="P551" t="s">
        <v>253</v>
      </c>
      <c r="S551" s="2">
        <v>1058849</v>
      </c>
      <c r="T551" s="2">
        <v>334805</v>
      </c>
      <c r="X551" s="2" t="s">
        <v>20</v>
      </c>
      <c r="Z551">
        <v>3108031</v>
      </c>
      <c r="AA551" s="2" t="s">
        <v>24</v>
      </c>
    </row>
    <row r="552" spans="1:27" x14ac:dyDescent="0.25">
      <c r="A552" s="6">
        <f t="shared" si="8"/>
        <v>544</v>
      </c>
      <c r="C552" s="36" t="str">
        <f>+INDEX('Global Mapping'!$M:$M,MATCH(L552,'Global Mapping'!$A:$A,0))</f>
        <v>CURRENT LIABILITIES</v>
      </c>
      <c r="D552" s="36" t="str">
        <f>+INDEX('Global Mapping'!$C:$C,MATCH(L552,'Global Mapping'!$A:$A,0))</f>
        <v>A/P TRADE</v>
      </c>
      <c r="E552" s="36" t="s">
        <v>3985</v>
      </c>
      <c r="F552" s="36" t="s">
        <v>3986</v>
      </c>
      <c r="G552" s="36" t="s">
        <v>3987</v>
      </c>
      <c r="H552" s="36">
        <v>1093099</v>
      </c>
      <c r="I552" s="38">
        <v>43594</v>
      </c>
      <c r="J552" s="2">
        <v>345</v>
      </c>
      <c r="K552" s="2">
        <v>345</v>
      </c>
      <c r="L552" s="2">
        <v>4515</v>
      </c>
      <c r="M552" s="5">
        <v>-335.44</v>
      </c>
      <c r="N552" s="3">
        <v>43593</v>
      </c>
      <c r="O552" t="s">
        <v>19</v>
      </c>
      <c r="P552" t="s">
        <v>198</v>
      </c>
      <c r="S552" s="2">
        <v>1055382</v>
      </c>
      <c r="T552" s="2">
        <v>333791</v>
      </c>
      <c r="U552" s="2">
        <v>307267</v>
      </c>
      <c r="X552" s="2" t="s">
        <v>20</v>
      </c>
      <c r="Z552">
        <v>3006860</v>
      </c>
      <c r="AA552" s="2" t="s">
        <v>24</v>
      </c>
    </row>
    <row r="553" spans="1:27" x14ac:dyDescent="0.25">
      <c r="A553" s="6">
        <f t="shared" si="8"/>
        <v>545</v>
      </c>
      <c r="C553" s="36" t="str">
        <f>+INDEX('Global Mapping'!$M:$M,MATCH(L553,'Global Mapping'!$A:$A,0))</f>
        <v>CURRENT LIABILITIES</v>
      </c>
      <c r="D553" s="36" t="str">
        <f>+INDEX('Global Mapping'!$C:$C,MATCH(L553,'Global Mapping'!$A:$A,0))</f>
        <v>A/P TRADE</v>
      </c>
      <c r="E553" s="36" t="s">
        <v>3985</v>
      </c>
      <c r="F553" s="36" t="s">
        <v>3986</v>
      </c>
      <c r="G553" s="36" t="s">
        <v>3987</v>
      </c>
      <c r="H553" s="36">
        <v>1093773</v>
      </c>
      <c r="I553" s="38">
        <v>43601</v>
      </c>
      <c r="J553" s="2">
        <v>345</v>
      </c>
      <c r="K553" s="2">
        <v>345</v>
      </c>
      <c r="L553" s="2">
        <v>4515</v>
      </c>
      <c r="M553" s="5">
        <v>-1384</v>
      </c>
      <c r="N553" s="3">
        <v>43594</v>
      </c>
      <c r="O553" t="s">
        <v>19</v>
      </c>
      <c r="P553" t="s">
        <v>215</v>
      </c>
      <c r="S553" s="2">
        <v>1056402</v>
      </c>
      <c r="T553" s="2">
        <v>334033</v>
      </c>
      <c r="U553" s="2">
        <v>310050</v>
      </c>
      <c r="X553" s="2" t="s">
        <v>20</v>
      </c>
      <c r="Z553">
        <v>3000063</v>
      </c>
      <c r="AA553" s="2" t="s">
        <v>24</v>
      </c>
    </row>
    <row r="554" spans="1:27" x14ac:dyDescent="0.25">
      <c r="A554" s="6">
        <f t="shared" si="8"/>
        <v>546</v>
      </c>
      <c r="C554" s="36" t="str">
        <f>+INDEX('Global Mapping'!$M:$M,MATCH(L554,'Global Mapping'!$A:$A,0))</f>
        <v>CURRENT LIABILITIES</v>
      </c>
      <c r="D554" s="36" t="str">
        <f>+INDEX('Global Mapping'!$C:$C,MATCH(L554,'Global Mapping'!$A:$A,0))</f>
        <v>A/P TRADE</v>
      </c>
      <c r="E554" s="36" t="s">
        <v>3985</v>
      </c>
      <c r="F554" s="36" t="s">
        <v>3986</v>
      </c>
      <c r="G554" s="36" t="s">
        <v>3987</v>
      </c>
      <c r="H554" s="36">
        <v>921325</v>
      </c>
      <c r="I554" s="38">
        <v>43601</v>
      </c>
      <c r="J554" s="2">
        <v>345</v>
      </c>
      <c r="K554" s="2">
        <v>345</v>
      </c>
      <c r="L554" s="2">
        <v>4515</v>
      </c>
      <c r="M554" s="5">
        <v>-174.13</v>
      </c>
      <c r="N554" s="3">
        <v>43594</v>
      </c>
      <c r="O554" t="s">
        <v>19</v>
      </c>
      <c r="P554" t="s">
        <v>211</v>
      </c>
      <c r="S554" s="2">
        <v>1056382</v>
      </c>
      <c r="T554" s="2">
        <v>334010</v>
      </c>
      <c r="X554" s="2" t="s">
        <v>20</v>
      </c>
      <c r="Z554">
        <v>3000863</v>
      </c>
      <c r="AA554" s="2" t="s">
        <v>24</v>
      </c>
    </row>
    <row r="555" spans="1:27" x14ac:dyDescent="0.25">
      <c r="A555" s="6">
        <f t="shared" si="8"/>
        <v>547</v>
      </c>
      <c r="C555" s="36" t="str">
        <f>+INDEX('Global Mapping'!$M:$M,MATCH(L555,'Global Mapping'!$A:$A,0))</f>
        <v>CURRENT LIABILITIES</v>
      </c>
      <c r="D555" s="36" t="str">
        <f>+INDEX('Global Mapping'!$C:$C,MATCH(L555,'Global Mapping'!$A:$A,0))</f>
        <v>A/P TRADE</v>
      </c>
      <c r="E555" s="36" t="s">
        <v>3985</v>
      </c>
      <c r="F555" s="36" t="s">
        <v>3986</v>
      </c>
      <c r="G555" s="36" t="s">
        <v>3987</v>
      </c>
      <c r="H555" s="36">
        <v>1093905</v>
      </c>
      <c r="I555" s="38">
        <v>43601</v>
      </c>
      <c r="J555" s="2">
        <v>345</v>
      </c>
      <c r="K555" s="2">
        <v>345</v>
      </c>
      <c r="L555" s="2">
        <v>4515</v>
      </c>
      <c r="M555" s="5">
        <v>-42.35</v>
      </c>
      <c r="N555" s="3">
        <v>43594</v>
      </c>
      <c r="O555" t="s">
        <v>19</v>
      </c>
      <c r="P555" t="s">
        <v>208</v>
      </c>
      <c r="S555" s="2">
        <v>1056373</v>
      </c>
      <c r="T555" s="2">
        <v>334010</v>
      </c>
      <c r="X555" s="2" t="s">
        <v>20</v>
      </c>
      <c r="Z555">
        <v>3004989</v>
      </c>
      <c r="AA555" s="2" t="s">
        <v>24</v>
      </c>
    </row>
    <row r="556" spans="1:27" x14ac:dyDescent="0.25">
      <c r="A556" s="6">
        <f t="shared" si="8"/>
        <v>548</v>
      </c>
      <c r="C556" s="36" t="str">
        <f>+INDEX('Global Mapping'!$M:$M,MATCH(L556,'Global Mapping'!$A:$A,0))</f>
        <v>CURRENT LIABILITIES</v>
      </c>
      <c r="D556" s="36" t="str">
        <f>+INDEX('Global Mapping'!$C:$C,MATCH(L556,'Global Mapping'!$A:$A,0))</f>
        <v>A/P TRADE</v>
      </c>
      <c r="E556" s="36" t="s">
        <v>3985</v>
      </c>
      <c r="F556" s="36" t="s">
        <v>3986</v>
      </c>
      <c r="G556" s="36" t="s">
        <v>3987</v>
      </c>
      <c r="H556" s="36">
        <v>1093905</v>
      </c>
      <c r="I556" s="38">
        <v>43601</v>
      </c>
      <c r="J556" s="2">
        <v>345</v>
      </c>
      <c r="K556" s="2">
        <v>345</v>
      </c>
      <c r="L556" s="2">
        <v>4515</v>
      </c>
      <c r="M556" s="5">
        <v>-5.25</v>
      </c>
      <c r="N556" s="3">
        <v>43594</v>
      </c>
      <c r="O556" t="s">
        <v>19</v>
      </c>
      <c r="P556" t="s">
        <v>209</v>
      </c>
      <c r="S556" s="2">
        <v>1056374</v>
      </c>
      <c r="T556" s="2">
        <v>334010</v>
      </c>
      <c r="X556" s="2" t="s">
        <v>20</v>
      </c>
      <c r="Z556">
        <v>3004989</v>
      </c>
      <c r="AA556" s="2" t="s">
        <v>24</v>
      </c>
    </row>
    <row r="557" spans="1:27" x14ac:dyDescent="0.25">
      <c r="A557" s="6">
        <f t="shared" si="8"/>
        <v>549</v>
      </c>
      <c r="C557" s="36" t="str">
        <f>+INDEX('Global Mapping'!$M:$M,MATCH(L557,'Global Mapping'!$A:$A,0))</f>
        <v>CURRENT LIABILITIES</v>
      </c>
      <c r="D557" s="36" t="str">
        <f>+INDEX('Global Mapping'!$C:$C,MATCH(L557,'Global Mapping'!$A:$A,0))</f>
        <v>A/P TRADE</v>
      </c>
      <c r="E557" s="36" t="s">
        <v>3985</v>
      </c>
      <c r="F557" s="36" t="s">
        <v>3986</v>
      </c>
      <c r="G557" s="36" t="s">
        <v>3987</v>
      </c>
      <c r="H557" s="36">
        <v>1093905</v>
      </c>
      <c r="I557" s="38">
        <v>43601</v>
      </c>
      <c r="J557" s="2">
        <v>345</v>
      </c>
      <c r="K557" s="2">
        <v>345</v>
      </c>
      <c r="L557" s="2">
        <v>4515</v>
      </c>
      <c r="M557" s="5">
        <v>-6.05</v>
      </c>
      <c r="N557" s="3">
        <v>43594</v>
      </c>
      <c r="O557" t="s">
        <v>19</v>
      </c>
      <c r="P557" t="s">
        <v>210</v>
      </c>
      <c r="S557" s="2">
        <v>1056375</v>
      </c>
      <c r="T557" s="2">
        <v>334010</v>
      </c>
      <c r="X557" s="2" t="s">
        <v>20</v>
      </c>
      <c r="Z557">
        <v>3004989</v>
      </c>
      <c r="AA557" s="2" t="s">
        <v>24</v>
      </c>
    </row>
    <row r="558" spans="1:27" x14ac:dyDescent="0.25">
      <c r="A558" s="6">
        <f t="shared" si="8"/>
        <v>550</v>
      </c>
      <c r="C558" s="36" t="str">
        <f>+INDEX('Global Mapping'!$M:$M,MATCH(L558,'Global Mapping'!$A:$A,0))</f>
        <v>CURRENT LIABILITIES</v>
      </c>
      <c r="D558" s="36" t="str">
        <f>+INDEX('Global Mapping'!$C:$C,MATCH(L558,'Global Mapping'!$A:$A,0))</f>
        <v>A/P TRADE</v>
      </c>
      <c r="E558" s="36" t="s">
        <v>3985</v>
      </c>
      <c r="F558" s="36" t="s">
        <v>3986</v>
      </c>
      <c r="G558" s="36" t="s">
        <v>3987</v>
      </c>
      <c r="H558" s="36">
        <v>1093123</v>
      </c>
      <c r="I558" s="38">
        <v>43594</v>
      </c>
      <c r="J558" s="2">
        <v>345</v>
      </c>
      <c r="K558" s="2">
        <v>345</v>
      </c>
      <c r="L558" s="2">
        <v>4515</v>
      </c>
      <c r="M558" s="5">
        <v>-73</v>
      </c>
      <c r="N558" s="3">
        <v>43594</v>
      </c>
      <c r="O558" t="s">
        <v>19</v>
      </c>
      <c r="P558" t="s">
        <v>202</v>
      </c>
      <c r="S558" s="2">
        <v>1056135</v>
      </c>
      <c r="T558" s="2">
        <v>333918</v>
      </c>
      <c r="X558" s="2" t="s">
        <v>20</v>
      </c>
      <c r="Z558">
        <v>3005518</v>
      </c>
      <c r="AA558" s="2" t="s">
        <v>24</v>
      </c>
    </row>
    <row r="559" spans="1:27" x14ac:dyDescent="0.25">
      <c r="A559" s="6">
        <f t="shared" si="8"/>
        <v>551</v>
      </c>
      <c r="C559" s="36" t="str">
        <f>+INDEX('Global Mapping'!$M:$M,MATCH(L559,'Global Mapping'!$A:$A,0))</f>
        <v>CURRENT LIABILITIES</v>
      </c>
      <c r="D559" s="36" t="str">
        <f>+INDEX('Global Mapping'!$C:$C,MATCH(L559,'Global Mapping'!$A:$A,0))</f>
        <v>A/P TRADE</v>
      </c>
      <c r="E559" s="36" t="s">
        <v>3985</v>
      </c>
      <c r="F559" s="36" t="s">
        <v>3986</v>
      </c>
      <c r="G559" s="36" t="s">
        <v>3987</v>
      </c>
      <c r="H559" s="36">
        <v>1093897</v>
      </c>
      <c r="I559" s="38">
        <v>43601</v>
      </c>
      <c r="J559" s="2">
        <v>345</v>
      </c>
      <c r="K559" s="2">
        <v>345</v>
      </c>
      <c r="L559" s="2">
        <v>4515</v>
      </c>
      <c r="M559" s="5">
        <v>-13.92</v>
      </c>
      <c r="N559" s="3">
        <v>43594</v>
      </c>
      <c r="O559" t="s">
        <v>19</v>
      </c>
      <c r="P559" t="s">
        <v>205</v>
      </c>
      <c r="S559" s="2">
        <v>1056348</v>
      </c>
      <c r="T559" s="2">
        <v>334010</v>
      </c>
      <c r="X559" s="2" t="s">
        <v>20</v>
      </c>
      <c r="Z559">
        <v>3005740</v>
      </c>
      <c r="AA559" s="2" t="s">
        <v>24</v>
      </c>
    </row>
    <row r="560" spans="1:27" x14ac:dyDescent="0.25">
      <c r="A560" s="6">
        <f t="shared" si="8"/>
        <v>552</v>
      </c>
      <c r="C560" s="36" t="str">
        <f>+INDEX('Global Mapping'!$M:$M,MATCH(L560,'Global Mapping'!$A:$A,0))</f>
        <v>CURRENT LIABILITIES</v>
      </c>
      <c r="D560" s="36" t="str">
        <f>+INDEX('Global Mapping'!$C:$C,MATCH(L560,'Global Mapping'!$A:$A,0))</f>
        <v>A/P TRADE</v>
      </c>
      <c r="E560" s="36" t="s">
        <v>3985</v>
      </c>
      <c r="F560" s="36" t="s">
        <v>3986</v>
      </c>
      <c r="G560" s="36" t="s">
        <v>3987</v>
      </c>
      <c r="H560" s="36">
        <v>1093897</v>
      </c>
      <c r="I560" s="38">
        <v>43601</v>
      </c>
      <c r="J560" s="2">
        <v>345</v>
      </c>
      <c r="K560" s="2">
        <v>345</v>
      </c>
      <c r="L560" s="2">
        <v>4515</v>
      </c>
      <c r="M560" s="5">
        <v>-114.78</v>
      </c>
      <c r="N560" s="3">
        <v>43594</v>
      </c>
      <c r="O560" t="s">
        <v>19</v>
      </c>
      <c r="P560" t="s">
        <v>206</v>
      </c>
      <c r="S560" s="2">
        <v>1056349</v>
      </c>
      <c r="T560" s="2">
        <v>334010</v>
      </c>
      <c r="X560" s="2" t="s">
        <v>20</v>
      </c>
      <c r="Z560">
        <v>3005740</v>
      </c>
      <c r="AA560" s="2" t="s">
        <v>24</v>
      </c>
    </row>
    <row r="561" spans="1:27" x14ac:dyDescent="0.25">
      <c r="A561" s="6">
        <f t="shared" si="8"/>
        <v>553</v>
      </c>
      <c r="C561" s="36" t="str">
        <f>+INDEX('Global Mapping'!$M:$M,MATCH(L561,'Global Mapping'!$A:$A,0))</f>
        <v>CURRENT LIABILITIES</v>
      </c>
      <c r="D561" s="36" t="str">
        <f>+INDEX('Global Mapping'!$C:$C,MATCH(L561,'Global Mapping'!$A:$A,0))</f>
        <v>A/P TRADE</v>
      </c>
      <c r="E561" s="36" t="s">
        <v>3985</v>
      </c>
      <c r="F561" s="36" t="s">
        <v>3986</v>
      </c>
      <c r="G561" s="36" t="s">
        <v>3987</v>
      </c>
      <c r="H561" s="36">
        <v>1093897</v>
      </c>
      <c r="I561" s="38">
        <v>43601</v>
      </c>
      <c r="J561" s="2">
        <v>345</v>
      </c>
      <c r="K561" s="2">
        <v>345</v>
      </c>
      <c r="L561" s="2">
        <v>4515</v>
      </c>
      <c r="M561" s="5">
        <v>-4.3899999999999997</v>
      </c>
      <c r="N561" s="3">
        <v>43594</v>
      </c>
      <c r="O561" t="s">
        <v>19</v>
      </c>
      <c r="P561" t="s">
        <v>207</v>
      </c>
      <c r="S561" s="2">
        <v>1056355</v>
      </c>
      <c r="T561" s="2">
        <v>334010</v>
      </c>
      <c r="X561" s="2" t="s">
        <v>20</v>
      </c>
      <c r="Z561">
        <v>3005740</v>
      </c>
      <c r="AA561" s="2" t="s">
        <v>24</v>
      </c>
    </row>
    <row r="562" spans="1:27" x14ac:dyDescent="0.25">
      <c r="A562" s="6">
        <f t="shared" si="8"/>
        <v>554</v>
      </c>
      <c r="C562" s="36" t="str">
        <f>+INDEX('Global Mapping'!$M:$M,MATCH(L562,'Global Mapping'!$A:$A,0))</f>
        <v>CURRENT LIABILITIES</v>
      </c>
      <c r="D562" s="36" t="str">
        <f>+INDEX('Global Mapping'!$C:$C,MATCH(L562,'Global Mapping'!$A:$A,0))</f>
        <v>A/P TRADE</v>
      </c>
      <c r="E562" s="36" t="s">
        <v>3985</v>
      </c>
      <c r="F562" s="36" t="s">
        <v>3986</v>
      </c>
      <c r="G562" s="36" t="s">
        <v>3987</v>
      </c>
      <c r="H562" s="36">
        <v>1094741</v>
      </c>
      <c r="I562" s="38">
        <v>43615</v>
      </c>
      <c r="J562" s="2">
        <v>345</v>
      </c>
      <c r="K562" s="2">
        <v>345</v>
      </c>
      <c r="L562" s="2">
        <v>4515</v>
      </c>
      <c r="M562" s="5">
        <v>-91.8</v>
      </c>
      <c r="N562" s="3">
        <v>43594</v>
      </c>
      <c r="O562" t="s">
        <v>19</v>
      </c>
      <c r="P562" t="s">
        <v>212</v>
      </c>
      <c r="S562" s="2">
        <v>1056396</v>
      </c>
      <c r="T562" s="2">
        <v>334033</v>
      </c>
      <c r="U562" s="2">
        <v>307871</v>
      </c>
      <c r="X562" s="2" t="s">
        <v>20</v>
      </c>
      <c r="Z562">
        <v>3038149</v>
      </c>
      <c r="AA562" s="2" t="s">
        <v>24</v>
      </c>
    </row>
    <row r="563" spans="1:27" x14ac:dyDescent="0.25">
      <c r="A563" s="6">
        <f t="shared" si="8"/>
        <v>555</v>
      </c>
      <c r="C563" s="36" t="str">
        <f>+INDEX('Global Mapping'!$M:$M,MATCH(L563,'Global Mapping'!$A:$A,0))</f>
        <v>CURRENT LIABILITIES</v>
      </c>
      <c r="D563" s="36" t="str">
        <f>+INDEX('Global Mapping'!$C:$C,MATCH(L563,'Global Mapping'!$A:$A,0))</f>
        <v>A/P TRADE</v>
      </c>
      <c r="E563" s="36" t="s">
        <v>3985</v>
      </c>
      <c r="F563" s="36" t="s">
        <v>3986</v>
      </c>
      <c r="G563" s="36" t="s">
        <v>3987</v>
      </c>
      <c r="H563" s="36">
        <v>1094279</v>
      </c>
      <c r="I563" s="38">
        <v>43608</v>
      </c>
      <c r="J563" s="2">
        <v>345</v>
      </c>
      <c r="K563" s="2">
        <v>345</v>
      </c>
      <c r="L563" s="2">
        <v>4515</v>
      </c>
      <c r="M563" s="5">
        <v>-87.51</v>
      </c>
      <c r="N563" s="3">
        <v>43594</v>
      </c>
      <c r="O563" t="s">
        <v>19</v>
      </c>
      <c r="P563" t="s">
        <v>213</v>
      </c>
      <c r="S563" s="2">
        <v>1056398</v>
      </c>
      <c r="T563" s="2">
        <v>334033</v>
      </c>
      <c r="U563" s="2">
        <v>307871</v>
      </c>
      <c r="X563" s="2" t="s">
        <v>20</v>
      </c>
      <c r="Z563">
        <v>3038149</v>
      </c>
      <c r="AA563" s="2" t="s">
        <v>24</v>
      </c>
    </row>
    <row r="564" spans="1:27" x14ac:dyDescent="0.25">
      <c r="A564" s="6">
        <f t="shared" si="8"/>
        <v>556</v>
      </c>
      <c r="C564" s="36" t="str">
        <f>+INDEX('Global Mapping'!$M:$M,MATCH(L564,'Global Mapping'!$A:$A,0))</f>
        <v>CURRENT LIABILITIES</v>
      </c>
      <c r="D564" s="36" t="str">
        <f>+INDEX('Global Mapping'!$C:$C,MATCH(L564,'Global Mapping'!$A:$A,0))</f>
        <v>A/P TRADE</v>
      </c>
      <c r="E564" s="36" t="s">
        <v>3985</v>
      </c>
      <c r="F564" s="36" t="s">
        <v>3986</v>
      </c>
      <c r="G564" s="36" t="s">
        <v>3987</v>
      </c>
      <c r="H564" s="36">
        <v>1094279</v>
      </c>
      <c r="I564" s="38">
        <v>43608</v>
      </c>
      <c r="J564" s="2">
        <v>345</v>
      </c>
      <c r="K564" s="2">
        <v>345</v>
      </c>
      <c r="L564" s="2">
        <v>4515</v>
      </c>
      <c r="M564" s="5">
        <v>-397.66</v>
      </c>
      <c r="N564" s="3">
        <v>43594</v>
      </c>
      <c r="O564" t="s">
        <v>19</v>
      </c>
      <c r="P564" t="s">
        <v>214</v>
      </c>
      <c r="S564" s="2">
        <v>1056399</v>
      </c>
      <c r="T564" s="2">
        <v>334033</v>
      </c>
      <c r="U564" s="2">
        <v>307871</v>
      </c>
      <c r="X564" s="2" t="s">
        <v>20</v>
      </c>
      <c r="Z564">
        <v>3038149</v>
      </c>
      <c r="AA564" s="2" t="s">
        <v>24</v>
      </c>
    </row>
    <row r="565" spans="1:27" x14ac:dyDescent="0.25">
      <c r="A565" s="6">
        <f t="shared" si="8"/>
        <v>557</v>
      </c>
      <c r="C565" s="36" t="str">
        <f>+INDEX('Global Mapping'!$M:$M,MATCH(L565,'Global Mapping'!$A:$A,0))</f>
        <v>CURRENT LIABILITIES</v>
      </c>
      <c r="D565" s="36" t="str">
        <f>+INDEX('Global Mapping'!$C:$C,MATCH(L565,'Global Mapping'!$A:$A,0))</f>
        <v>A/P TRADE</v>
      </c>
      <c r="E565" s="36" t="s">
        <v>3985</v>
      </c>
      <c r="F565" s="36" t="s">
        <v>3986</v>
      </c>
      <c r="G565" s="36" t="s">
        <v>3987</v>
      </c>
      <c r="H565" s="36">
        <v>1093110</v>
      </c>
      <c r="I565" s="38">
        <v>43594</v>
      </c>
      <c r="J565" s="2">
        <v>345</v>
      </c>
      <c r="K565" s="2">
        <v>345</v>
      </c>
      <c r="L565" s="2">
        <v>4515</v>
      </c>
      <c r="M565" s="5">
        <v>-122.26</v>
      </c>
      <c r="N565" s="3">
        <v>43594</v>
      </c>
      <c r="O565" t="s">
        <v>19</v>
      </c>
      <c r="P565" t="s">
        <v>201</v>
      </c>
      <c r="S565" s="2">
        <v>1056125</v>
      </c>
      <c r="T565" s="2">
        <v>333918</v>
      </c>
      <c r="X565" s="2" t="s">
        <v>20</v>
      </c>
      <c r="Z565">
        <v>3058462</v>
      </c>
      <c r="AA565" s="2" t="s">
        <v>24</v>
      </c>
    </row>
    <row r="566" spans="1:27" x14ac:dyDescent="0.25">
      <c r="A566" s="6">
        <f t="shared" si="8"/>
        <v>558</v>
      </c>
      <c r="C566" s="36" t="str">
        <f>+INDEX('Global Mapping'!$M:$M,MATCH(L566,'Global Mapping'!$A:$A,0))</f>
        <v>CURRENT LIABILITIES</v>
      </c>
      <c r="D566" s="36" t="str">
        <f>+INDEX('Global Mapping'!$C:$C,MATCH(L566,'Global Mapping'!$A:$A,0))</f>
        <v>A/P TRADE</v>
      </c>
      <c r="E566" s="36" t="s">
        <v>3985</v>
      </c>
      <c r="F566" s="36" t="s">
        <v>3986</v>
      </c>
      <c r="G566" s="36" t="s">
        <v>3987</v>
      </c>
      <c r="H566" s="36">
        <v>1093321</v>
      </c>
      <c r="I566" s="38">
        <v>43594</v>
      </c>
      <c r="J566" s="2">
        <v>345</v>
      </c>
      <c r="K566" s="2">
        <v>345</v>
      </c>
      <c r="L566" s="2">
        <v>4515</v>
      </c>
      <c r="M566" s="5">
        <v>-91.07</v>
      </c>
      <c r="N566" s="3">
        <v>43594</v>
      </c>
      <c r="O566" t="s">
        <v>19</v>
      </c>
      <c r="P566" t="s">
        <v>203</v>
      </c>
      <c r="S566" s="2">
        <v>1056179</v>
      </c>
      <c r="T566" s="2">
        <v>333941</v>
      </c>
      <c r="X566" s="2" t="s">
        <v>20</v>
      </c>
      <c r="Z566">
        <v>3106946</v>
      </c>
      <c r="AA566" s="2" t="s">
        <v>24</v>
      </c>
    </row>
    <row r="567" spans="1:27" x14ac:dyDescent="0.25">
      <c r="A567" s="6">
        <f t="shared" si="8"/>
        <v>559</v>
      </c>
      <c r="C567" s="36" t="str">
        <f>+INDEX('Global Mapping'!$M:$M,MATCH(L567,'Global Mapping'!$A:$A,0))</f>
        <v>CURRENT LIABILITIES</v>
      </c>
      <c r="D567" s="36" t="str">
        <f>+INDEX('Global Mapping'!$C:$C,MATCH(L567,'Global Mapping'!$A:$A,0))</f>
        <v>A/P TRADE</v>
      </c>
      <c r="E567" s="36" t="s">
        <v>3985</v>
      </c>
      <c r="F567" s="36" t="s">
        <v>3986</v>
      </c>
      <c r="G567" s="36" t="s">
        <v>3987</v>
      </c>
      <c r="H567" s="36">
        <v>1093632</v>
      </c>
      <c r="I567" s="38">
        <v>43601</v>
      </c>
      <c r="J567" s="2">
        <v>345</v>
      </c>
      <c r="K567" s="2">
        <v>345</v>
      </c>
      <c r="L567" s="2">
        <v>4515</v>
      </c>
      <c r="M567" s="5">
        <v>-208.06</v>
      </c>
      <c r="N567" s="3">
        <v>43595</v>
      </c>
      <c r="O567" t="s">
        <v>19</v>
      </c>
      <c r="P567" t="s">
        <v>219</v>
      </c>
      <c r="S567" s="2">
        <v>1056535</v>
      </c>
      <c r="T567" s="2">
        <v>334042</v>
      </c>
      <c r="X567" s="2" t="s">
        <v>20</v>
      </c>
      <c r="Z567">
        <v>3000092</v>
      </c>
      <c r="AA567" s="2" t="s">
        <v>24</v>
      </c>
    </row>
    <row r="568" spans="1:27" x14ac:dyDescent="0.25">
      <c r="A568" s="6">
        <f t="shared" si="8"/>
        <v>560</v>
      </c>
      <c r="C568" s="36" t="str">
        <f>+INDEX('Global Mapping'!$M:$M,MATCH(L568,'Global Mapping'!$A:$A,0))</f>
        <v>CURRENT LIABILITIES</v>
      </c>
      <c r="D568" s="36" t="str">
        <f>+INDEX('Global Mapping'!$C:$C,MATCH(L568,'Global Mapping'!$A:$A,0))</f>
        <v>A/P TRADE</v>
      </c>
      <c r="E568" s="36" t="s">
        <v>3985</v>
      </c>
      <c r="F568" s="36" t="s">
        <v>3986</v>
      </c>
      <c r="G568" s="36" t="s">
        <v>3987</v>
      </c>
      <c r="H568" s="36">
        <v>921342</v>
      </c>
      <c r="I568" s="38">
        <v>43608</v>
      </c>
      <c r="J568" s="2">
        <v>345</v>
      </c>
      <c r="K568" s="2">
        <v>345</v>
      </c>
      <c r="L568" s="2">
        <v>4515</v>
      </c>
      <c r="M568" s="5">
        <v>-218.3</v>
      </c>
      <c r="N568" s="3">
        <v>43595</v>
      </c>
      <c r="O568" t="s">
        <v>19</v>
      </c>
      <c r="P568" t="s">
        <v>226</v>
      </c>
      <c r="S568" s="2">
        <v>1056682</v>
      </c>
      <c r="T568" s="2">
        <v>334108</v>
      </c>
      <c r="X568" s="2" t="s">
        <v>20</v>
      </c>
      <c r="Z568">
        <v>3000863</v>
      </c>
      <c r="AA568" s="2" t="s">
        <v>24</v>
      </c>
    </row>
    <row r="569" spans="1:27" x14ac:dyDescent="0.25">
      <c r="A569" s="6">
        <f t="shared" si="8"/>
        <v>561</v>
      </c>
      <c r="C569" s="36" t="str">
        <f>+INDEX('Global Mapping'!$M:$M,MATCH(L569,'Global Mapping'!$A:$A,0))</f>
        <v>CURRENT LIABILITIES</v>
      </c>
      <c r="D569" s="36" t="str">
        <f>+INDEX('Global Mapping'!$C:$C,MATCH(L569,'Global Mapping'!$A:$A,0))</f>
        <v>A/P TRADE</v>
      </c>
      <c r="E569" s="36" t="s">
        <v>3985</v>
      </c>
      <c r="F569" s="36" t="s">
        <v>3986</v>
      </c>
      <c r="G569" s="36" t="s">
        <v>3987</v>
      </c>
      <c r="H569" s="36">
        <v>921342</v>
      </c>
      <c r="I569" s="38">
        <v>43608</v>
      </c>
      <c r="J569" s="2">
        <v>345</v>
      </c>
      <c r="K569" s="2">
        <v>345</v>
      </c>
      <c r="L569" s="2">
        <v>4515</v>
      </c>
      <c r="M569" s="5">
        <v>-168.21</v>
      </c>
      <c r="N569" s="3">
        <v>43595</v>
      </c>
      <c r="O569" t="s">
        <v>19</v>
      </c>
      <c r="P569" t="s">
        <v>227</v>
      </c>
      <c r="S569" s="2">
        <v>1056712</v>
      </c>
      <c r="T569" s="2">
        <v>334108</v>
      </c>
      <c r="X569" s="2" t="s">
        <v>20</v>
      </c>
      <c r="Z569">
        <v>3000863</v>
      </c>
      <c r="AA569" s="2" t="s">
        <v>24</v>
      </c>
    </row>
    <row r="570" spans="1:27" x14ac:dyDescent="0.25">
      <c r="A570" s="6">
        <f t="shared" si="8"/>
        <v>562</v>
      </c>
      <c r="C570" s="36" t="str">
        <f>+INDEX('Global Mapping'!$M:$M,MATCH(L570,'Global Mapping'!$A:$A,0))</f>
        <v>CURRENT LIABILITIES</v>
      </c>
      <c r="D570" s="36" t="str">
        <f>+INDEX('Global Mapping'!$C:$C,MATCH(L570,'Global Mapping'!$A:$A,0))</f>
        <v>A/P TRADE</v>
      </c>
      <c r="E570" s="36" t="s">
        <v>3985</v>
      </c>
      <c r="F570" s="36" t="s">
        <v>3986</v>
      </c>
      <c r="G570" s="36" t="s">
        <v>3987</v>
      </c>
      <c r="H570" s="36">
        <v>1093772</v>
      </c>
      <c r="I570" s="38">
        <v>43601</v>
      </c>
      <c r="J570" s="2">
        <v>345</v>
      </c>
      <c r="K570" s="2">
        <v>345</v>
      </c>
      <c r="L570" s="2">
        <v>4515</v>
      </c>
      <c r="M570" s="5">
        <v>-780</v>
      </c>
      <c r="N570" s="3">
        <v>43595</v>
      </c>
      <c r="O570" t="s">
        <v>19</v>
      </c>
      <c r="P570" t="s">
        <v>224</v>
      </c>
      <c r="S570" s="2">
        <v>1056584</v>
      </c>
      <c r="T570" s="2">
        <v>334088</v>
      </c>
      <c r="U570" s="2">
        <v>309417</v>
      </c>
      <c r="X570" s="2" t="s">
        <v>20</v>
      </c>
      <c r="Z570">
        <v>3005160</v>
      </c>
      <c r="AA570" s="2" t="s">
        <v>24</v>
      </c>
    </row>
    <row r="571" spans="1:27" x14ac:dyDescent="0.25">
      <c r="A571" s="6">
        <f t="shared" si="8"/>
        <v>563</v>
      </c>
      <c r="C571" s="36" t="str">
        <f>+INDEX('Global Mapping'!$M:$M,MATCH(L571,'Global Mapping'!$A:$A,0))</f>
        <v>CURRENT LIABILITIES</v>
      </c>
      <c r="D571" s="36" t="str">
        <f>+INDEX('Global Mapping'!$C:$C,MATCH(L571,'Global Mapping'!$A:$A,0))</f>
        <v>A/P TRADE</v>
      </c>
      <c r="E571" s="36" t="s">
        <v>3985</v>
      </c>
      <c r="F571" s="36" t="s">
        <v>3986</v>
      </c>
      <c r="G571" s="36" t="s">
        <v>3987</v>
      </c>
      <c r="H571" s="36">
        <v>1093772</v>
      </c>
      <c r="I571" s="38">
        <v>43601</v>
      </c>
      <c r="J571" s="2">
        <v>345</v>
      </c>
      <c r="K571" s="2">
        <v>345</v>
      </c>
      <c r="L571" s="2">
        <v>4515</v>
      </c>
      <c r="M571" s="5">
        <v>-1540</v>
      </c>
      <c r="N571" s="3">
        <v>43595</v>
      </c>
      <c r="O571" t="s">
        <v>19</v>
      </c>
      <c r="P571" t="s">
        <v>225</v>
      </c>
      <c r="S571" s="2">
        <v>1056585</v>
      </c>
      <c r="T571" s="2">
        <v>334088</v>
      </c>
      <c r="U571" s="2">
        <v>309419</v>
      </c>
      <c r="X571" s="2" t="s">
        <v>20</v>
      </c>
      <c r="Z571">
        <v>3005160</v>
      </c>
      <c r="AA571" s="2" t="s">
        <v>24</v>
      </c>
    </row>
    <row r="572" spans="1:27" x14ac:dyDescent="0.25">
      <c r="A572" s="6">
        <f t="shared" si="8"/>
        <v>564</v>
      </c>
      <c r="C572" s="36" t="str">
        <f>+INDEX('Global Mapping'!$M:$M,MATCH(L572,'Global Mapping'!$A:$A,0))</f>
        <v>CURRENT LIABILITIES</v>
      </c>
      <c r="D572" s="36" t="str">
        <f>+INDEX('Global Mapping'!$C:$C,MATCH(L572,'Global Mapping'!$A:$A,0))</f>
        <v>A/P TRADE</v>
      </c>
      <c r="E572" s="36" t="s">
        <v>3985</v>
      </c>
      <c r="F572" s="36" t="s">
        <v>3986</v>
      </c>
      <c r="G572" s="36" t="s">
        <v>3987</v>
      </c>
      <c r="H572" s="36">
        <v>1094100</v>
      </c>
      <c r="I572" s="38">
        <v>43608</v>
      </c>
      <c r="J572" s="2">
        <v>345</v>
      </c>
      <c r="K572" s="2">
        <v>345</v>
      </c>
      <c r="L572" s="2">
        <v>4515</v>
      </c>
      <c r="M572" s="5">
        <v>-1035</v>
      </c>
      <c r="N572" s="3">
        <v>43595</v>
      </c>
      <c r="O572" t="s">
        <v>19</v>
      </c>
      <c r="P572" t="s">
        <v>218</v>
      </c>
      <c r="S572" s="2">
        <v>1056532</v>
      </c>
      <c r="T572" s="2">
        <v>334042</v>
      </c>
      <c r="X572" s="2" t="s">
        <v>20</v>
      </c>
      <c r="Z572">
        <v>3006413</v>
      </c>
      <c r="AA572" s="2" t="s">
        <v>24</v>
      </c>
    </row>
    <row r="573" spans="1:27" x14ac:dyDescent="0.25">
      <c r="A573" s="6">
        <f t="shared" si="8"/>
        <v>565</v>
      </c>
      <c r="C573" s="36" t="str">
        <f>+INDEX('Global Mapping'!$M:$M,MATCH(L573,'Global Mapping'!$A:$A,0))</f>
        <v>CURRENT LIABILITIES</v>
      </c>
      <c r="D573" s="36" t="str">
        <f>+INDEX('Global Mapping'!$C:$C,MATCH(L573,'Global Mapping'!$A:$A,0))</f>
        <v>A/P TRADE</v>
      </c>
      <c r="E573" s="36" t="s">
        <v>3985</v>
      </c>
      <c r="F573" s="36" t="s">
        <v>3986</v>
      </c>
      <c r="G573" s="36" t="s">
        <v>3987</v>
      </c>
      <c r="H573" s="36">
        <v>1093824</v>
      </c>
      <c r="I573" s="38">
        <v>43601</v>
      </c>
      <c r="J573" s="2">
        <v>345</v>
      </c>
      <c r="K573" s="2">
        <v>345</v>
      </c>
      <c r="L573" s="2">
        <v>4515</v>
      </c>
      <c r="M573" s="5">
        <v>-150.75</v>
      </c>
      <c r="N573" s="3">
        <v>43595</v>
      </c>
      <c r="O573" t="s">
        <v>19</v>
      </c>
      <c r="P573" t="s">
        <v>228</v>
      </c>
      <c r="S573" s="2">
        <v>1056740</v>
      </c>
      <c r="T573" s="2">
        <v>334108</v>
      </c>
      <c r="X573" s="2" t="s">
        <v>20</v>
      </c>
      <c r="Z573">
        <v>3006413</v>
      </c>
      <c r="AA573" s="2" t="s">
        <v>24</v>
      </c>
    </row>
    <row r="574" spans="1:27" x14ac:dyDescent="0.25">
      <c r="A574" s="6">
        <f t="shared" si="8"/>
        <v>566</v>
      </c>
      <c r="C574" s="36" t="str">
        <f>+INDEX('Global Mapping'!$M:$M,MATCH(L574,'Global Mapping'!$A:$A,0))</f>
        <v>CURRENT LIABILITIES</v>
      </c>
      <c r="D574" s="36" t="str">
        <f>+INDEX('Global Mapping'!$C:$C,MATCH(L574,'Global Mapping'!$A:$A,0))</f>
        <v>A/P TRADE</v>
      </c>
      <c r="E574" s="36" t="s">
        <v>3985</v>
      </c>
      <c r="F574" s="36" t="s">
        <v>3986</v>
      </c>
      <c r="G574" s="36" t="s">
        <v>3987</v>
      </c>
      <c r="H574" s="36">
        <v>1093361</v>
      </c>
      <c r="I574" s="38">
        <v>43601</v>
      </c>
      <c r="J574" s="2">
        <v>345</v>
      </c>
      <c r="K574" s="2">
        <v>345</v>
      </c>
      <c r="L574" s="2">
        <v>4515</v>
      </c>
      <c r="M574" s="5">
        <v>-36.04</v>
      </c>
      <c r="N574" s="3">
        <v>43595</v>
      </c>
      <c r="O574" t="s">
        <v>19</v>
      </c>
      <c r="P574" t="s">
        <v>222</v>
      </c>
      <c r="S574" s="2">
        <v>1056563</v>
      </c>
      <c r="T574" s="2">
        <v>334063</v>
      </c>
      <c r="X574" s="2" t="s">
        <v>20</v>
      </c>
      <c r="Z574">
        <v>3008698</v>
      </c>
      <c r="AA574" s="2" t="s">
        <v>24</v>
      </c>
    </row>
    <row r="575" spans="1:27" x14ac:dyDescent="0.25">
      <c r="A575" s="6">
        <f t="shared" si="8"/>
        <v>567</v>
      </c>
      <c r="C575" s="36" t="str">
        <f>+INDEX('Global Mapping'!$M:$M,MATCH(L575,'Global Mapping'!$A:$A,0))</f>
        <v>CURRENT LIABILITIES</v>
      </c>
      <c r="D575" s="36" t="str">
        <f>+INDEX('Global Mapping'!$C:$C,MATCH(L575,'Global Mapping'!$A:$A,0))</f>
        <v>A/P TRADE</v>
      </c>
      <c r="E575" s="36" t="s">
        <v>3985</v>
      </c>
      <c r="F575" s="36" t="s">
        <v>3986</v>
      </c>
      <c r="G575" s="36" t="s">
        <v>3987</v>
      </c>
      <c r="H575" s="36">
        <v>1093361</v>
      </c>
      <c r="I575" s="38">
        <v>43601</v>
      </c>
      <c r="J575" s="2">
        <v>345</v>
      </c>
      <c r="K575" s="2">
        <v>345</v>
      </c>
      <c r="L575" s="2">
        <v>4515</v>
      </c>
      <c r="M575" s="5">
        <v>-3664.95</v>
      </c>
      <c r="N575" s="3">
        <v>43595</v>
      </c>
      <c r="O575" t="s">
        <v>19</v>
      </c>
      <c r="P575" t="s">
        <v>223</v>
      </c>
      <c r="S575" s="2">
        <v>1056564</v>
      </c>
      <c r="T575" s="2">
        <v>334063</v>
      </c>
      <c r="X575" s="2" t="s">
        <v>20</v>
      </c>
      <c r="Z575">
        <v>3008698</v>
      </c>
      <c r="AA575" s="2" t="s">
        <v>24</v>
      </c>
    </row>
    <row r="576" spans="1:27" x14ac:dyDescent="0.25">
      <c r="A576" s="6">
        <f t="shared" si="8"/>
        <v>568</v>
      </c>
      <c r="C576" s="36" t="str">
        <f>+INDEX('Global Mapping'!$M:$M,MATCH(L576,'Global Mapping'!$A:$A,0))</f>
        <v>CURRENT LIABILITIES</v>
      </c>
      <c r="D576" s="36" t="str">
        <f>+INDEX('Global Mapping'!$C:$C,MATCH(L576,'Global Mapping'!$A:$A,0))</f>
        <v>A/P TRADE</v>
      </c>
      <c r="E576" s="36" t="s">
        <v>3985</v>
      </c>
      <c r="F576" s="36" t="s">
        <v>3986</v>
      </c>
      <c r="G576" s="36" t="s">
        <v>3987</v>
      </c>
      <c r="H576" s="36">
        <v>1093635</v>
      </c>
      <c r="I576" s="38">
        <v>43601</v>
      </c>
      <c r="J576" s="2">
        <v>345</v>
      </c>
      <c r="K576" s="2">
        <v>345</v>
      </c>
      <c r="L576" s="2">
        <v>4515</v>
      </c>
      <c r="M576" s="5">
        <v>-120.52</v>
      </c>
      <c r="N576" s="3">
        <v>43595</v>
      </c>
      <c r="O576" t="s">
        <v>19</v>
      </c>
      <c r="P576" t="s">
        <v>216</v>
      </c>
      <c r="S576" s="2">
        <v>1056529</v>
      </c>
      <c r="T576" s="2">
        <v>334042</v>
      </c>
      <c r="X576" s="2" t="s">
        <v>20</v>
      </c>
      <c r="Z576">
        <v>3014539</v>
      </c>
      <c r="AA576" s="2" t="s">
        <v>24</v>
      </c>
    </row>
    <row r="577" spans="1:27" x14ac:dyDescent="0.25">
      <c r="A577" s="6">
        <f t="shared" si="8"/>
        <v>569</v>
      </c>
      <c r="C577" s="36" t="str">
        <f>+INDEX('Global Mapping'!$M:$M,MATCH(L577,'Global Mapping'!$A:$A,0))</f>
        <v>CURRENT LIABILITIES</v>
      </c>
      <c r="D577" s="36" t="str">
        <f>+INDEX('Global Mapping'!$C:$C,MATCH(L577,'Global Mapping'!$A:$A,0))</f>
        <v>A/P TRADE</v>
      </c>
      <c r="E577" s="36" t="s">
        <v>3985</v>
      </c>
      <c r="F577" s="36" t="s">
        <v>3986</v>
      </c>
      <c r="G577" s="36" t="s">
        <v>3987</v>
      </c>
      <c r="H577" s="36">
        <v>1093635</v>
      </c>
      <c r="I577" s="38">
        <v>43601</v>
      </c>
      <c r="J577" s="2">
        <v>345</v>
      </c>
      <c r="K577" s="2">
        <v>345</v>
      </c>
      <c r="L577" s="2">
        <v>4515</v>
      </c>
      <c r="M577" s="5">
        <v>-19.600000000000001</v>
      </c>
      <c r="N577" s="3">
        <v>43595</v>
      </c>
      <c r="O577" t="s">
        <v>19</v>
      </c>
      <c r="P577" t="s">
        <v>217</v>
      </c>
      <c r="S577" s="2">
        <v>1056530</v>
      </c>
      <c r="T577" s="2">
        <v>334042</v>
      </c>
      <c r="X577" s="2" t="s">
        <v>20</v>
      </c>
      <c r="Z577">
        <v>3014539</v>
      </c>
      <c r="AA577" s="2" t="s">
        <v>24</v>
      </c>
    </row>
    <row r="578" spans="1:27" x14ac:dyDescent="0.25">
      <c r="A578" s="6">
        <f t="shared" si="8"/>
        <v>570</v>
      </c>
      <c r="C578" s="36" t="str">
        <f>+INDEX('Global Mapping'!$M:$M,MATCH(L578,'Global Mapping'!$A:$A,0))</f>
        <v>CURRENT LIABILITIES</v>
      </c>
      <c r="D578" s="36" t="str">
        <f>+INDEX('Global Mapping'!$C:$C,MATCH(L578,'Global Mapping'!$A:$A,0))</f>
        <v>A/P TRADE</v>
      </c>
      <c r="E578" s="36" t="s">
        <v>3985</v>
      </c>
      <c r="F578" s="36" t="s">
        <v>3986</v>
      </c>
      <c r="G578" s="36" t="s">
        <v>3987</v>
      </c>
      <c r="H578" s="36">
        <v>1093624</v>
      </c>
      <c r="I578" s="38">
        <v>43601</v>
      </c>
      <c r="J578" s="2">
        <v>345</v>
      </c>
      <c r="K578" s="2">
        <v>345</v>
      </c>
      <c r="L578" s="2">
        <v>4515</v>
      </c>
      <c r="M578" s="5">
        <v>-92.25</v>
      </c>
      <c r="N578" s="3">
        <v>43595</v>
      </c>
      <c r="O578" t="s">
        <v>19</v>
      </c>
      <c r="P578" t="s">
        <v>220</v>
      </c>
      <c r="S578" s="2">
        <v>1056536</v>
      </c>
      <c r="T578" s="2">
        <v>334042</v>
      </c>
      <c r="X578" s="2" t="s">
        <v>20</v>
      </c>
      <c r="Z578">
        <v>3041179</v>
      </c>
      <c r="AA578" s="2" t="s">
        <v>24</v>
      </c>
    </row>
    <row r="579" spans="1:27" x14ac:dyDescent="0.25">
      <c r="A579" s="6">
        <f t="shared" si="8"/>
        <v>571</v>
      </c>
      <c r="C579" s="36" t="str">
        <f>+INDEX('Global Mapping'!$M:$M,MATCH(L579,'Global Mapping'!$A:$A,0))</f>
        <v>CURRENT LIABILITIES</v>
      </c>
      <c r="D579" s="36" t="str">
        <f>+INDEX('Global Mapping'!$C:$C,MATCH(L579,'Global Mapping'!$A:$A,0))</f>
        <v>A/P TRADE</v>
      </c>
      <c r="E579" s="36" t="s">
        <v>3985</v>
      </c>
      <c r="F579" s="36" t="s">
        <v>3986</v>
      </c>
      <c r="G579" s="36" t="s">
        <v>3987</v>
      </c>
      <c r="H579" s="36">
        <v>1095466</v>
      </c>
      <c r="I579" s="38">
        <v>43623</v>
      </c>
      <c r="J579" s="2">
        <v>345</v>
      </c>
      <c r="K579" s="2">
        <v>345</v>
      </c>
      <c r="L579" s="2">
        <v>4515</v>
      </c>
      <c r="M579" s="5">
        <v>-54.51</v>
      </c>
      <c r="N579" s="3">
        <v>43595</v>
      </c>
      <c r="O579" t="s">
        <v>19</v>
      </c>
      <c r="P579" t="s">
        <v>256</v>
      </c>
      <c r="S579" s="2">
        <v>1059005</v>
      </c>
      <c r="T579" s="2">
        <v>334810</v>
      </c>
      <c r="X579" s="2" t="s">
        <v>20</v>
      </c>
      <c r="Z579">
        <v>3108098</v>
      </c>
      <c r="AA579" s="2" t="s">
        <v>24</v>
      </c>
    </row>
    <row r="580" spans="1:27" x14ac:dyDescent="0.25">
      <c r="A580" s="6">
        <f t="shared" si="8"/>
        <v>572</v>
      </c>
      <c r="C580" s="36" t="str">
        <f>+INDEX('Global Mapping'!$M:$M,MATCH(L580,'Global Mapping'!$A:$A,0))</f>
        <v>CURRENT LIABILITIES</v>
      </c>
      <c r="D580" s="36" t="str">
        <f>+INDEX('Global Mapping'!$C:$C,MATCH(L580,'Global Mapping'!$A:$A,0))</f>
        <v>A/P TRADE</v>
      </c>
      <c r="E580" s="36" t="s">
        <v>3985</v>
      </c>
      <c r="F580" s="36" t="s">
        <v>3986</v>
      </c>
      <c r="G580" s="36" t="s">
        <v>3987</v>
      </c>
      <c r="H580" s="36">
        <v>1095436</v>
      </c>
      <c r="I580" s="38">
        <v>43623</v>
      </c>
      <c r="J580" s="2">
        <v>345</v>
      </c>
      <c r="K580" s="2">
        <v>345</v>
      </c>
      <c r="L580" s="2">
        <v>4515</v>
      </c>
      <c r="M580" s="5">
        <v>-84.58</v>
      </c>
      <c r="N580" s="3">
        <v>43595</v>
      </c>
      <c r="O580" t="s">
        <v>19</v>
      </c>
      <c r="P580" t="s">
        <v>257</v>
      </c>
      <c r="S580" s="2">
        <v>1059016</v>
      </c>
      <c r="T580" s="2">
        <v>334810</v>
      </c>
      <c r="X580" s="2" t="s">
        <v>20</v>
      </c>
      <c r="Z580">
        <v>3108106</v>
      </c>
      <c r="AA580" s="2" t="s">
        <v>24</v>
      </c>
    </row>
    <row r="581" spans="1:27" x14ac:dyDescent="0.25">
      <c r="A581" s="6">
        <f t="shared" si="8"/>
        <v>573</v>
      </c>
      <c r="C581" s="36" t="str">
        <f>+INDEX('Global Mapping'!$M:$M,MATCH(L581,'Global Mapping'!$A:$A,0))</f>
        <v>CURRENT LIABILITIES</v>
      </c>
      <c r="D581" s="36" t="str">
        <f>+INDEX('Global Mapping'!$C:$C,MATCH(L581,'Global Mapping'!$A:$A,0))</f>
        <v>A/P TRADE</v>
      </c>
      <c r="E581" s="36" t="s">
        <v>3985</v>
      </c>
      <c r="F581" s="36" t="s">
        <v>3986</v>
      </c>
      <c r="G581" s="36" t="s">
        <v>3987</v>
      </c>
      <c r="H581" s="36">
        <v>1095569</v>
      </c>
      <c r="I581" s="38">
        <v>43623</v>
      </c>
      <c r="J581" s="2">
        <v>345</v>
      </c>
      <c r="K581" s="2">
        <v>345</v>
      </c>
      <c r="L581" s="2">
        <v>4515</v>
      </c>
      <c r="M581" s="5">
        <v>-17.07</v>
      </c>
      <c r="N581" s="3">
        <v>43595</v>
      </c>
      <c r="O581" t="s">
        <v>19</v>
      </c>
      <c r="P581" t="s">
        <v>258</v>
      </c>
      <c r="S581" s="2">
        <v>1059049</v>
      </c>
      <c r="T581" s="2">
        <v>334810</v>
      </c>
      <c r="X581" s="2" t="s">
        <v>20</v>
      </c>
      <c r="Z581">
        <v>3108134</v>
      </c>
      <c r="AA581" s="2" t="s">
        <v>24</v>
      </c>
    </row>
    <row r="582" spans="1:27" x14ac:dyDescent="0.25">
      <c r="A582" s="6">
        <f t="shared" si="8"/>
        <v>574</v>
      </c>
      <c r="C582" s="36" t="str">
        <f>+INDEX('Global Mapping'!$M:$M,MATCH(L582,'Global Mapping'!$A:$A,0))</f>
        <v>CURRENT LIABILITIES</v>
      </c>
      <c r="D582" s="36" t="str">
        <f>+INDEX('Global Mapping'!$C:$C,MATCH(L582,'Global Mapping'!$A:$A,0))</f>
        <v>A/P TRADE</v>
      </c>
      <c r="E582" s="36" t="s">
        <v>3985</v>
      </c>
      <c r="F582" s="36" t="s">
        <v>3986</v>
      </c>
      <c r="G582" s="36" t="s">
        <v>3987</v>
      </c>
      <c r="H582" s="36">
        <v>1093616</v>
      </c>
      <c r="I582" s="38">
        <v>43601</v>
      </c>
      <c r="J582" s="2">
        <v>345</v>
      </c>
      <c r="K582" s="2">
        <v>345</v>
      </c>
      <c r="L582" s="2">
        <v>4515</v>
      </c>
      <c r="M582" s="5">
        <v>-26.7</v>
      </c>
      <c r="N582" s="3">
        <v>43598</v>
      </c>
      <c r="O582" t="s">
        <v>19</v>
      </c>
      <c r="P582" t="s">
        <v>229</v>
      </c>
      <c r="S582" s="2">
        <v>1056786</v>
      </c>
      <c r="T582" s="2">
        <v>334186</v>
      </c>
      <c r="X582" s="2" t="s">
        <v>20</v>
      </c>
      <c r="Z582">
        <v>3000067</v>
      </c>
      <c r="AA582" s="2" t="s">
        <v>24</v>
      </c>
    </row>
    <row r="583" spans="1:27" x14ac:dyDescent="0.25">
      <c r="A583" s="6">
        <f t="shared" si="8"/>
        <v>575</v>
      </c>
      <c r="C583" s="36" t="str">
        <f>+INDEX('Global Mapping'!$M:$M,MATCH(L583,'Global Mapping'!$A:$A,0))</f>
        <v>CURRENT LIABILITIES</v>
      </c>
      <c r="D583" s="36" t="str">
        <f>+INDEX('Global Mapping'!$C:$C,MATCH(L583,'Global Mapping'!$A:$A,0))</f>
        <v>A/P TRADE</v>
      </c>
      <c r="E583" s="36" t="s">
        <v>3985</v>
      </c>
      <c r="F583" s="36" t="s">
        <v>3986</v>
      </c>
      <c r="G583" s="36" t="s">
        <v>3987</v>
      </c>
      <c r="H583" s="36">
        <v>1093602</v>
      </c>
      <c r="I583" s="38">
        <v>43601</v>
      </c>
      <c r="J583" s="2">
        <v>345</v>
      </c>
      <c r="K583" s="2">
        <v>345</v>
      </c>
      <c r="L583" s="2">
        <v>4515</v>
      </c>
      <c r="M583" s="5">
        <v>-2303.5</v>
      </c>
      <c r="N583" s="3">
        <v>43598</v>
      </c>
      <c r="O583" t="s">
        <v>19</v>
      </c>
      <c r="P583" t="s">
        <v>230</v>
      </c>
      <c r="S583" s="2">
        <v>1056792</v>
      </c>
      <c r="T583" s="2">
        <v>334188</v>
      </c>
      <c r="U583" s="2">
        <v>309135</v>
      </c>
      <c r="X583" s="2" t="s">
        <v>20</v>
      </c>
      <c r="Z583">
        <v>3007629</v>
      </c>
      <c r="AA583" s="2" t="s">
        <v>24</v>
      </c>
    </row>
    <row r="584" spans="1:27" x14ac:dyDescent="0.25">
      <c r="A584" s="6">
        <f t="shared" si="8"/>
        <v>576</v>
      </c>
      <c r="C584" s="36" t="str">
        <f>+INDEX('Global Mapping'!$M:$M,MATCH(L584,'Global Mapping'!$A:$A,0))</f>
        <v>CURRENT LIABILITIES</v>
      </c>
      <c r="D584" s="36" t="str">
        <f>+INDEX('Global Mapping'!$C:$C,MATCH(L584,'Global Mapping'!$A:$A,0))</f>
        <v>A/P TRADE</v>
      </c>
      <c r="E584" s="36" t="s">
        <v>3985</v>
      </c>
      <c r="F584" s="36" t="s">
        <v>3986</v>
      </c>
      <c r="G584" s="36" t="s">
        <v>3987</v>
      </c>
      <c r="H584" s="36">
        <v>1093623</v>
      </c>
      <c r="I584" s="38">
        <v>43601</v>
      </c>
      <c r="J584" s="2">
        <v>345</v>
      </c>
      <c r="K584" s="2">
        <v>345</v>
      </c>
      <c r="L584" s="2">
        <v>4515</v>
      </c>
      <c r="M584" s="5">
        <v>-95</v>
      </c>
      <c r="N584" s="3">
        <v>43599</v>
      </c>
      <c r="O584" t="s">
        <v>19</v>
      </c>
      <c r="P584" t="s">
        <v>231</v>
      </c>
      <c r="S584" s="2">
        <v>1056945</v>
      </c>
      <c r="T584" s="2">
        <v>334244</v>
      </c>
      <c r="U584" s="2">
        <v>309956</v>
      </c>
      <c r="X584" s="2" t="s">
        <v>20</v>
      </c>
      <c r="Z584">
        <v>3000063</v>
      </c>
      <c r="AA584" s="2" t="s">
        <v>24</v>
      </c>
    </row>
    <row r="585" spans="1:27" x14ac:dyDescent="0.25">
      <c r="A585" s="6">
        <f t="shared" si="8"/>
        <v>577</v>
      </c>
      <c r="C585" s="36" t="str">
        <f>+INDEX('Global Mapping'!$M:$M,MATCH(L585,'Global Mapping'!$A:$A,0))</f>
        <v>CURRENT LIABILITIES</v>
      </c>
      <c r="D585" s="36" t="str">
        <f>+INDEX('Global Mapping'!$C:$C,MATCH(L585,'Global Mapping'!$A:$A,0))</f>
        <v>A/P TRADE</v>
      </c>
      <c r="E585" s="36" t="s">
        <v>3985</v>
      </c>
      <c r="F585" s="36" t="s">
        <v>3986</v>
      </c>
      <c r="G585" s="36" t="s">
        <v>3987</v>
      </c>
      <c r="H585" s="36">
        <v>1093623</v>
      </c>
      <c r="I585" s="38">
        <v>43601</v>
      </c>
      <c r="J585" s="2">
        <v>345</v>
      </c>
      <c r="K585" s="2">
        <v>345</v>
      </c>
      <c r="L585" s="2">
        <v>4515</v>
      </c>
      <c r="M585" s="5">
        <v>-208</v>
      </c>
      <c r="N585" s="3">
        <v>43599</v>
      </c>
      <c r="O585" t="s">
        <v>19</v>
      </c>
      <c r="P585" t="s">
        <v>232</v>
      </c>
      <c r="S585" s="2">
        <v>1056946</v>
      </c>
      <c r="T585" s="2">
        <v>334244</v>
      </c>
      <c r="U585" s="2">
        <v>309956</v>
      </c>
      <c r="X585" s="2" t="s">
        <v>20</v>
      </c>
      <c r="Z585">
        <v>3000063</v>
      </c>
      <c r="AA585" s="2" t="s">
        <v>24</v>
      </c>
    </row>
    <row r="586" spans="1:27" x14ac:dyDescent="0.25">
      <c r="A586" s="6">
        <f t="shared" si="8"/>
        <v>578</v>
      </c>
      <c r="C586" s="36" t="str">
        <f>+INDEX('Global Mapping'!$M:$M,MATCH(L586,'Global Mapping'!$A:$A,0))</f>
        <v>CURRENT LIABILITIES</v>
      </c>
      <c r="D586" s="36" t="str">
        <f>+INDEX('Global Mapping'!$C:$C,MATCH(L586,'Global Mapping'!$A:$A,0))</f>
        <v>A/P TRADE</v>
      </c>
      <c r="E586" s="36" t="s">
        <v>3985</v>
      </c>
      <c r="F586" s="36" t="s">
        <v>3986</v>
      </c>
      <c r="G586" s="36" t="s">
        <v>3987</v>
      </c>
      <c r="H586" s="36">
        <v>1094395</v>
      </c>
      <c r="I586" s="38">
        <v>43608</v>
      </c>
      <c r="J586" s="2">
        <v>345</v>
      </c>
      <c r="K586" s="2">
        <v>345</v>
      </c>
      <c r="L586" s="2">
        <v>4515</v>
      </c>
      <c r="M586" s="5">
        <v>-85</v>
      </c>
      <c r="N586" s="3">
        <v>43599</v>
      </c>
      <c r="O586" t="s">
        <v>19</v>
      </c>
      <c r="P586" t="s">
        <v>234</v>
      </c>
      <c r="S586" s="2">
        <v>1057248</v>
      </c>
      <c r="T586" s="2">
        <v>334301</v>
      </c>
      <c r="X586" s="2" t="s">
        <v>20</v>
      </c>
      <c r="Z586">
        <v>3005061</v>
      </c>
      <c r="AA586" s="2" t="s">
        <v>24</v>
      </c>
    </row>
    <row r="587" spans="1:27" x14ac:dyDescent="0.25">
      <c r="A587" s="6">
        <f t="shared" ref="A587:A650" si="9">+A586+1</f>
        <v>579</v>
      </c>
      <c r="C587" s="36" t="str">
        <f>+INDEX('Global Mapping'!$M:$M,MATCH(L587,'Global Mapping'!$A:$A,0))</f>
        <v>CURRENT LIABILITIES</v>
      </c>
      <c r="D587" s="36" t="str">
        <f>+INDEX('Global Mapping'!$C:$C,MATCH(L587,'Global Mapping'!$A:$A,0))</f>
        <v>A/P TRADE</v>
      </c>
      <c r="E587" s="36" t="s">
        <v>3985</v>
      </c>
      <c r="F587" s="36" t="s">
        <v>3986</v>
      </c>
      <c r="G587" s="36" t="s">
        <v>3987</v>
      </c>
      <c r="H587" s="36">
        <v>1093825</v>
      </c>
      <c r="I587" s="38">
        <v>43601</v>
      </c>
      <c r="J587" s="2">
        <v>345</v>
      </c>
      <c r="K587" s="2">
        <v>345</v>
      </c>
      <c r="L587" s="2">
        <v>4515</v>
      </c>
      <c r="M587" s="5">
        <v>-148.25</v>
      </c>
      <c r="N587" s="3">
        <v>43599</v>
      </c>
      <c r="O587" t="s">
        <v>19</v>
      </c>
      <c r="P587" t="s">
        <v>236</v>
      </c>
      <c r="S587" s="2">
        <v>1057295</v>
      </c>
      <c r="T587" s="2">
        <v>334316</v>
      </c>
      <c r="X587" s="2" t="s">
        <v>20</v>
      </c>
      <c r="Z587">
        <v>3009296</v>
      </c>
      <c r="AA587" s="2" t="s">
        <v>24</v>
      </c>
    </row>
    <row r="588" spans="1:27" x14ac:dyDescent="0.25">
      <c r="A588" s="6">
        <f t="shared" si="9"/>
        <v>580</v>
      </c>
      <c r="C588" s="36" t="str">
        <f>+INDEX('Global Mapping'!$M:$M,MATCH(L588,'Global Mapping'!$A:$A,0))</f>
        <v>CURRENT LIABILITIES</v>
      </c>
      <c r="D588" s="36" t="str">
        <f>+INDEX('Global Mapping'!$C:$C,MATCH(L588,'Global Mapping'!$A:$A,0))</f>
        <v>A/P TRADE</v>
      </c>
      <c r="E588" s="36" t="s">
        <v>3985</v>
      </c>
      <c r="F588" s="36" t="s">
        <v>3986</v>
      </c>
      <c r="G588" s="36" t="s">
        <v>3987</v>
      </c>
      <c r="H588" s="36">
        <v>1093843</v>
      </c>
      <c r="I588" s="38">
        <v>43601</v>
      </c>
      <c r="J588" s="2">
        <v>345</v>
      </c>
      <c r="K588" s="2">
        <v>345</v>
      </c>
      <c r="L588" s="2">
        <v>4515</v>
      </c>
      <c r="M588" s="5">
        <v>-50</v>
      </c>
      <c r="N588" s="3">
        <v>43599</v>
      </c>
      <c r="O588" t="s">
        <v>19</v>
      </c>
      <c r="P588" t="s">
        <v>235</v>
      </c>
      <c r="S588" s="2">
        <v>1057249</v>
      </c>
      <c r="T588" s="2">
        <v>334301</v>
      </c>
      <c r="X588" s="2" t="s">
        <v>20</v>
      </c>
      <c r="Z588">
        <v>3029878</v>
      </c>
      <c r="AA588" s="2" t="s">
        <v>24</v>
      </c>
    </row>
    <row r="589" spans="1:27" x14ac:dyDescent="0.25">
      <c r="A589" s="6">
        <f t="shared" si="9"/>
        <v>581</v>
      </c>
      <c r="C589" s="36" t="str">
        <f>+INDEX('Global Mapping'!$M:$M,MATCH(L589,'Global Mapping'!$A:$A,0))</f>
        <v>CURRENT LIABILITIES</v>
      </c>
      <c r="D589" s="36" t="str">
        <f>+INDEX('Global Mapping'!$C:$C,MATCH(L589,'Global Mapping'!$A:$A,0))</f>
        <v>A/P TRADE</v>
      </c>
      <c r="E589" s="36" t="s">
        <v>3985</v>
      </c>
      <c r="F589" s="36" t="s">
        <v>3986</v>
      </c>
      <c r="G589" s="36" t="s">
        <v>3987</v>
      </c>
      <c r="H589" s="36">
        <v>921327</v>
      </c>
      <c r="I589" s="38">
        <v>43601</v>
      </c>
      <c r="J589" s="2">
        <v>345</v>
      </c>
      <c r="K589" s="2">
        <v>345</v>
      </c>
      <c r="L589" s="2">
        <v>4515</v>
      </c>
      <c r="M589" s="5">
        <v>-45.05</v>
      </c>
      <c r="N589" s="3">
        <v>43599</v>
      </c>
      <c r="O589" t="s">
        <v>19</v>
      </c>
      <c r="P589" t="s">
        <v>233</v>
      </c>
      <c r="S589" s="2">
        <v>1057228</v>
      </c>
      <c r="T589" s="2">
        <v>334309</v>
      </c>
      <c r="X589" s="2" t="s">
        <v>20</v>
      </c>
      <c r="Z589">
        <v>3043997</v>
      </c>
      <c r="AA589" s="2" t="s">
        <v>24</v>
      </c>
    </row>
    <row r="590" spans="1:27" x14ac:dyDescent="0.25">
      <c r="A590" s="6">
        <f t="shared" si="9"/>
        <v>582</v>
      </c>
      <c r="C590" s="36" t="str">
        <f>+INDEX('Global Mapping'!$M:$M,MATCH(L590,'Global Mapping'!$A:$A,0))</f>
        <v>CURRENT LIABILITIES</v>
      </c>
      <c r="D590" s="36" t="str">
        <f>+INDEX('Global Mapping'!$C:$C,MATCH(L590,'Global Mapping'!$A:$A,0))</f>
        <v>A/P TRADE</v>
      </c>
      <c r="E590" s="36" t="s">
        <v>3985</v>
      </c>
      <c r="F590" s="36" t="s">
        <v>3986</v>
      </c>
      <c r="G590" s="36" t="s">
        <v>3987</v>
      </c>
      <c r="H590" s="36">
        <v>1093907</v>
      </c>
      <c r="I590" s="38">
        <v>43601</v>
      </c>
      <c r="J590" s="2">
        <v>345</v>
      </c>
      <c r="K590" s="2">
        <v>345</v>
      </c>
      <c r="L590" s="2">
        <v>4515</v>
      </c>
      <c r="M590" s="5">
        <v>-41.12</v>
      </c>
      <c r="N590" s="3">
        <v>43599</v>
      </c>
      <c r="O590" t="s">
        <v>19</v>
      </c>
      <c r="P590" t="s">
        <v>238</v>
      </c>
      <c r="S590" s="2">
        <v>1057374</v>
      </c>
      <c r="T590" s="2">
        <v>334339</v>
      </c>
      <c r="X590" s="2" t="s">
        <v>20</v>
      </c>
      <c r="Z590">
        <v>3093448</v>
      </c>
      <c r="AA590" s="2" t="s">
        <v>24</v>
      </c>
    </row>
    <row r="591" spans="1:27" x14ac:dyDescent="0.25">
      <c r="A591" s="6">
        <f t="shared" si="9"/>
        <v>583</v>
      </c>
      <c r="C591" s="36" t="str">
        <f>+INDEX('Global Mapping'!$M:$M,MATCH(L591,'Global Mapping'!$A:$A,0))</f>
        <v>CURRENT LIABILITIES</v>
      </c>
      <c r="D591" s="36" t="str">
        <f>+INDEX('Global Mapping'!$C:$C,MATCH(L591,'Global Mapping'!$A:$A,0))</f>
        <v>A/P TRADE</v>
      </c>
      <c r="E591" s="36" t="s">
        <v>3985</v>
      </c>
      <c r="F591" s="36" t="s">
        <v>3986</v>
      </c>
      <c r="G591" s="36" t="s">
        <v>3987</v>
      </c>
      <c r="H591" s="36">
        <v>1093909</v>
      </c>
      <c r="I591" s="38">
        <v>43601</v>
      </c>
      <c r="J591" s="2">
        <v>345</v>
      </c>
      <c r="K591" s="2">
        <v>345</v>
      </c>
      <c r="L591" s="2">
        <v>4515</v>
      </c>
      <c r="M591" s="5">
        <v>-22.59</v>
      </c>
      <c r="N591" s="3">
        <v>43599</v>
      </c>
      <c r="O591" t="s">
        <v>19</v>
      </c>
      <c r="P591" t="s">
        <v>237</v>
      </c>
      <c r="S591" s="2">
        <v>1057371</v>
      </c>
      <c r="T591" s="2">
        <v>334339</v>
      </c>
      <c r="X591" s="2" t="s">
        <v>20</v>
      </c>
      <c r="Z591">
        <v>3107431</v>
      </c>
      <c r="AA591" s="2" t="s">
        <v>24</v>
      </c>
    </row>
    <row r="592" spans="1:27" x14ac:dyDescent="0.25">
      <c r="A592" s="6">
        <f t="shared" si="9"/>
        <v>584</v>
      </c>
      <c r="C592" s="36" t="str">
        <f>+INDEX('Global Mapping'!$M:$M,MATCH(L592,'Global Mapping'!$A:$A,0))</f>
        <v>CURRENT LIABILITIES</v>
      </c>
      <c r="D592" s="36" t="str">
        <f>+INDEX('Global Mapping'!$C:$C,MATCH(L592,'Global Mapping'!$A:$A,0))</f>
        <v>A/P TRADE</v>
      </c>
      <c r="E592" s="36" t="s">
        <v>3985</v>
      </c>
      <c r="F592" s="36" t="s">
        <v>3986</v>
      </c>
      <c r="G592" s="36" t="s">
        <v>3987</v>
      </c>
      <c r="H592" s="36">
        <v>921325</v>
      </c>
      <c r="I592" s="38">
        <v>43601</v>
      </c>
      <c r="J592" s="2">
        <v>345</v>
      </c>
      <c r="K592" s="2">
        <v>345</v>
      </c>
      <c r="L592" s="2">
        <v>4515</v>
      </c>
      <c r="M592" s="5">
        <v>-25.32</v>
      </c>
      <c r="N592" s="3">
        <v>43600</v>
      </c>
      <c r="O592" t="s">
        <v>19</v>
      </c>
      <c r="P592" t="s">
        <v>240</v>
      </c>
      <c r="S592" s="2">
        <v>1057420</v>
      </c>
      <c r="T592" s="2">
        <v>334367</v>
      </c>
      <c r="X592" s="2" t="s">
        <v>20</v>
      </c>
      <c r="Z592">
        <v>3000863</v>
      </c>
      <c r="AA592" s="2" t="s">
        <v>24</v>
      </c>
    </row>
    <row r="593" spans="1:27" x14ac:dyDescent="0.25">
      <c r="A593" s="6">
        <f t="shared" si="9"/>
        <v>585</v>
      </c>
      <c r="C593" s="36" t="str">
        <f>+INDEX('Global Mapping'!$M:$M,MATCH(L593,'Global Mapping'!$A:$A,0))</f>
        <v>CURRENT LIABILITIES</v>
      </c>
      <c r="D593" s="36" t="str">
        <f>+INDEX('Global Mapping'!$C:$C,MATCH(L593,'Global Mapping'!$A:$A,0))</f>
        <v>A/P TRADE</v>
      </c>
      <c r="E593" s="36" t="s">
        <v>3985</v>
      </c>
      <c r="F593" s="36" t="s">
        <v>3986</v>
      </c>
      <c r="G593" s="36" t="s">
        <v>3987</v>
      </c>
      <c r="H593" s="36">
        <v>1093641</v>
      </c>
      <c r="I593" s="38">
        <v>43601</v>
      </c>
      <c r="J593" s="2">
        <v>345</v>
      </c>
      <c r="K593" s="2">
        <v>345</v>
      </c>
      <c r="L593" s="2">
        <v>4515</v>
      </c>
      <c r="M593" s="5">
        <v>-31.28</v>
      </c>
      <c r="N593" s="3">
        <v>43600</v>
      </c>
      <c r="O593" t="s">
        <v>19</v>
      </c>
      <c r="P593" t="s">
        <v>242</v>
      </c>
      <c r="S593" s="2">
        <v>1057494</v>
      </c>
      <c r="T593" s="2">
        <v>334367</v>
      </c>
      <c r="X593" s="2" t="s">
        <v>20</v>
      </c>
      <c r="Z593">
        <v>3004837</v>
      </c>
      <c r="AA593" s="2" t="s">
        <v>24</v>
      </c>
    </row>
    <row r="594" spans="1:27" x14ac:dyDescent="0.25">
      <c r="A594" s="6">
        <f t="shared" si="9"/>
        <v>586</v>
      </c>
      <c r="C594" s="36" t="str">
        <f>+INDEX('Global Mapping'!$M:$M,MATCH(L594,'Global Mapping'!$A:$A,0))</f>
        <v>CURRENT LIABILITIES</v>
      </c>
      <c r="D594" s="36" t="str">
        <f>+INDEX('Global Mapping'!$C:$C,MATCH(L594,'Global Mapping'!$A:$A,0))</f>
        <v>A/P TRADE</v>
      </c>
      <c r="E594" s="36" t="s">
        <v>3985</v>
      </c>
      <c r="F594" s="36" t="s">
        <v>3986</v>
      </c>
      <c r="G594" s="36" t="s">
        <v>3987</v>
      </c>
      <c r="H594" s="36">
        <v>1093641</v>
      </c>
      <c r="I594" s="38">
        <v>43601</v>
      </c>
      <c r="J594" s="2">
        <v>345</v>
      </c>
      <c r="K594" s="2">
        <v>345</v>
      </c>
      <c r="L594" s="2">
        <v>4515</v>
      </c>
      <c r="M594" s="5">
        <v>-28.42</v>
      </c>
      <c r="N594" s="3">
        <v>43600</v>
      </c>
      <c r="O594" t="s">
        <v>19</v>
      </c>
      <c r="P594" t="s">
        <v>243</v>
      </c>
      <c r="S594" s="2">
        <v>1057495</v>
      </c>
      <c r="T594" s="2">
        <v>334367</v>
      </c>
      <c r="X594" s="2" t="s">
        <v>20</v>
      </c>
      <c r="Z594">
        <v>3004837</v>
      </c>
      <c r="AA594" s="2" t="s">
        <v>24</v>
      </c>
    </row>
    <row r="595" spans="1:27" x14ac:dyDescent="0.25">
      <c r="A595" s="6">
        <f t="shared" si="9"/>
        <v>587</v>
      </c>
      <c r="C595" s="36" t="str">
        <f>+INDEX('Global Mapping'!$M:$M,MATCH(L595,'Global Mapping'!$A:$A,0))</f>
        <v>CURRENT LIABILITIES</v>
      </c>
      <c r="D595" s="36" t="str">
        <f>+INDEX('Global Mapping'!$C:$C,MATCH(L595,'Global Mapping'!$A:$A,0))</f>
        <v>A/P TRADE</v>
      </c>
      <c r="E595" s="36" t="s">
        <v>3985</v>
      </c>
      <c r="F595" s="36" t="s">
        <v>3986</v>
      </c>
      <c r="G595" s="36" t="s">
        <v>3987</v>
      </c>
      <c r="H595" s="36">
        <v>1093641</v>
      </c>
      <c r="I595" s="38">
        <v>43601</v>
      </c>
      <c r="J595" s="2">
        <v>345</v>
      </c>
      <c r="K595" s="2">
        <v>345</v>
      </c>
      <c r="L595" s="2">
        <v>4515</v>
      </c>
      <c r="M595" s="5">
        <v>-26.27</v>
      </c>
      <c r="N595" s="3">
        <v>43600</v>
      </c>
      <c r="O595" t="s">
        <v>19</v>
      </c>
      <c r="P595" t="s">
        <v>244</v>
      </c>
      <c r="S595" s="2">
        <v>1057496</v>
      </c>
      <c r="T595" s="2">
        <v>334367</v>
      </c>
      <c r="X595" s="2" t="s">
        <v>20</v>
      </c>
      <c r="Z595">
        <v>3004837</v>
      </c>
      <c r="AA595" s="2" t="s">
        <v>24</v>
      </c>
    </row>
    <row r="596" spans="1:27" x14ac:dyDescent="0.25">
      <c r="A596" s="6">
        <f t="shared" si="9"/>
        <v>588</v>
      </c>
      <c r="C596" s="36" t="str">
        <f>+INDEX('Global Mapping'!$M:$M,MATCH(L596,'Global Mapping'!$A:$A,0))</f>
        <v>CURRENT LIABILITIES</v>
      </c>
      <c r="D596" s="36" t="str">
        <f>+INDEX('Global Mapping'!$C:$C,MATCH(L596,'Global Mapping'!$A:$A,0))</f>
        <v>A/P TRADE</v>
      </c>
      <c r="E596" s="36" t="s">
        <v>3985</v>
      </c>
      <c r="F596" s="36" t="s">
        <v>3986</v>
      </c>
      <c r="G596" s="36" t="s">
        <v>3987</v>
      </c>
      <c r="H596" s="36">
        <v>1093649</v>
      </c>
      <c r="I596" s="38">
        <v>43601</v>
      </c>
      <c r="J596" s="2">
        <v>345</v>
      </c>
      <c r="K596" s="2">
        <v>345</v>
      </c>
      <c r="L596" s="2">
        <v>4515</v>
      </c>
      <c r="M596" s="5">
        <v>-32.65</v>
      </c>
      <c r="N596" s="3">
        <v>43600</v>
      </c>
      <c r="O596" t="s">
        <v>19</v>
      </c>
      <c r="P596" t="s">
        <v>239</v>
      </c>
      <c r="S596" s="2">
        <v>1057413</v>
      </c>
      <c r="T596" s="2">
        <v>334367</v>
      </c>
      <c r="X596" s="2" t="s">
        <v>20</v>
      </c>
      <c r="Z596">
        <v>3006695</v>
      </c>
      <c r="AA596" s="2" t="s">
        <v>24</v>
      </c>
    </row>
    <row r="597" spans="1:27" x14ac:dyDescent="0.25">
      <c r="A597" s="6">
        <f t="shared" si="9"/>
        <v>589</v>
      </c>
      <c r="C597" s="36" t="str">
        <f>+INDEX('Global Mapping'!$M:$M,MATCH(L597,'Global Mapping'!$A:$A,0))</f>
        <v>CURRENT LIABILITIES</v>
      </c>
      <c r="D597" s="36" t="str">
        <f>+INDEX('Global Mapping'!$C:$C,MATCH(L597,'Global Mapping'!$A:$A,0))</f>
        <v>A/P TRADE</v>
      </c>
      <c r="E597" s="36" t="s">
        <v>3985</v>
      </c>
      <c r="F597" s="36" t="s">
        <v>3986</v>
      </c>
      <c r="G597" s="36" t="s">
        <v>3987</v>
      </c>
      <c r="H597" s="36">
        <v>1093438</v>
      </c>
      <c r="I597" s="38">
        <v>43601</v>
      </c>
      <c r="J597" s="2">
        <v>345</v>
      </c>
      <c r="K597" s="2">
        <v>345</v>
      </c>
      <c r="L597" s="2">
        <v>4515</v>
      </c>
      <c r="M597" s="5">
        <v>-76.099999999999994</v>
      </c>
      <c r="N597" s="3">
        <v>43600</v>
      </c>
      <c r="O597" t="s">
        <v>19</v>
      </c>
      <c r="P597" t="s">
        <v>241</v>
      </c>
      <c r="S597" s="2">
        <v>1057433</v>
      </c>
      <c r="T597" s="2">
        <v>334358</v>
      </c>
      <c r="X597" s="2" t="s">
        <v>20</v>
      </c>
      <c r="Z597">
        <v>3008722</v>
      </c>
      <c r="AA597" s="2" t="s">
        <v>24</v>
      </c>
    </row>
    <row r="598" spans="1:27" x14ac:dyDescent="0.25">
      <c r="A598" s="6">
        <f t="shared" si="9"/>
        <v>590</v>
      </c>
      <c r="C598" s="36" t="str">
        <f>+INDEX('Global Mapping'!$M:$M,MATCH(L598,'Global Mapping'!$A:$A,0))</f>
        <v>CURRENT LIABILITIES</v>
      </c>
      <c r="D598" s="36" t="str">
        <f>+INDEX('Global Mapping'!$C:$C,MATCH(L598,'Global Mapping'!$A:$A,0))</f>
        <v>A/P TRADE</v>
      </c>
      <c r="E598" s="36" t="s">
        <v>3985</v>
      </c>
      <c r="F598" s="36" t="s">
        <v>3986</v>
      </c>
      <c r="G598" s="36" t="s">
        <v>3987</v>
      </c>
      <c r="H598" s="36">
        <v>1093885</v>
      </c>
      <c r="I598" s="38">
        <v>43601</v>
      </c>
      <c r="J598" s="2">
        <v>345</v>
      </c>
      <c r="K598" s="2">
        <v>345</v>
      </c>
      <c r="L598" s="2">
        <v>4515</v>
      </c>
      <c r="M598" s="5">
        <v>-596</v>
      </c>
      <c r="N598" s="3">
        <v>43600</v>
      </c>
      <c r="O598" t="s">
        <v>19</v>
      </c>
      <c r="P598" t="s">
        <v>245</v>
      </c>
      <c r="S598" s="2">
        <v>1057672</v>
      </c>
      <c r="T598" s="2">
        <v>334438</v>
      </c>
      <c r="X598" s="2" t="s">
        <v>20</v>
      </c>
      <c r="Z598">
        <v>3019839</v>
      </c>
      <c r="AA598" s="2" t="s">
        <v>24</v>
      </c>
    </row>
    <row r="599" spans="1:27" x14ac:dyDescent="0.25">
      <c r="A599" s="6">
        <f t="shared" si="9"/>
        <v>591</v>
      </c>
      <c r="C599" s="36" t="str">
        <f>+INDEX('Global Mapping'!$M:$M,MATCH(L599,'Global Mapping'!$A:$A,0))</f>
        <v>CURRENT LIABILITIES</v>
      </c>
      <c r="D599" s="36" t="str">
        <f>+INDEX('Global Mapping'!$C:$C,MATCH(L599,'Global Mapping'!$A:$A,0))</f>
        <v>A/P TRADE</v>
      </c>
      <c r="E599" s="36" t="s">
        <v>3985</v>
      </c>
      <c r="F599" s="36" t="s">
        <v>3986</v>
      </c>
      <c r="G599" s="36" t="s">
        <v>3987</v>
      </c>
      <c r="H599" s="36">
        <v>1093873</v>
      </c>
      <c r="I599" s="38">
        <v>43601</v>
      </c>
      <c r="J599" s="2">
        <v>345</v>
      </c>
      <c r="K599" s="2">
        <v>345</v>
      </c>
      <c r="L599" s="2">
        <v>4515</v>
      </c>
      <c r="M599" s="5">
        <v>-1724.5</v>
      </c>
      <c r="N599" s="3">
        <v>43600</v>
      </c>
      <c r="O599" t="s">
        <v>19</v>
      </c>
      <c r="P599" t="s">
        <v>246</v>
      </c>
      <c r="S599" s="2">
        <v>1057729</v>
      </c>
      <c r="T599" s="2">
        <v>334450</v>
      </c>
      <c r="X599" s="2" t="s">
        <v>20</v>
      </c>
      <c r="Z599">
        <v>3056599</v>
      </c>
      <c r="AA599" s="2" t="s">
        <v>24</v>
      </c>
    </row>
    <row r="600" spans="1:27" x14ac:dyDescent="0.25">
      <c r="A600" s="6">
        <f t="shared" si="9"/>
        <v>592</v>
      </c>
      <c r="C600" s="36" t="str">
        <f>+INDEX('Global Mapping'!$M:$M,MATCH(L600,'Global Mapping'!$A:$A,0))</f>
        <v>CURRENT LIABILITIES</v>
      </c>
      <c r="D600" s="36" t="str">
        <f>+INDEX('Global Mapping'!$C:$C,MATCH(L600,'Global Mapping'!$A:$A,0))</f>
        <v>A/P TRADE</v>
      </c>
      <c r="E600" s="36" t="s">
        <v>3985</v>
      </c>
      <c r="F600" s="36" t="s">
        <v>3986</v>
      </c>
      <c r="G600" s="36" t="s">
        <v>3987</v>
      </c>
      <c r="H600" s="36">
        <v>1094062</v>
      </c>
      <c r="I600" s="38">
        <v>43608</v>
      </c>
      <c r="J600" s="2">
        <v>345</v>
      </c>
      <c r="K600" s="2">
        <v>345</v>
      </c>
      <c r="L600" s="2">
        <v>4515</v>
      </c>
      <c r="M600" s="5">
        <v>-34996.300000000003</v>
      </c>
      <c r="N600" s="3">
        <v>43602</v>
      </c>
      <c r="O600" t="s">
        <v>19</v>
      </c>
      <c r="P600" t="s">
        <v>247</v>
      </c>
      <c r="S600" s="2">
        <v>1058260</v>
      </c>
      <c r="T600" s="2">
        <v>334625</v>
      </c>
      <c r="X600" s="2" t="s">
        <v>20</v>
      </c>
      <c r="Z600">
        <v>3030658</v>
      </c>
      <c r="AA600" s="2" t="s">
        <v>24</v>
      </c>
    </row>
    <row r="601" spans="1:27" x14ac:dyDescent="0.25">
      <c r="A601" s="6">
        <f t="shared" si="9"/>
        <v>593</v>
      </c>
      <c r="C601" s="36" t="str">
        <f>+INDEX('Global Mapping'!$M:$M,MATCH(L601,'Global Mapping'!$A:$A,0))</f>
        <v>CURRENT LIABILITIES</v>
      </c>
      <c r="D601" s="36" t="str">
        <f>+INDEX('Global Mapping'!$C:$C,MATCH(L601,'Global Mapping'!$A:$A,0))</f>
        <v>A/P TRADE</v>
      </c>
      <c r="E601" s="36" t="s">
        <v>3985</v>
      </c>
      <c r="F601" s="36" t="s">
        <v>3986</v>
      </c>
      <c r="G601" s="36" t="s">
        <v>3987</v>
      </c>
      <c r="H601" s="36">
        <v>1094063</v>
      </c>
      <c r="I601" s="38">
        <v>43608</v>
      </c>
      <c r="J601" s="2">
        <v>345</v>
      </c>
      <c r="K601" s="2">
        <v>345</v>
      </c>
      <c r="L601" s="2">
        <v>4515</v>
      </c>
      <c r="M601" s="5">
        <v>-34489.93</v>
      </c>
      <c r="N601" s="3">
        <v>43602</v>
      </c>
      <c r="O601" t="s">
        <v>19</v>
      </c>
      <c r="P601" t="s">
        <v>248</v>
      </c>
      <c r="S601" s="2">
        <v>1058261</v>
      </c>
      <c r="T601" s="2">
        <v>334625</v>
      </c>
      <c r="X601" s="2" t="s">
        <v>20</v>
      </c>
      <c r="Z601">
        <v>3030658</v>
      </c>
      <c r="AA601" s="2" t="s">
        <v>24</v>
      </c>
    </row>
    <row r="602" spans="1:27" x14ac:dyDescent="0.25">
      <c r="A602" s="6">
        <f t="shared" si="9"/>
        <v>594</v>
      </c>
      <c r="C602" s="36" t="str">
        <f>+INDEX('Global Mapping'!$M:$M,MATCH(L602,'Global Mapping'!$A:$A,0))</f>
        <v>CURRENT LIABILITIES</v>
      </c>
      <c r="D602" s="36" t="str">
        <f>+INDEX('Global Mapping'!$C:$C,MATCH(L602,'Global Mapping'!$A:$A,0))</f>
        <v>A/P TRADE</v>
      </c>
      <c r="E602" s="36" t="s">
        <v>3985</v>
      </c>
      <c r="F602" s="36" t="s">
        <v>3986</v>
      </c>
      <c r="G602" s="36" t="s">
        <v>3987</v>
      </c>
      <c r="H602" s="36">
        <v>1094111</v>
      </c>
      <c r="I602" s="38">
        <v>43608</v>
      </c>
      <c r="J602" s="2">
        <v>345</v>
      </c>
      <c r="K602" s="2">
        <v>345</v>
      </c>
      <c r="L602" s="2">
        <v>4515</v>
      </c>
      <c r="M602" s="5">
        <v>579</v>
      </c>
      <c r="N602" s="3">
        <v>43606</v>
      </c>
      <c r="O602" t="s">
        <v>19</v>
      </c>
      <c r="P602" t="s">
        <v>266</v>
      </c>
      <c r="S602" s="2">
        <v>1059474</v>
      </c>
      <c r="T602" s="2">
        <v>334936</v>
      </c>
      <c r="X602" s="2" t="s">
        <v>20</v>
      </c>
      <c r="Z602">
        <v>3000198</v>
      </c>
      <c r="AA602" s="2" t="s">
        <v>24</v>
      </c>
    </row>
    <row r="603" spans="1:27" x14ac:dyDescent="0.25">
      <c r="A603" s="6">
        <f t="shared" si="9"/>
        <v>595</v>
      </c>
      <c r="C603" s="36" t="str">
        <f>+INDEX('Global Mapping'!$M:$M,MATCH(L603,'Global Mapping'!$A:$A,0))</f>
        <v>CURRENT LIABILITIES</v>
      </c>
      <c r="D603" s="36" t="str">
        <f>+INDEX('Global Mapping'!$C:$C,MATCH(L603,'Global Mapping'!$A:$A,0))</f>
        <v>A/P TRADE</v>
      </c>
      <c r="E603" s="36" t="s">
        <v>3985</v>
      </c>
      <c r="F603" s="36" t="s">
        <v>3986</v>
      </c>
      <c r="G603" s="36" t="s">
        <v>3987</v>
      </c>
      <c r="H603" s="36">
        <v>1094111</v>
      </c>
      <c r="I603" s="38">
        <v>43608</v>
      </c>
      <c r="J603" s="2">
        <v>345</v>
      </c>
      <c r="K603" s="2">
        <v>345</v>
      </c>
      <c r="L603" s="2">
        <v>4515</v>
      </c>
      <c r="M603" s="5">
        <v>-1780.73</v>
      </c>
      <c r="N603" s="3">
        <v>43606</v>
      </c>
      <c r="O603" t="s">
        <v>19</v>
      </c>
      <c r="P603" t="s">
        <v>267</v>
      </c>
      <c r="S603" s="2">
        <v>1059478</v>
      </c>
      <c r="T603" s="2">
        <v>334936</v>
      </c>
      <c r="X603" s="2" t="s">
        <v>20</v>
      </c>
      <c r="Z603">
        <v>3000198</v>
      </c>
      <c r="AA603" s="2" t="s">
        <v>24</v>
      </c>
    </row>
    <row r="604" spans="1:27" x14ac:dyDescent="0.25">
      <c r="A604" s="6">
        <f t="shared" si="9"/>
        <v>596</v>
      </c>
      <c r="C604" s="36" t="str">
        <f>+INDEX('Global Mapping'!$M:$M,MATCH(L604,'Global Mapping'!$A:$A,0))</f>
        <v>CURRENT LIABILITIES</v>
      </c>
      <c r="D604" s="36" t="str">
        <f>+INDEX('Global Mapping'!$C:$C,MATCH(L604,'Global Mapping'!$A:$A,0))</f>
        <v>A/P TRADE</v>
      </c>
      <c r="E604" s="36" t="s">
        <v>3985</v>
      </c>
      <c r="F604" s="36" t="s">
        <v>3986</v>
      </c>
      <c r="G604" s="36" t="s">
        <v>3987</v>
      </c>
      <c r="H604" s="36">
        <v>1094151</v>
      </c>
      <c r="I604" s="38">
        <v>43608</v>
      </c>
      <c r="J604" s="2">
        <v>345</v>
      </c>
      <c r="K604" s="2">
        <v>345</v>
      </c>
      <c r="L604" s="2">
        <v>4515</v>
      </c>
      <c r="M604" s="5">
        <v>-20.91</v>
      </c>
      <c r="N604" s="3">
        <v>43606</v>
      </c>
      <c r="O604" t="s">
        <v>19</v>
      </c>
      <c r="P604" t="s">
        <v>259</v>
      </c>
      <c r="S604" s="2">
        <v>1059113</v>
      </c>
      <c r="T604" s="2">
        <v>334855</v>
      </c>
      <c r="X604" s="2" t="s">
        <v>20</v>
      </c>
      <c r="Z604">
        <v>3004837</v>
      </c>
      <c r="AA604" s="2" t="s">
        <v>24</v>
      </c>
    </row>
    <row r="605" spans="1:27" x14ac:dyDescent="0.25">
      <c r="A605" s="6">
        <f t="shared" si="9"/>
        <v>597</v>
      </c>
      <c r="C605" s="36" t="str">
        <f>+INDEX('Global Mapping'!$M:$M,MATCH(L605,'Global Mapping'!$A:$A,0))</f>
        <v>CURRENT LIABILITIES</v>
      </c>
      <c r="D605" s="36" t="str">
        <f>+INDEX('Global Mapping'!$C:$C,MATCH(L605,'Global Mapping'!$A:$A,0))</f>
        <v>A/P TRADE</v>
      </c>
      <c r="E605" s="36" t="s">
        <v>3985</v>
      </c>
      <c r="F605" s="36" t="s">
        <v>3986</v>
      </c>
      <c r="G605" s="36" t="s">
        <v>3987</v>
      </c>
      <c r="H605" s="36">
        <v>1094135</v>
      </c>
      <c r="I605" s="38">
        <v>43608</v>
      </c>
      <c r="J605" s="2">
        <v>345</v>
      </c>
      <c r="K605" s="2">
        <v>345</v>
      </c>
      <c r="L605" s="2">
        <v>4515</v>
      </c>
      <c r="M605" s="5">
        <v>-208</v>
      </c>
      <c r="N605" s="3">
        <v>43606</v>
      </c>
      <c r="O605" t="s">
        <v>19</v>
      </c>
      <c r="P605" t="s">
        <v>265</v>
      </c>
      <c r="S605" s="2">
        <v>1059397</v>
      </c>
      <c r="T605" s="2">
        <v>334928</v>
      </c>
      <c r="X605" s="2" t="s">
        <v>20</v>
      </c>
      <c r="Z605">
        <v>3004977</v>
      </c>
      <c r="AA605" s="2" t="s">
        <v>24</v>
      </c>
    </row>
    <row r="606" spans="1:27" x14ac:dyDescent="0.25">
      <c r="A606" s="6">
        <f t="shared" si="9"/>
        <v>598</v>
      </c>
      <c r="C606" s="36" t="str">
        <f>+INDEX('Global Mapping'!$M:$M,MATCH(L606,'Global Mapping'!$A:$A,0))</f>
        <v>CURRENT LIABILITIES</v>
      </c>
      <c r="D606" s="36" t="str">
        <f>+INDEX('Global Mapping'!$C:$C,MATCH(L606,'Global Mapping'!$A:$A,0))</f>
        <v>A/P TRADE</v>
      </c>
      <c r="E606" s="36" t="s">
        <v>3985</v>
      </c>
      <c r="F606" s="36" t="s">
        <v>3986</v>
      </c>
      <c r="G606" s="36" t="s">
        <v>3987</v>
      </c>
      <c r="H606" s="36">
        <v>1092538</v>
      </c>
      <c r="I606" s="38">
        <v>43587</v>
      </c>
      <c r="J606" s="2">
        <v>345</v>
      </c>
      <c r="K606" s="2">
        <v>345</v>
      </c>
      <c r="L606" s="2">
        <v>4515</v>
      </c>
      <c r="M606" s="5">
        <v>1510</v>
      </c>
      <c r="N606" s="3">
        <v>43606</v>
      </c>
      <c r="O606" t="s">
        <v>19</v>
      </c>
      <c r="P606" t="s">
        <v>165</v>
      </c>
      <c r="S606" s="2">
        <v>1053757</v>
      </c>
      <c r="T606" s="2">
        <v>333083</v>
      </c>
      <c r="X606" s="2" t="s">
        <v>20</v>
      </c>
      <c r="Z606">
        <v>3006413</v>
      </c>
      <c r="AA606" s="2" t="s">
        <v>24</v>
      </c>
    </row>
    <row r="607" spans="1:27" x14ac:dyDescent="0.25">
      <c r="A607" s="6">
        <f t="shared" si="9"/>
        <v>599</v>
      </c>
      <c r="C607" s="36" t="str">
        <f>+INDEX('Global Mapping'!$M:$M,MATCH(L607,'Global Mapping'!$A:$A,0))</f>
        <v>CURRENT LIABILITIES</v>
      </c>
      <c r="D607" s="36" t="str">
        <f>+INDEX('Global Mapping'!$C:$C,MATCH(L607,'Global Mapping'!$A:$A,0))</f>
        <v>A/P TRADE</v>
      </c>
      <c r="E607" s="36" t="s">
        <v>3985</v>
      </c>
      <c r="F607" s="36" t="s">
        <v>3986</v>
      </c>
      <c r="G607" s="36" t="s">
        <v>3987</v>
      </c>
      <c r="H607" s="36">
        <v>1094140</v>
      </c>
      <c r="I607" s="38">
        <v>43608</v>
      </c>
      <c r="J607" s="2">
        <v>345</v>
      </c>
      <c r="K607" s="2">
        <v>345</v>
      </c>
      <c r="L607" s="2">
        <v>4515</v>
      </c>
      <c r="M607" s="5">
        <v>-56.59</v>
      </c>
      <c r="N607" s="3">
        <v>43606</v>
      </c>
      <c r="O607" t="s">
        <v>19</v>
      </c>
      <c r="P607" t="s">
        <v>260</v>
      </c>
      <c r="S607" s="2">
        <v>1059143</v>
      </c>
      <c r="T607" s="2">
        <v>334855</v>
      </c>
      <c r="X607" s="2" t="s">
        <v>20</v>
      </c>
      <c r="Z607">
        <v>3007768</v>
      </c>
      <c r="AA607" s="2" t="s">
        <v>24</v>
      </c>
    </row>
    <row r="608" spans="1:27" x14ac:dyDescent="0.25">
      <c r="A608" s="6">
        <f t="shared" si="9"/>
        <v>600</v>
      </c>
      <c r="C608" s="36" t="str">
        <f>+INDEX('Global Mapping'!$M:$M,MATCH(L608,'Global Mapping'!$A:$A,0))</f>
        <v>CURRENT LIABILITIES</v>
      </c>
      <c r="D608" s="36" t="str">
        <f>+INDEX('Global Mapping'!$C:$C,MATCH(L608,'Global Mapping'!$A:$A,0))</f>
        <v>A/P TRADE</v>
      </c>
      <c r="E608" s="36" t="s">
        <v>3985</v>
      </c>
      <c r="F608" s="36" t="s">
        <v>3986</v>
      </c>
      <c r="G608" s="36" t="s">
        <v>3987</v>
      </c>
      <c r="H608" s="36">
        <v>1094140</v>
      </c>
      <c r="I608" s="38">
        <v>43608</v>
      </c>
      <c r="J608" s="2">
        <v>345</v>
      </c>
      <c r="K608" s="2">
        <v>345</v>
      </c>
      <c r="L608" s="2">
        <v>4515</v>
      </c>
      <c r="M608" s="5">
        <v>-57.27</v>
      </c>
      <c r="N608" s="3">
        <v>43606</v>
      </c>
      <c r="O608" t="s">
        <v>19</v>
      </c>
      <c r="P608" t="s">
        <v>261</v>
      </c>
      <c r="S608" s="2">
        <v>1059144</v>
      </c>
      <c r="T608" s="2">
        <v>334855</v>
      </c>
      <c r="X608" s="2" t="s">
        <v>20</v>
      </c>
      <c r="Z608">
        <v>3007768</v>
      </c>
      <c r="AA608" s="2" t="s">
        <v>24</v>
      </c>
    </row>
    <row r="609" spans="1:27" x14ac:dyDescent="0.25">
      <c r="A609" s="6">
        <f t="shared" si="9"/>
        <v>601</v>
      </c>
      <c r="C609" s="36" t="str">
        <f>+INDEX('Global Mapping'!$M:$M,MATCH(L609,'Global Mapping'!$A:$A,0))</f>
        <v>CURRENT LIABILITIES</v>
      </c>
      <c r="D609" s="36" t="str">
        <f>+INDEX('Global Mapping'!$C:$C,MATCH(L609,'Global Mapping'!$A:$A,0))</f>
        <v>A/P TRADE</v>
      </c>
      <c r="E609" s="36" t="s">
        <v>3985</v>
      </c>
      <c r="F609" s="36" t="s">
        <v>3986</v>
      </c>
      <c r="G609" s="36" t="s">
        <v>3987</v>
      </c>
      <c r="H609" s="36">
        <v>1094114</v>
      </c>
      <c r="I609" s="38">
        <v>43608</v>
      </c>
      <c r="J609" s="2">
        <v>345</v>
      </c>
      <c r="K609" s="2">
        <v>345</v>
      </c>
      <c r="L609" s="2">
        <v>4515</v>
      </c>
      <c r="M609" s="5">
        <v>-515</v>
      </c>
      <c r="N609" s="3">
        <v>43606</v>
      </c>
      <c r="O609" t="s">
        <v>19</v>
      </c>
      <c r="P609" t="s">
        <v>262</v>
      </c>
      <c r="S609" s="2">
        <v>1059259</v>
      </c>
      <c r="T609" s="2">
        <v>334893</v>
      </c>
      <c r="U609" s="2">
        <v>311236</v>
      </c>
      <c r="X609" s="2" t="s">
        <v>20</v>
      </c>
      <c r="Z609">
        <v>3085299</v>
      </c>
      <c r="AA609" s="2" t="s">
        <v>24</v>
      </c>
    </row>
    <row r="610" spans="1:27" x14ac:dyDescent="0.25">
      <c r="A610" s="6">
        <f t="shared" si="9"/>
        <v>602</v>
      </c>
      <c r="C610" s="36" t="str">
        <f>+INDEX('Global Mapping'!$M:$M,MATCH(L610,'Global Mapping'!$A:$A,0))</f>
        <v>CURRENT LIABILITIES</v>
      </c>
      <c r="D610" s="36" t="str">
        <f>+INDEX('Global Mapping'!$C:$C,MATCH(L610,'Global Mapping'!$A:$A,0))</f>
        <v>A/P TRADE</v>
      </c>
      <c r="E610" s="36" t="s">
        <v>3985</v>
      </c>
      <c r="F610" s="36" t="s">
        <v>3986</v>
      </c>
      <c r="G610" s="36" t="s">
        <v>3987</v>
      </c>
      <c r="H610" s="36">
        <v>1094114</v>
      </c>
      <c r="I610" s="38">
        <v>43608</v>
      </c>
      <c r="J610" s="2">
        <v>345</v>
      </c>
      <c r="K610" s="2">
        <v>345</v>
      </c>
      <c r="L610" s="2">
        <v>4515</v>
      </c>
      <c r="M610" s="5">
        <v>-515</v>
      </c>
      <c r="N610" s="3">
        <v>43606</v>
      </c>
      <c r="O610" t="s">
        <v>19</v>
      </c>
      <c r="P610" t="s">
        <v>263</v>
      </c>
      <c r="S610" s="2">
        <v>1059262</v>
      </c>
      <c r="T610" s="2">
        <v>334893</v>
      </c>
      <c r="U610" s="2">
        <v>311235</v>
      </c>
      <c r="X610" s="2" t="s">
        <v>20</v>
      </c>
      <c r="Z610">
        <v>3085299</v>
      </c>
      <c r="AA610" s="2" t="s">
        <v>24</v>
      </c>
    </row>
    <row r="611" spans="1:27" x14ac:dyDescent="0.25">
      <c r="A611" s="6">
        <f t="shared" si="9"/>
        <v>603</v>
      </c>
      <c r="C611" s="36" t="str">
        <f>+INDEX('Global Mapping'!$M:$M,MATCH(L611,'Global Mapping'!$A:$A,0))</f>
        <v>CURRENT LIABILITIES</v>
      </c>
      <c r="D611" s="36" t="str">
        <f>+INDEX('Global Mapping'!$C:$C,MATCH(L611,'Global Mapping'!$A:$A,0))</f>
        <v>A/P TRADE</v>
      </c>
      <c r="E611" s="36" t="s">
        <v>3985</v>
      </c>
      <c r="F611" s="36" t="s">
        <v>3986</v>
      </c>
      <c r="G611" s="36" t="s">
        <v>3987</v>
      </c>
      <c r="H611" s="36">
        <v>1094097</v>
      </c>
      <c r="I611" s="38">
        <v>43608</v>
      </c>
      <c r="J611" s="2">
        <v>345</v>
      </c>
      <c r="K611" s="2">
        <v>345</v>
      </c>
      <c r="L611" s="2">
        <v>4515</v>
      </c>
      <c r="M611" s="5">
        <v>-2754.94</v>
      </c>
      <c r="N611" s="3">
        <v>43606</v>
      </c>
      <c r="O611" t="s">
        <v>19</v>
      </c>
      <c r="P611" t="s">
        <v>264</v>
      </c>
      <c r="S611" s="2">
        <v>1059340</v>
      </c>
      <c r="T611" s="2">
        <v>334893</v>
      </c>
      <c r="U611" s="2">
        <v>306259</v>
      </c>
      <c r="X611" s="2" t="s">
        <v>20</v>
      </c>
      <c r="Z611">
        <v>3085346</v>
      </c>
      <c r="AA611" s="2" t="s">
        <v>24</v>
      </c>
    </row>
    <row r="612" spans="1:27" x14ac:dyDescent="0.25">
      <c r="A612" s="6">
        <f t="shared" si="9"/>
        <v>604</v>
      </c>
      <c r="C612" s="36" t="str">
        <f>+INDEX('Global Mapping'!$M:$M,MATCH(L612,'Global Mapping'!$A:$A,0))</f>
        <v>CURRENT LIABILITIES</v>
      </c>
      <c r="D612" s="36" t="str">
        <f>+INDEX('Global Mapping'!$C:$C,MATCH(L612,'Global Mapping'!$A:$A,0))</f>
        <v>A/P TRADE</v>
      </c>
      <c r="E612" s="36" t="s">
        <v>3985</v>
      </c>
      <c r="F612" s="36" t="s">
        <v>3986</v>
      </c>
      <c r="G612" s="36" t="s">
        <v>3987</v>
      </c>
      <c r="H612" s="36">
        <v>921342</v>
      </c>
      <c r="I612" s="38">
        <v>43608</v>
      </c>
      <c r="J612" s="2">
        <v>345</v>
      </c>
      <c r="K612" s="2">
        <v>345</v>
      </c>
      <c r="L612" s="2">
        <v>4515</v>
      </c>
      <c r="M612" s="5">
        <v>-256.55</v>
      </c>
      <c r="N612" s="3">
        <v>43607</v>
      </c>
      <c r="O612" t="s">
        <v>19</v>
      </c>
      <c r="P612" t="s">
        <v>268</v>
      </c>
      <c r="S612" s="2">
        <v>1059751</v>
      </c>
      <c r="T612" s="2">
        <v>334964</v>
      </c>
      <c r="U612" s="2">
        <v>311516</v>
      </c>
      <c r="X612" s="2" t="s">
        <v>20</v>
      </c>
      <c r="Z612">
        <v>3000863</v>
      </c>
      <c r="AA612" s="2" t="s">
        <v>24</v>
      </c>
    </row>
    <row r="613" spans="1:27" x14ac:dyDescent="0.25">
      <c r="A613" s="6">
        <f t="shared" si="9"/>
        <v>605</v>
      </c>
      <c r="C613" s="36" t="str">
        <f>+INDEX('Global Mapping'!$M:$M,MATCH(L613,'Global Mapping'!$A:$A,0))</f>
        <v>CURRENT LIABILITIES</v>
      </c>
      <c r="D613" s="36" t="str">
        <f>+INDEX('Global Mapping'!$C:$C,MATCH(L613,'Global Mapping'!$A:$A,0))</f>
        <v>A/P TRADE</v>
      </c>
      <c r="E613" s="36" t="s">
        <v>3985</v>
      </c>
      <c r="F613" s="36" t="s">
        <v>3986</v>
      </c>
      <c r="G613" s="36" t="s">
        <v>3987</v>
      </c>
      <c r="H613" s="36">
        <v>1094119</v>
      </c>
      <c r="I613" s="38">
        <v>43608</v>
      </c>
      <c r="J613" s="2">
        <v>345</v>
      </c>
      <c r="K613" s="2">
        <v>345</v>
      </c>
      <c r="L613" s="2">
        <v>4515</v>
      </c>
      <c r="M613" s="5">
        <v>-500</v>
      </c>
      <c r="N613" s="3">
        <v>43607</v>
      </c>
      <c r="O613" t="s">
        <v>19</v>
      </c>
      <c r="P613" t="s">
        <v>269</v>
      </c>
      <c r="S613" s="2">
        <v>1059841</v>
      </c>
      <c r="T613" s="2">
        <v>335033</v>
      </c>
      <c r="U613" s="2">
        <v>311565</v>
      </c>
      <c r="X613" s="2" t="s">
        <v>20</v>
      </c>
      <c r="Z613">
        <v>3008461</v>
      </c>
      <c r="AA613" s="2" t="s">
        <v>24</v>
      </c>
    </row>
    <row r="614" spans="1:27" x14ac:dyDescent="0.25">
      <c r="A614" s="6">
        <f t="shared" si="9"/>
        <v>606</v>
      </c>
      <c r="C614" s="36" t="str">
        <f>+INDEX('Global Mapping'!$M:$M,MATCH(L614,'Global Mapping'!$A:$A,0))</f>
        <v>CURRENT LIABILITIES</v>
      </c>
      <c r="D614" s="36" t="str">
        <f>+INDEX('Global Mapping'!$C:$C,MATCH(L614,'Global Mapping'!$A:$A,0))</f>
        <v>A/P TRADE</v>
      </c>
      <c r="E614" s="36" t="s">
        <v>3985</v>
      </c>
      <c r="F614" s="36" t="s">
        <v>3986</v>
      </c>
      <c r="G614" s="36" t="s">
        <v>3987</v>
      </c>
      <c r="H614" s="36">
        <v>1094845</v>
      </c>
      <c r="I614" s="38">
        <v>43615</v>
      </c>
      <c r="J614" s="2">
        <v>345</v>
      </c>
      <c r="K614" s="2">
        <v>345</v>
      </c>
      <c r="L614" s="2">
        <v>4515</v>
      </c>
      <c r="M614" s="5">
        <v>-600</v>
      </c>
      <c r="N614" s="3">
        <v>43614</v>
      </c>
      <c r="O614" t="s">
        <v>19</v>
      </c>
      <c r="P614" t="s">
        <v>274</v>
      </c>
      <c r="S614" s="2">
        <v>1060761</v>
      </c>
      <c r="T614" s="2">
        <v>335415</v>
      </c>
      <c r="U614" s="2">
        <v>309927</v>
      </c>
      <c r="X614" s="2" t="s">
        <v>20</v>
      </c>
      <c r="Z614">
        <v>3006232</v>
      </c>
      <c r="AA614" s="2" t="s">
        <v>24</v>
      </c>
    </row>
    <row r="615" spans="1:27" x14ac:dyDescent="0.25">
      <c r="A615" s="6">
        <f t="shared" si="9"/>
        <v>607</v>
      </c>
      <c r="C615" s="36" t="str">
        <f>+INDEX('Global Mapping'!$M:$M,MATCH(L615,'Global Mapping'!$A:$A,0))</f>
        <v>CURRENT LIABILITIES</v>
      </c>
      <c r="D615" s="36" t="str">
        <f>+INDEX('Global Mapping'!$C:$C,MATCH(L615,'Global Mapping'!$A:$A,0))</f>
        <v>A/P TRADE</v>
      </c>
      <c r="E615" s="36" t="s">
        <v>3985</v>
      </c>
      <c r="F615" s="36" t="s">
        <v>3986</v>
      </c>
      <c r="G615" s="36" t="s">
        <v>3987</v>
      </c>
      <c r="H615" s="36">
        <v>1095002</v>
      </c>
      <c r="I615" s="38">
        <v>43622</v>
      </c>
      <c r="J615" s="2">
        <v>345</v>
      </c>
      <c r="K615" s="2">
        <v>345</v>
      </c>
      <c r="L615" s="2">
        <v>4515</v>
      </c>
      <c r="M615" s="5">
        <v>-8363.4</v>
      </c>
      <c r="N615" s="3">
        <v>43616</v>
      </c>
      <c r="O615" t="s">
        <v>19</v>
      </c>
      <c r="P615" t="s">
        <v>275</v>
      </c>
      <c r="S615" s="2">
        <v>1061450</v>
      </c>
      <c r="T615" s="2">
        <v>335634</v>
      </c>
      <c r="U615" s="2">
        <v>304811</v>
      </c>
      <c r="X615" s="2" t="s">
        <v>20</v>
      </c>
      <c r="Z615">
        <v>3005329</v>
      </c>
      <c r="AA615" s="2" t="s">
        <v>24</v>
      </c>
    </row>
    <row r="616" spans="1:27" x14ac:dyDescent="0.25">
      <c r="A616" s="6">
        <f t="shared" si="9"/>
        <v>608</v>
      </c>
      <c r="C616" s="36" t="str">
        <f>+INDEX('Global Mapping'!$M:$M,MATCH(L616,'Global Mapping'!$A:$A,0))</f>
        <v>CURRENT LIABILITIES</v>
      </c>
      <c r="D616" s="36" t="str">
        <f>+INDEX('Global Mapping'!$C:$C,MATCH(L616,'Global Mapping'!$A:$A,0))</f>
        <v>A/P TRADE</v>
      </c>
      <c r="E616" s="36" t="s">
        <v>3985</v>
      </c>
      <c r="F616" s="36" t="s">
        <v>3986</v>
      </c>
      <c r="G616" s="36" t="s">
        <v>3987</v>
      </c>
      <c r="H616" s="36">
        <v>1093219</v>
      </c>
      <c r="I616" s="38">
        <v>43594</v>
      </c>
      <c r="J616" s="2">
        <v>345</v>
      </c>
      <c r="K616" s="2">
        <v>345</v>
      </c>
      <c r="L616" s="2">
        <v>4515</v>
      </c>
      <c r="M616" s="5">
        <v>-57496.11</v>
      </c>
      <c r="N616" s="3">
        <v>43616</v>
      </c>
      <c r="O616" t="s">
        <v>19</v>
      </c>
      <c r="P616" t="s">
        <v>204</v>
      </c>
      <c r="S616" s="2">
        <v>1056180</v>
      </c>
      <c r="T616" s="2">
        <v>333943</v>
      </c>
      <c r="X616" s="2" t="s">
        <v>20</v>
      </c>
      <c r="Z616">
        <v>3008929</v>
      </c>
      <c r="AA616" s="2" t="s">
        <v>24</v>
      </c>
    </row>
    <row r="617" spans="1:27" x14ac:dyDescent="0.25">
      <c r="A617" s="6">
        <f t="shared" si="9"/>
        <v>609</v>
      </c>
      <c r="C617" s="36" t="str">
        <f>+INDEX('Global Mapping'!$M:$M,MATCH(L617,'Global Mapping'!$A:$A,0))</f>
        <v>CURRENT LIABILITIES</v>
      </c>
      <c r="D617" s="36" t="str">
        <f>+INDEX('Global Mapping'!$C:$C,MATCH(L617,'Global Mapping'!$A:$A,0))</f>
        <v>A/P TRADE</v>
      </c>
      <c r="E617" s="36" t="s">
        <v>3985</v>
      </c>
      <c r="F617" s="36" t="s">
        <v>3986</v>
      </c>
      <c r="G617" s="36" t="s">
        <v>3987</v>
      </c>
      <c r="H617" s="36">
        <v>1092684</v>
      </c>
      <c r="I617" s="38">
        <v>43587</v>
      </c>
      <c r="J617" s="2">
        <v>345</v>
      </c>
      <c r="K617" s="2">
        <v>345</v>
      </c>
      <c r="L617" s="2">
        <v>4515</v>
      </c>
      <c r="M617" s="5">
        <v>-9326.27</v>
      </c>
      <c r="N617" s="3">
        <v>43616</v>
      </c>
      <c r="O617" t="s">
        <v>19</v>
      </c>
      <c r="P617" t="s">
        <v>169</v>
      </c>
      <c r="S617" s="2">
        <v>1053814</v>
      </c>
      <c r="T617" s="2">
        <v>333137</v>
      </c>
      <c r="X617" s="2" t="s">
        <v>20</v>
      </c>
      <c r="Z617">
        <v>3008930</v>
      </c>
      <c r="AA617" s="2" t="s">
        <v>24</v>
      </c>
    </row>
    <row r="618" spans="1:27" x14ac:dyDescent="0.25">
      <c r="A618" s="6">
        <f t="shared" si="9"/>
        <v>610</v>
      </c>
      <c r="C618" s="36" t="str">
        <f>+INDEX('Global Mapping'!$M:$M,MATCH(L618,'Global Mapping'!$A:$A,0))</f>
        <v>CURRENT LIABILITIES</v>
      </c>
      <c r="D618" s="36" t="str">
        <f>+INDEX('Global Mapping'!$C:$C,MATCH(L618,'Global Mapping'!$A:$A,0))</f>
        <v>A/P TRADE</v>
      </c>
      <c r="E618" s="36" t="s">
        <v>3985</v>
      </c>
      <c r="F618" s="36" t="s">
        <v>3986</v>
      </c>
      <c r="G618" s="36" t="s">
        <v>3987</v>
      </c>
      <c r="H618" s="36">
        <v>921301</v>
      </c>
      <c r="I618" s="38">
        <v>43594</v>
      </c>
      <c r="J618" s="2">
        <v>345</v>
      </c>
      <c r="K618" s="2">
        <v>345</v>
      </c>
      <c r="L618" s="2">
        <v>4515</v>
      </c>
      <c r="M618" s="5">
        <v>-7351.65</v>
      </c>
      <c r="N618" s="3">
        <v>43616</v>
      </c>
      <c r="O618" t="s">
        <v>19</v>
      </c>
      <c r="P618" t="s">
        <v>199</v>
      </c>
      <c r="S618" s="2">
        <v>1056095</v>
      </c>
      <c r="T618" s="2">
        <v>333928</v>
      </c>
      <c r="X618" s="2" t="s">
        <v>20</v>
      </c>
      <c r="Z618">
        <v>3008954</v>
      </c>
      <c r="AA618" s="2" t="s">
        <v>24</v>
      </c>
    </row>
    <row r="619" spans="1:27" x14ac:dyDescent="0.25">
      <c r="A619" s="6">
        <f t="shared" si="9"/>
        <v>611</v>
      </c>
      <c r="C619" s="36" t="str">
        <f>+INDEX('Global Mapping'!$M:$M,MATCH(L619,'Global Mapping'!$A:$A,0))</f>
        <v>CURRENT LIABILITIES</v>
      </c>
      <c r="D619" s="36" t="str">
        <f>+INDEX('Global Mapping'!$C:$C,MATCH(L619,'Global Mapping'!$A:$A,0))</f>
        <v>A/P TRADE</v>
      </c>
      <c r="E619" s="36" t="s">
        <v>3985</v>
      </c>
      <c r="F619" s="36" t="s">
        <v>3986</v>
      </c>
      <c r="G619" s="36" t="s">
        <v>3987</v>
      </c>
      <c r="H619" s="36">
        <v>921300</v>
      </c>
      <c r="I619" s="38">
        <v>43594</v>
      </c>
      <c r="J619" s="2">
        <v>345</v>
      </c>
      <c r="K619" s="2">
        <v>345</v>
      </c>
      <c r="L619" s="2">
        <v>4515</v>
      </c>
      <c r="M619" s="5">
        <v>-6153.16</v>
      </c>
      <c r="N619" s="3">
        <v>43616</v>
      </c>
      <c r="O619" t="s">
        <v>19</v>
      </c>
      <c r="P619" t="s">
        <v>200</v>
      </c>
      <c r="S619" s="2">
        <v>1056124</v>
      </c>
      <c r="T619" s="2">
        <v>333934</v>
      </c>
      <c r="X619" s="2" t="s">
        <v>20</v>
      </c>
      <c r="Z619">
        <v>3008954</v>
      </c>
      <c r="AA619" s="2" t="s">
        <v>24</v>
      </c>
    </row>
    <row r="620" spans="1:27" x14ac:dyDescent="0.25">
      <c r="A620" s="6">
        <f t="shared" si="9"/>
        <v>612</v>
      </c>
      <c r="C620" s="36" t="str">
        <f>+INDEX('Global Mapping'!$M:$M,MATCH(L620,'Global Mapping'!$A:$A,0))</f>
        <v>CURRENT LIABILITIES</v>
      </c>
      <c r="D620" s="36" t="str">
        <f>+INDEX('Global Mapping'!$C:$C,MATCH(L620,'Global Mapping'!$A:$A,0))</f>
        <v>A/P TRADE</v>
      </c>
      <c r="E620" s="36" t="s">
        <v>3985</v>
      </c>
      <c r="F620" s="36" t="s">
        <v>3986</v>
      </c>
      <c r="G620" s="36" t="s">
        <v>3987</v>
      </c>
      <c r="H620" s="36">
        <v>1092685</v>
      </c>
      <c r="I620" s="38">
        <v>43587</v>
      </c>
      <c r="J620" s="2">
        <v>345</v>
      </c>
      <c r="K620" s="2">
        <v>345</v>
      </c>
      <c r="L620" s="2">
        <v>4515</v>
      </c>
      <c r="M620" s="5">
        <v>-1366.12</v>
      </c>
      <c r="N620" s="3">
        <v>43616</v>
      </c>
      <c r="O620" t="s">
        <v>19</v>
      </c>
      <c r="P620" t="s">
        <v>168</v>
      </c>
      <c r="S620" s="2">
        <v>1053813</v>
      </c>
      <c r="T620" s="2">
        <v>333137</v>
      </c>
      <c r="X620" s="2" t="s">
        <v>20</v>
      </c>
      <c r="Z620">
        <v>3009461</v>
      </c>
      <c r="AA620" s="2" t="s">
        <v>24</v>
      </c>
    </row>
    <row r="621" spans="1:27" x14ac:dyDescent="0.25">
      <c r="A621" s="6">
        <f t="shared" si="9"/>
        <v>613</v>
      </c>
      <c r="C621" s="36" t="str">
        <f>+INDEX('Global Mapping'!$M:$M,MATCH(L621,'Global Mapping'!$A:$A,0))</f>
        <v>CURRENT LIABILITIES</v>
      </c>
      <c r="D621" s="36" t="str">
        <f>+INDEX('Global Mapping'!$C:$C,MATCH(L621,'Global Mapping'!$A:$A,0))</f>
        <v>A/P TRADE</v>
      </c>
      <c r="E621" s="36" t="s">
        <v>3985</v>
      </c>
      <c r="F621" s="36" t="s">
        <v>3986</v>
      </c>
      <c r="G621" s="36" t="s">
        <v>3987</v>
      </c>
      <c r="H621" s="36">
        <v>1094416</v>
      </c>
      <c r="I621" s="38">
        <v>43608</v>
      </c>
      <c r="J621" s="2">
        <v>345</v>
      </c>
      <c r="K621" s="2">
        <v>345</v>
      </c>
      <c r="L621" s="2">
        <v>4515</v>
      </c>
      <c r="M621" s="5">
        <v>-10267</v>
      </c>
      <c r="N621" s="3">
        <v>43617</v>
      </c>
      <c r="O621" t="s">
        <v>19</v>
      </c>
      <c r="P621" t="s">
        <v>270</v>
      </c>
      <c r="S621" s="2">
        <v>1060099</v>
      </c>
      <c r="T621" s="2">
        <v>335053</v>
      </c>
      <c r="X621" s="2" t="s">
        <v>20</v>
      </c>
      <c r="Z621">
        <v>3009376</v>
      </c>
      <c r="AA621" s="2" t="s">
        <v>24</v>
      </c>
    </row>
    <row r="622" spans="1:27" x14ac:dyDescent="0.25">
      <c r="A622" s="6">
        <f t="shared" si="9"/>
        <v>614</v>
      </c>
      <c r="C622" s="36" t="str">
        <f>+INDEX('Global Mapping'!$M:$M,MATCH(L622,'Global Mapping'!$A:$A,0))</f>
        <v>CURRENT LIABILITIES</v>
      </c>
      <c r="D622" s="36" t="str">
        <f>+INDEX('Global Mapping'!$C:$C,MATCH(L622,'Global Mapping'!$A:$A,0))</f>
        <v>A/P TRADE</v>
      </c>
      <c r="E622" s="36" t="s">
        <v>3985</v>
      </c>
      <c r="F622" s="36" t="s">
        <v>3986</v>
      </c>
      <c r="G622" s="36" t="s">
        <v>3987</v>
      </c>
      <c r="H622" s="36">
        <v>1094481</v>
      </c>
      <c r="I622" s="38">
        <v>43608</v>
      </c>
      <c r="J622" s="2">
        <v>345</v>
      </c>
      <c r="K622" s="2">
        <v>345</v>
      </c>
      <c r="L622" s="2">
        <v>4515</v>
      </c>
      <c r="M622" s="5">
        <v>-300</v>
      </c>
      <c r="N622" s="3">
        <v>43617</v>
      </c>
      <c r="O622" t="s">
        <v>19</v>
      </c>
      <c r="P622" t="s">
        <v>271</v>
      </c>
      <c r="S622" s="2">
        <v>1060110</v>
      </c>
      <c r="T622" s="2">
        <v>335053</v>
      </c>
      <c r="X622" s="2" t="s">
        <v>20</v>
      </c>
      <c r="Z622">
        <v>3065795</v>
      </c>
      <c r="AA622" s="2" t="s">
        <v>24</v>
      </c>
    </row>
    <row r="623" spans="1:27" x14ac:dyDescent="0.25">
      <c r="A623" s="6">
        <f t="shared" si="9"/>
        <v>615</v>
      </c>
      <c r="C623" s="36" t="str">
        <f>+INDEX('Global Mapping'!$M:$M,MATCH(L623,'Global Mapping'!$A:$A,0))</f>
        <v>CURRENT LIABILITIES</v>
      </c>
      <c r="D623" s="36" t="str">
        <f>+INDEX('Global Mapping'!$C:$C,MATCH(L623,'Global Mapping'!$A:$A,0))</f>
        <v>A/P TRADE</v>
      </c>
      <c r="E623" s="36" t="s">
        <v>3985</v>
      </c>
      <c r="F623" s="36" t="s">
        <v>3986</v>
      </c>
      <c r="G623" s="36" t="s">
        <v>3987</v>
      </c>
      <c r="H623" s="36">
        <v>1094466</v>
      </c>
      <c r="I623" s="38">
        <v>43608</v>
      </c>
      <c r="J623" s="2">
        <v>345</v>
      </c>
      <c r="K623" s="2">
        <v>345</v>
      </c>
      <c r="L623" s="2">
        <v>4515</v>
      </c>
      <c r="M623" s="5">
        <v>-500</v>
      </c>
      <c r="N623" s="3">
        <v>43617</v>
      </c>
      <c r="O623" t="s">
        <v>19</v>
      </c>
      <c r="P623" t="s">
        <v>272</v>
      </c>
      <c r="S623" s="2">
        <v>1060122</v>
      </c>
      <c r="T623" s="2">
        <v>335053</v>
      </c>
      <c r="X623" s="2" t="s">
        <v>20</v>
      </c>
      <c r="Z623">
        <v>3091787</v>
      </c>
      <c r="AA623" s="2" t="s">
        <v>24</v>
      </c>
    </row>
    <row r="624" spans="1:27" x14ac:dyDescent="0.25">
      <c r="A624" s="6">
        <f t="shared" si="9"/>
        <v>616</v>
      </c>
      <c r="C624" s="36" t="str">
        <f>+INDEX('Global Mapping'!$M:$M,MATCH(L624,'Global Mapping'!$A:$A,0))</f>
        <v>CURRENT LIABILITIES</v>
      </c>
      <c r="D624" s="36" t="str">
        <f>+INDEX('Global Mapping'!$C:$C,MATCH(L624,'Global Mapping'!$A:$A,0))</f>
        <v>A/P TRADE</v>
      </c>
      <c r="E624" s="36" t="s">
        <v>3985</v>
      </c>
      <c r="F624" s="36" t="s">
        <v>3986</v>
      </c>
      <c r="G624" s="36" t="s">
        <v>3987</v>
      </c>
      <c r="H624" s="36">
        <v>1094424</v>
      </c>
      <c r="I624" s="38">
        <v>43608</v>
      </c>
      <c r="J624" s="2">
        <v>345</v>
      </c>
      <c r="K624" s="2">
        <v>345</v>
      </c>
      <c r="L624" s="2">
        <v>4515</v>
      </c>
      <c r="M624" s="5">
        <v>-3311.64</v>
      </c>
      <c r="N624" s="3">
        <v>43617</v>
      </c>
      <c r="O624" t="s">
        <v>19</v>
      </c>
      <c r="P624" t="s">
        <v>273</v>
      </c>
      <c r="S624" s="2">
        <v>1060128</v>
      </c>
      <c r="T624" s="2">
        <v>335053</v>
      </c>
      <c r="X624" s="2" t="s">
        <v>20</v>
      </c>
      <c r="Z624">
        <v>3093725</v>
      </c>
      <c r="AA624" s="2" t="s">
        <v>24</v>
      </c>
    </row>
    <row r="625" spans="1:27" x14ac:dyDescent="0.25">
      <c r="A625" s="6">
        <f t="shared" si="9"/>
        <v>617</v>
      </c>
      <c r="C625" s="36" t="str">
        <f>+INDEX('Global Mapping'!$M:$M,MATCH(L625,'Global Mapping'!$A:$A,0))</f>
        <v>CURRENT LIABILITIES</v>
      </c>
      <c r="D625" s="36" t="str">
        <f>+INDEX('Global Mapping'!$C:$C,MATCH(L625,'Global Mapping'!$A:$A,0))</f>
        <v>A/P TRADE</v>
      </c>
      <c r="E625" s="36" t="s">
        <v>3985</v>
      </c>
      <c r="F625" s="36" t="s">
        <v>3986</v>
      </c>
      <c r="G625" s="36" t="s">
        <v>3987</v>
      </c>
      <c r="H625" s="36">
        <v>1096844</v>
      </c>
      <c r="I625" s="38">
        <v>43636</v>
      </c>
      <c r="J625" s="2">
        <v>345</v>
      </c>
      <c r="K625" s="2">
        <v>345</v>
      </c>
      <c r="L625" s="2">
        <v>4515</v>
      </c>
      <c r="M625" s="5">
        <v>-83.48</v>
      </c>
      <c r="N625" s="3">
        <v>43619</v>
      </c>
      <c r="O625" t="s">
        <v>19</v>
      </c>
      <c r="P625" t="s">
        <v>301</v>
      </c>
      <c r="S625" s="2">
        <v>1064550</v>
      </c>
      <c r="T625" s="2">
        <v>336866</v>
      </c>
      <c r="X625" s="2" t="s">
        <v>20</v>
      </c>
      <c r="Z625">
        <v>3109623</v>
      </c>
      <c r="AA625" s="2" t="s">
        <v>24</v>
      </c>
    </row>
    <row r="626" spans="1:27" x14ac:dyDescent="0.25">
      <c r="A626" s="6">
        <f t="shared" si="9"/>
        <v>618</v>
      </c>
      <c r="C626" s="36" t="str">
        <f>+INDEX('Global Mapping'!$M:$M,MATCH(L626,'Global Mapping'!$A:$A,0))</f>
        <v>CURRENT LIABILITIES</v>
      </c>
      <c r="D626" s="36" t="str">
        <f>+INDEX('Global Mapping'!$C:$C,MATCH(L626,'Global Mapping'!$A:$A,0))</f>
        <v>A/P TRADE</v>
      </c>
      <c r="E626" s="36" t="s">
        <v>3985</v>
      </c>
      <c r="F626" s="36" t="s">
        <v>3986</v>
      </c>
      <c r="G626" s="36" t="s">
        <v>3987</v>
      </c>
      <c r="H626" s="36">
        <v>1096905</v>
      </c>
      <c r="I626" s="38">
        <v>43636</v>
      </c>
      <c r="J626" s="2">
        <v>345</v>
      </c>
      <c r="K626" s="2">
        <v>345</v>
      </c>
      <c r="L626" s="2">
        <v>4515</v>
      </c>
      <c r="M626" s="5">
        <v>-38.340000000000003</v>
      </c>
      <c r="N626" s="3">
        <v>43619</v>
      </c>
      <c r="O626" t="s">
        <v>19</v>
      </c>
      <c r="P626" t="s">
        <v>302</v>
      </c>
      <c r="S626" s="2">
        <v>1064554</v>
      </c>
      <c r="T626" s="2">
        <v>336866</v>
      </c>
      <c r="X626" s="2" t="s">
        <v>20</v>
      </c>
      <c r="Z626">
        <v>3109627</v>
      </c>
      <c r="AA626" s="2" t="s">
        <v>24</v>
      </c>
    </row>
    <row r="627" spans="1:27" x14ac:dyDescent="0.25">
      <c r="A627" s="6">
        <f t="shared" si="9"/>
        <v>619</v>
      </c>
      <c r="C627" s="36" t="str">
        <f>+INDEX('Global Mapping'!$M:$M,MATCH(L627,'Global Mapping'!$A:$A,0))</f>
        <v>CURRENT LIABILITIES</v>
      </c>
      <c r="D627" s="36" t="str">
        <f>+INDEX('Global Mapping'!$C:$C,MATCH(L627,'Global Mapping'!$A:$A,0))</f>
        <v>A/P TRADE</v>
      </c>
      <c r="E627" s="36" t="s">
        <v>3985</v>
      </c>
      <c r="F627" s="36" t="s">
        <v>3986</v>
      </c>
      <c r="G627" s="36" t="s">
        <v>3987</v>
      </c>
      <c r="H627" s="36">
        <v>1096975</v>
      </c>
      <c r="I627" s="38">
        <v>43636</v>
      </c>
      <c r="J627" s="2">
        <v>345</v>
      </c>
      <c r="K627" s="2">
        <v>345</v>
      </c>
      <c r="L627" s="2">
        <v>4515</v>
      </c>
      <c r="M627" s="5">
        <v>-18.62</v>
      </c>
      <c r="N627" s="3">
        <v>43619</v>
      </c>
      <c r="O627" t="s">
        <v>19</v>
      </c>
      <c r="P627" t="s">
        <v>303</v>
      </c>
      <c r="S627" s="2">
        <v>1064592</v>
      </c>
      <c r="T627" s="2">
        <v>336866</v>
      </c>
      <c r="X627" s="2" t="s">
        <v>20</v>
      </c>
      <c r="Z627">
        <v>3109660</v>
      </c>
      <c r="AA627" s="2" t="s">
        <v>24</v>
      </c>
    </row>
    <row r="628" spans="1:27" x14ac:dyDescent="0.25">
      <c r="A628" s="6">
        <f t="shared" si="9"/>
        <v>620</v>
      </c>
      <c r="C628" s="36" t="str">
        <f>+INDEX('Global Mapping'!$M:$M,MATCH(L628,'Global Mapping'!$A:$A,0))</f>
        <v>CURRENT LIABILITIES</v>
      </c>
      <c r="D628" s="36" t="str">
        <f>+INDEX('Global Mapping'!$C:$C,MATCH(L628,'Global Mapping'!$A:$A,0))</f>
        <v>A/P TRADE</v>
      </c>
      <c r="E628" s="36" t="s">
        <v>3985</v>
      </c>
      <c r="F628" s="36" t="s">
        <v>3986</v>
      </c>
      <c r="G628" s="36" t="s">
        <v>3987</v>
      </c>
      <c r="H628" s="36">
        <v>1097008</v>
      </c>
      <c r="I628" s="38">
        <v>43636</v>
      </c>
      <c r="J628" s="2">
        <v>345</v>
      </c>
      <c r="K628" s="2">
        <v>345</v>
      </c>
      <c r="L628" s="2">
        <v>4515</v>
      </c>
      <c r="M628" s="5">
        <v>-13.43</v>
      </c>
      <c r="N628" s="3">
        <v>43619</v>
      </c>
      <c r="O628" t="s">
        <v>19</v>
      </c>
      <c r="P628" t="s">
        <v>304</v>
      </c>
      <c r="S628" s="2">
        <v>1064617</v>
      </c>
      <c r="T628" s="2">
        <v>336866</v>
      </c>
      <c r="X628" s="2" t="s">
        <v>20</v>
      </c>
      <c r="Z628">
        <v>3109683</v>
      </c>
      <c r="AA628" s="2" t="s">
        <v>24</v>
      </c>
    </row>
    <row r="629" spans="1:27" x14ac:dyDescent="0.25">
      <c r="A629" s="6">
        <f t="shared" si="9"/>
        <v>621</v>
      </c>
      <c r="C629" s="36" t="str">
        <f>+INDEX('Global Mapping'!$M:$M,MATCH(L629,'Global Mapping'!$A:$A,0))</f>
        <v>CURRENT LIABILITIES</v>
      </c>
      <c r="D629" s="36" t="str">
        <f>+INDEX('Global Mapping'!$C:$C,MATCH(L629,'Global Mapping'!$A:$A,0))</f>
        <v>A/P TRADE</v>
      </c>
      <c r="E629" s="36" t="s">
        <v>3985</v>
      </c>
      <c r="F629" s="36" t="s">
        <v>3986</v>
      </c>
      <c r="G629" s="36" t="s">
        <v>3987</v>
      </c>
      <c r="H629" s="36">
        <v>1096870</v>
      </c>
      <c r="I629" s="38">
        <v>43636</v>
      </c>
      <c r="J629" s="2">
        <v>345</v>
      </c>
      <c r="K629" s="2">
        <v>345</v>
      </c>
      <c r="L629" s="2">
        <v>4515</v>
      </c>
      <c r="M629" s="5">
        <v>-58.28</v>
      </c>
      <c r="N629" s="3">
        <v>43619</v>
      </c>
      <c r="O629" t="s">
        <v>19</v>
      </c>
      <c r="P629" t="s">
        <v>305</v>
      </c>
      <c r="S629" s="2">
        <v>1064623</v>
      </c>
      <c r="T629" s="2">
        <v>336866</v>
      </c>
      <c r="X629" s="2" t="s">
        <v>20</v>
      </c>
      <c r="Z629">
        <v>3109689</v>
      </c>
      <c r="AA629" s="2" t="s">
        <v>24</v>
      </c>
    </row>
    <row r="630" spans="1:27" x14ac:dyDescent="0.25">
      <c r="A630" s="6">
        <f t="shared" si="9"/>
        <v>622</v>
      </c>
      <c r="C630" s="36" t="str">
        <f>+INDEX('Global Mapping'!$M:$M,MATCH(L630,'Global Mapping'!$A:$A,0))</f>
        <v>CURRENT LIABILITIES</v>
      </c>
      <c r="D630" s="36" t="str">
        <f>+INDEX('Global Mapping'!$C:$C,MATCH(L630,'Global Mapping'!$A:$A,0))</f>
        <v>A/P TRADE</v>
      </c>
      <c r="E630" s="36" t="s">
        <v>3985</v>
      </c>
      <c r="F630" s="36" t="s">
        <v>3986</v>
      </c>
      <c r="G630" s="36" t="s">
        <v>3987</v>
      </c>
      <c r="H630" s="36">
        <v>1096952</v>
      </c>
      <c r="I630" s="38">
        <v>43636</v>
      </c>
      <c r="J630" s="2">
        <v>345</v>
      </c>
      <c r="K630" s="2">
        <v>345</v>
      </c>
      <c r="L630" s="2">
        <v>4515</v>
      </c>
      <c r="M630" s="5">
        <v>-23.5</v>
      </c>
      <c r="N630" s="3">
        <v>43619</v>
      </c>
      <c r="O630" t="s">
        <v>19</v>
      </c>
      <c r="P630" t="s">
        <v>306</v>
      </c>
      <c r="S630" s="2">
        <v>1064660</v>
      </c>
      <c r="T630" s="2">
        <v>336866</v>
      </c>
      <c r="X630" s="2" t="s">
        <v>20</v>
      </c>
      <c r="Z630">
        <v>3109717</v>
      </c>
      <c r="AA630" s="2" t="s">
        <v>24</v>
      </c>
    </row>
    <row r="631" spans="1:27" x14ac:dyDescent="0.25">
      <c r="A631" s="6">
        <f t="shared" si="9"/>
        <v>623</v>
      </c>
      <c r="C631" s="36" t="str">
        <f>+INDEX('Global Mapping'!$M:$M,MATCH(L631,'Global Mapping'!$A:$A,0))</f>
        <v>CURRENT LIABILITIES</v>
      </c>
      <c r="D631" s="36" t="str">
        <f>+INDEX('Global Mapping'!$C:$C,MATCH(L631,'Global Mapping'!$A:$A,0))</f>
        <v>A/P TRADE</v>
      </c>
      <c r="E631" s="36" t="s">
        <v>3985</v>
      </c>
      <c r="F631" s="36" t="s">
        <v>3986</v>
      </c>
      <c r="G631" s="36" t="s">
        <v>3987</v>
      </c>
      <c r="H631" s="36">
        <v>1096863</v>
      </c>
      <c r="I631" s="38">
        <v>43636</v>
      </c>
      <c r="J631" s="2">
        <v>345</v>
      </c>
      <c r="K631" s="2">
        <v>345</v>
      </c>
      <c r="L631" s="2">
        <v>4515</v>
      </c>
      <c r="M631" s="5">
        <v>-65.22</v>
      </c>
      <c r="N631" s="3">
        <v>43619</v>
      </c>
      <c r="O631" t="s">
        <v>19</v>
      </c>
      <c r="P631" t="s">
        <v>307</v>
      </c>
      <c r="S631" s="2">
        <v>1064664</v>
      </c>
      <c r="T631" s="2">
        <v>336866</v>
      </c>
      <c r="X631" s="2" t="s">
        <v>20</v>
      </c>
      <c r="Z631">
        <v>3109720</v>
      </c>
      <c r="AA631" s="2" t="s">
        <v>24</v>
      </c>
    </row>
    <row r="632" spans="1:27" x14ac:dyDescent="0.25">
      <c r="A632" s="6">
        <f t="shared" si="9"/>
        <v>624</v>
      </c>
      <c r="C632" s="36" t="str">
        <f>+INDEX('Global Mapping'!$M:$M,MATCH(L632,'Global Mapping'!$A:$A,0))</f>
        <v>CURRENT LIABILITIES</v>
      </c>
      <c r="D632" s="36" t="str">
        <f>+INDEX('Global Mapping'!$C:$C,MATCH(L632,'Global Mapping'!$A:$A,0))</f>
        <v>A/P TRADE</v>
      </c>
      <c r="E632" s="36" t="s">
        <v>3985</v>
      </c>
      <c r="F632" s="36" t="s">
        <v>3986</v>
      </c>
      <c r="G632" s="36" t="s">
        <v>3987</v>
      </c>
      <c r="H632" s="36">
        <v>1095097</v>
      </c>
      <c r="I632" s="38">
        <v>43622</v>
      </c>
      <c r="J632" s="2">
        <v>345</v>
      </c>
      <c r="K632" s="2">
        <v>345</v>
      </c>
      <c r="L632" s="2">
        <v>4515</v>
      </c>
      <c r="M632" s="5">
        <v>-990</v>
      </c>
      <c r="N632" s="3">
        <v>43620</v>
      </c>
      <c r="O632" t="s">
        <v>19</v>
      </c>
      <c r="P632" t="s">
        <v>276</v>
      </c>
      <c r="S632" s="2">
        <v>1062102</v>
      </c>
      <c r="T632" s="2">
        <v>335925</v>
      </c>
      <c r="U632" s="2">
        <v>310622</v>
      </c>
      <c r="X632" s="2" t="s">
        <v>20</v>
      </c>
      <c r="Z632">
        <v>3005061</v>
      </c>
      <c r="AA632" s="2" t="s">
        <v>24</v>
      </c>
    </row>
    <row r="633" spans="1:27" x14ac:dyDescent="0.25">
      <c r="A633" s="6">
        <f t="shared" si="9"/>
        <v>625</v>
      </c>
      <c r="C633" s="36" t="str">
        <f>+INDEX('Global Mapping'!$M:$M,MATCH(L633,'Global Mapping'!$A:$A,0))</f>
        <v>CURRENT LIABILITIES</v>
      </c>
      <c r="D633" s="36" t="str">
        <f>+INDEX('Global Mapping'!$C:$C,MATCH(L633,'Global Mapping'!$A:$A,0))</f>
        <v>A/P TRADE</v>
      </c>
      <c r="E633" s="36" t="s">
        <v>3985</v>
      </c>
      <c r="F633" s="36" t="s">
        <v>3986</v>
      </c>
      <c r="G633" s="36" t="s">
        <v>3987</v>
      </c>
      <c r="H633" s="36">
        <v>1095329</v>
      </c>
      <c r="I633" s="38">
        <v>43622</v>
      </c>
      <c r="J633" s="2">
        <v>345</v>
      </c>
      <c r="K633" s="2">
        <v>345</v>
      </c>
      <c r="L633" s="2">
        <v>4515</v>
      </c>
      <c r="M633" s="5">
        <v>-74.569999999999993</v>
      </c>
      <c r="N633" s="3">
        <v>43621</v>
      </c>
      <c r="O633" t="s">
        <v>19</v>
      </c>
      <c r="P633" t="s">
        <v>277</v>
      </c>
      <c r="S633" s="2">
        <v>1062446</v>
      </c>
      <c r="T633" s="2">
        <v>336047</v>
      </c>
      <c r="X633" s="2" t="s">
        <v>20</v>
      </c>
      <c r="Z633">
        <v>3014539</v>
      </c>
      <c r="AA633" s="2" t="s">
        <v>24</v>
      </c>
    </row>
    <row r="634" spans="1:27" x14ac:dyDescent="0.25">
      <c r="A634" s="6">
        <f t="shared" si="9"/>
        <v>626</v>
      </c>
      <c r="C634" s="36" t="str">
        <f>+INDEX('Global Mapping'!$M:$M,MATCH(L634,'Global Mapping'!$A:$A,0))</f>
        <v>CURRENT LIABILITIES</v>
      </c>
      <c r="D634" s="36" t="str">
        <f>+INDEX('Global Mapping'!$C:$C,MATCH(L634,'Global Mapping'!$A:$A,0))</f>
        <v>A/P TRADE</v>
      </c>
      <c r="E634" s="36" t="s">
        <v>3985</v>
      </c>
      <c r="F634" s="36" t="s">
        <v>3986</v>
      </c>
      <c r="G634" s="36" t="s">
        <v>3987</v>
      </c>
      <c r="H634" s="36">
        <v>1095329</v>
      </c>
      <c r="I634" s="38">
        <v>43622</v>
      </c>
      <c r="J634" s="2">
        <v>345</v>
      </c>
      <c r="K634" s="2">
        <v>345</v>
      </c>
      <c r="L634" s="2">
        <v>4515</v>
      </c>
      <c r="M634" s="5">
        <v>-12.71</v>
      </c>
      <c r="N634" s="3">
        <v>43621</v>
      </c>
      <c r="O634" t="s">
        <v>19</v>
      </c>
      <c r="P634" t="s">
        <v>278</v>
      </c>
      <c r="S634" s="2">
        <v>1062447</v>
      </c>
      <c r="T634" s="2">
        <v>336047</v>
      </c>
      <c r="X634" s="2" t="s">
        <v>20</v>
      </c>
      <c r="Z634">
        <v>3014539</v>
      </c>
      <c r="AA634" s="2" t="s">
        <v>24</v>
      </c>
    </row>
    <row r="635" spans="1:27" x14ac:dyDescent="0.25">
      <c r="A635" s="6">
        <f t="shared" si="9"/>
        <v>627</v>
      </c>
      <c r="C635" s="36" t="str">
        <f>+INDEX('Global Mapping'!$M:$M,MATCH(L635,'Global Mapping'!$A:$A,0))</f>
        <v>CURRENT LIABILITIES</v>
      </c>
      <c r="D635" s="36" t="str">
        <f>+INDEX('Global Mapping'!$C:$C,MATCH(L635,'Global Mapping'!$A:$A,0))</f>
        <v>A/P TRADE</v>
      </c>
      <c r="E635" s="36" t="s">
        <v>3985</v>
      </c>
      <c r="F635" s="36" t="s">
        <v>3986</v>
      </c>
      <c r="G635" s="36" t="s">
        <v>3987</v>
      </c>
      <c r="H635" s="36">
        <v>1095329</v>
      </c>
      <c r="I635" s="38">
        <v>43622</v>
      </c>
      <c r="J635" s="2">
        <v>345</v>
      </c>
      <c r="K635" s="2">
        <v>345</v>
      </c>
      <c r="L635" s="2">
        <v>4515</v>
      </c>
      <c r="M635" s="5">
        <v>-36.799999999999997</v>
      </c>
      <c r="N635" s="3">
        <v>43621</v>
      </c>
      <c r="O635" t="s">
        <v>19</v>
      </c>
      <c r="P635" t="s">
        <v>279</v>
      </c>
      <c r="S635" s="2">
        <v>1062448</v>
      </c>
      <c r="T635" s="2">
        <v>336047</v>
      </c>
      <c r="X635" s="2" t="s">
        <v>20</v>
      </c>
      <c r="Z635">
        <v>3014539</v>
      </c>
      <c r="AA635" s="2" t="s">
        <v>24</v>
      </c>
    </row>
    <row r="636" spans="1:27" x14ac:dyDescent="0.25">
      <c r="A636" s="6">
        <f t="shared" si="9"/>
        <v>628</v>
      </c>
      <c r="C636" s="36" t="str">
        <f>+INDEX('Global Mapping'!$M:$M,MATCH(L636,'Global Mapping'!$A:$A,0))</f>
        <v>CURRENT LIABILITIES</v>
      </c>
      <c r="D636" s="36" t="str">
        <f>+INDEX('Global Mapping'!$C:$C,MATCH(L636,'Global Mapping'!$A:$A,0))</f>
        <v>A/P TRADE</v>
      </c>
      <c r="E636" s="36" t="s">
        <v>3985</v>
      </c>
      <c r="F636" s="36" t="s">
        <v>3986</v>
      </c>
      <c r="G636" s="36" t="s">
        <v>3987</v>
      </c>
      <c r="H636" s="36">
        <v>1095329</v>
      </c>
      <c r="I636" s="38">
        <v>43622</v>
      </c>
      <c r="J636" s="2">
        <v>345</v>
      </c>
      <c r="K636" s="2">
        <v>345</v>
      </c>
      <c r="L636" s="2">
        <v>4515</v>
      </c>
      <c r="M636" s="5">
        <v>-38.15</v>
      </c>
      <c r="N636" s="3">
        <v>43621</v>
      </c>
      <c r="O636" t="s">
        <v>19</v>
      </c>
      <c r="P636" t="s">
        <v>280</v>
      </c>
      <c r="S636" s="2">
        <v>1062449</v>
      </c>
      <c r="T636" s="2">
        <v>336047</v>
      </c>
      <c r="X636" s="2" t="s">
        <v>20</v>
      </c>
      <c r="Z636">
        <v>3014539</v>
      </c>
      <c r="AA636" s="2" t="s">
        <v>24</v>
      </c>
    </row>
    <row r="637" spans="1:27" x14ac:dyDescent="0.25">
      <c r="A637" s="6">
        <f t="shared" si="9"/>
        <v>629</v>
      </c>
      <c r="C637" s="36" t="str">
        <f>+INDEX('Global Mapping'!$M:$M,MATCH(L637,'Global Mapping'!$A:$A,0))</f>
        <v>CURRENT LIABILITIES</v>
      </c>
      <c r="D637" s="36" t="str">
        <f>+INDEX('Global Mapping'!$C:$C,MATCH(L637,'Global Mapping'!$A:$A,0))</f>
        <v>A/P TRADE</v>
      </c>
      <c r="E637" s="36" t="s">
        <v>3985</v>
      </c>
      <c r="F637" s="36" t="s">
        <v>3986</v>
      </c>
      <c r="G637" s="36" t="s">
        <v>3987</v>
      </c>
      <c r="H637" s="36">
        <v>1095046</v>
      </c>
      <c r="I637" s="38">
        <v>43622</v>
      </c>
      <c r="J637" s="2">
        <v>345</v>
      </c>
      <c r="K637" s="2">
        <v>345</v>
      </c>
      <c r="L637" s="2">
        <v>4515</v>
      </c>
      <c r="M637" s="5">
        <v>-359.01</v>
      </c>
      <c r="N637" s="3">
        <v>43621</v>
      </c>
      <c r="O637" t="s">
        <v>19</v>
      </c>
      <c r="P637" t="s">
        <v>281</v>
      </c>
      <c r="S637" s="2">
        <v>1062463</v>
      </c>
      <c r="T637" s="2">
        <v>336044</v>
      </c>
      <c r="X637" s="2" t="s">
        <v>20</v>
      </c>
      <c r="Z637">
        <v>3029848</v>
      </c>
      <c r="AA637" s="2" t="s">
        <v>24</v>
      </c>
    </row>
    <row r="638" spans="1:27" x14ac:dyDescent="0.25">
      <c r="A638" s="6">
        <f t="shared" si="9"/>
        <v>630</v>
      </c>
      <c r="C638" s="36" t="str">
        <f>+INDEX('Global Mapping'!$M:$M,MATCH(L638,'Global Mapping'!$A:$A,0))</f>
        <v>CURRENT LIABILITIES</v>
      </c>
      <c r="D638" s="36" t="str">
        <f>+INDEX('Global Mapping'!$C:$C,MATCH(L638,'Global Mapping'!$A:$A,0))</f>
        <v>A/P TRADE</v>
      </c>
      <c r="E638" s="36" t="s">
        <v>3985</v>
      </c>
      <c r="F638" s="36" t="s">
        <v>3986</v>
      </c>
      <c r="G638" s="36" t="s">
        <v>3987</v>
      </c>
      <c r="H638" s="36">
        <v>1094995</v>
      </c>
      <c r="I638" s="38">
        <v>43622</v>
      </c>
      <c r="J638" s="2">
        <v>345</v>
      </c>
      <c r="K638" s="2">
        <v>345</v>
      </c>
      <c r="L638" s="2">
        <v>4515</v>
      </c>
      <c r="M638" s="5">
        <v>-26744.1</v>
      </c>
      <c r="N638" s="3">
        <v>43621</v>
      </c>
      <c r="O638" t="s">
        <v>19</v>
      </c>
      <c r="P638" t="s">
        <v>282</v>
      </c>
      <c r="S638" s="2">
        <v>1062473</v>
      </c>
      <c r="T638" s="2">
        <v>336044</v>
      </c>
      <c r="X638" s="2" t="s">
        <v>20</v>
      </c>
      <c r="Z638">
        <v>3030658</v>
      </c>
      <c r="AA638" s="2" t="s">
        <v>24</v>
      </c>
    </row>
    <row r="639" spans="1:27" x14ac:dyDescent="0.25">
      <c r="A639" s="6">
        <f t="shared" si="9"/>
        <v>631</v>
      </c>
      <c r="C639" s="36" t="str">
        <f>+INDEX('Global Mapping'!$M:$M,MATCH(L639,'Global Mapping'!$A:$A,0))</f>
        <v>CURRENT LIABILITIES</v>
      </c>
      <c r="D639" s="36" t="str">
        <f>+INDEX('Global Mapping'!$C:$C,MATCH(L639,'Global Mapping'!$A:$A,0))</f>
        <v>A/P TRADE</v>
      </c>
      <c r="E639" s="36" t="s">
        <v>3985</v>
      </c>
      <c r="F639" s="36" t="s">
        <v>3986</v>
      </c>
      <c r="G639" s="36" t="s">
        <v>3987</v>
      </c>
      <c r="H639" s="36">
        <v>1094994</v>
      </c>
      <c r="I639" s="38">
        <v>43622</v>
      </c>
      <c r="J639" s="2">
        <v>345</v>
      </c>
      <c r="K639" s="2">
        <v>345</v>
      </c>
      <c r="L639" s="2">
        <v>4515</v>
      </c>
      <c r="M639" s="5">
        <v>-32422.65</v>
      </c>
      <c r="N639" s="3">
        <v>43621</v>
      </c>
      <c r="O639" t="s">
        <v>19</v>
      </c>
      <c r="P639" t="s">
        <v>283</v>
      </c>
      <c r="S639" s="2">
        <v>1062474</v>
      </c>
      <c r="T639" s="2">
        <v>336044</v>
      </c>
      <c r="X639" s="2" t="s">
        <v>20</v>
      </c>
      <c r="Z639">
        <v>3030658</v>
      </c>
      <c r="AA639" s="2" t="s">
        <v>24</v>
      </c>
    </row>
    <row r="640" spans="1:27" x14ac:dyDescent="0.25">
      <c r="A640" s="6">
        <f t="shared" si="9"/>
        <v>632</v>
      </c>
      <c r="C640" s="36" t="str">
        <f>+INDEX('Global Mapping'!$M:$M,MATCH(L640,'Global Mapping'!$A:$A,0))</f>
        <v>CURRENT LIABILITIES</v>
      </c>
      <c r="D640" s="36" t="str">
        <f>+INDEX('Global Mapping'!$C:$C,MATCH(L640,'Global Mapping'!$A:$A,0))</f>
        <v>A/P TRADE</v>
      </c>
      <c r="E640" s="36" t="s">
        <v>3985</v>
      </c>
      <c r="F640" s="36" t="s">
        <v>3986</v>
      </c>
      <c r="G640" s="36" t="s">
        <v>3987</v>
      </c>
      <c r="H640" s="36">
        <v>1096984</v>
      </c>
      <c r="I640" s="38">
        <v>43636</v>
      </c>
      <c r="J640" s="2">
        <v>345</v>
      </c>
      <c r="K640" s="2">
        <v>345</v>
      </c>
      <c r="L640" s="2">
        <v>4515</v>
      </c>
      <c r="M640" s="5">
        <v>-17.510000000000002</v>
      </c>
      <c r="N640" s="3">
        <v>43621</v>
      </c>
      <c r="O640" t="s">
        <v>19</v>
      </c>
      <c r="P640" t="s">
        <v>299</v>
      </c>
      <c r="S640" s="2">
        <v>1064465</v>
      </c>
      <c r="T640" s="2">
        <v>336865</v>
      </c>
      <c r="X640" s="2" t="s">
        <v>20</v>
      </c>
      <c r="Z640">
        <v>3109348</v>
      </c>
      <c r="AA640" s="2" t="s">
        <v>24</v>
      </c>
    </row>
    <row r="641" spans="1:27" x14ac:dyDescent="0.25">
      <c r="A641" s="6">
        <f t="shared" si="9"/>
        <v>633</v>
      </c>
      <c r="C641" s="36" t="str">
        <f>+INDEX('Global Mapping'!$M:$M,MATCH(L641,'Global Mapping'!$A:$A,0))</f>
        <v>CURRENT LIABILITIES</v>
      </c>
      <c r="D641" s="36" t="str">
        <f>+INDEX('Global Mapping'!$C:$C,MATCH(L641,'Global Mapping'!$A:$A,0))</f>
        <v>A/P TRADE</v>
      </c>
      <c r="E641" s="36" t="s">
        <v>3985</v>
      </c>
      <c r="F641" s="36" t="s">
        <v>3986</v>
      </c>
      <c r="G641" s="36" t="s">
        <v>3987</v>
      </c>
      <c r="H641" s="36">
        <v>1096908</v>
      </c>
      <c r="I641" s="38">
        <v>43636</v>
      </c>
      <c r="J641" s="2">
        <v>345</v>
      </c>
      <c r="K641" s="2">
        <v>345</v>
      </c>
      <c r="L641" s="2">
        <v>4515</v>
      </c>
      <c r="M641" s="5">
        <v>-36.93</v>
      </c>
      <c r="N641" s="3">
        <v>43621</v>
      </c>
      <c r="O641" t="s">
        <v>19</v>
      </c>
      <c r="P641" t="s">
        <v>300</v>
      </c>
      <c r="S641" s="2">
        <v>1064470</v>
      </c>
      <c r="T641" s="2">
        <v>336865</v>
      </c>
      <c r="X641" s="2" t="s">
        <v>20</v>
      </c>
      <c r="Z641">
        <v>3109352</v>
      </c>
      <c r="AA641" s="2" t="s">
        <v>24</v>
      </c>
    </row>
    <row r="642" spans="1:27" x14ac:dyDescent="0.25">
      <c r="A642" s="6">
        <f t="shared" si="9"/>
        <v>634</v>
      </c>
      <c r="C642" s="36" t="str">
        <f>+INDEX('Global Mapping'!$M:$M,MATCH(L642,'Global Mapping'!$A:$A,0))</f>
        <v>CURRENT LIABILITIES</v>
      </c>
      <c r="D642" s="36" t="str">
        <f>+INDEX('Global Mapping'!$C:$C,MATCH(L642,'Global Mapping'!$A:$A,0))</f>
        <v>A/P TRADE</v>
      </c>
      <c r="E642" s="36" t="s">
        <v>3985</v>
      </c>
      <c r="F642" s="36" t="s">
        <v>3986</v>
      </c>
      <c r="G642" s="36" t="s">
        <v>3987</v>
      </c>
      <c r="H642" s="36">
        <v>1096874</v>
      </c>
      <c r="I642" s="38">
        <v>43636</v>
      </c>
      <c r="J642" s="2">
        <v>345</v>
      </c>
      <c r="K642" s="2">
        <v>345</v>
      </c>
      <c r="L642" s="2">
        <v>4515</v>
      </c>
      <c r="M642" s="5">
        <v>-56.64</v>
      </c>
      <c r="N642" s="3">
        <v>43621</v>
      </c>
      <c r="O642" t="s">
        <v>19</v>
      </c>
      <c r="P642" t="s">
        <v>294</v>
      </c>
      <c r="S642" s="2">
        <v>1064370</v>
      </c>
      <c r="T642" s="2">
        <v>336865</v>
      </c>
      <c r="X642" s="2" t="s">
        <v>20</v>
      </c>
      <c r="Z642">
        <v>3109459</v>
      </c>
      <c r="AA642" s="2" t="s">
        <v>24</v>
      </c>
    </row>
    <row r="643" spans="1:27" x14ac:dyDescent="0.25">
      <c r="A643" s="6">
        <f t="shared" si="9"/>
        <v>635</v>
      </c>
      <c r="C643" s="36" t="str">
        <f>+INDEX('Global Mapping'!$M:$M,MATCH(L643,'Global Mapping'!$A:$A,0))</f>
        <v>CURRENT LIABILITIES</v>
      </c>
      <c r="D643" s="36" t="str">
        <f>+INDEX('Global Mapping'!$C:$C,MATCH(L643,'Global Mapping'!$A:$A,0))</f>
        <v>A/P TRADE</v>
      </c>
      <c r="E643" s="36" t="s">
        <v>3985</v>
      </c>
      <c r="F643" s="36" t="s">
        <v>3986</v>
      </c>
      <c r="G643" s="36" t="s">
        <v>3987</v>
      </c>
      <c r="H643" s="36">
        <v>1096916</v>
      </c>
      <c r="I643" s="38">
        <v>43636</v>
      </c>
      <c r="J643" s="2">
        <v>345</v>
      </c>
      <c r="K643" s="2">
        <v>345</v>
      </c>
      <c r="L643" s="2">
        <v>4515</v>
      </c>
      <c r="M643" s="5">
        <v>-35.369999999999997</v>
      </c>
      <c r="N643" s="3">
        <v>43621</v>
      </c>
      <c r="O643" t="s">
        <v>19</v>
      </c>
      <c r="P643" t="s">
        <v>295</v>
      </c>
      <c r="S643" s="2">
        <v>1064399</v>
      </c>
      <c r="T643" s="2">
        <v>336865</v>
      </c>
      <c r="X643" s="2" t="s">
        <v>20</v>
      </c>
      <c r="Z643">
        <v>3109484</v>
      </c>
      <c r="AA643" s="2" t="s">
        <v>24</v>
      </c>
    </row>
    <row r="644" spans="1:27" x14ac:dyDescent="0.25">
      <c r="A644" s="6">
        <f t="shared" si="9"/>
        <v>636</v>
      </c>
      <c r="C644" s="36" t="str">
        <f>+INDEX('Global Mapping'!$M:$M,MATCH(L644,'Global Mapping'!$A:$A,0))</f>
        <v>CURRENT LIABILITIES</v>
      </c>
      <c r="D644" s="36" t="str">
        <f>+INDEX('Global Mapping'!$C:$C,MATCH(L644,'Global Mapping'!$A:$A,0))</f>
        <v>A/P TRADE</v>
      </c>
      <c r="E644" s="36" t="s">
        <v>3985</v>
      </c>
      <c r="F644" s="36" t="s">
        <v>3986</v>
      </c>
      <c r="G644" s="36" t="s">
        <v>3987</v>
      </c>
      <c r="H644" s="36">
        <v>1097050</v>
      </c>
      <c r="I644" s="38">
        <v>43636</v>
      </c>
      <c r="J644" s="2">
        <v>345</v>
      </c>
      <c r="K644" s="2">
        <v>345</v>
      </c>
      <c r="L644" s="2">
        <v>4515</v>
      </c>
      <c r="M644" s="5">
        <v>-8.24</v>
      </c>
      <c r="N644" s="3">
        <v>43621</v>
      </c>
      <c r="O644" t="s">
        <v>19</v>
      </c>
      <c r="P644" t="s">
        <v>296</v>
      </c>
      <c r="S644" s="2">
        <v>1064400</v>
      </c>
      <c r="T644" s="2">
        <v>336865</v>
      </c>
      <c r="X644" s="2" t="s">
        <v>20</v>
      </c>
      <c r="Z644">
        <v>3109485</v>
      </c>
      <c r="AA644" s="2" t="s">
        <v>24</v>
      </c>
    </row>
    <row r="645" spans="1:27" x14ac:dyDescent="0.25">
      <c r="A645" s="6">
        <f t="shared" si="9"/>
        <v>637</v>
      </c>
      <c r="C645" s="36" t="str">
        <f>+INDEX('Global Mapping'!$M:$M,MATCH(L645,'Global Mapping'!$A:$A,0))</f>
        <v>CURRENT LIABILITIES</v>
      </c>
      <c r="D645" s="36" t="str">
        <f>+INDEX('Global Mapping'!$C:$C,MATCH(L645,'Global Mapping'!$A:$A,0))</f>
        <v>A/P TRADE</v>
      </c>
      <c r="E645" s="36" t="s">
        <v>3985</v>
      </c>
      <c r="F645" s="36" t="s">
        <v>3986</v>
      </c>
      <c r="G645" s="36" t="s">
        <v>3987</v>
      </c>
      <c r="H645" s="36">
        <v>1096899</v>
      </c>
      <c r="I645" s="38">
        <v>43636</v>
      </c>
      <c r="J645" s="2">
        <v>345</v>
      </c>
      <c r="K645" s="2">
        <v>345</v>
      </c>
      <c r="L645" s="2">
        <v>4515</v>
      </c>
      <c r="M645" s="5">
        <v>-41.22</v>
      </c>
      <c r="N645" s="3">
        <v>43621</v>
      </c>
      <c r="O645" t="s">
        <v>19</v>
      </c>
      <c r="P645" t="s">
        <v>297</v>
      </c>
      <c r="S645" s="2">
        <v>1064410</v>
      </c>
      <c r="T645" s="2">
        <v>336865</v>
      </c>
      <c r="X645" s="2" t="s">
        <v>20</v>
      </c>
      <c r="Z645">
        <v>3109494</v>
      </c>
      <c r="AA645" s="2" t="s">
        <v>24</v>
      </c>
    </row>
    <row r="646" spans="1:27" x14ac:dyDescent="0.25">
      <c r="A646" s="6">
        <f t="shared" si="9"/>
        <v>638</v>
      </c>
      <c r="C646" s="36" t="str">
        <f>+INDEX('Global Mapping'!$M:$M,MATCH(L646,'Global Mapping'!$A:$A,0))</f>
        <v>CURRENT LIABILITIES</v>
      </c>
      <c r="D646" s="36" t="str">
        <f>+INDEX('Global Mapping'!$C:$C,MATCH(L646,'Global Mapping'!$A:$A,0))</f>
        <v>A/P TRADE</v>
      </c>
      <c r="E646" s="36" t="s">
        <v>3985</v>
      </c>
      <c r="F646" s="36" t="s">
        <v>3986</v>
      </c>
      <c r="G646" s="36" t="s">
        <v>3987</v>
      </c>
      <c r="H646" s="36">
        <v>1096965</v>
      </c>
      <c r="I646" s="38">
        <v>43636</v>
      </c>
      <c r="J646" s="2">
        <v>345</v>
      </c>
      <c r="K646" s="2">
        <v>345</v>
      </c>
      <c r="L646" s="2">
        <v>4515</v>
      </c>
      <c r="M646" s="5">
        <v>-20.420000000000002</v>
      </c>
      <c r="N646" s="3">
        <v>43621</v>
      </c>
      <c r="O646" t="s">
        <v>19</v>
      </c>
      <c r="P646" t="s">
        <v>298</v>
      </c>
      <c r="S646" s="2">
        <v>1064412</v>
      </c>
      <c r="T646" s="2">
        <v>336865</v>
      </c>
      <c r="X646" s="2" t="s">
        <v>20</v>
      </c>
      <c r="Z646">
        <v>3109496</v>
      </c>
      <c r="AA646" s="2" t="s">
        <v>24</v>
      </c>
    </row>
    <row r="647" spans="1:27" x14ac:dyDescent="0.25">
      <c r="A647" s="6">
        <f t="shared" si="9"/>
        <v>639</v>
      </c>
      <c r="C647" s="36" t="str">
        <f>+INDEX('Global Mapping'!$M:$M,MATCH(L647,'Global Mapping'!$A:$A,0))</f>
        <v>CURRENT LIABILITIES</v>
      </c>
      <c r="D647" s="36" t="str">
        <f>+INDEX('Global Mapping'!$C:$C,MATCH(L647,'Global Mapping'!$A:$A,0))</f>
        <v>A/P TRADE</v>
      </c>
      <c r="E647" s="36" t="s">
        <v>3985</v>
      </c>
      <c r="F647" s="36" t="s">
        <v>3986</v>
      </c>
      <c r="G647" s="36" t="s">
        <v>3987</v>
      </c>
      <c r="H647" s="36">
        <v>1096008</v>
      </c>
      <c r="I647" s="38">
        <v>43629</v>
      </c>
      <c r="J647" s="2">
        <v>345</v>
      </c>
      <c r="K647" s="2">
        <v>345</v>
      </c>
      <c r="L647" s="2">
        <v>4515</v>
      </c>
      <c r="M647" s="5">
        <v>-400</v>
      </c>
      <c r="N647" s="3">
        <v>43622</v>
      </c>
      <c r="O647" t="s">
        <v>19</v>
      </c>
      <c r="P647" t="s">
        <v>284</v>
      </c>
      <c r="S647" s="2">
        <v>1062767</v>
      </c>
      <c r="T647" s="2">
        <v>336140</v>
      </c>
      <c r="U647" s="2">
        <v>312810</v>
      </c>
      <c r="X647" s="2" t="s">
        <v>20</v>
      </c>
      <c r="Z647">
        <v>3005740</v>
      </c>
      <c r="AA647" s="2" t="s">
        <v>24</v>
      </c>
    </row>
    <row r="648" spans="1:27" x14ac:dyDescent="0.25">
      <c r="A648" s="6">
        <f t="shared" si="9"/>
        <v>640</v>
      </c>
      <c r="C648" s="36" t="str">
        <f>+INDEX('Global Mapping'!$M:$M,MATCH(L648,'Global Mapping'!$A:$A,0))</f>
        <v>CURRENT LIABILITIES</v>
      </c>
      <c r="D648" s="36" t="str">
        <f>+INDEX('Global Mapping'!$C:$C,MATCH(L648,'Global Mapping'!$A:$A,0))</f>
        <v>A/P TRADE</v>
      </c>
      <c r="E648" s="36" t="s">
        <v>3985</v>
      </c>
      <c r="F648" s="36" t="s">
        <v>3986</v>
      </c>
      <c r="G648" s="36" t="s">
        <v>3987</v>
      </c>
      <c r="H648" s="36">
        <v>1095351</v>
      </c>
      <c r="I648" s="38">
        <v>43622</v>
      </c>
      <c r="J648" s="2">
        <v>345</v>
      </c>
      <c r="K648" s="2">
        <v>345</v>
      </c>
      <c r="L648" s="2">
        <v>4515</v>
      </c>
      <c r="M648" s="5">
        <v>-19123.52</v>
      </c>
      <c r="N648" s="3">
        <v>43622</v>
      </c>
      <c r="O648" t="s">
        <v>19</v>
      </c>
      <c r="P648" t="s">
        <v>285</v>
      </c>
      <c r="S648" s="2">
        <v>1062833</v>
      </c>
      <c r="T648" s="2">
        <v>336163</v>
      </c>
      <c r="X648" s="2" t="s">
        <v>20</v>
      </c>
      <c r="Z648">
        <v>3019839</v>
      </c>
      <c r="AA648" s="2" t="s">
        <v>24</v>
      </c>
    </row>
    <row r="649" spans="1:27" x14ac:dyDescent="0.25">
      <c r="A649" s="6">
        <f t="shared" si="9"/>
        <v>641</v>
      </c>
      <c r="C649" s="36" t="str">
        <f>+INDEX('Global Mapping'!$M:$M,MATCH(L649,'Global Mapping'!$A:$A,0))</f>
        <v>CURRENT LIABILITIES</v>
      </c>
      <c r="D649" s="36" t="str">
        <f>+INDEX('Global Mapping'!$C:$C,MATCH(L649,'Global Mapping'!$A:$A,0))</f>
        <v>A/P TRADE</v>
      </c>
      <c r="E649" s="36" t="s">
        <v>3985</v>
      </c>
      <c r="F649" s="36" t="s">
        <v>3986</v>
      </c>
      <c r="G649" s="36" t="s">
        <v>3987</v>
      </c>
      <c r="H649" s="36">
        <v>1096034</v>
      </c>
      <c r="I649" s="38">
        <v>43629</v>
      </c>
      <c r="J649" s="2">
        <v>345</v>
      </c>
      <c r="K649" s="2">
        <v>345</v>
      </c>
      <c r="L649" s="2">
        <v>4515</v>
      </c>
      <c r="M649" s="5">
        <v>-19.100000000000001</v>
      </c>
      <c r="N649" s="3">
        <v>43623</v>
      </c>
      <c r="O649" t="s">
        <v>19</v>
      </c>
      <c r="P649" t="s">
        <v>286</v>
      </c>
      <c r="S649" s="2">
        <v>1063187</v>
      </c>
      <c r="T649" s="2">
        <v>336288</v>
      </c>
      <c r="X649" s="2" t="s">
        <v>20</v>
      </c>
      <c r="Z649">
        <v>3006714</v>
      </c>
      <c r="AA649" s="2" t="s">
        <v>24</v>
      </c>
    </row>
    <row r="650" spans="1:27" x14ac:dyDescent="0.25">
      <c r="A650" s="6">
        <f t="shared" si="9"/>
        <v>642</v>
      </c>
      <c r="C650" s="36" t="str">
        <f>+INDEX('Global Mapping'!$M:$M,MATCH(L650,'Global Mapping'!$A:$A,0))</f>
        <v>CURRENT LIABILITIES</v>
      </c>
      <c r="D650" s="36" t="str">
        <f>+INDEX('Global Mapping'!$C:$C,MATCH(L650,'Global Mapping'!$A:$A,0))</f>
        <v>A/P TRADE</v>
      </c>
      <c r="E650" s="36" t="s">
        <v>3985</v>
      </c>
      <c r="F650" s="36" t="s">
        <v>3986</v>
      </c>
      <c r="G650" s="36" t="s">
        <v>3987</v>
      </c>
      <c r="H650" s="36">
        <v>1127972</v>
      </c>
      <c r="I650" s="38">
        <v>43741</v>
      </c>
      <c r="J650" s="2">
        <v>345</v>
      </c>
      <c r="K650" s="2">
        <v>345</v>
      </c>
      <c r="L650" s="2">
        <v>4515</v>
      </c>
      <c r="M650" s="5">
        <v>11.91</v>
      </c>
      <c r="N650" s="3">
        <v>43623</v>
      </c>
      <c r="O650" t="s">
        <v>19</v>
      </c>
      <c r="P650" t="s">
        <v>783</v>
      </c>
      <c r="S650" s="2">
        <v>1095587</v>
      </c>
      <c r="T650" s="2">
        <v>336358</v>
      </c>
      <c r="X650" s="2" t="s">
        <v>20</v>
      </c>
      <c r="Z650">
        <v>3107959</v>
      </c>
      <c r="AA650" s="2" t="s">
        <v>24</v>
      </c>
    </row>
    <row r="651" spans="1:27" x14ac:dyDescent="0.25">
      <c r="A651" s="6">
        <f t="shared" ref="A651:A714" si="10">+A650+1</f>
        <v>643</v>
      </c>
      <c r="C651" s="36" t="str">
        <f>+INDEX('Global Mapping'!$M:$M,MATCH(L651,'Global Mapping'!$A:$A,0))</f>
        <v>CURRENT LIABILITIES</v>
      </c>
      <c r="D651" s="36" t="str">
        <f>+INDEX('Global Mapping'!$C:$C,MATCH(L651,'Global Mapping'!$A:$A,0))</f>
        <v>A/P TRADE</v>
      </c>
      <c r="E651" s="36" t="s">
        <v>3985</v>
      </c>
      <c r="F651" s="36" t="s">
        <v>3986</v>
      </c>
      <c r="G651" s="36" t="s">
        <v>3987</v>
      </c>
      <c r="H651" s="36">
        <v>1096023</v>
      </c>
      <c r="I651" s="38">
        <v>43629</v>
      </c>
      <c r="J651" s="2">
        <v>345</v>
      </c>
      <c r="K651" s="2">
        <v>345</v>
      </c>
      <c r="L651" s="2">
        <v>4515</v>
      </c>
      <c r="M651" s="5">
        <v>-150</v>
      </c>
      <c r="N651" s="3">
        <v>43627</v>
      </c>
      <c r="O651" t="s">
        <v>19</v>
      </c>
      <c r="P651" t="s">
        <v>287</v>
      </c>
      <c r="S651" s="2">
        <v>1063438</v>
      </c>
      <c r="T651" s="2">
        <v>336643</v>
      </c>
      <c r="X651" s="2" t="s">
        <v>20</v>
      </c>
      <c r="Z651">
        <v>3005521</v>
      </c>
      <c r="AA651" s="2" t="s">
        <v>24</v>
      </c>
    </row>
    <row r="652" spans="1:27" x14ac:dyDescent="0.25">
      <c r="A652" s="6">
        <f t="shared" si="10"/>
        <v>644</v>
      </c>
      <c r="C652" s="36" t="str">
        <f>+INDEX('Global Mapping'!$M:$M,MATCH(L652,'Global Mapping'!$A:$A,0))</f>
        <v>CURRENT LIABILITIES</v>
      </c>
      <c r="D652" s="36" t="str">
        <f>+INDEX('Global Mapping'!$C:$C,MATCH(L652,'Global Mapping'!$A:$A,0))</f>
        <v>A/P TRADE</v>
      </c>
      <c r="E652" s="36" t="s">
        <v>3985</v>
      </c>
      <c r="F652" s="36" t="s">
        <v>3986</v>
      </c>
      <c r="G652" s="36" t="s">
        <v>3987</v>
      </c>
      <c r="H652" s="36">
        <v>1096022</v>
      </c>
      <c r="I652" s="38">
        <v>43629</v>
      </c>
      <c r="J652" s="2">
        <v>345</v>
      </c>
      <c r="K652" s="2">
        <v>345</v>
      </c>
      <c r="L652" s="2">
        <v>4515</v>
      </c>
      <c r="M652" s="5">
        <v>-150</v>
      </c>
      <c r="N652" s="3">
        <v>43627</v>
      </c>
      <c r="O652" t="s">
        <v>19</v>
      </c>
      <c r="P652" t="s">
        <v>288</v>
      </c>
      <c r="S652" s="2">
        <v>1063439</v>
      </c>
      <c r="T652" s="2">
        <v>336643</v>
      </c>
      <c r="X652" s="2" t="s">
        <v>20</v>
      </c>
      <c r="Z652">
        <v>3009384</v>
      </c>
      <c r="AA652" s="2" t="s">
        <v>24</v>
      </c>
    </row>
    <row r="653" spans="1:27" x14ac:dyDescent="0.25">
      <c r="A653" s="6">
        <f t="shared" si="10"/>
        <v>645</v>
      </c>
      <c r="C653" s="36" t="str">
        <f>+INDEX('Global Mapping'!$M:$M,MATCH(L653,'Global Mapping'!$A:$A,0))</f>
        <v>CURRENT LIABILITIES</v>
      </c>
      <c r="D653" s="36" t="str">
        <f>+INDEX('Global Mapping'!$C:$C,MATCH(L653,'Global Mapping'!$A:$A,0))</f>
        <v>A/P TRADE</v>
      </c>
      <c r="E653" s="36" t="s">
        <v>3985</v>
      </c>
      <c r="F653" s="36" t="s">
        <v>3986</v>
      </c>
      <c r="G653" s="36" t="s">
        <v>3987</v>
      </c>
      <c r="H653" s="36">
        <v>1095992</v>
      </c>
      <c r="I653" s="38">
        <v>43629</v>
      </c>
      <c r="J653" s="2">
        <v>345</v>
      </c>
      <c r="K653" s="2">
        <v>345</v>
      </c>
      <c r="L653" s="2">
        <v>4515</v>
      </c>
      <c r="M653" s="5">
        <v>-851.88</v>
      </c>
      <c r="N653" s="3">
        <v>43628</v>
      </c>
      <c r="O653" t="s">
        <v>19</v>
      </c>
      <c r="P653" t="s">
        <v>289</v>
      </c>
      <c r="S653" s="2">
        <v>1063534</v>
      </c>
      <c r="T653" s="2">
        <v>336676</v>
      </c>
      <c r="U653" s="2">
        <v>302002</v>
      </c>
      <c r="X653" s="2" t="s">
        <v>20</v>
      </c>
      <c r="Z653">
        <v>3000024</v>
      </c>
      <c r="AA653" s="2" t="s">
        <v>24</v>
      </c>
    </row>
    <row r="654" spans="1:27" x14ac:dyDescent="0.25">
      <c r="A654" s="6">
        <f t="shared" si="10"/>
        <v>646</v>
      </c>
      <c r="C654" s="36" t="str">
        <f>+INDEX('Global Mapping'!$M:$M,MATCH(L654,'Global Mapping'!$A:$A,0))</f>
        <v>CURRENT LIABILITIES</v>
      </c>
      <c r="D654" s="36" t="str">
        <f>+INDEX('Global Mapping'!$C:$C,MATCH(L654,'Global Mapping'!$A:$A,0))</f>
        <v>A/P TRADE</v>
      </c>
      <c r="E654" s="36" t="s">
        <v>3985</v>
      </c>
      <c r="F654" s="36" t="s">
        <v>3986</v>
      </c>
      <c r="G654" s="36" t="s">
        <v>3987</v>
      </c>
      <c r="H654" s="36">
        <v>921393</v>
      </c>
      <c r="I654" s="38">
        <v>43629</v>
      </c>
      <c r="J654" s="2">
        <v>345</v>
      </c>
      <c r="K654" s="2">
        <v>345</v>
      </c>
      <c r="L654" s="2">
        <v>4515</v>
      </c>
      <c r="M654" s="5">
        <v>-1801.6</v>
      </c>
      <c r="N654" s="3">
        <v>43629</v>
      </c>
      <c r="O654" t="s">
        <v>19</v>
      </c>
      <c r="P654" t="s">
        <v>290</v>
      </c>
      <c r="S654" s="2">
        <v>1064199</v>
      </c>
      <c r="T654" s="2">
        <v>336805</v>
      </c>
      <c r="U654" s="2">
        <v>307269</v>
      </c>
      <c r="X654" s="2" t="s">
        <v>20</v>
      </c>
      <c r="Z654">
        <v>3000863</v>
      </c>
      <c r="AA654" s="2" t="s">
        <v>24</v>
      </c>
    </row>
    <row r="655" spans="1:27" x14ac:dyDescent="0.25">
      <c r="A655" s="6">
        <f t="shared" si="10"/>
        <v>647</v>
      </c>
      <c r="C655" s="36" t="str">
        <f>+INDEX('Global Mapping'!$M:$M,MATCH(L655,'Global Mapping'!$A:$A,0))</f>
        <v>CURRENT LIABILITIES</v>
      </c>
      <c r="D655" s="36" t="str">
        <f>+INDEX('Global Mapping'!$C:$C,MATCH(L655,'Global Mapping'!$A:$A,0))</f>
        <v>A/P TRADE</v>
      </c>
      <c r="E655" s="36" t="s">
        <v>3985</v>
      </c>
      <c r="F655" s="36" t="s">
        <v>3986</v>
      </c>
      <c r="G655" s="36" t="s">
        <v>3987</v>
      </c>
      <c r="H655" s="36">
        <v>1095977</v>
      </c>
      <c r="I655" s="38">
        <v>43629</v>
      </c>
      <c r="J655" s="2">
        <v>345</v>
      </c>
      <c r="K655" s="2">
        <v>345</v>
      </c>
      <c r="L655" s="2">
        <v>4515</v>
      </c>
      <c r="M655" s="5">
        <v>-2002.12</v>
      </c>
      <c r="N655" s="3">
        <v>43629</v>
      </c>
      <c r="O655" t="s">
        <v>19</v>
      </c>
      <c r="P655" t="s">
        <v>291</v>
      </c>
      <c r="S655" s="2">
        <v>1064218</v>
      </c>
      <c r="T655" s="2">
        <v>336810</v>
      </c>
      <c r="X655" s="2" t="s">
        <v>20</v>
      </c>
      <c r="Z655">
        <v>3005104</v>
      </c>
      <c r="AA655" s="2" t="s">
        <v>24</v>
      </c>
    </row>
    <row r="656" spans="1:27" x14ac:dyDescent="0.25">
      <c r="A656" s="6">
        <f t="shared" si="10"/>
        <v>648</v>
      </c>
      <c r="C656" s="36" t="str">
        <f>+INDEX('Global Mapping'!$M:$M,MATCH(L656,'Global Mapping'!$A:$A,0))</f>
        <v>CURRENT LIABILITIES</v>
      </c>
      <c r="D656" s="36" t="str">
        <f>+INDEX('Global Mapping'!$C:$C,MATCH(L656,'Global Mapping'!$A:$A,0))</f>
        <v>A/P TRADE</v>
      </c>
      <c r="E656" s="36" t="s">
        <v>3985</v>
      </c>
      <c r="F656" s="36" t="s">
        <v>3986</v>
      </c>
      <c r="G656" s="36" t="s">
        <v>3987</v>
      </c>
      <c r="H656" s="36">
        <v>1111208</v>
      </c>
      <c r="I656" s="38">
        <v>43643</v>
      </c>
      <c r="J656" s="2">
        <v>345</v>
      </c>
      <c r="K656" s="2">
        <v>345</v>
      </c>
      <c r="L656" s="2">
        <v>4515</v>
      </c>
      <c r="M656" s="5">
        <v>-780</v>
      </c>
      <c r="N656" s="3">
        <v>43630</v>
      </c>
      <c r="O656" t="s">
        <v>19</v>
      </c>
      <c r="P656" t="s">
        <v>308</v>
      </c>
      <c r="S656" s="2">
        <v>1064853</v>
      </c>
      <c r="T656" s="2">
        <v>336908</v>
      </c>
      <c r="U656" s="2">
        <v>313486</v>
      </c>
      <c r="X656" s="2" t="s">
        <v>20</v>
      </c>
      <c r="Z656">
        <v>3000024</v>
      </c>
      <c r="AA656" s="2" t="s">
        <v>24</v>
      </c>
    </row>
    <row r="657" spans="1:27" x14ac:dyDescent="0.25">
      <c r="A657" s="6">
        <f t="shared" si="10"/>
        <v>649</v>
      </c>
      <c r="C657" s="36" t="str">
        <f>+INDEX('Global Mapping'!$M:$M,MATCH(L657,'Global Mapping'!$A:$A,0))</f>
        <v>CURRENT LIABILITIES</v>
      </c>
      <c r="D657" s="36" t="str">
        <f>+INDEX('Global Mapping'!$C:$C,MATCH(L657,'Global Mapping'!$A:$A,0))</f>
        <v>A/P TRADE</v>
      </c>
      <c r="E657" s="36" t="s">
        <v>3985</v>
      </c>
      <c r="F657" s="36" t="s">
        <v>3986</v>
      </c>
      <c r="G657" s="36" t="s">
        <v>3987</v>
      </c>
      <c r="H657" s="36">
        <v>1096391</v>
      </c>
      <c r="I657" s="38">
        <v>43636</v>
      </c>
      <c r="J657" s="2">
        <v>345</v>
      </c>
      <c r="K657" s="2">
        <v>345</v>
      </c>
      <c r="L657" s="2">
        <v>4515</v>
      </c>
      <c r="M657" s="5">
        <v>-1783.38</v>
      </c>
      <c r="N657" s="3">
        <v>43630</v>
      </c>
      <c r="O657" t="s">
        <v>19</v>
      </c>
      <c r="P657" t="s">
        <v>309</v>
      </c>
      <c r="S657" s="2">
        <v>1064879</v>
      </c>
      <c r="T657" s="2">
        <v>336913</v>
      </c>
      <c r="X657" s="2" t="s">
        <v>20</v>
      </c>
      <c r="Z657">
        <v>3005104</v>
      </c>
      <c r="AA657" s="2" t="s">
        <v>24</v>
      </c>
    </row>
    <row r="658" spans="1:27" x14ac:dyDescent="0.25">
      <c r="A658" s="6">
        <f t="shared" si="10"/>
        <v>650</v>
      </c>
      <c r="C658" s="36" t="str">
        <f>+INDEX('Global Mapping'!$M:$M,MATCH(L658,'Global Mapping'!$A:$A,0))</f>
        <v>CURRENT LIABILITIES</v>
      </c>
      <c r="D658" s="36" t="str">
        <f>+INDEX('Global Mapping'!$C:$C,MATCH(L658,'Global Mapping'!$A:$A,0))</f>
        <v>A/P TRADE</v>
      </c>
      <c r="E658" s="36" t="s">
        <v>3985</v>
      </c>
      <c r="F658" s="36" t="s">
        <v>3986</v>
      </c>
      <c r="G658" s="36" t="s">
        <v>3987</v>
      </c>
      <c r="H658" s="36">
        <v>1096251</v>
      </c>
      <c r="I658" s="38">
        <v>43636</v>
      </c>
      <c r="J658" s="2">
        <v>345</v>
      </c>
      <c r="K658" s="2">
        <v>345</v>
      </c>
      <c r="L658" s="2">
        <v>4515</v>
      </c>
      <c r="M658" s="5">
        <v>-412.44</v>
      </c>
      <c r="N658" s="3">
        <v>43630</v>
      </c>
      <c r="O658" t="s">
        <v>19</v>
      </c>
      <c r="P658" t="s">
        <v>310</v>
      </c>
      <c r="S658" s="2">
        <v>1064905</v>
      </c>
      <c r="T658" s="2">
        <v>336925</v>
      </c>
      <c r="X658" s="2" t="s">
        <v>20</v>
      </c>
      <c r="Z658">
        <v>3008698</v>
      </c>
      <c r="AA658" s="2" t="s">
        <v>24</v>
      </c>
    </row>
    <row r="659" spans="1:27" x14ac:dyDescent="0.25">
      <c r="A659" s="6">
        <f t="shared" si="10"/>
        <v>651</v>
      </c>
      <c r="C659" s="36" t="str">
        <f>+INDEX('Global Mapping'!$M:$M,MATCH(L659,'Global Mapping'!$A:$A,0))</f>
        <v>CURRENT LIABILITIES</v>
      </c>
      <c r="D659" s="36" t="str">
        <f>+INDEX('Global Mapping'!$C:$C,MATCH(L659,'Global Mapping'!$A:$A,0))</f>
        <v>A/P TRADE</v>
      </c>
      <c r="E659" s="36" t="s">
        <v>3985</v>
      </c>
      <c r="F659" s="36" t="s">
        <v>3986</v>
      </c>
      <c r="G659" s="36" t="s">
        <v>3987</v>
      </c>
      <c r="H659" s="36">
        <v>1096251</v>
      </c>
      <c r="I659" s="38">
        <v>43636</v>
      </c>
      <c r="J659" s="2">
        <v>345</v>
      </c>
      <c r="K659" s="2">
        <v>345</v>
      </c>
      <c r="L659" s="2">
        <v>4515</v>
      </c>
      <c r="M659" s="5">
        <v>-10.14</v>
      </c>
      <c r="N659" s="3">
        <v>43630</v>
      </c>
      <c r="O659" t="s">
        <v>19</v>
      </c>
      <c r="P659" t="s">
        <v>311</v>
      </c>
      <c r="S659" s="2">
        <v>1064906</v>
      </c>
      <c r="T659" s="2">
        <v>336925</v>
      </c>
      <c r="X659" s="2" t="s">
        <v>20</v>
      </c>
      <c r="Z659">
        <v>3008698</v>
      </c>
      <c r="AA659" s="2" t="s">
        <v>24</v>
      </c>
    </row>
    <row r="660" spans="1:27" x14ac:dyDescent="0.25">
      <c r="A660" s="6">
        <f t="shared" si="10"/>
        <v>652</v>
      </c>
      <c r="C660" s="36" t="str">
        <f>+INDEX('Global Mapping'!$M:$M,MATCH(L660,'Global Mapping'!$A:$A,0))</f>
        <v>CURRENT LIABILITIES</v>
      </c>
      <c r="D660" s="36" t="str">
        <f>+INDEX('Global Mapping'!$C:$C,MATCH(L660,'Global Mapping'!$A:$A,0))</f>
        <v>A/P TRADE</v>
      </c>
      <c r="E660" s="36" t="s">
        <v>3985</v>
      </c>
      <c r="F660" s="36" t="s">
        <v>3986</v>
      </c>
      <c r="G660" s="36" t="s">
        <v>3987</v>
      </c>
      <c r="H660" s="36">
        <v>1096251</v>
      </c>
      <c r="I660" s="38">
        <v>43636</v>
      </c>
      <c r="J660" s="2">
        <v>345</v>
      </c>
      <c r="K660" s="2">
        <v>345</v>
      </c>
      <c r="L660" s="2">
        <v>4515</v>
      </c>
      <c r="M660" s="5">
        <v>-97.62</v>
      </c>
      <c r="N660" s="3">
        <v>43630</v>
      </c>
      <c r="O660" t="s">
        <v>19</v>
      </c>
      <c r="P660" t="s">
        <v>312</v>
      </c>
      <c r="S660" s="2">
        <v>1064907</v>
      </c>
      <c r="T660" s="2">
        <v>336925</v>
      </c>
      <c r="X660" s="2" t="s">
        <v>20</v>
      </c>
      <c r="Z660">
        <v>3008698</v>
      </c>
      <c r="AA660" s="2" t="s">
        <v>24</v>
      </c>
    </row>
    <row r="661" spans="1:27" x14ac:dyDescent="0.25">
      <c r="A661" s="6">
        <f t="shared" si="10"/>
        <v>653</v>
      </c>
      <c r="C661" s="36" t="str">
        <f>+INDEX('Global Mapping'!$M:$M,MATCH(L661,'Global Mapping'!$A:$A,0))</f>
        <v>CURRENT LIABILITIES</v>
      </c>
      <c r="D661" s="36" t="str">
        <f>+INDEX('Global Mapping'!$C:$C,MATCH(L661,'Global Mapping'!$A:$A,0))</f>
        <v>A/P TRADE</v>
      </c>
      <c r="E661" s="36" t="s">
        <v>3985</v>
      </c>
      <c r="F661" s="36" t="s">
        <v>3986</v>
      </c>
      <c r="G661" s="36" t="s">
        <v>3987</v>
      </c>
      <c r="H661" s="36">
        <v>1096251</v>
      </c>
      <c r="I661" s="38">
        <v>43636</v>
      </c>
      <c r="J661" s="2">
        <v>345</v>
      </c>
      <c r="K661" s="2">
        <v>345</v>
      </c>
      <c r="L661" s="2">
        <v>4515</v>
      </c>
      <c r="M661" s="5">
        <v>-40.549999999999997</v>
      </c>
      <c r="N661" s="3">
        <v>43630</v>
      </c>
      <c r="O661" t="s">
        <v>19</v>
      </c>
      <c r="P661" t="s">
        <v>313</v>
      </c>
      <c r="S661" s="2">
        <v>1064908</v>
      </c>
      <c r="T661" s="2">
        <v>336925</v>
      </c>
      <c r="X661" s="2" t="s">
        <v>20</v>
      </c>
      <c r="Z661">
        <v>3008698</v>
      </c>
      <c r="AA661" s="2" t="s">
        <v>24</v>
      </c>
    </row>
    <row r="662" spans="1:27" x14ac:dyDescent="0.25">
      <c r="A662" s="6">
        <f t="shared" si="10"/>
        <v>654</v>
      </c>
      <c r="C662" s="36" t="str">
        <f>+INDEX('Global Mapping'!$M:$M,MATCH(L662,'Global Mapping'!$A:$A,0))</f>
        <v>CURRENT LIABILITIES</v>
      </c>
      <c r="D662" s="36" t="str">
        <f>+INDEX('Global Mapping'!$C:$C,MATCH(L662,'Global Mapping'!$A:$A,0))</f>
        <v>A/P TRADE</v>
      </c>
      <c r="E662" s="36" t="s">
        <v>3985</v>
      </c>
      <c r="F662" s="36" t="s">
        <v>3986</v>
      </c>
      <c r="G662" s="36" t="s">
        <v>3987</v>
      </c>
      <c r="H662" s="36">
        <v>1096251</v>
      </c>
      <c r="I662" s="38">
        <v>43636</v>
      </c>
      <c r="J662" s="2">
        <v>345</v>
      </c>
      <c r="K662" s="2">
        <v>345</v>
      </c>
      <c r="L662" s="2">
        <v>4515</v>
      </c>
      <c r="M662" s="5">
        <v>-38.78</v>
      </c>
      <c r="N662" s="3">
        <v>43630</v>
      </c>
      <c r="O662" t="s">
        <v>19</v>
      </c>
      <c r="P662" t="s">
        <v>314</v>
      </c>
      <c r="S662" s="2">
        <v>1064909</v>
      </c>
      <c r="T662" s="2">
        <v>336925</v>
      </c>
      <c r="X662" s="2" t="s">
        <v>20</v>
      </c>
      <c r="Z662">
        <v>3008698</v>
      </c>
      <c r="AA662" s="2" t="s">
        <v>24</v>
      </c>
    </row>
    <row r="663" spans="1:27" x14ac:dyDescent="0.25">
      <c r="A663" s="6">
        <f t="shared" si="10"/>
        <v>655</v>
      </c>
      <c r="C663" s="36" t="str">
        <f>+INDEX('Global Mapping'!$M:$M,MATCH(L663,'Global Mapping'!$A:$A,0))</f>
        <v>CURRENT LIABILITIES</v>
      </c>
      <c r="D663" s="36" t="str">
        <f>+INDEX('Global Mapping'!$C:$C,MATCH(L663,'Global Mapping'!$A:$A,0))</f>
        <v>A/P TRADE</v>
      </c>
      <c r="E663" s="36" t="s">
        <v>3985</v>
      </c>
      <c r="F663" s="36" t="s">
        <v>3986</v>
      </c>
      <c r="G663" s="36" t="s">
        <v>3987</v>
      </c>
      <c r="H663" s="36">
        <v>1096251</v>
      </c>
      <c r="I663" s="38">
        <v>43636</v>
      </c>
      <c r="J663" s="2">
        <v>345</v>
      </c>
      <c r="K663" s="2">
        <v>345</v>
      </c>
      <c r="L663" s="2">
        <v>4515</v>
      </c>
      <c r="M663" s="5">
        <v>-1047.69</v>
      </c>
      <c r="N663" s="3">
        <v>43630</v>
      </c>
      <c r="O663" t="s">
        <v>19</v>
      </c>
      <c r="P663" t="s">
        <v>315</v>
      </c>
      <c r="S663" s="2">
        <v>1064910</v>
      </c>
      <c r="T663" s="2">
        <v>336925</v>
      </c>
      <c r="X663" s="2" t="s">
        <v>20</v>
      </c>
      <c r="Z663">
        <v>3008698</v>
      </c>
      <c r="AA663" s="2" t="s">
        <v>24</v>
      </c>
    </row>
    <row r="664" spans="1:27" x14ac:dyDescent="0.25">
      <c r="A664" s="6">
        <f t="shared" si="10"/>
        <v>656</v>
      </c>
      <c r="C664" s="36" t="str">
        <f>+INDEX('Global Mapping'!$M:$M,MATCH(L664,'Global Mapping'!$A:$A,0))</f>
        <v>CURRENT LIABILITIES</v>
      </c>
      <c r="D664" s="36" t="str">
        <f>+INDEX('Global Mapping'!$C:$C,MATCH(L664,'Global Mapping'!$A:$A,0))</f>
        <v>A/P TRADE</v>
      </c>
      <c r="E664" s="36" t="s">
        <v>3985</v>
      </c>
      <c r="F664" s="36" t="s">
        <v>3986</v>
      </c>
      <c r="G664" s="36" t="s">
        <v>3987</v>
      </c>
      <c r="H664" s="36">
        <v>1096251</v>
      </c>
      <c r="I664" s="38">
        <v>43636</v>
      </c>
      <c r="J664" s="2">
        <v>345</v>
      </c>
      <c r="K664" s="2">
        <v>345</v>
      </c>
      <c r="L664" s="2">
        <v>4515</v>
      </c>
      <c r="M664" s="5">
        <v>-4301.51</v>
      </c>
      <c r="N664" s="3">
        <v>43630</v>
      </c>
      <c r="O664" t="s">
        <v>19</v>
      </c>
      <c r="P664" t="s">
        <v>316</v>
      </c>
      <c r="S664" s="2">
        <v>1064911</v>
      </c>
      <c r="T664" s="2">
        <v>336925</v>
      </c>
      <c r="X664" s="2" t="s">
        <v>20</v>
      </c>
      <c r="Z664">
        <v>3008698</v>
      </c>
      <c r="AA664" s="2" t="s">
        <v>24</v>
      </c>
    </row>
    <row r="665" spans="1:27" x14ac:dyDescent="0.25">
      <c r="A665" s="6">
        <f t="shared" si="10"/>
        <v>657</v>
      </c>
      <c r="C665" s="36" t="str">
        <f>+INDEX('Global Mapping'!$M:$M,MATCH(L665,'Global Mapping'!$A:$A,0))</f>
        <v>CURRENT LIABILITIES</v>
      </c>
      <c r="D665" s="36" t="str">
        <f>+INDEX('Global Mapping'!$C:$C,MATCH(L665,'Global Mapping'!$A:$A,0))</f>
        <v>A/P TRADE</v>
      </c>
      <c r="E665" s="36" t="s">
        <v>3985</v>
      </c>
      <c r="F665" s="36" t="s">
        <v>3986</v>
      </c>
      <c r="G665" s="36" t="s">
        <v>3987</v>
      </c>
      <c r="H665" s="36">
        <v>1096251</v>
      </c>
      <c r="I665" s="38">
        <v>43636</v>
      </c>
      <c r="J665" s="2">
        <v>345</v>
      </c>
      <c r="K665" s="2">
        <v>345</v>
      </c>
      <c r="L665" s="2">
        <v>4515</v>
      </c>
      <c r="M665" s="5">
        <v>-960.31</v>
      </c>
      <c r="N665" s="3">
        <v>43630</v>
      </c>
      <c r="O665" t="s">
        <v>19</v>
      </c>
      <c r="P665" t="s">
        <v>317</v>
      </c>
      <c r="S665" s="2">
        <v>1064912</v>
      </c>
      <c r="T665" s="2">
        <v>336925</v>
      </c>
      <c r="X665" s="2" t="s">
        <v>20</v>
      </c>
      <c r="Z665">
        <v>3008698</v>
      </c>
      <c r="AA665" s="2" t="s">
        <v>24</v>
      </c>
    </row>
    <row r="666" spans="1:27" x14ac:dyDescent="0.25">
      <c r="A666" s="6">
        <f t="shared" si="10"/>
        <v>658</v>
      </c>
      <c r="C666" s="36" t="str">
        <f>+INDEX('Global Mapping'!$M:$M,MATCH(L666,'Global Mapping'!$A:$A,0))</f>
        <v>CURRENT LIABILITIES</v>
      </c>
      <c r="D666" s="36" t="str">
        <f>+INDEX('Global Mapping'!$C:$C,MATCH(L666,'Global Mapping'!$A:$A,0))</f>
        <v>A/P TRADE</v>
      </c>
      <c r="E666" s="36" t="s">
        <v>3985</v>
      </c>
      <c r="F666" s="36" t="s">
        <v>3986</v>
      </c>
      <c r="G666" s="36" t="s">
        <v>3987</v>
      </c>
      <c r="H666" s="36">
        <v>1096251</v>
      </c>
      <c r="I666" s="38">
        <v>43636</v>
      </c>
      <c r="J666" s="2">
        <v>345</v>
      </c>
      <c r="K666" s="2">
        <v>345</v>
      </c>
      <c r="L666" s="2">
        <v>4515</v>
      </c>
      <c r="M666" s="5">
        <v>-113.22</v>
      </c>
      <c r="N666" s="3">
        <v>43630</v>
      </c>
      <c r="O666" t="s">
        <v>19</v>
      </c>
      <c r="P666" t="s">
        <v>318</v>
      </c>
      <c r="S666" s="2">
        <v>1064913</v>
      </c>
      <c r="T666" s="2">
        <v>336925</v>
      </c>
      <c r="X666" s="2" t="s">
        <v>20</v>
      </c>
      <c r="Z666">
        <v>3008698</v>
      </c>
      <c r="AA666" s="2" t="s">
        <v>24</v>
      </c>
    </row>
    <row r="667" spans="1:27" x14ac:dyDescent="0.25">
      <c r="A667" s="6">
        <f t="shared" si="10"/>
        <v>659</v>
      </c>
      <c r="C667" s="36" t="str">
        <f>+INDEX('Global Mapping'!$M:$M,MATCH(L667,'Global Mapping'!$A:$A,0))</f>
        <v>CURRENT LIABILITIES</v>
      </c>
      <c r="D667" s="36" t="str">
        <f>+INDEX('Global Mapping'!$C:$C,MATCH(L667,'Global Mapping'!$A:$A,0))</f>
        <v>A/P TRADE</v>
      </c>
      <c r="E667" s="36" t="s">
        <v>3985</v>
      </c>
      <c r="F667" s="36" t="s">
        <v>3986</v>
      </c>
      <c r="G667" s="36" t="s">
        <v>3987</v>
      </c>
      <c r="H667" s="36">
        <v>1096251</v>
      </c>
      <c r="I667" s="38">
        <v>43636</v>
      </c>
      <c r="J667" s="2">
        <v>345</v>
      </c>
      <c r="K667" s="2">
        <v>345</v>
      </c>
      <c r="L667" s="2">
        <v>4515</v>
      </c>
      <c r="M667" s="5">
        <v>-39.01</v>
      </c>
      <c r="N667" s="3">
        <v>43630</v>
      </c>
      <c r="O667" t="s">
        <v>19</v>
      </c>
      <c r="P667" t="s">
        <v>319</v>
      </c>
      <c r="S667" s="2">
        <v>1064914</v>
      </c>
      <c r="T667" s="2">
        <v>336925</v>
      </c>
      <c r="X667" s="2" t="s">
        <v>20</v>
      </c>
      <c r="Z667">
        <v>3008698</v>
      </c>
      <c r="AA667" s="2" t="s">
        <v>24</v>
      </c>
    </row>
    <row r="668" spans="1:27" x14ac:dyDescent="0.25">
      <c r="A668" s="6">
        <f t="shared" si="10"/>
        <v>660</v>
      </c>
      <c r="C668" s="36" t="str">
        <f>+INDEX('Global Mapping'!$M:$M,MATCH(L668,'Global Mapping'!$A:$A,0))</f>
        <v>CURRENT LIABILITIES</v>
      </c>
      <c r="D668" s="36" t="str">
        <f>+INDEX('Global Mapping'!$C:$C,MATCH(L668,'Global Mapping'!$A:$A,0))</f>
        <v>A/P TRADE</v>
      </c>
      <c r="E668" s="36" t="s">
        <v>3985</v>
      </c>
      <c r="F668" s="36" t="s">
        <v>3986</v>
      </c>
      <c r="G668" s="36" t="s">
        <v>3987</v>
      </c>
      <c r="H668" s="36">
        <v>1096251</v>
      </c>
      <c r="I668" s="38">
        <v>43636</v>
      </c>
      <c r="J668" s="2">
        <v>345</v>
      </c>
      <c r="K668" s="2">
        <v>345</v>
      </c>
      <c r="L668" s="2">
        <v>4515</v>
      </c>
      <c r="M668" s="5">
        <v>-242.33</v>
      </c>
      <c r="N668" s="3">
        <v>43633</v>
      </c>
      <c r="O668" t="s">
        <v>19</v>
      </c>
      <c r="P668" t="s">
        <v>320</v>
      </c>
      <c r="S668" s="2">
        <v>1065091</v>
      </c>
      <c r="T668" s="2">
        <v>336971</v>
      </c>
      <c r="X668" s="2" t="s">
        <v>20</v>
      </c>
      <c r="Z668">
        <v>3008698</v>
      </c>
      <c r="AA668" s="2" t="s">
        <v>24</v>
      </c>
    </row>
    <row r="669" spans="1:27" x14ac:dyDescent="0.25">
      <c r="A669" s="6">
        <f t="shared" si="10"/>
        <v>661</v>
      </c>
      <c r="C669" s="36" t="str">
        <f>+INDEX('Global Mapping'!$M:$M,MATCH(L669,'Global Mapping'!$A:$A,0))</f>
        <v>CURRENT LIABILITIES</v>
      </c>
      <c r="D669" s="36" t="str">
        <f>+INDEX('Global Mapping'!$C:$C,MATCH(L669,'Global Mapping'!$A:$A,0))</f>
        <v>A/P TRADE</v>
      </c>
      <c r="E669" s="36" t="s">
        <v>3985</v>
      </c>
      <c r="F669" s="36" t="s">
        <v>3986</v>
      </c>
      <c r="G669" s="36" t="s">
        <v>3987</v>
      </c>
      <c r="H669" s="36">
        <v>1096429</v>
      </c>
      <c r="I669" s="38">
        <v>43636</v>
      </c>
      <c r="J669" s="2">
        <v>345</v>
      </c>
      <c r="K669" s="2">
        <v>345</v>
      </c>
      <c r="L669" s="2">
        <v>4515</v>
      </c>
      <c r="M669" s="5">
        <v>-600</v>
      </c>
      <c r="N669" s="3">
        <v>43633</v>
      </c>
      <c r="O669" t="s">
        <v>19</v>
      </c>
      <c r="P669" t="s">
        <v>321</v>
      </c>
      <c r="S669" s="2">
        <v>1065149</v>
      </c>
      <c r="T669" s="2">
        <v>337057</v>
      </c>
      <c r="U669" s="2">
        <v>313350</v>
      </c>
      <c r="X669" s="2" t="s">
        <v>20</v>
      </c>
      <c r="Z669">
        <v>3049322</v>
      </c>
      <c r="AA669" s="2" t="s">
        <v>24</v>
      </c>
    </row>
    <row r="670" spans="1:27" x14ac:dyDescent="0.25">
      <c r="A670" s="6">
        <f t="shared" si="10"/>
        <v>662</v>
      </c>
      <c r="C670" s="36" t="str">
        <f>+INDEX('Global Mapping'!$M:$M,MATCH(L670,'Global Mapping'!$A:$A,0))</f>
        <v>CURRENT LIABILITIES</v>
      </c>
      <c r="D670" s="36" t="str">
        <f>+INDEX('Global Mapping'!$C:$C,MATCH(L670,'Global Mapping'!$A:$A,0))</f>
        <v>A/P TRADE</v>
      </c>
      <c r="E670" s="36" t="s">
        <v>3985</v>
      </c>
      <c r="F670" s="36" t="s">
        <v>3986</v>
      </c>
      <c r="G670" s="36" t="s">
        <v>3987</v>
      </c>
      <c r="H670" s="36">
        <v>1096463</v>
      </c>
      <c r="I670" s="38">
        <v>43636</v>
      </c>
      <c r="J670" s="2">
        <v>345</v>
      </c>
      <c r="K670" s="2">
        <v>345</v>
      </c>
      <c r="L670" s="2">
        <v>4515</v>
      </c>
      <c r="M670" s="5">
        <v>-17.190000000000001</v>
      </c>
      <c r="N670" s="3">
        <v>43634</v>
      </c>
      <c r="O670" t="s">
        <v>19</v>
      </c>
      <c r="P670" t="s">
        <v>322</v>
      </c>
      <c r="S670" s="2">
        <v>1065280</v>
      </c>
      <c r="T670" s="2">
        <v>337117</v>
      </c>
      <c r="X670" s="2" t="s">
        <v>20</v>
      </c>
      <c r="Z670">
        <v>3004931</v>
      </c>
      <c r="AA670" s="2" t="s">
        <v>24</v>
      </c>
    </row>
    <row r="671" spans="1:27" x14ac:dyDescent="0.25">
      <c r="A671" s="6">
        <f t="shared" si="10"/>
        <v>663</v>
      </c>
      <c r="C671" s="36" t="str">
        <f>+INDEX('Global Mapping'!$M:$M,MATCH(L671,'Global Mapping'!$A:$A,0))</f>
        <v>CURRENT LIABILITIES</v>
      </c>
      <c r="D671" s="36" t="str">
        <f>+INDEX('Global Mapping'!$C:$C,MATCH(L671,'Global Mapping'!$A:$A,0))</f>
        <v>A/P TRADE</v>
      </c>
      <c r="E671" s="36" t="s">
        <v>3985</v>
      </c>
      <c r="F671" s="36" t="s">
        <v>3986</v>
      </c>
      <c r="G671" s="36" t="s">
        <v>3987</v>
      </c>
      <c r="H671" s="36">
        <v>1096463</v>
      </c>
      <c r="I671" s="38">
        <v>43636</v>
      </c>
      <c r="J671" s="2">
        <v>345</v>
      </c>
      <c r="K671" s="2">
        <v>345</v>
      </c>
      <c r="L671" s="2">
        <v>4515</v>
      </c>
      <c r="M671" s="5">
        <v>-23.74</v>
      </c>
      <c r="N671" s="3">
        <v>43634</v>
      </c>
      <c r="O671" t="s">
        <v>19</v>
      </c>
      <c r="P671" t="s">
        <v>323</v>
      </c>
      <c r="S671" s="2">
        <v>1065282</v>
      </c>
      <c r="T671" s="2">
        <v>337117</v>
      </c>
      <c r="X671" s="2" t="s">
        <v>20</v>
      </c>
      <c r="Z671">
        <v>3004931</v>
      </c>
      <c r="AA671" s="2" t="s">
        <v>24</v>
      </c>
    </row>
    <row r="672" spans="1:27" x14ac:dyDescent="0.25">
      <c r="A672" s="6">
        <f t="shared" si="10"/>
        <v>664</v>
      </c>
      <c r="C672" s="36" t="str">
        <f>+INDEX('Global Mapping'!$M:$M,MATCH(L672,'Global Mapping'!$A:$A,0))</f>
        <v>CURRENT LIABILITIES</v>
      </c>
      <c r="D672" s="36" t="str">
        <f>+INDEX('Global Mapping'!$C:$C,MATCH(L672,'Global Mapping'!$A:$A,0))</f>
        <v>A/P TRADE</v>
      </c>
      <c r="E672" s="36" t="s">
        <v>3985</v>
      </c>
      <c r="F672" s="36" t="s">
        <v>3986</v>
      </c>
      <c r="G672" s="36" t="s">
        <v>3987</v>
      </c>
      <c r="H672" s="36">
        <v>1096463</v>
      </c>
      <c r="I672" s="38">
        <v>43636</v>
      </c>
      <c r="J672" s="2">
        <v>345</v>
      </c>
      <c r="K672" s="2">
        <v>345</v>
      </c>
      <c r="L672" s="2">
        <v>4515</v>
      </c>
      <c r="M672" s="5">
        <v>29.1</v>
      </c>
      <c r="N672" s="3">
        <v>43634</v>
      </c>
      <c r="O672" t="s">
        <v>19</v>
      </c>
      <c r="P672" t="s">
        <v>324</v>
      </c>
      <c r="S672" s="2">
        <v>1065283</v>
      </c>
      <c r="T672" s="2">
        <v>337117</v>
      </c>
      <c r="X672" s="2" t="s">
        <v>20</v>
      </c>
      <c r="Z672">
        <v>3004931</v>
      </c>
      <c r="AA672" s="2" t="s">
        <v>24</v>
      </c>
    </row>
    <row r="673" spans="1:27" x14ac:dyDescent="0.25">
      <c r="A673" s="6">
        <f t="shared" si="10"/>
        <v>665</v>
      </c>
      <c r="C673" s="36" t="str">
        <f>+INDEX('Global Mapping'!$M:$M,MATCH(L673,'Global Mapping'!$A:$A,0))</f>
        <v>CURRENT LIABILITIES</v>
      </c>
      <c r="D673" s="36" t="str">
        <f>+INDEX('Global Mapping'!$C:$C,MATCH(L673,'Global Mapping'!$A:$A,0))</f>
        <v>A/P TRADE</v>
      </c>
      <c r="E673" s="36" t="s">
        <v>3985</v>
      </c>
      <c r="F673" s="36" t="s">
        <v>3986</v>
      </c>
      <c r="G673" s="36" t="s">
        <v>3987</v>
      </c>
      <c r="H673" s="36">
        <v>1096738</v>
      </c>
      <c r="I673" s="38">
        <v>43636</v>
      </c>
      <c r="J673" s="2">
        <v>345</v>
      </c>
      <c r="K673" s="2">
        <v>345</v>
      </c>
      <c r="L673" s="2">
        <v>4515</v>
      </c>
      <c r="M673" s="5">
        <v>-920.71</v>
      </c>
      <c r="N673" s="3">
        <v>43634</v>
      </c>
      <c r="O673" t="s">
        <v>19</v>
      </c>
      <c r="P673" t="s">
        <v>327</v>
      </c>
      <c r="S673" s="2">
        <v>1065632</v>
      </c>
      <c r="T673" s="2">
        <v>337203</v>
      </c>
      <c r="X673" s="2" t="s">
        <v>20</v>
      </c>
      <c r="Z673">
        <v>3009376</v>
      </c>
      <c r="AA673" s="2" t="s">
        <v>24</v>
      </c>
    </row>
    <row r="674" spans="1:27" x14ac:dyDescent="0.25">
      <c r="A674" s="6">
        <f t="shared" si="10"/>
        <v>666</v>
      </c>
      <c r="C674" s="36" t="str">
        <f>+INDEX('Global Mapping'!$M:$M,MATCH(L674,'Global Mapping'!$A:$A,0))</f>
        <v>CURRENT LIABILITIES</v>
      </c>
      <c r="D674" s="36" t="str">
        <f>+INDEX('Global Mapping'!$C:$C,MATCH(L674,'Global Mapping'!$A:$A,0))</f>
        <v>A/P TRADE</v>
      </c>
      <c r="E674" s="36" t="s">
        <v>3985</v>
      </c>
      <c r="F674" s="36" t="s">
        <v>3986</v>
      </c>
      <c r="G674" s="36" t="s">
        <v>3987</v>
      </c>
      <c r="H674" s="36">
        <v>1096359</v>
      </c>
      <c r="I674" s="38">
        <v>43636</v>
      </c>
      <c r="J674" s="2">
        <v>345</v>
      </c>
      <c r="K674" s="2">
        <v>345</v>
      </c>
      <c r="L674" s="2">
        <v>4515</v>
      </c>
      <c r="M674" s="5">
        <v>-59647.3</v>
      </c>
      <c r="N674" s="3">
        <v>43634</v>
      </c>
      <c r="O674" t="s">
        <v>19</v>
      </c>
      <c r="P674" t="s">
        <v>325</v>
      </c>
      <c r="S674" s="2">
        <v>1065356</v>
      </c>
      <c r="T674" s="2">
        <v>337134</v>
      </c>
      <c r="X674" s="2" t="s">
        <v>20</v>
      </c>
      <c r="Z674">
        <v>3030658</v>
      </c>
      <c r="AA674" s="2" t="s">
        <v>24</v>
      </c>
    </row>
    <row r="675" spans="1:27" x14ac:dyDescent="0.25">
      <c r="A675" s="6">
        <f t="shared" si="10"/>
        <v>667</v>
      </c>
      <c r="C675" s="36" t="str">
        <f>+INDEX('Global Mapping'!$M:$M,MATCH(L675,'Global Mapping'!$A:$A,0))</f>
        <v>CURRENT LIABILITIES</v>
      </c>
      <c r="D675" s="36" t="str">
        <f>+INDEX('Global Mapping'!$C:$C,MATCH(L675,'Global Mapping'!$A:$A,0))</f>
        <v>A/P TRADE</v>
      </c>
      <c r="E675" s="36" t="s">
        <v>3985</v>
      </c>
      <c r="F675" s="36" t="s">
        <v>3986</v>
      </c>
      <c r="G675" s="36" t="s">
        <v>3987</v>
      </c>
      <c r="H675" s="36">
        <v>1096373</v>
      </c>
      <c r="I675" s="38">
        <v>43636</v>
      </c>
      <c r="J675" s="2">
        <v>345</v>
      </c>
      <c r="K675" s="2">
        <v>345</v>
      </c>
      <c r="L675" s="2">
        <v>4515</v>
      </c>
      <c r="M675" s="5">
        <v>-10726.1</v>
      </c>
      <c r="N675" s="3">
        <v>43634</v>
      </c>
      <c r="O675" t="s">
        <v>19</v>
      </c>
      <c r="P675" t="s">
        <v>326</v>
      </c>
      <c r="S675" s="2">
        <v>1065357</v>
      </c>
      <c r="T675" s="2">
        <v>337134</v>
      </c>
      <c r="X675" s="2" t="s">
        <v>20</v>
      </c>
      <c r="Z675">
        <v>3030658</v>
      </c>
      <c r="AA675" s="2" t="s">
        <v>24</v>
      </c>
    </row>
    <row r="676" spans="1:27" x14ac:dyDescent="0.25">
      <c r="A676" s="6">
        <f t="shared" si="10"/>
        <v>668</v>
      </c>
      <c r="C676" s="36" t="str">
        <f>+INDEX('Global Mapping'!$M:$M,MATCH(L676,'Global Mapping'!$A:$A,0))</f>
        <v>CURRENT LIABILITIES</v>
      </c>
      <c r="D676" s="36" t="str">
        <f>+INDEX('Global Mapping'!$C:$C,MATCH(L676,'Global Mapping'!$A:$A,0))</f>
        <v>A/P TRADE</v>
      </c>
      <c r="E676" s="36" t="s">
        <v>3985</v>
      </c>
      <c r="F676" s="36" t="s">
        <v>3986</v>
      </c>
      <c r="G676" s="36" t="s">
        <v>3987</v>
      </c>
      <c r="H676" s="36">
        <v>1096418</v>
      </c>
      <c r="I676" s="38">
        <v>43636</v>
      </c>
      <c r="J676" s="2">
        <v>345</v>
      </c>
      <c r="K676" s="2">
        <v>345</v>
      </c>
      <c r="L676" s="2">
        <v>4515</v>
      </c>
      <c r="M676" s="5">
        <v>-30.15</v>
      </c>
      <c r="N676" s="3">
        <v>43635</v>
      </c>
      <c r="O676" t="s">
        <v>19</v>
      </c>
      <c r="P676" t="s">
        <v>331</v>
      </c>
      <c r="S676" s="2">
        <v>1065908</v>
      </c>
      <c r="T676" s="2">
        <v>337286</v>
      </c>
      <c r="X676" s="2" t="s">
        <v>20</v>
      </c>
      <c r="Z676">
        <v>3000067</v>
      </c>
      <c r="AA676" s="2" t="s">
        <v>24</v>
      </c>
    </row>
    <row r="677" spans="1:27" x14ac:dyDescent="0.25">
      <c r="A677" s="6">
        <f t="shared" si="10"/>
        <v>669</v>
      </c>
      <c r="C677" s="36" t="str">
        <f>+INDEX('Global Mapping'!$M:$M,MATCH(L677,'Global Mapping'!$A:$A,0))</f>
        <v>CURRENT LIABILITIES</v>
      </c>
      <c r="D677" s="36" t="str">
        <f>+INDEX('Global Mapping'!$C:$C,MATCH(L677,'Global Mapping'!$A:$A,0))</f>
        <v>A/P TRADE</v>
      </c>
      <c r="E677" s="36" t="s">
        <v>3985</v>
      </c>
      <c r="F677" s="36" t="s">
        <v>3986</v>
      </c>
      <c r="G677" s="36" t="s">
        <v>3987</v>
      </c>
      <c r="H677" s="36">
        <v>921426</v>
      </c>
      <c r="I677" s="38">
        <v>43636</v>
      </c>
      <c r="J677" s="2">
        <v>345</v>
      </c>
      <c r="K677" s="2">
        <v>345</v>
      </c>
      <c r="L677" s="2">
        <v>4515</v>
      </c>
      <c r="M677" s="5">
        <v>-405.16</v>
      </c>
      <c r="N677" s="3">
        <v>43635</v>
      </c>
      <c r="O677" t="s">
        <v>19</v>
      </c>
      <c r="P677" t="s">
        <v>329</v>
      </c>
      <c r="S677" s="2">
        <v>1065852</v>
      </c>
      <c r="T677" s="2">
        <v>337255</v>
      </c>
      <c r="U677" s="2">
        <v>311251</v>
      </c>
      <c r="X677" s="2" t="s">
        <v>20</v>
      </c>
      <c r="Z677">
        <v>3000863</v>
      </c>
      <c r="AA677" s="2" t="s">
        <v>24</v>
      </c>
    </row>
    <row r="678" spans="1:27" x14ac:dyDescent="0.25">
      <c r="A678" s="6">
        <f t="shared" si="10"/>
        <v>670</v>
      </c>
      <c r="C678" s="36" t="str">
        <f>+INDEX('Global Mapping'!$M:$M,MATCH(L678,'Global Mapping'!$A:$A,0))</f>
        <v>CURRENT LIABILITIES</v>
      </c>
      <c r="D678" s="36" t="str">
        <f>+INDEX('Global Mapping'!$C:$C,MATCH(L678,'Global Mapping'!$A:$A,0))</f>
        <v>A/P TRADE</v>
      </c>
      <c r="E678" s="36" t="s">
        <v>3985</v>
      </c>
      <c r="F678" s="36" t="s">
        <v>3986</v>
      </c>
      <c r="G678" s="36" t="s">
        <v>3987</v>
      </c>
      <c r="H678" s="36">
        <v>1096423</v>
      </c>
      <c r="I678" s="38">
        <v>43636</v>
      </c>
      <c r="J678" s="2">
        <v>345</v>
      </c>
      <c r="K678" s="2">
        <v>345</v>
      </c>
      <c r="L678" s="2">
        <v>4515</v>
      </c>
      <c r="M678" s="5">
        <v>-1053</v>
      </c>
      <c r="N678" s="3">
        <v>43635</v>
      </c>
      <c r="O678" t="s">
        <v>19</v>
      </c>
      <c r="P678" t="s">
        <v>328</v>
      </c>
      <c r="S678" s="2">
        <v>1065839</v>
      </c>
      <c r="T678" s="2">
        <v>337225</v>
      </c>
      <c r="X678" s="2" t="s">
        <v>20</v>
      </c>
      <c r="Z678">
        <v>3006413</v>
      </c>
      <c r="AA678" s="2" t="s">
        <v>24</v>
      </c>
    </row>
    <row r="679" spans="1:27" x14ac:dyDescent="0.25">
      <c r="A679" s="6">
        <f t="shared" si="10"/>
        <v>671</v>
      </c>
      <c r="C679" s="36" t="str">
        <f>+INDEX('Global Mapping'!$M:$M,MATCH(L679,'Global Mapping'!$A:$A,0))</f>
        <v>CURRENT LIABILITIES</v>
      </c>
      <c r="D679" s="36" t="str">
        <f>+INDEX('Global Mapping'!$C:$C,MATCH(L679,'Global Mapping'!$A:$A,0))</f>
        <v>A/P TRADE</v>
      </c>
      <c r="E679" s="36" t="s">
        <v>3985</v>
      </c>
      <c r="F679" s="36" t="s">
        <v>3986</v>
      </c>
      <c r="G679" s="36" t="s">
        <v>3987</v>
      </c>
      <c r="H679" s="36">
        <v>1096354</v>
      </c>
      <c r="I679" s="38">
        <v>43636</v>
      </c>
      <c r="J679" s="2">
        <v>345</v>
      </c>
      <c r="K679" s="2">
        <v>345</v>
      </c>
      <c r="L679" s="2">
        <v>4515</v>
      </c>
      <c r="M679" s="5">
        <v>-17.25</v>
      </c>
      <c r="N679" s="3">
        <v>43635</v>
      </c>
      <c r="O679" t="s">
        <v>19</v>
      </c>
      <c r="P679" t="s">
        <v>330</v>
      </c>
      <c r="S679" s="2">
        <v>1065862</v>
      </c>
      <c r="T679" s="2">
        <v>337240</v>
      </c>
      <c r="X679" s="2" t="s">
        <v>20</v>
      </c>
      <c r="Z679">
        <v>3008722</v>
      </c>
      <c r="AA679" s="2" t="s">
        <v>24</v>
      </c>
    </row>
    <row r="680" spans="1:27" x14ac:dyDescent="0.25">
      <c r="A680" s="6">
        <f t="shared" si="10"/>
        <v>672</v>
      </c>
      <c r="C680" s="36" t="str">
        <f>+INDEX('Global Mapping'!$M:$M,MATCH(L680,'Global Mapping'!$A:$A,0))</f>
        <v>CURRENT LIABILITIES</v>
      </c>
      <c r="D680" s="36" t="str">
        <f>+INDEX('Global Mapping'!$C:$C,MATCH(L680,'Global Mapping'!$A:$A,0))</f>
        <v>A/P TRADE</v>
      </c>
      <c r="E680" s="36" t="s">
        <v>3985</v>
      </c>
      <c r="F680" s="36" t="s">
        <v>3986</v>
      </c>
      <c r="G680" s="36" t="s">
        <v>3987</v>
      </c>
      <c r="H680" s="36">
        <v>1096745</v>
      </c>
      <c r="I680" s="38">
        <v>43636</v>
      </c>
      <c r="J680" s="2">
        <v>345</v>
      </c>
      <c r="K680" s="2">
        <v>345</v>
      </c>
      <c r="L680" s="2">
        <v>4515</v>
      </c>
      <c r="M680" s="5">
        <v>-349</v>
      </c>
      <c r="N680" s="3">
        <v>43635</v>
      </c>
      <c r="O680" t="s">
        <v>19</v>
      </c>
      <c r="P680" t="s">
        <v>336</v>
      </c>
      <c r="S680" s="2">
        <v>1066090</v>
      </c>
      <c r="T680" s="2">
        <v>337339</v>
      </c>
      <c r="X680" s="2" t="s">
        <v>20</v>
      </c>
      <c r="Z680">
        <v>3110435</v>
      </c>
      <c r="AA680" s="2" t="s">
        <v>24</v>
      </c>
    </row>
    <row r="681" spans="1:27" x14ac:dyDescent="0.25">
      <c r="A681" s="6">
        <f t="shared" si="10"/>
        <v>673</v>
      </c>
      <c r="C681" s="36" t="str">
        <f>+INDEX('Global Mapping'!$M:$M,MATCH(L681,'Global Mapping'!$A:$A,0))</f>
        <v>CURRENT LIABILITIES</v>
      </c>
      <c r="D681" s="36" t="str">
        <f>+INDEX('Global Mapping'!$C:$C,MATCH(L681,'Global Mapping'!$A:$A,0))</f>
        <v>A/P TRADE</v>
      </c>
      <c r="E681" s="36" t="s">
        <v>3985</v>
      </c>
      <c r="F681" s="36" t="s">
        <v>3986</v>
      </c>
      <c r="G681" s="36" t="s">
        <v>3987</v>
      </c>
      <c r="H681" s="36">
        <v>1111229</v>
      </c>
      <c r="I681" s="38">
        <v>43643</v>
      </c>
      <c r="J681" s="2">
        <v>345</v>
      </c>
      <c r="K681" s="2">
        <v>345</v>
      </c>
      <c r="L681" s="2">
        <v>4515</v>
      </c>
      <c r="M681" s="5">
        <v>-1540.73</v>
      </c>
      <c r="N681" s="3">
        <v>43641</v>
      </c>
      <c r="O681" t="s">
        <v>19</v>
      </c>
      <c r="P681" t="s">
        <v>337</v>
      </c>
      <c r="S681" s="2">
        <v>1067048</v>
      </c>
      <c r="T681" s="2">
        <v>337681</v>
      </c>
      <c r="X681" s="2" t="s">
        <v>20</v>
      </c>
      <c r="Z681">
        <v>3000198</v>
      </c>
      <c r="AA681" s="2" t="s">
        <v>24</v>
      </c>
    </row>
    <row r="682" spans="1:27" x14ac:dyDescent="0.25">
      <c r="A682" s="6">
        <f t="shared" si="10"/>
        <v>674</v>
      </c>
      <c r="C682" s="36" t="str">
        <f>+INDEX('Global Mapping'!$M:$M,MATCH(L682,'Global Mapping'!$A:$A,0))</f>
        <v>CURRENT LIABILITIES</v>
      </c>
      <c r="D682" s="36" t="str">
        <f>+INDEX('Global Mapping'!$C:$C,MATCH(L682,'Global Mapping'!$A:$A,0))</f>
        <v>A/P TRADE</v>
      </c>
      <c r="E682" s="36" t="s">
        <v>3985</v>
      </c>
      <c r="F682" s="36" t="s">
        <v>3986</v>
      </c>
      <c r="G682" s="36" t="s">
        <v>3987</v>
      </c>
      <c r="H682" s="36">
        <v>1111219</v>
      </c>
      <c r="I682" s="38">
        <v>43643</v>
      </c>
      <c r="J682" s="2">
        <v>345</v>
      </c>
      <c r="K682" s="2">
        <v>345</v>
      </c>
      <c r="L682" s="2">
        <v>4515</v>
      </c>
      <c r="M682" s="5">
        <v>-854</v>
      </c>
      <c r="N682" s="3">
        <v>43642</v>
      </c>
      <c r="O682" t="s">
        <v>19</v>
      </c>
      <c r="P682" t="s">
        <v>340</v>
      </c>
      <c r="S682" s="2">
        <v>1067579</v>
      </c>
      <c r="T682" s="2">
        <v>337826</v>
      </c>
      <c r="U682" s="2">
        <v>312654</v>
      </c>
      <c r="X682" s="2" t="s">
        <v>20</v>
      </c>
      <c r="Z682">
        <v>3000063</v>
      </c>
      <c r="AA682" s="2" t="s">
        <v>24</v>
      </c>
    </row>
    <row r="683" spans="1:27" x14ac:dyDescent="0.25">
      <c r="A683" s="6">
        <f t="shared" si="10"/>
        <v>675</v>
      </c>
      <c r="C683" s="36" t="str">
        <f>+INDEX('Global Mapping'!$M:$M,MATCH(L683,'Global Mapping'!$A:$A,0))</f>
        <v>CURRENT LIABILITIES</v>
      </c>
      <c r="D683" s="36" t="str">
        <f>+INDEX('Global Mapping'!$C:$C,MATCH(L683,'Global Mapping'!$A:$A,0))</f>
        <v>A/P TRADE</v>
      </c>
      <c r="E683" s="36" t="s">
        <v>3985</v>
      </c>
      <c r="F683" s="36" t="s">
        <v>3986</v>
      </c>
      <c r="G683" s="36" t="s">
        <v>3987</v>
      </c>
      <c r="H683" s="36">
        <v>1111219</v>
      </c>
      <c r="I683" s="38">
        <v>43643</v>
      </c>
      <c r="J683" s="2">
        <v>345</v>
      </c>
      <c r="K683" s="2">
        <v>345</v>
      </c>
      <c r="L683" s="2">
        <v>4515</v>
      </c>
      <c r="M683" s="5">
        <v>-1256</v>
      </c>
      <c r="N683" s="3">
        <v>43642</v>
      </c>
      <c r="O683" t="s">
        <v>19</v>
      </c>
      <c r="P683" t="s">
        <v>342</v>
      </c>
      <c r="S683" s="2">
        <v>1067957</v>
      </c>
      <c r="T683" s="2">
        <v>337903</v>
      </c>
      <c r="U683" s="2">
        <v>312663</v>
      </c>
      <c r="X683" s="2" t="s">
        <v>20</v>
      </c>
      <c r="Z683">
        <v>3000063</v>
      </c>
      <c r="AA683" s="2" t="s">
        <v>24</v>
      </c>
    </row>
    <row r="684" spans="1:27" x14ac:dyDescent="0.25">
      <c r="A684" s="6">
        <f t="shared" si="10"/>
        <v>676</v>
      </c>
      <c r="C684" s="36" t="str">
        <f>+INDEX('Global Mapping'!$M:$M,MATCH(L684,'Global Mapping'!$A:$A,0))</f>
        <v>CURRENT LIABILITIES</v>
      </c>
      <c r="D684" s="36" t="str">
        <f>+INDEX('Global Mapping'!$C:$C,MATCH(L684,'Global Mapping'!$A:$A,0))</f>
        <v>A/P TRADE</v>
      </c>
      <c r="E684" s="36" t="s">
        <v>3985</v>
      </c>
      <c r="F684" s="36" t="s">
        <v>3986</v>
      </c>
      <c r="G684" s="36" t="s">
        <v>3987</v>
      </c>
      <c r="H684" s="36">
        <v>1111219</v>
      </c>
      <c r="I684" s="38">
        <v>43643</v>
      </c>
      <c r="J684" s="2">
        <v>345</v>
      </c>
      <c r="K684" s="2">
        <v>345</v>
      </c>
      <c r="L684" s="2">
        <v>4515</v>
      </c>
      <c r="M684" s="5">
        <v>-180</v>
      </c>
      <c r="N684" s="3">
        <v>43642</v>
      </c>
      <c r="O684" t="s">
        <v>19</v>
      </c>
      <c r="P684" t="s">
        <v>343</v>
      </c>
      <c r="S684" s="2">
        <v>1067960</v>
      </c>
      <c r="T684" s="2">
        <v>337910</v>
      </c>
      <c r="X684" s="2" t="s">
        <v>20</v>
      </c>
      <c r="Z684">
        <v>3000063</v>
      </c>
      <c r="AA684" s="2" t="s">
        <v>24</v>
      </c>
    </row>
    <row r="685" spans="1:27" x14ac:dyDescent="0.25">
      <c r="A685" s="6">
        <f t="shared" si="10"/>
        <v>677</v>
      </c>
      <c r="C685" s="36" t="str">
        <f>+INDEX('Global Mapping'!$M:$M,MATCH(L685,'Global Mapping'!$A:$A,0))</f>
        <v>CURRENT LIABILITIES</v>
      </c>
      <c r="D685" s="36" t="str">
        <f>+INDEX('Global Mapping'!$C:$C,MATCH(L685,'Global Mapping'!$A:$A,0))</f>
        <v>A/P TRADE</v>
      </c>
      <c r="E685" s="36" t="s">
        <v>3985</v>
      </c>
      <c r="F685" s="36" t="s">
        <v>3986</v>
      </c>
      <c r="G685" s="36" t="s">
        <v>3987</v>
      </c>
      <c r="H685" s="36">
        <v>1111286</v>
      </c>
      <c r="I685" s="38">
        <v>43643</v>
      </c>
      <c r="J685" s="2">
        <v>345</v>
      </c>
      <c r="K685" s="2">
        <v>345</v>
      </c>
      <c r="L685" s="2">
        <v>4515</v>
      </c>
      <c r="M685" s="5">
        <v>-4.2300000000000004</v>
      </c>
      <c r="N685" s="3">
        <v>43642</v>
      </c>
      <c r="O685" t="s">
        <v>19</v>
      </c>
      <c r="P685" t="s">
        <v>338</v>
      </c>
      <c r="S685" s="2">
        <v>1067431</v>
      </c>
      <c r="T685" s="2">
        <v>337784</v>
      </c>
      <c r="X685" s="2" t="s">
        <v>20</v>
      </c>
      <c r="Z685">
        <v>3004988</v>
      </c>
      <c r="AA685" s="2" t="s">
        <v>24</v>
      </c>
    </row>
    <row r="686" spans="1:27" x14ac:dyDescent="0.25">
      <c r="A686" s="6">
        <f t="shared" si="10"/>
        <v>678</v>
      </c>
      <c r="C686" s="36" t="str">
        <f>+INDEX('Global Mapping'!$M:$M,MATCH(L686,'Global Mapping'!$A:$A,0))</f>
        <v>CURRENT LIABILITIES</v>
      </c>
      <c r="D686" s="36" t="str">
        <f>+INDEX('Global Mapping'!$C:$C,MATCH(L686,'Global Mapping'!$A:$A,0))</f>
        <v>A/P TRADE</v>
      </c>
      <c r="E686" s="36" t="s">
        <v>3985</v>
      </c>
      <c r="F686" s="36" t="s">
        <v>3986</v>
      </c>
      <c r="G686" s="36" t="s">
        <v>3987</v>
      </c>
      <c r="H686" s="36">
        <v>1111286</v>
      </c>
      <c r="I686" s="38">
        <v>43643</v>
      </c>
      <c r="J686" s="2">
        <v>345</v>
      </c>
      <c r="K686" s="2">
        <v>345</v>
      </c>
      <c r="L686" s="2">
        <v>4515</v>
      </c>
      <c r="M686" s="5">
        <v>-3.7</v>
      </c>
      <c r="N686" s="3">
        <v>43642</v>
      </c>
      <c r="O686" t="s">
        <v>19</v>
      </c>
      <c r="P686" t="s">
        <v>339</v>
      </c>
      <c r="S686" s="2">
        <v>1067432</v>
      </c>
      <c r="T686" s="2">
        <v>337784</v>
      </c>
      <c r="X686" s="2" t="s">
        <v>20</v>
      </c>
      <c r="Z686">
        <v>3004988</v>
      </c>
      <c r="AA686" s="2" t="s">
        <v>24</v>
      </c>
    </row>
    <row r="687" spans="1:27" x14ac:dyDescent="0.25">
      <c r="A687" s="6">
        <f t="shared" si="10"/>
        <v>679</v>
      </c>
      <c r="C687" s="36" t="str">
        <f>+INDEX('Global Mapping'!$M:$M,MATCH(L687,'Global Mapping'!$A:$A,0))</f>
        <v>CURRENT LIABILITIES</v>
      </c>
      <c r="D687" s="36" t="str">
        <f>+INDEX('Global Mapping'!$C:$C,MATCH(L687,'Global Mapping'!$A:$A,0))</f>
        <v>A/P TRADE</v>
      </c>
      <c r="E687" s="36" t="s">
        <v>3985</v>
      </c>
      <c r="F687" s="36" t="s">
        <v>3986</v>
      </c>
      <c r="G687" s="36" t="s">
        <v>3987</v>
      </c>
      <c r="H687" s="36">
        <v>1111253</v>
      </c>
      <c r="I687" s="38">
        <v>43643</v>
      </c>
      <c r="J687" s="2">
        <v>345</v>
      </c>
      <c r="K687" s="2">
        <v>345</v>
      </c>
      <c r="L687" s="2">
        <v>4515</v>
      </c>
      <c r="M687" s="5">
        <v>-515</v>
      </c>
      <c r="N687" s="3">
        <v>43642</v>
      </c>
      <c r="O687" t="s">
        <v>19</v>
      </c>
      <c r="P687" t="s">
        <v>341</v>
      </c>
      <c r="S687" s="2">
        <v>1067953</v>
      </c>
      <c r="T687" s="2">
        <v>337903</v>
      </c>
      <c r="U687" s="2">
        <v>314611</v>
      </c>
      <c r="X687" s="2" t="s">
        <v>20</v>
      </c>
      <c r="Z687">
        <v>3085299</v>
      </c>
      <c r="AA687" s="2" t="s">
        <v>24</v>
      </c>
    </row>
    <row r="688" spans="1:27" x14ac:dyDescent="0.25">
      <c r="A688" s="6">
        <f t="shared" si="10"/>
        <v>680</v>
      </c>
      <c r="C688" s="36" t="str">
        <f>+INDEX('Global Mapping'!$M:$M,MATCH(L688,'Global Mapping'!$A:$A,0))</f>
        <v>CURRENT LIABILITIES</v>
      </c>
      <c r="D688" s="36" t="str">
        <f>+INDEX('Global Mapping'!$C:$C,MATCH(L688,'Global Mapping'!$A:$A,0))</f>
        <v>A/P TRADE</v>
      </c>
      <c r="E688" s="36" t="s">
        <v>3985</v>
      </c>
      <c r="F688" s="36" t="s">
        <v>3986</v>
      </c>
      <c r="G688" s="36" t="s">
        <v>3987</v>
      </c>
      <c r="H688" s="36">
        <v>1119671</v>
      </c>
      <c r="I688" s="38">
        <v>43720</v>
      </c>
      <c r="J688" s="2">
        <v>345</v>
      </c>
      <c r="K688" s="2">
        <v>345</v>
      </c>
      <c r="L688" s="2">
        <v>4515</v>
      </c>
      <c r="M688" s="5">
        <v>-75.319999999999993</v>
      </c>
      <c r="N688" s="3">
        <v>43643</v>
      </c>
      <c r="O688" t="s">
        <v>19</v>
      </c>
      <c r="P688" t="s">
        <v>344</v>
      </c>
      <c r="S688" s="2">
        <v>1068112</v>
      </c>
      <c r="T688" s="2">
        <v>337922</v>
      </c>
      <c r="X688" s="2" t="s">
        <v>20</v>
      </c>
      <c r="Z688">
        <v>3005047</v>
      </c>
      <c r="AA688" s="2" t="s">
        <v>24</v>
      </c>
    </row>
    <row r="689" spans="1:27" x14ac:dyDescent="0.25">
      <c r="A689" s="6">
        <f t="shared" si="10"/>
        <v>681</v>
      </c>
      <c r="C689" s="36" t="str">
        <f>+INDEX('Global Mapping'!$M:$M,MATCH(L689,'Global Mapping'!$A:$A,0))</f>
        <v>CURRENT LIABILITIES</v>
      </c>
      <c r="D689" s="36" t="str">
        <f>+INDEX('Global Mapping'!$C:$C,MATCH(L689,'Global Mapping'!$A:$A,0))</f>
        <v>A/P TRADE</v>
      </c>
      <c r="E689" s="36" t="s">
        <v>3985</v>
      </c>
      <c r="F689" s="36" t="s">
        <v>3986</v>
      </c>
      <c r="G689" s="36" t="s">
        <v>3987</v>
      </c>
      <c r="H689" s="36">
        <v>1111278</v>
      </c>
      <c r="I689" s="38">
        <v>43643</v>
      </c>
      <c r="J689" s="2">
        <v>345</v>
      </c>
      <c r="K689" s="2">
        <v>345</v>
      </c>
      <c r="L689" s="2">
        <v>4515</v>
      </c>
      <c r="M689" s="5">
        <v>-75</v>
      </c>
      <c r="N689" s="3">
        <v>43643</v>
      </c>
      <c r="O689" t="s">
        <v>19</v>
      </c>
      <c r="P689" t="s">
        <v>345</v>
      </c>
      <c r="S689" s="2">
        <v>1068150</v>
      </c>
      <c r="T689" s="2">
        <v>337922</v>
      </c>
      <c r="X689" s="2" t="s">
        <v>20</v>
      </c>
      <c r="Z689">
        <v>3029878</v>
      </c>
      <c r="AA689" s="2" t="s">
        <v>24</v>
      </c>
    </row>
    <row r="690" spans="1:27" x14ac:dyDescent="0.25">
      <c r="A690" s="6">
        <f t="shared" si="10"/>
        <v>682</v>
      </c>
      <c r="C690" s="36" t="str">
        <f>+INDEX('Global Mapping'!$M:$M,MATCH(L690,'Global Mapping'!$A:$A,0))</f>
        <v>CURRENT LIABILITIES</v>
      </c>
      <c r="D690" s="36" t="str">
        <f>+INDEX('Global Mapping'!$C:$C,MATCH(L690,'Global Mapping'!$A:$A,0))</f>
        <v>A/P TRADE</v>
      </c>
      <c r="E690" s="36" t="s">
        <v>3985</v>
      </c>
      <c r="F690" s="36" t="s">
        <v>3986</v>
      </c>
      <c r="G690" s="36" t="s">
        <v>3987</v>
      </c>
      <c r="H690" s="36">
        <v>1111533</v>
      </c>
      <c r="I690" s="38">
        <v>43649</v>
      </c>
      <c r="J690" s="2">
        <v>345</v>
      </c>
      <c r="K690" s="2">
        <v>345</v>
      </c>
      <c r="L690" s="2">
        <v>4515</v>
      </c>
      <c r="M690" s="5">
        <v>-1669.57</v>
      </c>
      <c r="N690" s="3">
        <v>43644</v>
      </c>
      <c r="O690" t="s">
        <v>19</v>
      </c>
      <c r="P690" t="s">
        <v>346</v>
      </c>
      <c r="S690" s="2">
        <v>1068307</v>
      </c>
      <c r="T690" s="2">
        <v>338020</v>
      </c>
      <c r="X690" s="2" t="s">
        <v>20</v>
      </c>
      <c r="Z690">
        <v>3023205</v>
      </c>
      <c r="AA690" s="2" t="s">
        <v>24</v>
      </c>
    </row>
    <row r="691" spans="1:27" x14ac:dyDescent="0.25">
      <c r="A691" s="6">
        <f t="shared" si="10"/>
        <v>683</v>
      </c>
      <c r="C691" s="36" t="str">
        <f>+INDEX('Global Mapping'!$M:$M,MATCH(L691,'Global Mapping'!$A:$A,0))</f>
        <v>CURRENT LIABILITIES</v>
      </c>
      <c r="D691" s="36" t="str">
        <f>+INDEX('Global Mapping'!$C:$C,MATCH(L691,'Global Mapping'!$A:$A,0))</f>
        <v>A/P TRADE</v>
      </c>
      <c r="E691" s="36" t="s">
        <v>3985</v>
      </c>
      <c r="F691" s="36" t="s">
        <v>3986</v>
      </c>
      <c r="G691" s="36" t="s">
        <v>3987</v>
      </c>
      <c r="H691" s="36">
        <v>921405</v>
      </c>
      <c r="I691" s="38">
        <v>43633</v>
      </c>
      <c r="J691" s="2">
        <v>345</v>
      </c>
      <c r="K691" s="2">
        <v>345</v>
      </c>
      <c r="L691" s="2">
        <v>4515</v>
      </c>
      <c r="M691" s="5">
        <v>-3820.12</v>
      </c>
      <c r="N691" s="3">
        <v>43646</v>
      </c>
      <c r="O691" t="s">
        <v>19</v>
      </c>
      <c r="P691" t="s">
        <v>292</v>
      </c>
      <c r="S691" s="2">
        <v>1064315</v>
      </c>
      <c r="T691" s="2">
        <v>336834</v>
      </c>
      <c r="X691" s="2" t="s">
        <v>20</v>
      </c>
      <c r="Z691">
        <v>3008954</v>
      </c>
      <c r="AA691" s="2" t="s">
        <v>24</v>
      </c>
    </row>
    <row r="692" spans="1:27" x14ac:dyDescent="0.25">
      <c r="A692" s="6">
        <f t="shared" si="10"/>
        <v>684</v>
      </c>
      <c r="C692" s="36" t="str">
        <f>+INDEX('Global Mapping'!$M:$M,MATCH(L692,'Global Mapping'!$A:$A,0))</f>
        <v>CURRENT LIABILITIES</v>
      </c>
      <c r="D692" s="36" t="str">
        <f>+INDEX('Global Mapping'!$C:$C,MATCH(L692,'Global Mapping'!$A:$A,0))</f>
        <v>A/P TRADE</v>
      </c>
      <c r="E692" s="36" t="s">
        <v>3985</v>
      </c>
      <c r="F692" s="36" t="s">
        <v>3986</v>
      </c>
      <c r="G692" s="36" t="s">
        <v>3987</v>
      </c>
      <c r="H692" s="36">
        <v>921406</v>
      </c>
      <c r="I692" s="38">
        <v>43633</v>
      </c>
      <c r="J692" s="2">
        <v>345</v>
      </c>
      <c r="K692" s="2">
        <v>345</v>
      </c>
      <c r="L692" s="2">
        <v>4515</v>
      </c>
      <c r="M692" s="5">
        <v>-6369.16</v>
      </c>
      <c r="N692" s="3">
        <v>43646</v>
      </c>
      <c r="O692" t="s">
        <v>19</v>
      </c>
      <c r="P692" t="s">
        <v>293</v>
      </c>
      <c r="S692" s="2">
        <v>1064318</v>
      </c>
      <c r="T692" s="2">
        <v>336842</v>
      </c>
      <c r="X692" s="2" t="s">
        <v>20</v>
      </c>
      <c r="Z692">
        <v>3008954</v>
      </c>
      <c r="AA692" s="2" t="s">
        <v>24</v>
      </c>
    </row>
    <row r="693" spans="1:27" x14ac:dyDescent="0.25">
      <c r="A693" s="6">
        <f t="shared" si="10"/>
        <v>685</v>
      </c>
      <c r="C693" s="36" t="str">
        <f>+INDEX('Global Mapping'!$M:$M,MATCH(L693,'Global Mapping'!$A:$A,0))</f>
        <v>CURRENT LIABILITIES</v>
      </c>
      <c r="D693" s="36" t="str">
        <f>+INDEX('Global Mapping'!$C:$C,MATCH(L693,'Global Mapping'!$A:$A,0))</f>
        <v>A/P TRADE</v>
      </c>
      <c r="E693" s="36" t="s">
        <v>3985</v>
      </c>
      <c r="F693" s="36" t="s">
        <v>3986</v>
      </c>
      <c r="G693" s="36" t="s">
        <v>3987</v>
      </c>
      <c r="H693" s="36">
        <v>1014860</v>
      </c>
      <c r="I693" s="38">
        <v>42705</v>
      </c>
      <c r="J693" s="2">
        <v>345</v>
      </c>
      <c r="K693" s="2">
        <v>345</v>
      </c>
      <c r="L693" s="2">
        <v>4515</v>
      </c>
      <c r="M693" s="5">
        <v>6.67</v>
      </c>
      <c r="N693" s="3">
        <v>43646</v>
      </c>
      <c r="O693" t="s">
        <v>19</v>
      </c>
      <c r="P693" t="s">
        <v>40</v>
      </c>
      <c r="S693" s="2">
        <v>821004</v>
      </c>
      <c r="T693" s="2">
        <v>252634</v>
      </c>
      <c r="X693" s="2" t="s">
        <v>20</v>
      </c>
      <c r="Z693">
        <v>3083785</v>
      </c>
      <c r="AA693" s="2" t="s">
        <v>24</v>
      </c>
    </row>
    <row r="694" spans="1:27" x14ac:dyDescent="0.25">
      <c r="A694" s="6">
        <f t="shared" si="10"/>
        <v>686</v>
      </c>
      <c r="C694" s="36" t="str">
        <f>+INDEX('Global Mapping'!$M:$M,MATCH(L694,'Global Mapping'!$A:$A,0))</f>
        <v>CURRENT LIABILITIES</v>
      </c>
      <c r="D694" s="36" t="str">
        <f>+INDEX('Global Mapping'!$C:$C,MATCH(L694,'Global Mapping'!$A:$A,0))</f>
        <v>A/P TRADE</v>
      </c>
      <c r="E694" s="36" t="s">
        <v>3985</v>
      </c>
      <c r="F694" s="36" t="s">
        <v>3986</v>
      </c>
      <c r="G694" s="36" t="s">
        <v>3987</v>
      </c>
      <c r="H694" s="36">
        <v>1057831</v>
      </c>
      <c r="I694" s="38">
        <v>43195</v>
      </c>
      <c r="J694" s="2">
        <v>345</v>
      </c>
      <c r="K694" s="2">
        <v>345</v>
      </c>
      <c r="L694" s="2">
        <v>4515</v>
      </c>
      <c r="M694" s="5">
        <v>2.72</v>
      </c>
      <c r="N694" s="3">
        <v>43646</v>
      </c>
      <c r="O694" t="s">
        <v>19</v>
      </c>
      <c r="P694" t="s">
        <v>49</v>
      </c>
      <c r="S694" s="2">
        <v>947545</v>
      </c>
      <c r="T694" s="2">
        <v>298016</v>
      </c>
      <c r="X694" s="2" t="s">
        <v>20</v>
      </c>
      <c r="Z694">
        <v>3090202</v>
      </c>
      <c r="AA694" s="2" t="s">
        <v>24</v>
      </c>
    </row>
    <row r="695" spans="1:27" x14ac:dyDescent="0.25">
      <c r="A695" s="6">
        <f t="shared" si="10"/>
        <v>687</v>
      </c>
      <c r="C695" s="36" t="str">
        <f>+INDEX('Global Mapping'!$M:$M,MATCH(L695,'Global Mapping'!$A:$A,0))</f>
        <v>CURRENT LIABILITIES</v>
      </c>
      <c r="D695" s="36" t="str">
        <f>+INDEX('Global Mapping'!$C:$C,MATCH(L695,'Global Mapping'!$A:$A,0))</f>
        <v>A/P TRADE</v>
      </c>
      <c r="E695" s="36" t="s">
        <v>3985</v>
      </c>
      <c r="F695" s="36" t="s">
        <v>3986</v>
      </c>
      <c r="G695" s="36" t="s">
        <v>3987</v>
      </c>
      <c r="H695" s="36">
        <v>1057575</v>
      </c>
      <c r="I695" s="38">
        <v>43195</v>
      </c>
      <c r="J695" s="2">
        <v>345</v>
      </c>
      <c r="K695" s="2">
        <v>345</v>
      </c>
      <c r="L695" s="2">
        <v>4515</v>
      </c>
      <c r="M695" s="5">
        <v>35.74</v>
      </c>
      <c r="N695" s="3">
        <v>43646</v>
      </c>
      <c r="O695" t="s">
        <v>19</v>
      </c>
      <c r="P695" t="s">
        <v>48</v>
      </c>
      <c r="S695" s="2">
        <v>947357</v>
      </c>
      <c r="T695" s="2">
        <v>298016</v>
      </c>
      <c r="X695" s="2" t="s">
        <v>20</v>
      </c>
      <c r="Z695">
        <v>3091533</v>
      </c>
      <c r="AA695" s="2" t="s">
        <v>24</v>
      </c>
    </row>
    <row r="696" spans="1:27" x14ac:dyDescent="0.25">
      <c r="A696" s="6">
        <f t="shared" si="10"/>
        <v>688</v>
      </c>
      <c r="C696" s="36" t="str">
        <f>+INDEX('Global Mapping'!$M:$M,MATCH(L696,'Global Mapping'!$A:$A,0))</f>
        <v>CURRENT LIABILITIES</v>
      </c>
      <c r="D696" s="36" t="str">
        <f>+INDEX('Global Mapping'!$C:$C,MATCH(L696,'Global Mapping'!$A:$A,0))</f>
        <v>A/P TRADE</v>
      </c>
      <c r="E696" s="36" t="s">
        <v>3985</v>
      </c>
      <c r="F696" s="36" t="s">
        <v>3986</v>
      </c>
      <c r="G696" s="36" t="s">
        <v>3987</v>
      </c>
      <c r="H696" s="36">
        <v>1059156</v>
      </c>
      <c r="I696" s="38">
        <v>43209</v>
      </c>
      <c r="J696" s="2">
        <v>345</v>
      </c>
      <c r="K696" s="2">
        <v>345</v>
      </c>
      <c r="L696" s="2">
        <v>4515</v>
      </c>
      <c r="M696" s="5">
        <v>26.44</v>
      </c>
      <c r="N696" s="3">
        <v>43646</v>
      </c>
      <c r="O696" t="s">
        <v>19</v>
      </c>
      <c r="P696" t="s">
        <v>50</v>
      </c>
      <c r="S696" s="2">
        <v>952619</v>
      </c>
      <c r="T696" s="2">
        <v>299826</v>
      </c>
      <c r="X696" s="2" t="s">
        <v>20</v>
      </c>
      <c r="Z696">
        <v>3092061</v>
      </c>
      <c r="AA696" s="2" t="s">
        <v>24</v>
      </c>
    </row>
    <row r="697" spans="1:27" x14ac:dyDescent="0.25">
      <c r="A697" s="6">
        <f t="shared" si="10"/>
        <v>689</v>
      </c>
      <c r="C697" s="36" t="str">
        <f>+INDEX('Global Mapping'!$M:$M,MATCH(L697,'Global Mapping'!$A:$A,0))</f>
        <v>CURRENT LIABILITIES</v>
      </c>
      <c r="D697" s="36" t="str">
        <f>+INDEX('Global Mapping'!$C:$C,MATCH(L697,'Global Mapping'!$A:$A,0))</f>
        <v>A/P TRADE</v>
      </c>
      <c r="E697" s="36" t="s">
        <v>3985</v>
      </c>
      <c r="F697" s="36" t="s">
        <v>3986</v>
      </c>
      <c r="G697" s="36" t="s">
        <v>3987</v>
      </c>
      <c r="H697" s="36">
        <v>1061824</v>
      </c>
      <c r="I697" s="38">
        <v>43238</v>
      </c>
      <c r="J697" s="2">
        <v>345</v>
      </c>
      <c r="K697" s="2">
        <v>345</v>
      </c>
      <c r="L697" s="2">
        <v>4515</v>
      </c>
      <c r="M697" s="5">
        <v>35.15</v>
      </c>
      <c r="N697" s="3">
        <v>43646</v>
      </c>
      <c r="O697" t="s">
        <v>19</v>
      </c>
      <c r="P697" t="s">
        <v>51</v>
      </c>
      <c r="S697" s="2">
        <v>960491</v>
      </c>
      <c r="T697" s="2">
        <v>302513</v>
      </c>
      <c r="X697" s="2" t="s">
        <v>20</v>
      </c>
      <c r="Z697">
        <v>3092472</v>
      </c>
      <c r="AA697" s="2" t="s">
        <v>24</v>
      </c>
    </row>
    <row r="698" spans="1:27" x14ac:dyDescent="0.25">
      <c r="A698" s="6">
        <f t="shared" si="10"/>
        <v>690</v>
      </c>
      <c r="C698" s="36" t="str">
        <f>+INDEX('Global Mapping'!$M:$M,MATCH(L698,'Global Mapping'!$A:$A,0))</f>
        <v>CURRENT LIABILITIES</v>
      </c>
      <c r="D698" s="36" t="str">
        <f>+INDEX('Global Mapping'!$C:$C,MATCH(L698,'Global Mapping'!$A:$A,0))</f>
        <v>A/P TRADE</v>
      </c>
      <c r="E698" s="36" t="s">
        <v>3985</v>
      </c>
      <c r="F698" s="36" t="s">
        <v>3986</v>
      </c>
      <c r="G698" s="36" t="s">
        <v>3987</v>
      </c>
      <c r="H698" s="36">
        <v>1096757</v>
      </c>
      <c r="I698" s="38">
        <v>43636</v>
      </c>
      <c r="J698" s="2">
        <v>345</v>
      </c>
      <c r="K698" s="2">
        <v>345</v>
      </c>
      <c r="L698" s="2">
        <v>4515</v>
      </c>
      <c r="M698" s="5">
        <v>-10267</v>
      </c>
      <c r="N698" s="3">
        <v>43647</v>
      </c>
      <c r="O698" t="s">
        <v>19</v>
      </c>
      <c r="P698" t="s">
        <v>332</v>
      </c>
      <c r="S698" s="2">
        <v>1065984</v>
      </c>
      <c r="T698" s="2">
        <v>337324</v>
      </c>
      <c r="X698" s="2" t="s">
        <v>20</v>
      </c>
      <c r="Z698">
        <v>3009376</v>
      </c>
      <c r="AA698" s="2" t="s">
        <v>24</v>
      </c>
    </row>
    <row r="699" spans="1:27" x14ac:dyDescent="0.25">
      <c r="A699" s="6">
        <f t="shared" si="10"/>
        <v>691</v>
      </c>
      <c r="C699" s="36" t="str">
        <f>+INDEX('Global Mapping'!$M:$M,MATCH(L699,'Global Mapping'!$A:$A,0))</f>
        <v>CURRENT LIABILITIES</v>
      </c>
      <c r="D699" s="36" t="str">
        <f>+INDEX('Global Mapping'!$C:$C,MATCH(L699,'Global Mapping'!$A:$A,0))</f>
        <v>A/P TRADE</v>
      </c>
      <c r="E699" s="36" t="s">
        <v>3985</v>
      </c>
      <c r="F699" s="36" t="s">
        <v>3986</v>
      </c>
      <c r="G699" s="36" t="s">
        <v>3987</v>
      </c>
      <c r="H699" s="36">
        <v>1096794</v>
      </c>
      <c r="I699" s="38">
        <v>43636</v>
      </c>
      <c r="J699" s="2">
        <v>345</v>
      </c>
      <c r="K699" s="2">
        <v>345</v>
      </c>
      <c r="L699" s="2">
        <v>4515</v>
      </c>
      <c r="M699" s="5">
        <v>-300</v>
      </c>
      <c r="N699" s="3">
        <v>43647</v>
      </c>
      <c r="O699" t="s">
        <v>19</v>
      </c>
      <c r="P699" t="s">
        <v>333</v>
      </c>
      <c r="S699" s="2">
        <v>1065995</v>
      </c>
      <c r="T699" s="2">
        <v>337324</v>
      </c>
      <c r="X699" s="2" t="s">
        <v>20</v>
      </c>
      <c r="Z699">
        <v>3065795</v>
      </c>
      <c r="AA699" s="2" t="s">
        <v>24</v>
      </c>
    </row>
    <row r="700" spans="1:27" x14ac:dyDescent="0.25">
      <c r="A700" s="6">
        <f t="shared" si="10"/>
        <v>692</v>
      </c>
      <c r="C700" s="36" t="str">
        <f>+INDEX('Global Mapping'!$M:$M,MATCH(L700,'Global Mapping'!$A:$A,0))</f>
        <v>CURRENT LIABILITIES</v>
      </c>
      <c r="D700" s="36" t="str">
        <f>+INDEX('Global Mapping'!$C:$C,MATCH(L700,'Global Mapping'!$A:$A,0))</f>
        <v>A/P TRADE</v>
      </c>
      <c r="E700" s="36" t="s">
        <v>3985</v>
      </c>
      <c r="F700" s="36" t="s">
        <v>3986</v>
      </c>
      <c r="G700" s="36" t="s">
        <v>3987</v>
      </c>
      <c r="H700" s="36">
        <v>1096791</v>
      </c>
      <c r="I700" s="38">
        <v>43636</v>
      </c>
      <c r="J700" s="2">
        <v>345</v>
      </c>
      <c r="K700" s="2">
        <v>345</v>
      </c>
      <c r="L700" s="2">
        <v>4515</v>
      </c>
      <c r="M700" s="5">
        <v>-500</v>
      </c>
      <c r="N700" s="3">
        <v>43647</v>
      </c>
      <c r="O700" t="s">
        <v>19</v>
      </c>
      <c r="P700" t="s">
        <v>334</v>
      </c>
      <c r="S700" s="2">
        <v>1066007</v>
      </c>
      <c r="T700" s="2">
        <v>337324</v>
      </c>
      <c r="X700" s="2" t="s">
        <v>20</v>
      </c>
      <c r="Z700">
        <v>3091787</v>
      </c>
      <c r="AA700" s="2" t="s">
        <v>24</v>
      </c>
    </row>
    <row r="701" spans="1:27" x14ac:dyDescent="0.25">
      <c r="A701" s="6">
        <f t="shared" si="10"/>
        <v>693</v>
      </c>
      <c r="C701" s="36" t="str">
        <f>+INDEX('Global Mapping'!$M:$M,MATCH(L701,'Global Mapping'!$A:$A,0))</f>
        <v>CURRENT LIABILITIES</v>
      </c>
      <c r="D701" s="36" t="str">
        <f>+INDEX('Global Mapping'!$C:$C,MATCH(L701,'Global Mapping'!$A:$A,0))</f>
        <v>A/P TRADE</v>
      </c>
      <c r="E701" s="36" t="s">
        <v>3985</v>
      </c>
      <c r="F701" s="36" t="s">
        <v>3986</v>
      </c>
      <c r="G701" s="36" t="s">
        <v>3987</v>
      </c>
      <c r="H701" s="36">
        <v>1096765</v>
      </c>
      <c r="I701" s="38">
        <v>43636</v>
      </c>
      <c r="J701" s="2">
        <v>345</v>
      </c>
      <c r="K701" s="2">
        <v>345</v>
      </c>
      <c r="L701" s="2">
        <v>4515</v>
      </c>
      <c r="M701" s="5">
        <v>-3311.64</v>
      </c>
      <c r="N701" s="3">
        <v>43647</v>
      </c>
      <c r="O701" t="s">
        <v>19</v>
      </c>
      <c r="P701" t="s">
        <v>335</v>
      </c>
      <c r="S701" s="2">
        <v>1066013</v>
      </c>
      <c r="T701" s="2">
        <v>337324</v>
      </c>
      <c r="X701" s="2" t="s">
        <v>20</v>
      </c>
      <c r="Z701">
        <v>3093725</v>
      </c>
      <c r="AA701" s="2" t="s">
        <v>24</v>
      </c>
    </row>
    <row r="702" spans="1:27" x14ac:dyDescent="0.25">
      <c r="A702" s="6">
        <f t="shared" si="10"/>
        <v>694</v>
      </c>
      <c r="C702" s="36" t="str">
        <f>+INDEX('Global Mapping'!$M:$M,MATCH(L702,'Global Mapping'!$A:$A,0))</f>
        <v>CURRENT LIABILITIES</v>
      </c>
      <c r="D702" s="36" t="str">
        <f>+INDEX('Global Mapping'!$C:$C,MATCH(L702,'Global Mapping'!$A:$A,0))</f>
        <v>A/P TRADE</v>
      </c>
      <c r="E702" s="36" t="s">
        <v>3985</v>
      </c>
      <c r="F702" s="36" t="s">
        <v>3986</v>
      </c>
      <c r="G702" s="36" t="s">
        <v>3987</v>
      </c>
      <c r="H702" s="36">
        <v>921457</v>
      </c>
      <c r="I702" s="38">
        <v>43649</v>
      </c>
      <c r="J702" s="2">
        <v>345</v>
      </c>
      <c r="K702" s="2">
        <v>345</v>
      </c>
      <c r="L702" s="2">
        <v>4515</v>
      </c>
      <c r="M702" s="5">
        <v>-373.11</v>
      </c>
      <c r="N702" s="3">
        <v>43648</v>
      </c>
      <c r="O702" t="s">
        <v>19</v>
      </c>
      <c r="P702" t="s">
        <v>358</v>
      </c>
      <c r="S702" s="2">
        <v>1069037</v>
      </c>
      <c r="T702" s="2">
        <v>338379</v>
      </c>
      <c r="U702" s="2">
        <v>312567</v>
      </c>
      <c r="X702" s="2" t="s">
        <v>20</v>
      </c>
      <c r="Z702">
        <v>3000863</v>
      </c>
      <c r="AA702" s="2" t="s">
        <v>24</v>
      </c>
    </row>
    <row r="703" spans="1:27" x14ac:dyDescent="0.25">
      <c r="A703" s="6">
        <f t="shared" si="10"/>
        <v>695</v>
      </c>
      <c r="C703" s="36" t="str">
        <f>+INDEX('Global Mapping'!$M:$M,MATCH(L703,'Global Mapping'!$A:$A,0))</f>
        <v>CURRENT LIABILITIES</v>
      </c>
      <c r="D703" s="36" t="str">
        <f>+INDEX('Global Mapping'!$C:$C,MATCH(L703,'Global Mapping'!$A:$A,0))</f>
        <v>A/P TRADE</v>
      </c>
      <c r="E703" s="36" t="s">
        <v>3985</v>
      </c>
      <c r="F703" s="36" t="s">
        <v>3986</v>
      </c>
      <c r="G703" s="36" t="s">
        <v>3987</v>
      </c>
      <c r="H703" s="36">
        <v>921457</v>
      </c>
      <c r="I703" s="38">
        <v>43649</v>
      </c>
      <c r="J703" s="2">
        <v>345</v>
      </c>
      <c r="K703" s="2">
        <v>345</v>
      </c>
      <c r="L703" s="2">
        <v>4515</v>
      </c>
      <c r="M703" s="5">
        <v>-248.39</v>
      </c>
      <c r="N703" s="3">
        <v>43648</v>
      </c>
      <c r="O703" t="s">
        <v>19</v>
      </c>
      <c r="P703" t="s">
        <v>359</v>
      </c>
      <c r="S703" s="2">
        <v>1069040</v>
      </c>
      <c r="T703" s="2">
        <v>338380</v>
      </c>
      <c r="X703" s="2" t="s">
        <v>20</v>
      </c>
      <c r="Z703">
        <v>3000863</v>
      </c>
      <c r="AA703" s="2" t="s">
        <v>24</v>
      </c>
    </row>
    <row r="704" spans="1:27" x14ac:dyDescent="0.25">
      <c r="A704" s="6">
        <f t="shared" si="10"/>
        <v>696</v>
      </c>
      <c r="C704" s="36" t="str">
        <f>+INDEX('Global Mapping'!$M:$M,MATCH(L704,'Global Mapping'!$A:$A,0))</f>
        <v>CURRENT LIABILITIES</v>
      </c>
      <c r="D704" s="36" t="str">
        <f>+INDEX('Global Mapping'!$C:$C,MATCH(L704,'Global Mapping'!$A:$A,0))</f>
        <v>A/P TRADE</v>
      </c>
      <c r="E704" s="36" t="s">
        <v>3985</v>
      </c>
      <c r="F704" s="36" t="s">
        <v>3986</v>
      </c>
      <c r="G704" s="36" t="s">
        <v>3987</v>
      </c>
      <c r="H704" s="36">
        <v>1111571</v>
      </c>
      <c r="I704" s="38">
        <v>43649</v>
      </c>
      <c r="J704" s="2">
        <v>345</v>
      </c>
      <c r="K704" s="2">
        <v>345</v>
      </c>
      <c r="L704" s="2">
        <v>4515</v>
      </c>
      <c r="M704" s="5">
        <v>-218.33</v>
      </c>
      <c r="N704" s="3">
        <v>43648</v>
      </c>
      <c r="O704" t="s">
        <v>19</v>
      </c>
      <c r="P704" t="s">
        <v>360</v>
      </c>
      <c r="S704" s="2">
        <v>1069050</v>
      </c>
      <c r="T704" s="2">
        <v>338375</v>
      </c>
      <c r="X704" s="2" t="s">
        <v>20</v>
      </c>
      <c r="Z704">
        <v>3001525</v>
      </c>
      <c r="AA704" s="2" t="s">
        <v>24</v>
      </c>
    </row>
    <row r="705" spans="1:27" x14ac:dyDescent="0.25">
      <c r="A705" s="6">
        <f t="shared" si="10"/>
        <v>697</v>
      </c>
      <c r="C705" s="36" t="str">
        <f>+INDEX('Global Mapping'!$M:$M,MATCH(L705,'Global Mapping'!$A:$A,0))</f>
        <v>CURRENT LIABILITIES</v>
      </c>
      <c r="D705" s="36" t="str">
        <f>+INDEX('Global Mapping'!$C:$C,MATCH(L705,'Global Mapping'!$A:$A,0))</f>
        <v>A/P TRADE</v>
      </c>
      <c r="E705" s="36" t="s">
        <v>3985</v>
      </c>
      <c r="F705" s="36" t="s">
        <v>3986</v>
      </c>
      <c r="G705" s="36" t="s">
        <v>3987</v>
      </c>
      <c r="H705" s="36">
        <v>1111532</v>
      </c>
      <c r="I705" s="38">
        <v>43649</v>
      </c>
      <c r="J705" s="2">
        <v>345</v>
      </c>
      <c r="K705" s="2">
        <v>345</v>
      </c>
      <c r="L705" s="2">
        <v>4515</v>
      </c>
      <c r="M705" s="5">
        <v>-1870</v>
      </c>
      <c r="N705" s="3">
        <v>43648</v>
      </c>
      <c r="O705" t="s">
        <v>19</v>
      </c>
      <c r="P705" t="s">
        <v>351</v>
      </c>
      <c r="S705" s="2">
        <v>1068909</v>
      </c>
      <c r="T705" s="2">
        <v>338332</v>
      </c>
      <c r="U705" s="2">
        <v>310086</v>
      </c>
      <c r="X705" s="2" t="s">
        <v>20</v>
      </c>
      <c r="Z705">
        <v>3005121</v>
      </c>
      <c r="AA705" s="2" t="s">
        <v>24</v>
      </c>
    </row>
    <row r="706" spans="1:27" x14ac:dyDescent="0.25">
      <c r="A706" s="6">
        <f t="shared" si="10"/>
        <v>698</v>
      </c>
      <c r="C706" s="36" t="str">
        <f>+INDEX('Global Mapping'!$M:$M,MATCH(L706,'Global Mapping'!$A:$A,0))</f>
        <v>CURRENT LIABILITIES</v>
      </c>
      <c r="D706" s="36" t="str">
        <f>+INDEX('Global Mapping'!$C:$C,MATCH(L706,'Global Mapping'!$A:$A,0))</f>
        <v>A/P TRADE</v>
      </c>
      <c r="E706" s="36" t="s">
        <v>3985</v>
      </c>
      <c r="F706" s="36" t="s">
        <v>3986</v>
      </c>
      <c r="G706" s="36" t="s">
        <v>3987</v>
      </c>
      <c r="H706" s="36">
        <v>1111559</v>
      </c>
      <c r="I706" s="38">
        <v>43649</v>
      </c>
      <c r="J706" s="2">
        <v>345</v>
      </c>
      <c r="K706" s="2">
        <v>345</v>
      </c>
      <c r="L706" s="2">
        <v>4515</v>
      </c>
      <c r="M706" s="5">
        <v>-265</v>
      </c>
      <c r="N706" s="3">
        <v>43648</v>
      </c>
      <c r="O706" t="s">
        <v>19</v>
      </c>
      <c r="P706" t="s">
        <v>348</v>
      </c>
      <c r="S706" s="2">
        <v>1068812</v>
      </c>
      <c r="T706" s="2">
        <v>338309</v>
      </c>
      <c r="U706" s="2">
        <v>315050</v>
      </c>
      <c r="X706" s="2" t="s">
        <v>20</v>
      </c>
      <c r="Z706">
        <v>3005237</v>
      </c>
      <c r="AA706" s="2" t="s">
        <v>24</v>
      </c>
    </row>
    <row r="707" spans="1:27" x14ac:dyDescent="0.25">
      <c r="A707" s="6">
        <f t="shared" si="10"/>
        <v>699</v>
      </c>
      <c r="C707" s="36" t="str">
        <f>+INDEX('Global Mapping'!$M:$M,MATCH(L707,'Global Mapping'!$A:$A,0))</f>
        <v>CURRENT LIABILITIES</v>
      </c>
      <c r="D707" s="36" t="str">
        <f>+INDEX('Global Mapping'!$C:$C,MATCH(L707,'Global Mapping'!$A:$A,0))</f>
        <v>A/P TRADE</v>
      </c>
      <c r="E707" s="36" t="s">
        <v>3985</v>
      </c>
      <c r="F707" s="36" t="s">
        <v>3986</v>
      </c>
      <c r="G707" s="36" t="s">
        <v>3987</v>
      </c>
      <c r="H707" s="36">
        <v>1111559</v>
      </c>
      <c r="I707" s="38">
        <v>43649</v>
      </c>
      <c r="J707" s="2">
        <v>345</v>
      </c>
      <c r="K707" s="2">
        <v>345</v>
      </c>
      <c r="L707" s="2">
        <v>4515</v>
      </c>
      <c r="M707" s="5">
        <v>-240</v>
      </c>
      <c r="N707" s="3">
        <v>43648</v>
      </c>
      <c r="O707" t="s">
        <v>19</v>
      </c>
      <c r="P707" t="s">
        <v>349</v>
      </c>
      <c r="S707" s="2">
        <v>1068813</v>
      </c>
      <c r="T707" s="2">
        <v>338279</v>
      </c>
      <c r="X707" s="2" t="s">
        <v>20</v>
      </c>
      <c r="Z707">
        <v>3005237</v>
      </c>
      <c r="AA707" s="2" t="s">
        <v>24</v>
      </c>
    </row>
    <row r="708" spans="1:27" x14ac:dyDescent="0.25">
      <c r="A708" s="6">
        <f t="shared" si="10"/>
        <v>700</v>
      </c>
      <c r="C708" s="36" t="str">
        <f>+INDEX('Global Mapping'!$M:$M,MATCH(L708,'Global Mapping'!$A:$A,0))</f>
        <v>CURRENT LIABILITIES</v>
      </c>
      <c r="D708" s="36" t="str">
        <f>+INDEX('Global Mapping'!$C:$C,MATCH(L708,'Global Mapping'!$A:$A,0))</f>
        <v>A/P TRADE</v>
      </c>
      <c r="E708" s="36" t="s">
        <v>3985</v>
      </c>
      <c r="F708" s="36" t="s">
        <v>3986</v>
      </c>
      <c r="G708" s="36" t="s">
        <v>3987</v>
      </c>
      <c r="H708" s="36">
        <v>1111687</v>
      </c>
      <c r="I708" s="38">
        <v>43649</v>
      </c>
      <c r="J708" s="2">
        <v>345</v>
      </c>
      <c r="K708" s="2">
        <v>345</v>
      </c>
      <c r="L708" s="2">
        <v>4515</v>
      </c>
      <c r="M708" s="5">
        <v>-57.27</v>
      </c>
      <c r="N708" s="3">
        <v>43648</v>
      </c>
      <c r="O708" t="s">
        <v>19</v>
      </c>
      <c r="P708" t="s">
        <v>361</v>
      </c>
      <c r="S708" s="2">
        <v>1069197</v>
      </c>
      <c r="T708" s="2">
        <v>338398</v>
      </c>
      <c r="X708" s="2" t="s">
        <v>20</v>
      </c>
      <c r="Z708">
        <v>3007768</v>
      </c>
      <c r="AA708" s="2" t="s">
        <v>24</v>
      </c>
    </row>
    <row r="709" spans="1:27" x14ac:dyDescent="0.25">
      <c r="A709" s="6">
        <f t="shared" si="10"/>
        <v>701</v>
      </c>
      <c r="C709" s="36" t="str">
        <f>+INDEX('Global Mapping'!$M:$M,MATCH(L709,'Global Mapping'!$A:$A,0))</f>
        <v>CURRENT LIABILITIES</v>
      </c>
      <c r="D709" s="36" t="str">
        <f>+INDEX('Global Mapping'!$C:$C,MATCH(L709,'Global Mapping'!$A:$A,0))</f>
        <v>A/P TRADE</v>
      </c>
      <c r="E709" s="36" t="s">
        <v>3985</v>
      </c>
      <c r="F709" s="36" t="s">
        <v>3986</v>
      </c>
      <c r="G709" s="36" t="s">
        <v>3987</v>
      </c>
      <c r="H709" s="36">
        <v>1111940</v>
      </c>
      <c r="I709" s="38">
        <v>43649</v>
      </c>
      <c r="J709" s="2">
        <v>345</v>
      </c>
      <c r="K709" s="2">
        <v>345</v>
      </c>
      <c r="L709" s="2">
        <v>4515</v>
      </c>
      <c r="M709" s="5">
        <v>-2435.0500000000002</v>
      </c>
      <c r="N709" s="3">
        <v>43648</v>
      </c>
      <c r="O709" t="s">
        <v>19</v>
      </c>
      <c r="P709" t="s">
        <v>362</v>
      </c>
      <c r="S709" s="2">
        <v>1069277</v>
      </c>
      <c r="T709" s="2">
        <v>338409</v>
      </c>
      <c r="X709" s="2" t="s">
        <v>20</v>
      </c>
      <c r="Z709">
        <v>3008698</v>
      </c>
      <c r="AA709" s="2" t="s">
        <v>24</v>
      </c>
    </row>
    <row r="710" spans="1:27" x14ac:dyDescent="0.25">
      <c r="A710" s="6">
        <f t="shared" si="10"/>
        <v>702</v>
      </c>
      <c r="C710" s="36" t="str">
        <f>+INDEX('Global Mapping'!$M:$M,MATCH(L710,'Global Mapping'!$A:$A,0))</f>
        <v>CURRENT LIABILITIES</v>
      </c>
      <c r="D710" s="36" t="str">
        <f>+INDEX('Global Mapping'!$C:$C,MATCH(L710,'Global Mapping'!$A:$A,0))</f>
        <v>A/P TRADE</v>
      </c>
      <c r="E710" s="36" t="s">
        <v>3985</v>
      </c>
      <c r="F710" s="36" t="s">
        <v>3986</v>
      </c>
      <c r="G710" s="36" t="s">
        <v>3987</v>
      </c>
      <c r="H710" s="36">
        <v>1111940</v>
      </c>
      <c r="I710" s="38">
        <v>43649</v>
      </c>
      <c r="J710" s="2">
        <v>345</v>
      </c>
      <c r="K710" s="2">
        <v>345</v>
      </c>
      <c r="L710" s="2">
        <v>4515</v>
      </c>
      <c r="M710" s="5">
        <v>-2577.37</v>
      </c>
      <c r="N710" s="3">
        <v>43648</v>
      </c>
      <c r="O710" t="s">
        <v>19</v>
      </c>
      <c r="P710" t="s">
        <v>363</v>
      </c>
      <c r="S710" s="2">
        <v>1069284</v>
      </c>
      <c r="T710" s="2">
        <v>338409</v>
      </c>
      <c r="X710" s="2" t="s">
        <v>20</v>
      </c>
      <c r="Z710">
        <v>3008698</v>
      </c>
      <c r="AA710" s="2" t="s">
        <v>24</v>
      </c>
    </row>
    <row r="711" spans="1:27" x14ac:dyDescent="0.25">
      <c r="A711" s="6">
        <f t="shared" si="10"/>
        <v>703</v>
      </c>
      <c r="C711" s="36" t="str">
        <f>+INDEX('Global Mapping'!$M:$M,MATCH(L711,'Global Mapping'!$A:$A,0))</f>
        <v>CURRENT LIABILITIES</v>
      </c>
      <c r="D711" s="36" t="str">
        <f>+INDEX('Global Mapping'!$C:$C,MATCH(L711,'Global Mapping'!$A:$A,0))</f>
        <v>A/P TRADE</v>
      </c>
      <c r="E711" s="36" t="s">
        <v>3985</v>
      </c>
      <c r="F711" s="36" t="s">
        <v>3986</v>
      </c>
      <c r="G711" s="36" t="s">
        <v>3987</v>
      </c>
      <c r="H711" s="36">
        <v>1111583</v>
      </c>
      <c r="I711" s="38">
        <v>43649</v>
      </c>
      <c r="J711" s="2">
        <v>345</v>
      </c>
      <c r="K711" s="2">
        <v>345</v>
      </c>
      <c r="L711" s="2">
        <v>4515</v>
      </c>
      <c r="M711" s="5">
        <v>-28.42</v>
      </c>
      <c r="N711" s="3">
        <v>43648</v>
      </c>
      <c r="O711" t="s">
        <v>19</v>
      </c>
      <c r="P711" t="s">
        <v>352</v>
      </c>
      <c r="S711" s="2">
        <v>1068941</v>
      </c>
      <c r="T711" s="2">
        <v>338330</v>
      </c>
      <c r="X711" s="2" t="s">
        <v>20</v>
      </c>
      <c r="Z711">
        <v>3008814</v>
      </c>
      <c r="AA711" s="2" t="s">
        <v>24</v>
      </c>
    </row>
    <row r="712" spans="1:27" x14ac:dyDescent="0.25">
      <c r="A712" s="6">
        <f t="shared" si="10"/>
        <v>704</v>
      </c>
      <c r="C712" s="36" t="str">
        <f>+INDEX('Global Mapping'!$M:$M,MATCH(L712,'Global Mapping'!$A:$A,0))</f>
        <v>CURRENT LIABILITIES</v>
      </c>
      <c r="D712" s="36" t="str">
        <f>+INDEX('Global Mapping'!$C:$C,MATCH(L712,'Global Mapping'!$A:$A,0))</f>
        <v>A/P TRADE</v>
      </c>
      <c r="E712" s="36" t="s">
        <v>3985</v>
      </c>
      <c r="F712" s="36" t="s">
        <v>3986</v>
      </c>
      <c r="G712" s="36" t="s">
        <v>3987</v>
      </c>
      <c r="H712" s="36">
        <v>1111583</v>
      </c>
      <c r="I712" s="38">
        <v>43649</v>
      </c>
      <c r="J712" s="2">
        <v>345</v>
      </c>
      <c r="K712" s="2">
        <v>345</v>
      </c>
      <c r="L712" s="2">
        <v>4515</v>
      </c>
      <c r="M712" s="5">
        <v>-31.28</v>
      </c>
      <c r="N712" s="3">
        <v>43648</v>
      </c>
      <c r="O712" t="s">
        <v>19</v>
      </c>
      <c r="P712" t="s">
        <v>353</v>
      </c>
      <c r="S712" s="2">
        <v>1068942</v>
      </c>
      <c r="T712" s="2">
        <v>338330</v>
      </c>
      <c r="X712" s="2" t="s">
        <v>20</v>
      </c>
      <c r="Z712">
        <v>3008814</v>
      </c>
      <c r="AA712" s="2" t="s">
        <v>24</v>
      </c>
    </row>
    <row r="713" spans="1:27" x14ac:dyDescent="0.25">
      <c r="A713" s="6">
        <f t="shared" si="10"/>
        <v>705</v>
      </c>
      <c r="C713" s="36" t="str">
        <f>+INDEX('Global Mapping'!$M:$M,MATCH(L713,'Global Mapping'!$A:$A,0))</f>
        <v>CURRENT LIABILITIES</v>
      </c>
      <c r="D713" s="36" t="str">
        <f>+INDEX('Global Mapping'!$C:$C,MATCH(L713,'Global Mapping'!$A:$A,0))</f>
        <v>A/P TRADE</v>
      </c>
      <c r="E713" s="36" t="s">
        <v>3985</v>
      </c>
      <c r="F713" s="36" t="s">
        <v>3986</v>
      </c>
      <c r="G713" s="36" t="s">
        <v>3987</v>
      </c>
      <c r="H713" s="36">
        <v>1111583</v>
      </c>
      <c r="I713" s="38">
        <v>43649</v>
      </c>
      <c r="J713" s="2">
        <v>345</v>
      </c>
      <c r="K713" s="2">
        <v>345</v>
      </c>
      <c r="L713" s="2">
        <v>4515</v>
      </c>
      <c r="M713" s="5">
        <v>-27.89</v>
      </c>
      <c r="N713" s="3">
        <v>43648</v>
      </c>
      <c r="O713" t="s">
        <v>19</v>
      </c>
      <c r="P713" t="s">
        <v>357</v>
      </c>
      <c r="S713" s="2">
        <v>1068983</v>
      </c>
      <c r="T713" s="2">
        <v>338375</v>
      </c>
      <c r="X713" s="2" t="s">
        <v>20</v>
      </c>
      <c r="Z713">
        <v>3008814</v>
      </c>
      <c r="AA713" s="2" t="s">
        <v>24</v>
      </c>
    </row>
    <row r="714" spans="1:27" x14ac:dyDescent="0.25">
      <c r="A714" s="6">
        <f t="shared" si="10"/>
        <v>706</v>
      </c>
      <c r="C714" s="36" t="str">
        <f>+INDEX('Global Mapping'!$M:$M,MATCH(L714,'Global Mapping'!$A:$A,0))</f>
        <v>CURRENT LIABILITIES</v>
      </c>
      <c r="D714" s="36" t="str">
        <f>+INDEX('Global Mapping'!$C:$C,MATCH(L714,'Global Mapping'!$A:$A,0))</f>
        <v>A/P TRADE</v>
      </c>
      <c r="E714" s="36" t="s">
        <v>3985</v>
      </c>
      <c r="F714" s="36" t="s">
        <v>3986</v>
      </c>
      <c r="G714" s="36" t="s">
        <v>3987</v>
      </c>
      <c r="H714" s="36">
        <v>1111929</v>
      </c>
      <c r="I714" s="38">
        <v>43649</v>
      </c>
      <c r="J714" s="2">
        <v>345</v>
      </c>
      <c r="K714" s="2">
        <v>345</v>
      </c>
      <c r="L714" s="2">
        <v>4515</v>
      </c>
      <c r="M714" s="5">
        <v>-19159.45</v>
      </c>
      <c r="N714" s="3">
        <v>43648</v>
      </c>
      <c r="O714" t="s">
        <v>19</v>
      </c>
      <c r="P714" t="s">
        <v>350</v>
      </c>
      <c r="S714" s="2">
        <v>1068826</v>
      </c>
      <c r="T714" s="2">
        <v>338321</v>
      </c>
      <c r="X714" s="2" t="s">
        <v>20</v>
      </c>
      <c r="Z714">
        <v>3019839</v>
      </c>
      <c r="AA714" s="2" t="s">
        <v>24</v>
      </c>
    </row>
    <row r="715" spans="1:27" x14ac:dyDescent="0.25">
      <c r="A715" s="6">
        <f t="shared" ref="A715:A778" si="11">+A714+1</f>
        <v>707</v>
      </c>
      <c r="C715" s="36" t="str">
        <f>+INDEX('Global Mapping'!$M:$M,MATCH(L715,'Global Mapping'!$A:$A,0))</f>
        <v>CURRENT LIABILITIES</v>
      </c>
      <c r="D715" s="36" t="str">
        <f>+INDEX('Global Mapping'!$C:$C,MATCH(L715,'Global Mapping'!$A:$A,0))</f>
        <v>A/P TRADE</v>
      </c>
      <c r="E715" s="36" t="s">
        <v>3985</v>
      </c>
      <c r="F715" s="36" t="s">
        <v>3986</v>
      </c>
      <c r="G715" s="36" t="s">
        <v>3987</v>
      </c>
      <c r="H715" s="36">
        <v>1111497</v>
      </c>
      <c r="I715" s="38">
        <v>43649</v>
      </c>
      <c r="J715" s="2">
        <v>345</v>
      </c>
      <c r="K715" s="2">
        <v>345</v>
      </c>
      <c r="L715" s="2">
        <v>4515</v>
      </c>
      <c r="M715" s="5">
        <v>-41316.980000000003</v>
      </c>
      <c r="N715" s="3">
        <v>43648</v>
      </c>
      <c r="O715" t="s">
        <v>19</v>
      </c>
      <c r="P715" t="s">
        <v>355</v>
      </c>
      <c r="S715" s="2">
        <v>1068979</v>
      </c>
      <c r="T715" s="2">
        <v>338375</v>
      </c>
      <c r="X715" s="2" t="s">
        <v>20</v>
      </c>
      <c r="Z715">
        <v>3030658</v>
      </c>
      <c r="AA715" s="2" t="s">
        <v>24</v>
      </c>
    </row>
    <row r="716" spans="1:27" x14ac:dyDescent="0.25">
      <c r="A716" s="6">
        <f t="shared" si="11"/>
        <v>708</v>
      </c>
      <c r="C716" s="36" t="str">
        <f>+INDEX('Global Mapping'!$M:$M,MATCH(L716,'Global Mapping'!$A:$A,0))</f>
        <v>CURRENT LIABILITIES</v>
      </c>
      <c r="D716" s="36" t="str">
        <f>+INDEX('Global Mapping'!$C:$C,MATCH(L716,'Global Mapping'!$A:$A,0))</f>
        <v>A/P TRADE</v>
      </c>
      <c r="E716" s="36" t="s">
        <v>3985</v>
      </c>
      <c r="F716" s="36" t="s">
        <v>3986</v>
      </c>
      <c r="G716" s="36" t="s">
        <v>3987</v>
      </c>
      <c r="H716" s="36">
        <v>1111501</v>
      </c>
      <c r="I716" s="38">
        <v>43649</v>
      </c>
      <c r="J716" s="2">
        <v>345</v>
      </c>
      <c r="K716" s="2">
        <v>345</v>
      </c>
      <c r="L716" s="2">
        <v>4515</v>
      </c>
      <c r="M716" s="5">
        <v>-16523.29</v>
      </c>
      <c r="N716" s="3">
        <v>43648</v>
      </c>
      <c r="O716" t="s">
        <v>19</v>
      </c>
      <c r="P716" t="s">
        <v>356</v>
      </c>
      <c r="S716" s="2">
        <v>1068980</v>
      </c>
      <c r="T716" s="2">
        <v>338375</v>
      </c>
      <c r="X716" s="2" t="s">
        <v>20</v>
      </c>
      <c r="Z716">
        <v>3030658</v>
      </c>
      <c r="AA716" s="2" t="s">
        <v>24</v>
      </c>
    </row>
    <row r="717" spans="1:27" x14ac:dyDescent="0.25">
      <c r="A717" s="6">
        <f t="shared" si="11"/>
        <v>709</v>
      </c>
      <c r="C717" s="36" t="str">
        <f>+INDEX('Global Mapping'!$M:$M,MATCH(L717,'Global Mapping'!$A:$A,0))</f>
        <v>CURRENT LIABILITIES</v>
      </c>
      <c r="D717" s="36" t="str">
        <f>+INDEX('Global Mapping'!$C:$C,MATCH(L717,'Global Mapping'!$A:$A,0))</f>
        <v>A/P TRADE</v>
      </c>
      <c r="E717" s="36" t="s">
        <v>3985</v>
      </c>
      <c r="F717" s="36" t="s">
        <v>3986</v>
      </c>
      <c r="G717" s="36" t="s">
        <v>3987</v>
      </c>
      <c r="H717" s="36">
        <v>1111584</v>
      </c>
      <c r="I717" s="38">
        <v>43649</v>
      </c>
      <c r="J717" s="2">
        <v>345</v>
      </c>
      <c r="K717" s="2">
        <v>345</v>
      </c>
      <c r="L717" s="2">
        <v>4515</v>
      </c>
      <c r="M717" s="5">
        <v>-84.8</v>
      </c>
      <c r="N717" s="3">
        <v>43648</v>
      </c>
      <c r="O717" t="s">
        <v>19</v>
      </c>
      <c r="P717" t="s">
        <v>354</v>
      </c>
      <c r="S717" s="2">
        <v>1068977</v>
      </c>
      <c r="T717" s="2">
        <v>338375</v>
      </c>
      <c r="X717" s="2" t="s">
        <v>20</v>
      </c>
      <c r="Z717">
        <v>3038149</v>
      </c>
      <c r="AA717" s="2" t="s">
        <v>24</v>
      </c>
    </row>
    <row r="718" spans="1:27" x14ac:dyDescent="0.25">
      <c r="A718" s="6">
        <f t="shared" si="11"/>
        <v>710</v>
      </c>
      <c r="C718" s="36" t="str">
        <f>+INDEX('Global Mapping'!$M:$M,MATCH(L718,'Global Mapping'!$A:$A,0))</f>
        <v>CURRENT LIABILITIES</v>
      </c>
      <c r="D718" s="36" t="str">
        <f>+INDEX('Global Mapping'!$C:$C,MATCH(L718,'Global Mapping'!$A:$A,0))</f>
        <v>A/P TRADE</v>
      </c>
      <c r="E718" s="36" t="s">
        <v>3985</v>
      </c>
      <c r="F718" s="36" t="s">
        <v>3986</v>
      </c>
      <c r="G718" s="36" t="s">
        <v>3987</v>
      </c>
      <c r="H718" s="36">
        <v>1114065</v>
      </c>
      <c r="I718" s="38">
        <v>43677</v>
      </c>
      <c r="J718" s="2">
        <v>345</v>
      </c>
      <c r="K718" s="2">
        <v>345</v>
      </c>
      <c r="L718" s="2">
        <v>4515</v>
      </c>
      <c r="M718" s="5">
        <v>-130.16</v>
      </c>
      <c r="N718" s="3">
        <v>43648</v>
      </c>
      <c r="O718" t="s">
        <v>19</v>
      </c>
      <c r="P718" t="s">
        <v>432</v>
      </c>
      <c r="S718" s="2">
        <v>1072552</v>
      </c>
      <c r="T718" s="2">
        <v>339415</v>
      </c>
      <c r="X718" s="2" t="s">
        <v>20</v>
      </c>
      <c r="Z718">
        <v>3112034</v>
      </c>
      <c r="AA718" s="2" t="s">
        <v>24</v>
      </c>
    </row>
    <row r="719" spans="1:27" x14ac:dyDescent="0.25">
      <c r="A719" s="6">
        <f t="shared" si="11"/>
        <v>711</v>
      </c>
      <c r="C719" s="36" t="str">
        <f>+INDEX('Global Mapping'!$M:$M,MATCH(L719,'Global Mapping'!$A:$A,0))</f>
        <v>CURRENT LIABILITIES</v>
      </c>
      <c r="D719" s="36" t="str">
        <f>+INDEX('Global Mapping'!$C:$C,MATCH(L719,'Global Mapping'!$A:$A,0))</f>
        <v>A/P TRADE</v>
      </c>
      <c r="E719" s="36" t="s">
        <v>3985</v>
      </c>
      <c r="F719" s="36" t="s">
        <v>3986</v>
      </c>
      <c r="G719" s="36" t="s">
        <v>3987</v>
      </c>
      <c r="H719" s="36">
        <v>1112735</v>
      </c>
      <c r="I719" s="38">
        <v>43664</v>
      </c>
      <c r="J719" s="2">
        <v>345</v>
      </c>
      <c r="K719" s="2">
        <v>345</v>
      </c>
      <c r="L719" s="2">
        <v>4515</v>
      </c>
      <c r="M719" s="5">
        <v>-2058.65</v>
      </c>
      <c r="N719" s="3">
        <v>43649</v>
      </c>
      <c r="O719" t="s">
        <v>19</v>
      </c>
      <c r="P719" t="s">
        <v>368</v>
      </c>
      <c r="S719" s="2">
        <v>1069797</v>
      </c>
      <c r="T719" s="2">
        <v>338533</v>
      </c>
      <c r="U719" s="2">
        <v>310408</v>
      </c>
      <c r="X719" s="2" t="s">
        <v>20</v>
      </c>
      <c r="Z719">
        <v>3000024</v>
      </c>
      <c r="AA719" s="2" t="s">
        <v>24</v>
      </c>
    </row>
    <row r="720" spans="1:27" x14ac:dyDescent="0.25">
      <c r="A720" s="6">
        <f t="shared" si="11"/>
        <v>712</v>
      </c>
      <c r="C720" s="36" t="str">
        <f>+INDEX('Global Mapping'!$M:$M,MATCH(L720,'Global Mapping'!$A:$A,0))</f>
        <v>CURRENT LIABILITIES</v>
      </c>
      <c r="D720" s="36" t="str">
        <f>+INDEX('Global Mapping'!$C:$C,MATCH(L720,'Global Mapping'!$A:$A,0))</f>
        <v>A/P TRADE</v>
      </c>
      <c r="E720" s="36" t="s">
        <v>3985</v>
      </c>
      <c r="F720" s="36" t="s">
        <v>3986</v>
      </c>
      <c r="G720" s="36" t="s">
        <v>3987</v>
      </c>
      <c r="H720" s="36">
        <v>1112109</v>
      </c>
      <c r="I720" s="38">
        <v>43657</v>
      </c>
      <c r="J720" s="2">
        <v>345</v>
      </c>
      <c r="K720" s="2">
        <v>345</v>
      </c>
      <c r="L720" s="2">
        <v>4515</v>
      </c>
      <c r="M720" s="5">
        <v>-796.6</v>
      </c>
      <c r="N720" s="3">
        <v>43649</v>
      </c>
      <c r="O720" t="s">
        <v>19</v>
      </c>
      <c r="P720" t="s">
        <v>374</v>
      </c>
      <c r="S720" s="2">
        <v>1069804</v>
      </c>
      <c r="T720" s="2">
        <v>338537</v>
      </c>
      <c r="U720" s="2">
        <v>313255</v>
      </c>
      <c r="X720" s="2" t="s">
        <v>20</v>
      </c>
      <c r="Z720">
        <v>3000092</v>
      </c>
      <c r="AA720" s="2" t="s">
        <v>24</v>
      </c>
    </row>
    <row r="721" spans="1:27" x14ac:dyDescent="0.25">
      <c r="A721" s="6">
        <f t="shared" si="11"/>
        <v>713</v>
      </c>
      <c r="C721" s="36" t="str">
        <f>+INDEX('Global Mapping'!$M:$M,MATCH(L721,'Global Mapping'!$A:$A,0))</f>
        <v>CURRENT LIABILITIES</v>
      </c>
      <c r="D721" s="36" t="str">
        <f>+INDEX('Global Mapping'!$C:$C,MATCH(L721,'Global Mapping'!$A:$A,0))</f>
        <v>A/P TRADE</v>
      </c>
      <c r="E721" s="36" t="s">
        <v>3985</v>
      </c>
      <c r="F721" s="36" t="s">
        <v>3986</v>
      </c>
      <c r="G721" s="36" t="s">
        <v>3987</v>
      </c>
      <c r="H721" s="36">
        <v>1112105</v>
      </c>
      <c r="I721" s="38">
        <v>43657</v>
      </c>
      <c r="J721" s="2">
        <v>345</v>
      </c>
      <c r="K721" s="2">
        <v>345</v>
      </c>
      <c r="L721" s="2">
        <v>4515</v>
      </c>
      <c r="M721" s="5">
        <v>-1780.73</v>
      </c>
      <c r="N721" s="3">
        <v>43649</v>
      </c>
      <c r="O721" t="s">
        <v>19</v>
      </c>
      <c r="P721" t="s">
        <v>371</v>
      </c>
      <c r="S721" s="2">
        <v>1069800</v>
      </c>
      <c r="T721" s="2">
        <v>338535</v>
      </c>
      <c r="X721" s="2" t="s">
        <v>20</v>
      </c>
      <c r="Z721">
        <v>3000198</v>
      </c>
      <c r="AA721" s="2" t="s">
        <v>24</v>
      </c>
    </row>
    <row r="722" spans="1:27" x14ac:dyDescent="0.25">
      <c r="A722" s="6">
        <f t="shared" si="11"/>
        <v>714</v>
      </c>
      <c r="C722" s="36" t="str">
        <f>+INDEX('Global Mapping'!$M:$M,MATCH(L722,'Global Mapping'!$A:$A,0))</f>
        <v>CURRENT LIABILITIES</v>
      </c>
      <c r="D722" s="36" t="str">
        <f>+INDEX('Global Mapping'!$C:$C,MATCH(L722,'Global Mapping'!$A:$A,0))</f>
        <v>A/P TRADE</v>
      </c>
      <c r="E722" s="36" t="s">
        <v>3985</v>
      </c>
      <c r="F722" s="36" t="s">
        <v>3986</v>
      </c>
      <c r="G722" s="36" t="s">
        <v>3987</v>
      </c>
      <c r="H722" s="36">
        <v>921509</v>
      </c>
      <c r="I722" s="38">
        <v>43664</v>
      </c>
      <c r="J722" s="2">
        <v>345</v>
      </c>
      <c r="K722" s="2">
        <v>345</v>
      </c>
      <c r="L722" s="2">
        <v>4515</v>
      </c>
      <c r="M722" s="5">
        <v>-190.17</v>
      </c>
      <c r="N722" s="3">
        <v>43649</v>
      </c>
      <c r="O722" t="s">
        <v>19</v>
      </c>
      <c r="P722" t="s">
        <v>379</v>
      </c>
      <c r="S722" s="2">
        <v>1069809</v>
      </c>
      <c r="T722" s="2">
        <v>338535</v>
      </c>
      <c r="X722" s="2" t="s">
        <v>20</v>
      </c>
      <c r="Z722">
        <v>3000863</v>
      </c>
      <c r="AA722" s="2" t="s">
        <v>24</v>
      </c>
    </row>
    <row r="723" spans="1:27" x14ac:dyDescent="0.25">
      <c r="A723" s="6">
        <f t="shared" si="11"/>
        <v>715</v>
      </c>
      <c r="C723" s="36" t="str">
        <f>+INDEX('Global Mapping'!$M:$M,MATCH(L723,'Global Mapping'!$A:$A,0))</f>
        <v>CURRENT LIABILITIES</v>
      </c>
      <c r="D723" s="36" t="str">
        <f>+INDEX('Global Mapping'!$C:$C,MATCH(L723,'Global Mapping'!$A:$A,0))</f>
        <v>A/P TRADE</v>
      </c>
      <c r="E723" s="36" t="s">
        <v>3985</v>
      </c>
      <c r="F723" s="36" t="s">
        <v>3986</v>
      </c>
      <c r="G723" s="36" t="s">
        <v>3987</v>
      </c>
      <c r="H723" s="36">
        <v>921491</v>
      </c>
      <c r="I723" s="38">
        <v>43658</v>
      </c>
      <c r="J723" s="2">
        <v>345</v>
      </c>
      <c r="K723" s="2">
        <v>345</v>
      </c>
      <c r="L723" s="2">
        <v>4515</v>
      </c>
      <c r="M723" s="5">
        <v>-118.88</v>
      </c>
      <c r="N723" s="3">
        <v>43649</v>
      </c>
      <c r="O723" t="s">
        <v>19</v>
      </c>
      <c r="P723" t="s">
        <v>380</v>
      </c>
      <c r="S723" s="2">
        <v>1069810</v>
      </c>
      <c r="T723" s="2">
        <v>338535</v>
      </c>
      <c r="X723" s="2" t="s">
        <v>20</v>
      </c>
      <c r="Z723">
        <v>3000863</v>
      </c>
      <c r="AA723" s="2" t="s">
        <v>24</v>
      </c>
    </row>
    <row r="724" spans="1:27" x14ac:dyDescent="0.25">
      <c r="A724" s="6">
        <f t="shared" si="11"/>
        <v>716</v>
      </c>
      <c r="C724" s="36" t="str">
        <f>+INDEX('Global Mapping'!$M:$M,MATCH(L724,'Global Mapping'!$A:$A,0))</f>
        <v>CURRENT LIABILITIES</v>
      </c>
      <c r="D724" s="36" t="str">
        <f>+INDEX('Global Mapping'!$C:$C,MATCH(L724,'Global Mapping'!$A:$A,0))</f>
        <v>A/P TRADE</v>
      </c>
      <c r="E724" s="36" t="s">
        <v>3985</v>
      </c>
      <c r="F724" s="36" t="s">
        <v>3986</v>
      </c>
      <c r="G724" s="36" t="s">
        <v>3987</v>
      </c>
      <c r="H724" s="36">
        <v>1112159</v>
      </c>
      <c r="I724" s="38">
        <v>43657</v>
      </c>
      <c r="J724" s="2">
        <v>345</v>
      </c>
      <c r="K724" s="2">
        <v>345</v>
      </c>
      <c r="L724" s="2">
        <v>4515</v>
      </c>
      <c r="M724" s="5">
        <v>-143</v>
      </c>
      <c r="N724" s="3">
        <v>43649</v>
      </c>
      <c r="O724" t="s">
        <v>19</v>
      </c>
      <c r="P724" t="s">
        <v>375</v>
      </c>
      <c r="S724" s="2">
        <v>1069805</v>
      </c>
      <c r="T724" s="2">
        <v>338535</v>
      </c>
      <c r="X724" s="2" t="s">
        <v>20</v>
      </c>
      <c r="Z724">
        <v>3004977</v>
      </c>
      <c r="AA724" s="2" t="s">
        <v>24</v>
      </c>
    </row>
    <row r="725" spans="1:27" x14ac:dyDescent="0.25">
      <c r="A725" s="6">
        <f t="shared" si="11"/>
        <v>717</v>
      </c>
      <c r="C725" s="36" t="str">
        <f>+INDEX('Global Mapping'!$M:$M,MATCH(L725,'Global Mapping'!$A:$A,0))</f>
        <v>CURRENT LIABILITIES</v>
      </c>
      <c r="D725" s="36" t="str">
        <f>+INDEX('Global Mapping'!$C:$C,MATCH(L725,'Global Mapping'!$A:$A,0))</f>
        <v>A/P TRADE</v>
      </c>
      <c r="E725" s="36" t="s">
        <v>3985</v>
      </c>
      <c r="F725" s="36" t="s">
        <v>3986</v>
      </c>
      <c r="G725" s="36" t="s">
        <v>3987</v>
      </c>
      <c r="H725" s="36">
        <v>1112142</v>
      </c>
      <c r="I725" s="38">
        <v>43657</v>
      </c>
      <c r="J725" s="2">
        <v>345</v>
      </c>
      <c r="K725" s="2">
        <v>345</v>
      </c>
      <c r="L725" s="2">
        <v>4515</v>
      </c>
      <c r="M725" s="5">
        <v>-103.6</v>
      </c>
      <c r="N725" s="3">
        <v>43649</v>
      </c>
      <c r="O725" t="s">
        <v>19</v>
      </c>
      <c r="P725" t="s">
        <v>393</v>
      </c>
      <c r="S725" s="2">
        <v>1069823</v>
      </c>
      <c r="T725" s="2">
        <v>338535</v>
      </c>
      <c r="X725" s="2" t="s">
        <v>20</v>
      </c>
      <c r="Z725">
        <v>3004979</v>
      </c>
      <c r="AA725" s="2" t="s">
        <v>24</v>
      </c>
    </row>
    <row r="726" spans="1:27" x14ac:dyDescent="0.25">
      <c r="A726" s="6">
        <f t="shared" si="11"/>
        <v>718</v>
      </c>
      <c r="C726" s="36" t="str">
        <f>+INDEX('Global Mapping'!$M:$M,MATCH(L726,'Global Mapping'!$A:$A,0))</f>
        <v>CURRENT LIABILITIES</v>
      </c>
      <c r="D726" s="36" t="str">
        <f>+INDEX('Global Mapping'!$C:$C,MATCH(L726,'Global Mapping'!$A:$A,0))</f>
        <v>A/P TRADE</v>
      </c>
      <c r="E726" s="36" t="s">
        <v>3985</v>
      </c>
      <c r="F726" s="36" t="s">
        <v>3986</v>
      </c>
      <c r="G726" s="36" t="s">
        <v>3987</v>
      </c>
      <c r="H726" s="36">
        <v>1112147</v>
      </c>
      <c r="I726" s="38">
        <v>43657</v>
      </c>
      <c r="J726" s="2">
        <v>345</v>
      </c>
      <c r="K726" s="2">
        <v>345</v>
      </c>
      <c r="L726" s="2">
        <v>4515</v>
      </c>
      <c r="M726" s="5">
        <v>-85</v>
      </c>
      <c r="N726" s="3">
        <v>43649</v>
      </c>
      <c r="O726" t="s">
        <v>19</v>
      </c>
      <c r="P726" t="s">
        <v>378</v>
      </c>
      <c r="S726" s="2">
        <v>1069808</v>
      </c>
      <c r="T726" s="2">
        <v>338535</v>
      </c>
      <c r="X726" s="2" t="s">
        <v>20</v>
      </c>
      <c r="Z726">
        <v>3005061</v>
      </c>
      <c r="AA726" s="2" t="s">
        <v>24</v>
      </c>
    </row>
    <row r="727" spans="1:27" x14ac:dyDescent="0.25">
      <c r="A727" s="6">
        <f t="shared" si="11"/>
        <v>719</v>
      </c>
      <c r="C727" s="36" t="str">
        <f>+INDEX('Global Mapping'!$M:$M,MATCH(L727,'Global Mapping'!$A:$A,0))</f>
        <v>CURRENT LIABILITIES</v>
      </c>
      <c r="D727" s="36" t="str">
        <f>+INDEX('Global Mapping'!$C:$C,MATCH(L727,'Global Mapping'!$A:$A,0))</f>
        <v>A/P TRADE</v>
      </c>
      <c r="E727" s="36" t="s">
        <v>3985</v>
      </c>
      <c r="F727" s="36" t="s">
        <v>3986</v>
      </c>
      <c r="G727" s="36" t="s">
        <v>3987</v>
      </c>
      <c r="H727" s="36">
        <v>1112147</v>
      </c>
      <c r="I727" s="38">
        <v>43657</v>
      </c>
      <c r="J727" s="2">
        <v>345</v>
      </c>
      <c r="K727" s="2">
        <v>345</v>
      </c>
      <c r="L727" s="2">
        <v>4515</v>
      </c>
      <c r="M727" s="5">
        <v>-36</v>
      </c>
      <c r="N727" s="3">
        <v>43649</v>
      </c>
      <c r="O727" t="s">
        <v>19</v>
      </c>
      <c r="P727" t="s">
        <v>384</v>
      </c>
      <c r="S727" s="2">
        <v>1069814</v>
      </c>
      <c r="T727" s="2">
        <v>338535</v>
      </c>
      <c r="X727" s="2" t="s">
        <v>20</v>
      </c>
      <c r="Z727">
        <v>3005061</v>
      </c>
      <c r="AA727" s="2" t="s">
        <v>24</v>
      </c>
    </row>
    <row r="728" spans="1:27" x14ac:dyDescent="0.25">
      <c r="A728" s="6">
        <f t="shared" si="11"/>
        <v>720</v>
      </c>
      <c r="C728" s="36" t="str">
        <f>+INDEX('Global Mapping'!$M:$M,MATCH(L728,'Global Mapping'!$A:$A,0))</f>
        <v>CURRENT LIABILITIES</v>
      </c>
      <c r="D728" s="36" t="str">
        <f>+INDEX('Global Mapping'!$C:$C,MATCH(L728,'Global Mapping'!$A:$A,0))</f>
        <v>A/P TRADE</v>
      </c>
      <c r="E728" s="36" t="s">
        <v>3985</v>
      </c>
      <c r="F728" s="36" t="s">
        <v>3986</v>
      </c>
      <c r="G728" s="36" t="s">
        <v>3987</v>
      </c>
      <c r="H728" s="36">
        <v>1112147</v>
      </c>
      <c r="I728" s="38">
        <v>43657</v>
      </c>
      <c r="J728" s="2">
        <v>345</v>
      </c>
      <c r="K728" s="2">
        <v>345</v>
      </c>
      <c r="L728" s="2">
        <v>4515</v>
      </c>
      <c r="M728" s="5">
        <v>-85</v>
      </c>
      <c r="N728" s="3">
        <v>43649</v>
      </c>
      <c r="O728" t="s">
        <v>19</v>
      </c>
      <c r="P728" t="s">
        <v>386</v>
      </c>
      <c r="S728" s="2">
        <v>1069816</v>
      </c>
      <c r="T728" s="2">
        <v>338535</v>
      </c>
      <c r="X728" s="2" t="s">
        <v>20</v>
      </c>
      <c r="Z728">
        <v>3005061</v>
      </c>
      <c r="AA728" s="2" t="s">
        <v>24</v>
      </c>
    </row>
    <row r="729" spans="1:27" x14ac:dyDescent="0.25">
      <c r="A729" s="6">
        <f t="shared" si="11"/>
        <v>721</v>
      </c>
      <c r="C729" s="36" t="str">
        <f>+INDEX('Global Mapping'!$M:$M,MATCH(L729,'Global Mapping'!$A:$A,0))</f>
        <v>CURRENT LIABILITIES</v>
      </c>
      <c r="D729" s="36" t="str">
        <f>+INDEX('Global Mapping'!$C:$C,MATCH(L729,'Global Mapping'!$A:$A,0))</f>
        <v>A/P TRADE</v>
      </c>
      <c r="E729" s="36" t="s">
        <v>3985</v>
      </c>
      <c r="F729" s="36" t="s">
        <v>3986</v>
      </c>
      <c r="G729" s="36" t="s">
        <v>3987</v>
      </c>
      <c r="H729" s="36">
        <v>1112102</v>
      </c>
      <c r="I729" s="38">
        <v>43657</v>
      </c>
      <c r="J729" s="2">
        <v>345</v>
      </c>
      <c r="K729" s="2">
        <v>345</v>
      </c>
      <c r="L729" s="2">
        <v>4515</v>
      </c>
      <c r="M729" s="5">
        <v>-630</v>
      </c>
      <c r="N729" s="3">
        <v>43649</v>
      </c>
      <c r="O729" t="s">
        <v>19</v>
      </c>
      <c r="P729" t="s">
        <v>369</v>
      </c>
      <c r="S729" s="2">
        <v>1069798</v>
      </c>
      <c r="T729" s="2">
        <v>338533</v>
      </c>
      <c r="U729" s="2">
        <v>313741</v>
      </c>
      <c r="X729" s="2" t="s">
        <v>20</v>
      </c>
      <c r="Z729">
        <v>3005160</v>
      </c>
      <c r="AA729" s="2" t="s">
        <v>24</v>
      </c>
    </row>
    <row r="730" spans="1:27" x14ac:dyDescent="0.25">
      <c r="A730" s="6">
        <f t="shared" si="11"/>
        <v>722</v>
      </c>
      <c r="C730" s="36" t="str">
        <f>+INDEX('Global Mapping'!$M:$M,MATCH(L730,'Global Mapping'!$A:$A,0))</f>
        <v>CURRENT LIABILITIES</v>
      </c>
      <c r="D730" s="36" t="str">
        <f>+INDEX('Global Mapping'!$C:$C,MATCH(L730,'Global Mapping'!$A:$A,0))</f>
        <v>A/P TRADE</v>
      </c>
      <c r="E730" s="36" t="s">
        <v>3985</v>
      </c>
      <c r="F730" s="36" t="s">
        <v>3986</v>
      </c>
      <c r="G730" s="36" t="s">
        <v>3987</v>
      </c>
      <c r="H730" s="36">
        <v>1112166</v>
      </c>
      <c r="I730" s="38">
        <v>43657</v>
      </c>
      <c r="J730" s="2">
        <v>345</v>
      </c>
      <c r="K730" s="2">
        <v>345</v>
      </c>
      <c r="L730" s="2">
        <v>4515</v>
      </c>
      <c r="M730" s="5">
        <v>-76</v>
      </c>
      <c r="N730" s="3">
        <v>43649</v>
      </c>
      <c r="O730" t="s">
        <v>19</v>
      </c>
      <c r="P730" t="s">
        <v>382</v>
      </c>
      <c r="S730" s="2">
        <v>1069812</v>
      </c>
      <c r="T730" s="2">
        <v>338535</v>
      </c>
      <c r="X730" s="2" t="s">
        <v>20</v>
      </c>
      <c r="Z730">
        <v>3005518</v>
      </c>
      <c r="AA730" s="2" t="s">
        <v>24</v>
      </c>
    </row>
    <row r="731" spans="1:27" x14ac:dyDescent="0.25">
      <c r="A731" s="6">
        <f t="shared" si="11"/>
        <v>723</v>
      </c>
      <c r="C731" s="36" t="str">
        <f>+INDEX('Global Mapping'!$M:$M,MATCH(L731,'Global Mapping'!$A:$A,0))</f>
        <v>CURRENT LIABILITIES</v>
      </c>
      <c r="D731" s="36" t="str">
        <f>+INDEX('Global Mapping'!$C:$C,MATCH(L731,'Global Mapping'!$A:$A,0))</f>
        <v>A/P TRADE</v>
      </c>
      <c r="E731" s="36" t="s">
        <v>3985</v>
      </c>
      <c r="F731" s="36" t="s">
        <v>3986</v>
      </c>
      <c r="G731" s="36" t="s">
        <v>3987</v>
      </c>
      <c r="H731" s="36">
        <v>1112108</v>
      </c>
      <c r="I731" s="38">
        <v>43657</v>
      </c>
      <c r="J731" s="2">
        <v>345</v>
      </c>
      <c r="K731" s="2">
        <v>345</v>
      </c>
      <c r="L731" s="2">
        <v>4515</v>
      </c>
      <c r="M731" s="5">
        <v>-1100.5</v>
      </c>
      <c r="N731" s="3">
        <v>43649</v>
      </c>
      <c r="O731" t="s">
        <v>19</v>
      </c>
      <c r="P731" t="s">
        <v>370</v>
      </c>
      <c r="S731" s="2">
        <v>1069799</v>
      </c>
      <c r="T731" s="2">
        <v>338535</v>
      </c>
      <c r="X731" s="2" t="s">
        <v>20</v>
      </c>
      <c r="Z731">
        <v>3006413</v>
      </c>
      <c r="AA731" s="2" t="s">
        <v>24</v>
      </c>
    </row>
    <row r="732" spans="1:27" x14ac:dyDescent="0.25">
      <c r="A732" s="6">
        <f t="shared" si="11"/>
        <v>724</v>
      </c>
      <c r="C732" s="36" t="str">
        <f>+INDEX('Global Mapping'!$M:$M,MATCH(L732,'Global Mapping'!$A:$A,0))</f>
        <v>CURRENT LIABILITIES</v>
      </c>
      <c r="D732" s="36" t="str">
        <f>+INDEX('Global Mapping'!$C:$C,MATCH(L732,'Global Mapping'!$A:$A,0))</f>
        <v>A/P TRADE</v>
      </c>
      <c r="E732" s="36" t="s">
        <v>3985</v>
      </c>
      <c r="F732" s="36" t="s">
        <v>3986</v>
      </c>
      <c r="G732" s="36" t="s">
        <v>3987</v>
      </c>
      <c r="H732" s="36">
        <v>1112108</v>
      </c>
      <c r="I732" s="38">
        <v>43657</v>
      </c>
      <c r="J732" s="2">
        <v>345</v>
      </c>
      <c r="K732" s="2">
        <v>345</v>
      </c>
      <c r="L732" s="2">
        <v>4515</v>
      </c>
      <c r="M732" s="5">
        <v>-217.5</v>
      </c>
      <c r="N732" s="3">
        <v>43649</v>
      </c>
      <c r="O732" t="s">
        <v>19</v>
      </c>
      <c r="P732" t="s">
        <v>385</v>
      </c>
      <c r="S732" s="2">
        <v>1069815</v>
      </c>
      <c r="T732" s="2">
        <v>338535</v>
      </c>
      <c r="X732" s="2" t="s">
        <v>20</v>
      </c>
      <c r="Z732">
        <v>3006413</v>
      </c>
      <c r="AA732" s="2" t="s">
        <v>24</v>
      </c>
    </row>
    <row r="733" spans="1:27" x14ac:dyDescent="0.25">
      <c r="A733" s="6">
        <f t="shared" si="11"/>
        <v>725</v>
      </c>
      <c r="C733" s="36" t="str">
        <f>+INDEX('Global Mapping'!$M:$M,MATCH(L733,'Global Mapping'!$A:$A,0))</f>
        <v>CURRENT LIABILITIES</v>
      </c>
      <c r="D733" s="36" t="str">
        <f>+INDEX('Global Mapping'!$C:$C,MATCH(L733,'Global Mapping'!$A:$A,0))</f>
        <v>A/P TRADE</v>
      </c>
      <c r="E733" s="36" t="s">
        <v>3985</v>
      </c>
      <c r="F733" s="36" t="s">
        <v>3986</v>
      </c>
      <c r="G733" s="36" t="s">
        <v>3987</v>
      </c>
      <c r="H733" s="36">
        <v>1112108</v>
      </c>
      <c r="I733" s="38">
        <v>43657</v>
      </c>
      <c r="J733" s="2">
        <v>345</v>
      </c>
      <c r="K733" s="2">
        <v>345</v>
      </c>
      <c r="L733" s="2">
        <v>4515</v>
      </c>
      <c r="M733" s="5">
        <v>-167.5</v>
      </c>
      <c r="N733" s="3">
        <v>43649</v>
      </c>
      <c r="O733" t="s">
        <v>19</v>
      </c>
      <c r="P733" t="s">
        <v>392</v>
      </c>
      <c r="S733" s="2">
        <v>1069822</v>
      </c>
      <c r="T733" s="2">
        <v>338535</v>
      </c>
      <c r="X733" s="2" t="s">
        <v>20</v>
      </c>
      <c r="Z733">
        <v>3006413</v>
      </c>
      <c r="AA733" s="2" t="s">
        <v>24</v>
      </c>
    </row>
    <row r="734" spans="1:27" x14ac:dyDescent="0.25">
      <c r="A734" s="6">
        <f t="shared" si="11"/>
        <v>726</v>
      </c>
      <c r="C734" s="36" t="str">
        <f>+INDEX('Global Mapping'!$M:$M,MATCH(L734,'Global Mapping'!$A:$A,0))</f>
        <v>CURRENT LIABILITIES</v>
      </c>
      <c r="D734" s="36" t="str">
        <f>+INDEX('Global Mapping'!$C:$C,MATCH(L734,'Global Mapping'!$A:$A,0))</f>
        <v>A/P TRADE</v>
      </c>
      <c r="E734" s="36" t="s">
        <v>3985</v>
      </c>
      <c r="F734" s="36" t="s">
        <v>3986</v>
      </c>
      <c r="G734" s="36" t="s">
        <v>3987</v>
      </c>
      <c r="H734" s="36">
        <v>1112134</v>
      </c>
      <c r="I734" s="38">
        <v>43657</v>
      </c>
      <c r="J734" s="2">
        <v>345</v>
      </c>
      <c r="K734" s="2">
        <v>345</v>
      </c>
      <c r="L734" s="2">
        <v>4515</v>
      </c>
      <c r="M734" s="5">
        <v>-350</v>
      </c>
      <c r="N734" s="3">
        <v>43649</v>
      </c>
      <c r="O734" t="s">
        <v>19</v>
      </c>
      <c r="P734" t="s">
        <v>373</v>
      </c>
      <c r="S734" s="2">
        <v>1069802</v>
      </c>
      <c r="T734" s="2">
        <v>338533</v>
      </c>
      <c r="U734" s="2">
        <v>315055</v>
      </c>
      <c r="X734" s="2" t="s">
        <v>20</v>
      </c>
      <c r="Z734">
        <v>3006637</v>
      </c>
      <c r="AA734" s="2" t="s">
        <v>24</v>
      </c>
    </row>
    <row r="735" spans="1:27" x14ac:dyDescent="0.25">
      <c r="A735" s="6">
        <f t="shared" si="11"/>
        <v>727</v>
      </c>
      <c r="C735" s="36" t="str">
        <f>+INDEX('Global Mapping'!$M:$M,MATCH(L735,'Global Mapping'!$A:$A,0))</f>
        <v>CURRENT LIABILITIES</v>
      </c>
      <c r="D735" s="36" t="str">
        <f>+INDEX('Global Mapping'!$C:$C,MATCH(L735,'Global Mapping'!$A:$A,0))</f>
        <v>A/P TRADE</v>
      </c>
      <c r="E735" s="36" t="s">
        <v>3985</v>
      </c>
      <c r="F735" s="36" t="s">
        <v>3986</v>
      </c>
      <c r="G735" s="36" t="s">
        <v>3987</v>
      </c>
      <c r="H735" s="36">
        <v>1112187</v>
      </c>
      <c r="I735" s="38">
        <v>43657</v>
      </c>
      <c r="J735" s="2">
        <v>345</v>
      </c>
      <c r="K735" s="2">
        <v>345</v>
      </c>
      <c r="L735" s="2">
        <v>4515</v>
      </c>
      <c r="M735" s="5">
        <v>-5.84</v>
      </c>
      <c r="N735" s="3">
        <v>43649</v>
      </c>
      <c r="O735" t="s">
        <v>19</v>
      </c>
      <c r="P735" t="s">
        <v>383</v>
      </c>
      <c r="S735" s="2">
        <v>1069813</v>
      </c>
      <c r="T735" s="2">
        <v>338535</v>
      </c>
      <c r="X735" s="2" t="s">
        <v>20</v>
      </c>
      <c r="Z735">
        <v>3006714</v>
      </c>
      <c r="AA735" s="2" t="s">
        <v>24</v>
      </c>
    </row>
    <row r="736" spans="1:27" x14ac:dyDescent="0.25">
      <c r="A736" s="6">
        <f t="shared" si="11"/>
        <v>728</v>
      </c>
      <c r="C736" s="36" t="str">
        <f>+INDEX('Global Mapping'!$M:$M,MATCH(L736,'Global Mapping'!$A:$A,0))</f>
        <v>CURRENT LIABILITIES</v>
      </c>
      <c r="D736" s="36" t="str">
        <f>+INDEX('Global Mapping'!$C:$C,MATCH(L736,'Global Mapping'!$A:$A,0))</f>
        <v>A/P TRADE</v>
      </c>
      <c r="E736" s="36" t="s">
        <v>3985</v>
      </c>
      <c r="F736" s="36" t="s">
        <v>3986</v>
      </c>
      <c r="G736" s="36" t="s">
        <v>3987</v>
      </c>
      <c r="H736" s="36">
        <v>1112167</v>
      </c>
      <c r="I736" s="38">
        <v>43657</v>
      </c>
      <c r="J736" s="2">
        <v>345</v>
      </c>
      <c r="K736" s="2">
        <v>345</v>
      </c>
      <c r="L736" s="2">
        <v>4515</v>
      </c>
      <c r="M736" s="5">
        <v>-56.59</v>
      </c>
      <c r="N736" s="3">
        <v>43649</v>
      </c>
      <c r="O736" t="s">
        <v>19</v>
      </c>
      <c r="P736" t="s">
        <v>381</v>
      </c>
      <c r="S736" s="2">
        <v>1069811</v>
      </c>
      <c r="T736" s="2">
        <v>338535</v>
      </c>
      <c r="X736" s="2" t="s">
        <v>20</v>
      </c>
      <c r="Z736">
        <v>3007768</v>
      </c>
      <c r="AA736" s="2" t="s">
        <v>24</v>
      </c>
    </row>
    <row r="737" spans="1:27" x14ac:dyDescent="0.25">
      <c r="A737" s="6">
        <f t="shared" si="11"/>
        <v>729</v>
      </c>
      <c r="C737" s="36" t="str">
        <f>+INDEX('Global Mapping'!$M:$M,MATCH(L737,'Global Mapping'!$A:$A,0))</f>
        <v>CURRENT LIABILITIES</v>
      </c>
      <c r="D737" s="36" t="str">
        <f>+INDEX('Global Mapping'!$C:$C,MATCH(L737,'Global Mapping'!$A:$A,0))</f>
        <v>A/P TRADE</v>
      </c>
      <c r="E737" s="36" t="s">
        <v>3985</v>
      </c>
      <c r="F737" s="36" t="s">
        <v>3986</v>
      </c>
      <c r="G737" s="36" t="s">
        <v>3987</v>
      </c>
      <c r="H737" s="36">
        <v>1111880</v>
      </c>
      <c r="I737" s="38">
        <v>43649</v>
      </c>
      <c r="J737" s="2">
        <v>345</v>
      </c>
      <c r="K737" s="2">
        <v>345</v>
      </c>
      <c r="L737" s="2">
        <v>4515</v>
      </c>
      <c r="M737" s="5">
        <v>-10.42</v>
      </c>
      <c r="N737" s="3">
        <v>43649</v>
      </c>
      <c r="O737" t="s">
        <v>19</v>
      </c>
      <c r="P737" t="s">
        <v>365</v>
      </c>
      <c r="S737" s="2">
        <v>1069709</v>
      </c>
      <c r="T737" s="2">
        <v>338494</v>
      </c>
      <c r="X737" s="2" t="s">
        <v>20</v>
      </c>
      <c r="Z737">
        <v>3008698</v>
      </c>
      <c r="AA737" s="2" t="s">
        <v>24</v>
      </c>
    </row>
    <row r="738" spans="1:27" x14ac:dyDescent="0.25">
      <c r="A738" s="6">
        <f t="shared" si="11"/>
        <v>730</v>
      </c>
      <c r="C738" s="36" t="str">
        <f>+INDEX('Global Mapping'!$M:$M,MATCH(L738,'Global Mapping'!$A:$A,0))</f>
        <v>CURRENT LIABILITIES</v>
      </c>
      <c r="D738" s="36" t="str">
        <f>+INDEX('Global Mapping'!$C:$C,MATCH(L738,'Global Mapping'!$A:$A,0))</f>
        <v>A/P TRADE</v>
      </c>
      <c r="E738" s="36" t="s">
        <v>3985</v>
      </c>
      <c r="F738" s="36" t="s">
        <v>3986</v>
      </c>
      <c r="G738" s="36" t="s">
        <v>3987</v>
      </c>
      <c r="H738" s="36">
        <v>1111880</v>
      </c>
      <c r="I738" s="38">
        <v>43649</v>
      </c>
      <c r="J738" s="2">
        <v>345</v>
      </c>
      <c r="K738" s="2">
        <v>345</v>
      </c>
      <c r="L738" s="2">
        <v>4515</v>
      </c>
      <c r="M738" s="5">
        <v>-41.72</v>
      </c>
      <c r="N738" s="3">
        <v>43649</v>
      </c>
      <c r="O738" t="s">
        <v>19</v>
      </c>
      <c r="P738" t="s">
        <v>366</v>
      </c>
      <c r="S738" s="2">
        <v>1069710</v>
      </c>
      <c r="T738" s="2">
        <v>338494</v>
      </c>
      <c r="X738" s="2" t="s">
        <v>20</v>
      </c>
      <c r="Z738">
        <v>3008698</v>
      </c>
      <c r="AA738" s="2" t="s">
        <v>24</v>
      </c>
    </row>
    <row r="739" spans="1:27" x14ac:dyDescent="0.25">
      <c r="A739" s="6">
        <f t="shared" si="11"/>
        <v>731</v>
      </c>
      <c r="C739" s="36" t="str">
        <f>+INDEX('Global Mapping'!$M:$M,MATCH(L739,'Global Mapping'!$A:$A,0))</f>
        <v>CURRENT LIABILITIES</v>
      </c>
      <c r="D739" s="36" t="str">
        <f>+INDEX('Global Mapping'!$C:$C,MATCH(L739,'Global Mapping'!$A:$A,0))</f>
        <v>A/P TRADE</v>
      </c>
      <c r="E739" s="36" t="s">
        <v>3985</v>
      </c>
      <c r="F739" s="36" t="s">
        <v>3986</v>
      </c>
      <c r="G739" s="36" t="s">
        <v>3987</v>
      </c>
      <c r="H739" s="36">
        <v>1111880</v>
      </c>
      <c r="I739" s="38">
        <v>43649</v>
      </c>
      <c r="J739" s="2">
        <v>345</v>
      </c>
      <c r="K739" s="2">
        <v>345</v>
      </c>
      <c r="L739" s="2">
        <v>4515</v>
      </c>
      <c r="M739" s="5">
        <v>-35.03</v>
      </c>
      <c r="N739" s="3">
        <v>43649</v>
      </c>
      <c r="O739" t="s">
        <v>19</v>
      </c>
      <c r="P739" t="s">
        <v>367</v>
      </c>
      <c r="S739" s="2">
        <v>1069711</v>
      </c>
      <c r="T739" s="2">
        <v>338494</v>
      </c>
      <c r="X739" s="2" t="s">
        <v>20</v>
      </c>
      <c r="Z739">
        <v>3008698</v>
      </c>
      <c r="AA739" s="2" t="s">
        <v>24</v>
      </c>
    </row>
    <row r="740" spans="1:27" x14ac:dyDescent="0.25">
      <c r="A740" s="6">
        <f t="shared" si="11"/>
        <v>732</v>
      </c>
      <c r="C740" s="36" t="str">
        <f>+INDEX('Global Mapping'!$M:$M,MATCH(L740,'Global Mapping'!$A:$A,0))</f>
        <v>CURRENT LIABILITIES</v>
      </c>
      <c r="D740" s="36" t="str">
        <f>+INDEX('Global Mapping'!$C:$C,MATCH(L740,'Global Mapping'!$A:$A,0))</f>
        <v>A/P TRADE</v>
      </c>
      <c r="E740" s="36" t="s">
        <v>3985</v>
      </c>
      <c r="F740" s="36" t="s">
        <v>3986</v>
      </c>
      <c r="G740" s="36" t="s">
        <v>3987</v>
      </c>
      <c r="H740" s="36">
        <v>1112114</v>
      </c>
      <c r="I740" s="38">
        <v>43657</v>
      </c>
      <c r="J740" s="2">
        <v>345</v>
      </c>
      <c r="K740" s="2">
        <v>345</v>
      </c>
      <c r="L740" s="2">
        <v>4515</v>
      </c>
      <c r="M740" s="5">
        <v>-951.96</v>
      </c>
      <c r="N740" s="3">
        <v>43649</v>
      </c>
      <c r="O740" t="s">
        <v>19</v>
      </c>
      <c r="P740" t="s">
        <v>376</v>
      </c>
      <c r="S740" s="2">
        <v>1069806</v>
      </c>
      <c r="T740" s="2">
        <v>338537</v>
      </c>
      <c r="U740" s="2">
        <v>310284</v>
      </c>
      <c r="X740" s="2" t="s">
        <v>20</v>
      </c>
      <c r="Z740">
        <v>3009296</v>
      </c>
      <c r="AA740" s="2" t="s">
        <v>24</v>
      </c>
    </row>
    <row r="741" spans="1:27" x14ac:dyDescent="0.25">
      <c r="A741" s="6">
        <f t="shared" si="11"/>
        <v>733</v>
      </c>
      <c r="C741" s="36" t="str">
        <f>+INDEX('Global Mapping'!$M:$M,MATCH(L741,'Global Mapping'!$A:$A,0))</f>
        <v>CURRENT LIABILITIES</v>
      </c>
      <c r="D741" s="36" t="str">
        <f>+INDEX('Global Mapping'!$C:$C,MATCH(L741,'Global Mapping'!$A:$A,0))</f>
        <v>A/P TRADE</v>
      </c>
      <c r="E741" s="36" t="s">
        <v>3985</v>
      </c>
      <c r="F741" s="36" t="s">
        <v>3986</v>
      </c>
      <c r="G741" s="36" t="s">
        <v>3987</v>
      </c>
      <c r="H741" s="36">
        <v>1112114</v>
      </c>
      <c r="I741" s="38">
        <v>43657</v>
      </c>
      <c r="J741" s="2">
        <v>345</v>
      </c>
      <c r="K741" s="2">
        <v>345</v>
      </c>
      <c r="L741" s="2">
        <v>4515</v>
      </c>
      <c r="M741" s="5">
        <v>-54.98</v>
      </c>
      <c r="N741" s="3">
        <v>43649</v>
      </c>
      <c r="O741" t="s">
        <v>19</v>
      </c>
      <c r="P741" t="s">
        <v>377</v>
      </c>
      <c r="S741" s="2">
        <v>1069807</v>
      </c>
      <c r="T741" s="2">
        <v>338535</v>
      </c>
      <c r="X741" s="2" t="s">
        <v>20</v>
      </c>
      <c r="Z741">
        <v>3009296</v>
      </c>
      <c r="AA741" s="2" t="s">
        <v>24</v>
      </c>
    </row>
    <row r="742" spans="1:27" x14ac:dyDescent="0.25">
      <c r="A742" s="6">
        <f t="shared" si="11"/>
        <v>734</v>
      </c>
      <c r="C742" s="36" t="str">
        <f>+INDEX('Global Mapping'!$M:$M,MATCH(L742,'Global Mapping'!$A:$A,0))</f>
        <v>CURRENT LIABILITIES</v>
      </c>
      <c r="D742" s="36" t="str">
        <f>+INDEX('Global Mapping'!$C:$C,MATCH(L742,'Global Mapping'!$A:$A,0))</f>
        <v>A/P TRADE</v>
      </c>
      <c r="E742" s="36" t="s">
        <v>3985</v>
      </c>
      <c r="F742" s="36" t="s">
        <v>3986</v>
      </c>
      <c r="G742" s="36" t="s">
        <v>3987</v>
      </c>
      <c r="H742" s="36">
        <v>1112131</v>
      </c>
      <c r="I742" s="38">
        <v>43657</v>
      </c>
      <c r="J742" s="2">
        <v>345</v>
      </c>
      <c r="K742" s="2">
        <v>345</v>
      </c>
      <c r="L742" s="2">
        <v>4515</v>
      </c>
      <c r="M742" s="5">
        <v>-45.7</v>
      </c>
      <c r="N742" s="3">
        <v>43649</v>
      </c>
      <c r="O742" t="s">
        <v>19</v>
      </c>
      <c r="P742" t="s">
        <v>387</v>
      </c>
      <c r="S742" s="2">
        <v>1069817</v>
      </c>
      <c r="T742" s="2">
        <v>338535</v>
      </c>
      <c r="X742" s="2" t="s">
        <v>20</v>
      </c>
      <c r="Z742">
        <v>3014539</v>
      </c>
      <c r="AA742" s="2" t="s">
        <v>24</v>
      </c>
    </row>
    <row r="743" spans="1:27" x14ac:dyDescent="0.25">
      <c r="A743" s="6">
        <f t="shared" si="11"/>
        <v>735</v>
      </c>
      <c r="C743" s="36" t="str">
        <f>+INDEX('Global Mapping'!$M:$M,MATCH(L743,'Global Mapping'!$A:$A,0))</f>
        <v>CURRENT LIABILITIES</v>
      </c>
      <c r="D743" s="36" t="str">
        <f>+INDEX('Global Mapping'!$C:$C,MATCH(L743,'Global Mapping'!$A:$A,0))</f>
        <v>A/P TRADE</v>
      </c>
      <c r="E743" s="36" t="s">
        <v>3985</v>
      </c>
      <c r="F743" s="36" t="s">
        <v>3986</v>
      </c>
      <c r="G743" s="36" t="s">
        <v>3987</v>
      </c>
      <c r="H743" s="36">
        <v>1112131</v>
      </c>
      <c r="I743" s="38">
        <v>43657</v>
      </c>
      <c r="J743" s="2">
        <v>345</v>
      </c>
      <c r="K743" s="2">
        <v>345</v>
      </c>
      <c r="L743" s="2">
        <v>4515</v>
      </c>
      <c r="M743" s="5">
        <v>-137.63</v>
      </c>
      <c r="N743" s="3">
        <v>43649</v>
      </c>
      <c r="O743" t="s">
        <v>19</v>
      </c>
      <c r="P743" t="s">
        <v>388</v>
      </c>
      <c r="S743" s="2">
        <v>1069818</v>
      </c>
      <c r="T743" s="2">
        <v>338535</v>
      </c>
      <c r="X743" s="2" t="s">
        <v>20</v>
      </c>
      <c r="Z743">
        <v>3014539</v>
      </c>
      <c r="AA743" s="2" t="s">
        <v>24</v>
      </c>
    </row>
    <row r="744" spans="1:27" x14ac:dyDescent="0.25">
      <c r="A744" s="6">
        <f t="shared" si="11"/>
        <v>736</v>
      </c>
      <c r="C744" s="36" t="str">
        <f>+INDEX('Global Mapping'!$M:$M,MATCH(L744,'Global Mapping'!$A:$A,0))</f>
        <v>CURRENT LIABILITIES</v>
      </c>
      <c r="D744" s="36" t="str">
        <f>+INDEX('Global Mapping'!$C:$C,MATCH(L744,'Global Mapping'!$A:$A,0))</f>
        <v>A/P TRADE</v>
      </c>
      <c r="E744" s="36" t="s">
        <v>3985</v>
      </c>
      <c r="F744" s="36" t="s">
        <v>3986</v>
      </c>
      <c r="G744" s="36" t="s">
        <v>3987</v>
      </c>
      <c r="H744" s="36">
        <v>1112131</v>
      </c>
      <c r="I744" s="38">
        <v>43657</v>
      </c>
      <c r="J744" s="2">
        <v>345</v>
      </c>
      <c r="K744" s="2">
        <v>345</v>
      </c>
      <c r="L744" s="2">
        <v>4515</v>
      </c>
      <c r="M744" s="5">
        <v>-5.61</v>
      </c>
      <c r="N744" s="3">
        <v>43649</v>
      </c>
      <c r="O744" t="s">
        <v>19</v>
      </c>
      <c r="P744" t="s">
        <v>389</v>
      </c>
      <c r="S744" s="2">
        <v>1069819</v>
      </c>
      <c r="T744" s="2">
        <v>338535</v>
      </c>
      <c r="X744" s="2" t="s">
        <v>20</v>
      </c>
      <c r="Z744">
        <v>3014539</v>
      </c>
      <c r="AA744" s="2" t="s">
        <v>24</v>
      </c>
    </row>
    <row r="745" spans="1:27" x14ac:dyDescent="0.25">
      <c r="A745" s="6">
        <f t="shared" si="11"/>
        <v>737</v>
      </c>
      <c r="C745" s="36" t="str">
        <f>+INDEX('Global Mapping'!$M:$M,MATCH(L745,'Global Mapping'!$A:$A,0))</f>
        <v>CURRENT LIABILITIES</v>
      </c>
      <c r="D745" s="36" t="str">
        <f>+INDEX('Global Mapping'!$C:$C,MATCH(L745,'Global Mapping'!$A:$A,0))</f>
        <v>A/P TRADE</v>
      </c>
      <c r="E745" s="36" t="s">
        <v>3985</v>
      </c>
      <c r="F745" s="36" t="s">
        <v>3986</v>
      </c>
      <c r="G745" s="36" t="s">
        <v>3987</v>
      </c>
      <c r="H745" s="36">
        <v>1112131</v>
      </c>
      <c r="I745" s="38">
        <v>43657</v>
      </c>
      <c r="J745" s="2">
        <v>345</v>
      </c>
      <c r="K745" s="2">
        <v>345</v>
      </c>
      <c r="L745" s="2">
        <v>4515</v>
      </c>
      <c r="M745" s="5">
        <v>-34.97</v>
      </c>
      <c r="N745" s="3">
        <v>43649</v>
      </c>
      <c r="O745" t="s">
        <v>19</v>
      </c>
      <c r="P745" t="s">
        <v>390</v>
      </c>
      <c r="S745" s="2">
        <v>1069820</v>
      </c>
      <c r="T745" s="2">
        <v>338535</v>
      </c>
      <c r="X745" s="2" t="s">
        <v>20</v>
      </c>
      <c r="Z745">
        <v>3014539</v>
      </c>
      <c r="AA745" s="2" t="s">
        <v>24</v>
      </c>
    </row>
    <row r="746" spans="1:27" x14ac:dyDescent="0.25">
      <c r="A746" s="6">
        <f t="shared" si="11"/>
        <v>738</v>
      </c>
      <c r="C746" s="36" t="str">
        <f>+INDEX('Global Mapping'!$M:$M,MATCH(L746,'Global Mapping'!$A:$A,0))</f>
        <v>CURRENT LIABILITIES</v>
      </c>
      <c r="D746" s="36" t="str">
        <f>+INDEX('Global Mapping'!$C:$C,MATCH(L746,'Global Mapping'!$A:$A,0))</f>
        <v>A/P TRADE</v>
      </c>
      <c r="E746" s="36" t="s">
        <v>3985</v>
      </c>
      <c r="F746" s="36" t="s">
        <v>3986</v>
      </c>
      <c r="G746" s="36" t="s">
        <v>3987</v>
      </c>
      <c r="H746" s="36">
        <v>1112131</v>
      </c>
      <c r="I746" s="38">
        <v>43657</v>
      </c>
      <c r="J746" s="2">
        <v>345</v>
      </c>
      <c r="K746" s="2">
        <v>345</v>
      </c>
      <c r="L746" s="2">
        <v>4515</v>
      </c>
      <c r="M746" s="5">
        <v>-100.57</v>
      </c>
      <c r="N746" s="3">
        <v>43649</v>
      </c>
      <c r="O746" t="s">
        <v>19</v>
      </c>
      <c r="P746" t="s">
        <v>391</v>
      </c>
      <c r="S746" s="2">
        <v>1069821</v>
      </c>
      <c r="T746" s="2">
        <v>338535</v>
      </c>
      <c r="X746" s="2" t="s">
        <v>20</v>
      </c>
      <c r="Z746">
        <v>3014539</v>
      </c>
      <c r="AA746" s="2" t="s">
        <v>24</v>
      </c>
    </row>
    <row r="747" spans="1:27" x14ac:dyDescent="0.25">
      <c r="A747" s="6">
        <f t="shared" si="11"/>
        <v>739</v>
      </c>
      <c r="C747" s="36" t="str">
        <f>+INDEX('Global Mapping'!$M:$M,MATCH(L747,'Global Mapping'!$A:$A,0))</f>
        <v>CURRENT LIABILITIES</v>
      </c>
      <c r="D747" s="36" t="str">
        <f>+INDEX('Global Mapping'!$C:$C,MATCH(L747,'Global Mapping'!$A:$A,0))</f>
        <v>A/P TRADE</v>
      </c>
      <c r="E747" s="36" t="s">
        <v>3985</v>
      </c>
      <c r="F747" s="36" t="s">
        <v>3986</v>
      </c>
      <c r="G747" s="36" t="s">
        <v>3987</v>
      </c>
      <c r="H747" s="36">
        <v>1112132</v>
      </c>
      <c r="I747" s="38">
        <v>43657</v>
      </c>
      <c r="J747" s="2">
        <v>345</v>
      </c>
      <c r="K747" s="2">
        <v>345</v>
      </c>
      <c r="L747" s="2">
        <v>4515</v>
      </c>
      <c r="M747" s="5">
        <v>-361.59</v>
      </c>
      <c r="N747" s="3">
        <v>43649</v>
      </c>
      <c r="O747" t="s">
        <v>19</v>
      </c>
      <c r="P747" t="s">
        <v>372</v>
      </c>
      <c r="S747" s="2">
        <v>1069801</v>
      </c>
      <c r="T747" s="2">
        <v>338533</v>
      </c>
      <c r="U747" s="2">
        <v>312907</v>
      </c>
      <c r="X747" s="2" t="s">
        <v>20</v>
      </c>
      <c r="Z747">
        <v>3031738</v>
      </c>
      <c r="AA747" s="2" t="s">
        <v>24</v>
      </c>
    </row>
    <row r="748" spans="1:27" x14ac:dyDescent="0.25">
      <c r="A748" s="6">
        <f t="shared" si="11"/>
        <v>740</v>
      </c>
      <c r="C748" s="36" t="str">
        <f>+INDEX('Global Mapping'!$M:$M,MATCH(L748,'Global Mapping'!$A:$A,0))</f>
        <v>CURRENT LIABILITIES</v>
      </c>
      <c r="D748" s="36" t="str">
        <f>+INDEX('Global Mapping'!$C:$C,MATCH(L748,'Global Mapping'!$A:$A,0))</f>
        <v>A/P TRADE</v>
      </c>
      <c r="E748" s="36" t="s">
        <v>3985</v>
      </c>
      <c r="F748" s="36" t="s">
        <v>3986</v>
      </c>
      <c r="G748" s="36" t="s">
        <v>3987</v>
      </c>
      <c r="H748" s="36">
        <v>1111951</v>
      </c>
      <c r="I748" s="38">
        <v>43649</v>
      </c>
      <c r="J748" s="2">
        <v>345</v>
      </c>
      <c r="K748" s="2">
        <v>345</v>
      </c>
      <c r="L748" s="2">
        <v>4515</v>
      </c>
      <c r="M748" s="5">
        <v>-455.83</v>
      </c>
      <c r="N748" s="3">
        <v>43649</v>
      </c>
      <c r="O748" t="s">
        <v>19</v>
      </c>
      <c r="P748" t="s">
        <v>364</v>
      </c>
      <c r="S748" s="2">
        <v>1069572</v>
      </c>
      <c r="T748" s="2">
        <v>338464</v>
      </c>
      <c r="X748" s="2" t="s">
        <v>20</v>
      </c>
      <c r="Z748">
        <v>3111221</v>
      </c>
      <c r="AA748" s="2" t="s">
        <v>24</v>
      </c>
    </row>
    <row r="749" spans="1:27" x14ac:dyDescent="0.25">
      <c r="A749" s="6">
        <f t="shared" si="11"/>
        <v>741</v>
      </c>
      <c r="C749" s="36" t="str">
        <f>+INDEX('Global Mapping'!$M:$M,MATCH(L749,'Global Mapping'!$A:$A,0))</f>
        <v>CURRENT LIABILITIES</v>
      </c>
      <c r="D749" s="36" t="str">
        <f>+INDEX('Global Mapping'!$C:$C,MATCH(L749,'Global Mapping'!$A:$A,0))</f>
        <v>A/P TRADE</v>
      </c>
      <c r="E749" s="36" t="s">
        <v>3985</v>
      </c>
      <c r="F749" s="36" t="s">
        <v>3986</v>
      </c>
      <c r="G749" s="36" t="s">
        <v>3987</v>
      </c>
      <c r="H749" s="36">
        <v>1112326</v>
      </c>
      <c r="I749" s="38">
        <v>43657</v>
      </c>
      <c r="J749" s="2">
        <v>345</v>
      </c>
      <c r="K749" s="2">
        <v>345</v>
      </c>
      <c r="L749" s="2">
        <v>4515</v>
      </c>
      <c r="M749" s="5">
        <v>-675.45</v>
      </c>
      <c r="N749" s="3">
        <v>43651</v>
      </c>
      <c r="O749" t="s">
        <v>19</v>
      </c>
      <c r="P749" t="s">
        <v>394</v>
      </c>
      <c r="S749" s="2">
        <v>1069974</v>
      </c>
      <c r="T749" s="2">
        <v>338600</v>
      </c>
      <c r="U749" s="2">
        <v>314143</v>
      </c>
      <c r="X749" s="2" t="s">
        <v>20</v>
      </c>
      <c r="Z749">
        <v>3000177</v>
      </c>
      <c r="AA749" s="2" t="s">
        <v>24</v>
      </c>
    </row>
    <row r="750" spans="1:27" x14ac:dyDescent="0.25">
      <c r="A750" s="6">
        <f t="shared" si="11"/>
        <v>742</v>
      </c>
      <c r="C750" s="36" t="str">
        <f>+INDEX('Global Mapping'!$M:$M,MATCH(L750,'Global Mapping'!$A:$A,0))</f>
        <v>CURRENT LIABILITIES</v>
      </c>
      <c r="D750" s="36" t="str">
        <f>+INDEX('Global Mapping'!$C:$C,MATCH(L750,'Global Mapping'!$A:$A,0))</f>
        <v>A/P TRADE</v>
      </c>
      <c r="E750" s="36" t="s">
        <v>3985</v>
      </c>
      <c r="F750" s="36" t="s">
        <v>3986</v>
      </c>
      <c r="G750" s="36" t="s">
        <v>3987</v>
      </c>
      <c r="H750" s="36">
        <v>1114101</v>
      </c>
      <c r="I750" s="38">
        <v>43677</v>
      </c>
      <c r="J750" s="2">
        <v>345</v>
      </c>
      <c r="K750" s="2">
        <v>345</v>
      </c>
      <c r="L750" s="2">
        <v>4515</v>
      </c>
      <c r="M750" s="5">
        <v>-78.89</v>
      </c>
      <c r="N750" s="3">
        <v>43653</v>
      </c>
      <c r="O750" t="s">
        <v>19</v>
      </c>
      <c r="P750" t="s">
        <v>443</v>
      </c>
      <c r="S750" s="2">
        <v>1072799</v>
      </c>
      <c r="T750" s="2">
        <v>339417</v>
      </c>
      <c r="X750" s="2" t="s">
        <v>20</v>
      </c>
      <c r="Z750">
        <v>3112151</v>
      </c>
      <c r="AA750" s="2" t="s">
        <v>24</v>
      </c>
    </row>
    <row r="751" spans="1:27" x14ac:dyDescent="0.25">
      <c r="A751" s="6">
        <f t="shared" si="11"/>
        <v>743</v>
      </c>
      <c r="C751" s="36" t="str">
        <f>+INDEX('Global Mapping'!$M:$M,MATCH(L751,'Global Mapping'!$A:$A,0))</f>
        <v>CURRENT LIABILITIES</v>
      </c>
      <c r="D751" s="36" t="str">
        <f>+INDEX('Global Mapping'!$C:$C,MATCH(L751,'Global Mapping'!$A:$A,0))</f>
        <v>A/P TRADE</v>
      </c>
      <c r="E751" s="36" t="s">
        <v>3985</v>
      </c>
      <c r="F751" s="36" t="s">
        <v>3986</v>
      </c>
      <c r="G751" s="36" t="s">
        <v>3987</v>
      </c>
      <c r="H751" s="36">
        <v>1114039</v>
      </c>
      <c r="I751" s="38">
        <v>43677</v>
      </c>
      <c r="J751" s="2">
        <v>345</v>
      </c>
      <c r="K751" s="2">
        <v>345</v>
      </c>
      <c r="L751" s="2">
        <v>4515</v>
      </c>
      <c r="M751" s="5">
        <v>-192.2</v>
      </c>
      <c r="N751" s="3">
        <v>43653</v>
      </c>
      <c r="O751" t="s">
        <v>19</v>
      </c>
      <c r="P751" t="s">
        <v>444</v>
      </c>
      <c r="S751" s="2">
        <v>1072806</v>
      </c>
      <c r="T751" s="2">
        <v>339417</v>
      </c>
      <c r="X751" s="2" t="s">
        <v>20</v>
      </c>
      <c r="Z751">
        <v>3112157</v>
      </c>
      <c r="AA751" s="2" t="s">
        <v>24</v>
      </c>
    </row>
    <row r="752" spans="1:27" x14ac:dyDescent="0.25">
      <c r="A752" s="6">
        <f t="shared" si="11"/>
        <v>744</v>
      </c>
      <c r="C752" s="36" t="str">
        <f>+INDEX('Global Mapping'!$M:$M,MATCH(L752,'Global Mapping'!$A:$A,0))</f>
        <v>CURRENT LIABILITIES</v>
      </c>
      <c r="D752" s="36" t="str">
        <f>+INDEX('Global Mapping'!$C:$C,MATCH(L752,'Global Mapping'!$A:$A,0))</f>
        <v>A/P TRADE</v>
      </c>
      <c r="E752" s="36" t="s">
        <v>3985</v>
      </c>
      <c r="F752" s="36" t="s">
        <v>3986</v>
      </c>
      <c r="G752" s="36" t="s">
        <v>3987</v>
      </c>
      <c r="H752" s="36">
        <v>1114235</v>
      </c>
      <c r="I752" s="38">
        <v>43677</v>
      </c>
      <c r="J752" s="2">
        <v>345</v>
      </c>
      <c r="K752" s="2">
        <v>345</v>
      </c>
      <c r="L752" s="2">
        <v>4515</v>
      </c>
      <c r="M752" s="5">
        <v>-33.950000000000003</v>
      </c>
      <c r="N752" s="3">
        <v>43653</v>
      </c>
      <c r="O752" t="s">
        <v>19</v>
      </c>
      <c r="P752" t="s">
        <v>445</v>
      </c>
      <c r="S752" s="2">
        <v>1072822</v>
      </c>
      <c r="T752" s="2">
        <v>339417</v>
      </c>
      <c r="X752" s="2" t="s">
        <v>20</v>
      </c>
      <c r="Z752">
        <v>3112171</v>
      </c>
      <c r="AA752" s="2" t="s">
        <v>24</v>
      </c>
    </row>
    <row r="753" spans="1:27" x14ac:dyDescent="0.25">
      <c r="A753" s="6">
        <f t="shared" si="11"/>
        <v>745</v>
      </c>
      <c r="C753" s="36" t="str">
        <f>+INDEX('Global Mapping'!$M:$M,MATCH(L753,'Global Mapping'!$A:$A,0))</f>
        <v>CURRENT LIABILITIES</v>
      </c>
      <c r="D753" s="36" t="str">
        <f>+INDEX('Global Mapping'!$C:$C,MATCH(L753,'Global Mapping'!$A:$A,0))</f>
        <v>A/P TRADE</v>
      </c>
      <c r="E753" s="36" t="s">
        <v>3985</v>
      </c>
      <c r="F753" s="36" t="s">
        <v>3986</v>
      </c>
      <c r="G753" s="36" t="s">
        <v>3987</v>
      </c>
      <c r="H753" s="36">
        <v>1114240</v>
      </c>
      <c r="I753" s="38">
        <v>43677</v>
      </c>
      <c r="J753" s="2">
        <v>345</v>
      </c>
      <c r="K753" s="2">
        <v>345</v>
      </c>
      <c r="L753" s="2">
        <v>4515</v>
      </c>
      <c r="M753" s="5">
        <v>-32.700000000000003</v>
      </c>
      <c r="N753" s="3">
        <v>43653</v>
      </c>
      <c r="O753" t="s">
        <v>19</v>
      </c>
      <c r="P753" t="s">
        <v>433</v>
      </c>
      <c r="S753" s="2">
        <v>1072656</v>
      </c>
      <c r="T753" s="2">
        <v>339417</v>
      </c>
      <c r="X753" s="2" t="s">
        <v>20</v>
      </c>
      <c r="Z753">
        <v>3112234</v>
      </c>
      <c r="AA753" s="2" t="s">
        <v>24</v>
      </c>
    </row>
    <row r="754" spans="1:27" x14ac:dyDescent="0.25">
      <c r="A754" s="6">
        <f t="shared" si="11"/>
        <v>746</v>
      </c>
      <c r="C754" s="36" t="str">
        <f>+INDEX('Global Mapping'!$M:$M,MATCH(L754,'Global Mapping'!$A:$A,0))</f>
        <v>CURRENT LIABILITIES</v>
      </c>
      <c r="D754" s="36" t="str">
        <f>+INDEX('Global Mapping'!$C:$C,MATCH(L754,'Global Mapping'!$A:$A,0))</f>
        <v>A/P TRADE</v>
      </c>
      <c r="E754" s="36" t="s">
        <v>3985</v>
      </c>
      <c r="F754" s="36" t="s">
        <v>3986</v>
      </c>
      <c r="G754" s="36" t="s">
        <v>3987</v>
      </c>
      <c r="H754" s="36">
        <v>1114201</v>
      </c>
      <c r="I754" s="38">
        <v>43677</v>
      </c>
      <c r="J754" s="2">
        <v>345</v>
      </c>
      <c r="K754" s="2">
        <v>345</v>
      </c>
      <c r="L754" s="2">
        <v>4515</v>
      </c>
      <c r="M754" s="5">
        <v>-42.85</v>
      </c>
      <c r="N754" s="3">
        <v>43653</v>
      </c>
      <c r="O754" t="s">
        <v>19</v>
      </c>
      <c r="P754" t="s">
        <v>434</v>
      </c>
      <c r="S754" s="2">
        <v>1072658</v>
      </c>
      <c r="T754" s="2">
        <v>339417</v>
      </c>
      <c r="X754" s="2" t="s">
        <v>20</v>
      </c>
      <c r="Z754">
        <v>3112235</v>
      </c>
      <c r="AA754" s="2" t="s">
        <v>24</v>
      </c>
    </row>
    <row r="755" spans="1:27" x14ac:dyDescent="0.25">
      <c r="A755" s="6">
        <f t="shared" si="11"/>
        <v>747</v>
      </c>
      <c r="C755" s="36" t="str">
        <f>+INDEX('Global Mapping'!$M:$M,MATCH(L755,'Global Mapping'!$A:$A,0))</f>
        <v>CURRENT LIABILITIES</v>
      </c>
      <c r="D755" s="36" t="str">
        <f>+INDEX('Global Mapping'!$C:$C,MATCH(L755,'Global Mapping'!$A:$A,0))</f>
        <v>A/P TRADE</v>
      </c>
      <c r="E755" s="36" t="s">
        <v>3985</v>
      </c>
      <c r="F755" s="36" t="s">
        <v>3986</v>
      </c>
      <c r="G755" s="36" t="s">
        <v>3987</v>
      </c>
      <c r="H755" s="36">
        <v>1114323</v>
      </c>
      <c r="I755" s="38">
        <v>43677</v>
      </c>
      <c r="J755" s="2">
        <v>345</v>
      </c>
      <c r="K755" s="2">
        <v>345</v>
      </c>
      <c r="L755" s="2">
        <v>4515</v>
      </c>
      <c r="M755" s="5">
        <v>-16.329999999999998</v>
      </c>
      <c r="N755" s="3">
        <v>43653</v>
      </c>
      <c r="O755" t="s">
        <v>19</v>
      </c>
      <c r="P755" t="s">
        <v>435</v>
      </c>
      <c r="S755" s="2">
        <v>1072662</v>
      </c>
      <c r="T755" s="2">
        <v>339417</v>
      </c>
      <c r="X755" s="2" t="s">
        <v>20</v>
      </c>
      <c r="Z755">
        <v>3112239</v>
      </c>
      <c r="AA755" s="2" t="s">
        <v>24</v>
      </c>
    </row>
    <row r="756" spans="1:27" x14ac:dyDescent="0.25">
      <c r="A756" s="6">
        <f t="shared" si="11"/>
        <v>748</v>
      </c>
      <c r="C756" s="36" t="str">
        <f>+INDEX('Global Mapping'!$M:$M,MATCH(L756,'Global Mapping'!$A:$A,0))</f>
        <v>CURRENT LIABILITIES</v>
      </c>
      <c r="D756" s="36" t="str">
        <f>+INDEX('Global Mapping'!$C:$C,MATCH(L756,'Global Mapping'!$A:$A,0))</f>
        <v>A/P TRADE</v>
      </c>
      <c r="E756" s="36" t="s">
        <v>3985</v>
      </c>
      <c r="F756" s="36" t="s">
        <v>3986</v>
      </c>
      <c r="G756" s="36" t="s">
        <v>3987</v>
      </c>
      <c r="H756" s="36">
        <v>1114030</v>
      </c>
      <c r="I756" s="38">
        <v>43677</v>
      </c>
      <c r="J756" s="2">
        <v>345</v>
      </c>
      <c r="K756" s="2">
        <v>345</v>
      </c>
      <c r="L756" s="2">
        <v>4515</v>
      </c>
      <c r="M756" s="5">
        <v>-240.39</v>
      </c>
      <c r="N756" s="3">
        <v>43653</v>
      </c>
      <c r="O756" t="s">
        <v>19</v>
      </c>
      <c r="P756" t="s">
        <v>436</v>
      </c>
      <c r="S756" s="2">
        <v>1072676</v>
      </c>
      <c r="T756" s="2">
        <v>339417</v>
      </c>
      <c r="X756" s="2" t="s">
        <v>20</v>
      </c>
      <c r="Z756">
        <v>3112252</v>
      </c>
      <c r="AA756" s="2" t="s">
        <v>24</v>
      </c>
    </row>
    <row r="757" spans="1:27" x14ac:dyDescent="0.25">
      <c r="A757" s="6">
        <f t="shared" si="11"/>
        <v>749</v>
      </c>
      <c r="C757" s="36" t="str">
        <f>+INDEX('Global Mapping'!$M:$M,MATCH(L757,'Global Mapping'!$A:$A,0))</f>
        <v>CURRENT LIABILITIES</v>
      </c>
      <c r="D757" s="36" t="str">
        <f>+INDEX('Global Mapping'!$C:$C,MATCH(L757,'Global Mapping'!$A:$A,0))</f>
        <v>A/P TRADE</v>
      </c>
      <c r="E757" s="36" t="s">
        <v>3985</v>
      </c>
      <c r="F757" s="36" t="s">
        <v>3986</v>
      </c>
      <c r="G757" s="36" t="s">
        <v>3987</v>
      </c>
      <c r="H757" s="36">
        <v>1114295</v>
      </c>
      <c r="I757" s="38">
        <v>43677</v>
      </c>
      <c r="J757" s="2">
        <v>345</v>
      </c>
      <c r="K757" s="2">
        <v>345</v>
      </c>
      <c r="L757" s="2">
        <v>4515</v>
      </c>
      <c r="M757" s="5">
        <v>-21.02</v>
      </c>
      <c r="N757" s="3">
        <v>43653</v>
      </c>
      <c r="O757" t="s">
        <v>19</v>
      </c>
      <c r="P757" t="s">
        <v>437</v>
      </c>
      <c r="S757" s="2">
        <v>1072684</v>
      </c>
      <c r="T757" s="2">
        <v>339417</v>
      </c>
      <c r="X757" s="2" t="s">
        <v>20</v>
      </c>
      <c r="Z757">
        <v>3112259</v>
      </c>
      <c r="AA757" s="2" t="s">
        <v>24</v>
      </c>
    </row>
    <row r="758" spans="1:27" x14ac:dyDescent="0.25">
      <c r="A758" s="6">
        <f t="shared" si="11"/>
        <v>750</v>
      </c>
      <c r="C758" s="36" t="str">
        <f>+INDEX('Global Mapping'!$M:$M,MATCH(L758,'Global Mapping'!$A:$A,0))</f>
        <v>CURRENT LIABILITIES</v>
      </c>
      <c r="D758" s="36" t="str">
        <f>+INDEX('Global Mapping'!$C:$C,MATCH(L758,'Global Mapping'!$A:$A,0))</f>
        <v>A/P TRADE</v>
      </c>
      <c r="E758" s="36" t="s">
        <v>3985</v>
      </c>
      <c r="F758" s="36" t="s">
        <v>3986</v>
      </c>
      <c r="G758" s="36" t="s">
        <v>3987</v>
      </c>
      <c r="H758" s="36">
        <v>1114154</v>
      </c>
      <c r="I758" s="38">
        <v>43677</v>
      </c>
      <c r="J758" s="2">
        <v>345</v>
      </c>
      <c r="K758" s="2">
        <v>345</v>
      </c>
      <c r="L758" s="2">
        <v>4515</v>
      </c>
      <c r="M758" s="5">
        <v>-54.48</v>
      </c>
      <c r="N758" s="3">
        <v>43653</v>
      </c>
      <c r="O758" t="s">
        <v>19</v>
      </c>
      <c r="P758" t="s">
        <v>438</v>
      </c>
      <c r="S758" s="2">
        <v>1072685</v>
      </c>
      <c r="T758" s="2">
        <v>339417</v>
      </c>
      <c r="X758" s="2" t="s">
        <v>20</v>
      </c>
      <c r="Z758">
        <v>3112260</v>
      </c>
      <c r="AA758" s="2" t="s">
        <v>24</v>
      </c>
    </row>
    <row r="759" spans="1:27" x14ac:dyDescent="0.25">
      <c r="A759" s="6">
        <f t="shared" si="11"/>
        <v>751</v>
      </c>
      <c r="C759" s="36" t="str">
        <f>+INDEX('Global Mapping'!$M:$M,MATCH(L759,'Global Mapping'!$A:$A,0))</f>
        <v>CURRENT LIABILITIES</v>
      </c>
      <c r="D759" s="36" t="str">
        <f>+INDEX('Global Mapping'!$C:$C,MATCH(L759,'Global Mapping'!$A:$A,0))</f>
        <v>A/P TRADE</v>
      </c>
      <c r="E759" s="36" t="s">
        <v>3985</v>
      </c>
      <c r="F759" s="36" t="s">
        <v>3986</v>
      </c>
      <c r="G759" s="36" t="s">
        <v>3987</v>
      </c>
      <c r="H759" s="36">
        <v>1114376</v>
      </c>
      <c r="I759" s="38">
        <v>43677</v>
      </c>
      <c r="J759" s="2">
        <v>345</v>
      </c>
      <c r="K759" s="2">
        <v>345</v>
      </c>
      <c r="L759" s="2">
        <v>4515</v>
      </c>
      <c r="M759" s="5">
        <v>-9.23</v>
      </c>
      <c r="N759" s="3">
        <v>43653</v>
      </c>
      <c r="O759" t="s">
        <v>19</v>
      </c>
      <c r="P759" t="s">
        <v>439</v>
      </c>
      <c r="S759" s="2">
        <v>1072711</v>
      </c>
      <c r="T759" s="2">
        <v>339417</v>
      </c>
      <c r="X759" s="2" t="s">
        <v>20</v>
      </c>
      <c r="Z759">
        <v>3112284</v>
      </c>
      <c r="AA759" s="2" t="s">
        <v>24</v>
      </c>
    </row>
    <row r="760" spans="1:27" x14ac:dyDescent="0.25">
      <c r="A760" s="6">
        <f t="shared" si="11"/>
        <v>752</v>
      </c>
      <c r="C760" s="36" t="str">
        <f>+INDEX('Global Mapping'!$M:$M,MATCH(L760,'Global Mapping'!$A:$A,0))</f>
        <v>CURRENT LIABILITIES</v>
      </c>
      <c r="D760" s="36" t="str">
        <f>+INDEX('Global Mapping'!$C:$C,MATCH(L760,'Global Mapping'!$A:$A,0))</f>
        <v>A/P TRADE</v>
      </c>
      <c r="E760" s="36" t="s">
        <v>3985</v>
      </c>
      <c r="F760" s="36" t="s">
        <v>3986</v>
      </c>
      <c r="G760" s="36" t="s">
        <v>3987</v>
      </c>
      <c r="H760" s="36">
        <v>1114358</v>
      </c>
      <c r="I760" s="38">
        <v>43677</v>
      </c>
      <c r="J760" s="2">
        <v>345</v>
      </c>
      <c r="K760" s="2">
        <v>345</v>
      </c>
      <c r="L760" s="2">
        <v>4515</v>
      </c>
      <c r="M760" s="5">
        <v>-11.09</v>
      </c>
      <c r="N760" s="3">
        <v>43653</v>
      </c>
      <c r="O760" t="s">
        <v>19</v>
      </c>
      <c r="P760" t="s">
        <v>440</v>
      </c>
      <c r="S760" s="2">
        <v>1072725</v>
      </c>
      <c r="T760" s="2">
        <v>339417</v>
      </c>
      <c r="X760" s="2" t="s">
        <v>20</v>
      </c>
      <c r="Z760">
        <v>3112294</v>
      </c>
      <c r="AA760" s="2" t="s">
        <v>24</v>
      </c>
    </row>
    <row r="761" spans="1:27" x14ac:dyDescent="0.25">
      <c r="A761" s="6">
        <f t="shared" si="11"/>
        <v>753</v>
      </c>
      <c r="C761" s="36" t="str">
        <f>+INDEX('Global Mapping'!$M:$M,MATCH(L761,'Global Mapping'!$A:$A,0))</f>
        <v>CURRENT LIABILITIES</v>
      </c>
      <c r="D761" s="36" t="str">
        <f>+INDEX('Global Mapping'!$C:$C,MATCH(L761,'Global Mapping'!$A:$A,0))</f>
        <v>A/P TRADE</v>
      </c>
      <c r="E761" s="36" t="s">
        <v>3985</v>
      </c>
      <c r="F761" s="36" t="s">
        <v>3986</v>
      </c>
      <c r="G761" s="36" t="s">
        <v>3987</v>
      </c>
      <c r="H761" s="36">
        <v>1114103</v>
      </c>
      <c r="I761" s="38">
        <v>43677</v>
      </c>
      <c r="J761" s="2">
        <v>345</v>
      </c>
      <c r="K761" s="2">
        <v>345</v>
      </c>
      <c r="L761" s="2">
        <v>4515</v>
      </c>
      <c r="M761" s="5">
        <v>-74.569999999999993</v>
      </c>
      <c r="N761" s="3">
        <v>43653</v>
      </c>
      <c r="O761" t="s">
        <v>19</v>
      </c>
      <c r="P761" t="s">
        <v>441</v>
      </c>
      <c r="S761" s="2">
        <v>1072726</v>
      </c>
      <c r="T761" s="2">
        <v>339417</v>
      </c>
      <c r="X761" s="2" t="s">
        <v>20</v>
      </c>
      <c r="Z761">
        <v>3112295</v>
      </c>
      <c r="AA761" s="2" t="s">
        <v>24</v>
      </c>
    </row>
    <row r="762" spans="1:27" x14ac:dyDescent="0.25">
      <c r="A762" s="6">
        <f t="shared" si="11"/>
        <v>754</v>
      </c>
      <c r="C762" s="36" t="str">
        <f>+INDEX('Global Mapping'!$M:$M,MATCH(L762,'Global Mapping'!$A:$A,0))</f>
        <v>CURRENT LIABILITIES</v>
      </c>
      <c r="D762" s="36" t="str">
        <f>+INDEX('Global Mapping'!$C:$C,MATCH(L762,'Global Mapping'!$A:$A,0))</f>
        <v>A/P TRADE</v>
      </c>
      <c r="E762" s="36" t="s">
        <v>3985</v>
      </c>
      <c r="F762" s="36" t="s">
        <v>3986</v>
      </c>
      <c r="G762" s="36" t="s">
        <v>3987</v>
      </c>
      <c r="H762" s="36">
        <v>1114025</v>
      </c>
      <c r="I762" s="38">
        <v>43677</v>
      </c>
      <c r="J762" s="2">
        <v>345</v>
      </c>
      <c r="K762" s="2">
        <v>345</v>
      </c>
      <c r="L762" s="2">
        <v>4515</v>
      </c>
      <c r="M762" s="5">
        <v>-302.98</v>
      </c>
      <c r="N762" s="3">
        <v>43653</v>
      </c>
      <c r="O762" t="s">
        <v>19</v>
      </c>
      <c r="P762" t="s">
        <v>442</v>
      </c>
      <c r="S762" s="2">
        <v>1072765</v>
      </c>
      <c r="T762" s="2">
        <v>339417</v>
      </c>
      <c r="X762" s="2" t="s">
        <v>20</v>
      </c>
      <c r="Z762">
        <v>3112329</v>
      </c>
      <c r="AA762" s="2" t="s">
        <v>24</v>
      </c>
    </row>
    <row r="763" spans="1:27" x14ac:dyDescent="0.25">
      <c r="A763" s="6">
        <f t="shared" si="11"/>
        <v>755</v>
      </c>
      <c r="C763" s="36" t="str">
        <f>+INDEX('Global Mapping'!$M:$M,MATCH(L763,'Global Mapping'!$A:$A,0))</f>
        <v>CURRENT LIABILITIES</v>
      </c>
      <c r="D763" s="36" t="str">
        <f>+INDEX('Global Mapping'!$C:$C,MATCH(L763,'Global Mapping'!$A:$A,0))</f>
        <v>A/P TRADE</v>
      </c>
      <c r="E763" s="36" t="s">
        <v>3985</v>
      </c>
      <c r="F763" s="36" t="s">
        <v>3986</v>
      </c>
      <c r="G763" s="36" t="s">
        <v>3987</v>
      </c>
      <c r="H763" s="36">
        <v>1112171</v>
      </c>
      <c r="I763" s="38">
        <v>43657</v>
      </c>
      <c r="J763" s="2">
        <v>345</v>
      </c>
      <c r="K763" s="2">
        <v>345</v>
      </c>
      <c r="L763" s="2">
        <v>4515</v>
      </c>
      <c r="M763" s="5">
        <v>-34.85</v>
      </c>
      <c r="N763" s="3">
        <v>43655</v>
      </c>
      <c r="O763" t="s">
        <v>19</v>
      </c>
      <c r="P763" t="s">
        <v>395</v>
      </c>
      <c r="S763" s="2">
        <v>1070526</v>
      </c>
      <c r="T763" s="2">
        <v>338843</v>
      </c>
      <c r="X763" s="2" t="s">
        <v>20</v>
      </c>
      <c r="Z763">
        <v>3004931</v>
      </c>
      <c r="AA763" s="2" t="s">
        <v>24</v>
      </c>
    </row>
    <row r="764" spans="1:27" x14ac:dyDescent="0.25">
      <c r="A764" s="6">
        <f t="shared" si="11"/>
        <v>756</v>
      </c>
      <c r="C764" s="36" t="str">
        <f>+INDEX('Global Mapping'!$M:$M,MATCH(L764,'Global Mapping'!$A:$A,0))</f>
        <v>CURRENT LIABILITIES</v>
      </c>
      <c r="D764" s="36" t="str">
        <f>+INDEX('Global Mapping'!$C:$C,MATCH(L764,'Global Mapping'!$A:$A,0))</f>
        <v>A/P TRADE</v>
      </c>
      <c r="E764" s="36" t="s">
        <v>3985</v>
      </c>
      <c r="F764" s="36" t="s">
        <v>3986</v>
      </c>
      <c r="G764" s="36" t="s">
        <v>3987</v>
      </c>
      <c r="H764" s="36">
        <v>1112171</v>
      </c>
      <c r="I764" s="38">
        <v>43657</v>
      </c>
      <c r="J764" s="2">
        <v>345</v>
      </c>
      <c r="K764" s="2">
        <v>345</v>
      </c>
      <c r="L764" s="2">
        <v>4515</v>
      </c>
      <c r="M764" s="5">
        <v>-7.29</v>
      </c>
      <c r="N764" s="3">
        <v>43655</v>
      </c>
      <c r="O764" t="s">
        <v>19</v>
      </c>
      <c r="P764" t="s">
        <v>396</v>
      </c>
      <c r="S764" s="2">
        <v>1070527</v>
      </c>
      <c r="T764" s="2">
        <v>338843</v>
      </c>
      <c r="X764" s="2" t="s">
        <v>20</v>
      </c>
      <c r="Z764">
        <v>3004931</v>
      </c>
      <c r="AA764" s="2" t="s">
        <v>24</v>
      </c>
    </row>
    <row r="765" spans="1:27" x14ac:dyDescent="0.25">
      <c r="A765" s="6">
        <f t="shared" si="11"/>
        <v>757</v>
      </c>
      <c r="C765" s="36" t="str">
        <f>+INDEX('Global Mapping'!$M:$M,MATCH(L765,'Global Mapping'!$A:$A,0))</f>
        <v>CURRENT LIABILITIES</v>
      </c>
      <c r="D765" s="36" t="str">
        <f>+INDEX('Global Mapping'!$C:$C,MATCH(L765,'Global Mapping'!$A:$A,0))</f>
        <v>A/P TRADE</v>
      </c>
      <c r="E765" s="36" t="s">
        <v>3985</v>
      </c>
      <c r="F765" s="36" t="s">
        <v>3986</v>
      </c>
      <c r="G765" s="36" t="s">
        <v>3987</v>
      </c>
      <c r="H765" s="36">
        <v>1112180</v>
      </c>
      <c r="I765" s="38">
        <v>43657</v>
      </c>
      <c r="J765" s="2">
        <v>345</v>
      </c>
      <c r="K765" s="2">
        <v>345</v>
      </c>
      <c r="L765" s="2">
        <v>4515</v>
      </c>
      <c r="M765" s="5">
        <v>-16.84</v>
      </c>
      <c r="N765" s="3">
        <v>43655</v>
      </c>
      <c r="O765" t="s">
        <v>19</v>
      </c>
      <c r="P765" t="s">
        <v>397</v>
      </c>
      <c r="S765" s="2">
        <v>1070529</v>
      </c>
      <c r="T765" s="2">
        <v>338843</v>
      </c>
      <c r="X765" s="2" t="s">
        <v>20</v>
      </c>
      <c r="Z765">
        <v>3004988</v>
      </c>
      <c r="AA765" s="2" t="s">
        <v>24</v>
      </c>
    </row>
    <row r="766" spans="1:27" x14ac:dyDescent="0.25">
      <c r="A766" s="6">
        <f t="shared" si="11"/>
        <v>758</v>
      </c>
      <c r="C766" s="36" t="str">
        <f>+INDEX('Global Mapping'!$M:$M,MATCH(L766,'Global Mapping'!$A:$A,0))</f>
        <v>CURRENT LIABILITIES</v>
      </c>
      <c r="D766" s="36" t="str">
        <f>+INDEX('Global Mapping'!$C:$C,MATCH(L766,'Global Mapping'!$A:$A,0))</f>
        <v>A/P TRADE</v>
      </c>
      <c r="E766" s="36" t="s">
        <v>3985</v>
      </c>
      <c r="F766" s="36" t="s">
        <v>3986</v>
      </c>
      <c r="G766" s="36" t="s">
        <v>3987</v>
      </c>
      <c r="H766" s="36">
        <v>1112170</v>
      </c>
      <c r="I766" s="38">
        <v>43657</v>
      </c>
      <c r="J766" s="2">
        <v>345</v>
      </c>
      <c r="K766" s="2">
        <v>345</v>
      </c>
      <c r="L766" s="2">
        <v>4515</v>
      </c>
      <c r="M766" s="5">
        <v>-21.62</v>
      </c>
      <c r="N766" s="3">
        <v>43655</v>
      </c>
      <c r="O766" t="s">
        <v>19</v>
      </c>
      <c r="P766" t="s">
        <v>398</v>
      </c>
      <c r="S766" s="2">
        <v>1070534</v>
      </c>
      <c r="T766" s="2">
        <v>338843</v>
      </c>
      <c r="X766" s="2" t="s">
        <v>20</v>
      </c>
      <c r="Z766">
        <v>3005740</v>
      </c>
      <c r="AA766" s="2" t="s">
        <v>24</v>
      </c>
    </row>
    <row r="767" spans="1:27" x14ac:dyDescent="0.25">
      <c r="A767" s="6">
        <f t="shared" si="11"/>
        <v>759</v>
      </c>
      <c r="C767" s="36" t="str">
        <f>+INDEX('Global Mapping'!$M:$M,MATCH(L767,'Global Mapping'!$A:$A,0))</f>
        <v>CURRENT LIABILITIES</v>
      </c>
      <c r="D767" s="36" t="str">
        <f>+INDEX('Global Mapping'!$C:$C,MATCH(L767,'Global Mapping'!$A:$A,0))</f>
        <v>A/P TRADE</v>
      </c>
      <c r="E767" s="36" t="s">
        <v>3985</v>
      </c>
      <c r="F767" s="36" t="s">
        <v>3986</v>
      </c>
      <c r="G767" s="36" t="s">
        <v>3987</v>
      </c>
      <c r="H767" s="36">
        <v>1112170</v>
      </c>
      <c r="I767" s="38">
        <v>43657</v>
      </c>
      <c r="J767" s="2">
        <v>345</v>
      </c>
      <c r="K767" s="2">
        <v>345</v>
      </c>
      <c r="L767" s="2">
        <v>4515</v>
      </c>
      <c r="M767" s="5">
        <v>-2.52</v>
      </c>
      <c r="N767" s="3">
        <v>43655</v>
      </c>
      <c r="O767" t="s">
        <v>19</v>
      </c>
      <c r="P767" t="s">
        <v>399</v>
      </c>
      <c r="S767" s="2">
        <v>1070536</v>
      </c>
      <c r="T767" s="2">
        <v>338843</v>
      </c>
      <c r="X767" s="2" t="s">
        <v>20</v>
      </c>
      <c r="Z767">
        <v>3005740</v>
      </c>
      <c r="AA767" s="2" t="s">
        <v>24</v>
      </c>
    </row>
    <row r="768" spans="1:27" x14ac:dyDescent="0.25">
      <c r="A768" s="6">
        <f t="shared" si="11"/>
        <v>760</v>
      </c>
      <c r="C768" s="36" t="str">
        <f>+INDEX('Global Mapping'!$M:$M,MATCH(L768,'Global Mapping'!$A:$A,0))</f>
        <v>CURRENT LIABILITIES</v>
      </c>
      <c r="D768" s="36" t="str">
        <f>+INDEX('Global Mapping'!$C:$C,MATCH(L768,'Global Mapping'!$A:$A,0))</f>
        <v>A/P TRADE</v>
      </c>
      <c r="E768" s="36" t="s">
        <v>3985</v>
      </c>
      <c r="F768" s="36" t="s">
        <v>3986</v>
      </c>
      <c r="G768" s="36" t="s">
        <v>3987</v>
      </c>
      <c r="H768" s="36">
        <v>1112170</v>
      </c>
      <c r="I768" s="38">
        <v>43657</v>
      </c>
      <c r="J768" s="2">
        <v>345</v>
      </c>
      <c r="K768" s="2">
        <v>345</v>
      </c>
      <c r="L768" s="2">
        <v>4515</v>
      </c>
      <c r="M768" s="5">
        <v>-18.39</v>
      </c>
      <c r="N768" s="3">
        <v>43655</v>
      </c>
      <c r="O768" t="s">
        <v>19</v>
      </c>
      <c r="P768" t="s">
        <v>400</v>
      </c>
      <c r="S768" s="2">
        <v>1070557</v>
      </c>
      <c r="T768" s="2">
        <v>338843</v>
      </c>
      <c r="X768" s="2" t="s">
        <v>20</v>
      </c>
      <c r="Z768">
        <v>3005740</v>
      </c>
      <c r="AA768" s="2" t="s">
        <v>24</v>
      </c>
    </row>
    <row r="769" spans="1:27" x14ac:dyDescent="0.25">
      <c r="A769" s="6">
        <f t="shared" si="11"/>
        <v>761</v>
      </c>
      <c r="C769" s="36" t="str">
        <f>+INDEX('Global Mapping'!$M:$M,MATCH(L769,'Global Mapping'!$A:$A,0))</f>
        <v>CURRENT LIABILITIES</v>
      </c>
      <c r="D769" s="36" t="str">
        <f>+INDEX('Global Mapping'!$C:$C,MATCH(L769,'Global Mapping'!$A:$A,0))</f>
        <v>A/P TRADE</v>
      </c>
      <c r="E769" s="36" t="s">
        <v>3985</v>
      </c>
      <c r="F769" s="36" t="s">
        <v>3986</v>
      </c>
      <c r="G769" s="36" t="s">
        <v>3987</v>
      </c>
      <c r="H769" s="36">
        <v>1112585</v>
      </c>
      <c r="I769" s="38">
        <v>43657</v>
      </c>
      <c r="J769" s="2">
        <v>345</v>
      </c>
      <c r="K769" s="2">
        <v>345</v>
      </c>
      <c r="L769" s="2">
        <v>4515</v>
      </c>
      <c r="M769" s="5">
        <v>-110.82</v>
      </c>
      <c r="N769" s="3">
        <v>43655</v>
      </c>
      <c r="O769" t="s">
        <v>19</v>
      </c>
      <c r="P769" t="s">
        <v>401</v>
      </c>
      <c r="S769" s="2">
        <v>1070697</v>
      </c>
      <c r="T769" s="2">
        <v>338933</v>
      </c>
      <c r="X769" s="2" t="s">
        <v>20</v>
      </c>
      <c r="Z769">
        <v>3009376</v>
      </c>
      <c r="AA769" s="2" t="s">
        <v>24</v>
      </c>
    </row>
    <row r="770" spans="1:27" x14ac:dyDescent="0.25">
      <c r="A770" s="6">
        <f t="shared" si="11"/>
        <v>762</v>
      </c>
      <c r="C770" s="36" t="str">
        <f>+INDEX('Global Mapping'!$M:$M,MATCH(L770,'Global Mapping'!$A:$A,0))</f>
        <v>CURRENT LIABILITIES</v>
      </c>
      <c r="D770" s="36" t="str">
        <f>+INDEX('Global Mapping'!$C:$C,MATCH(L770,'Global Mapping'!$A:$A,0))</f>
        <v>A/P TRADE</v>
      </c>
      <c r="E770" s="36" t="s">
        <v>3985</v>
      </c>
      <c r="F770" s="36" t="s">
        <v>3986</v>
      </c>
      <c r="G770" s="36" t="s">
        <v>3987</v>
      </c>
      <c r="H770" s="36">
        <v>1112587</v>
      </c>
      <c r="I770" s="38">
        <v>43657</v>
      </c>
      <c r="J770" s="2">
        <v>345</v>
      </c>
      <c r="K770" s="2">
        <v>345</v>
      </c>
      <c r="L770" s="2">
        <v>4515</v>
      </c>
      <c r="M770" s="5">
        <v>-100</v>
      </c>
      <c r="N770" s="3">
        <v>43655</v>
      </c>
      <c r="O770" t="s">
        <v>19</v>
      </c>
      <c r="P770" t="s">
        <v>402</v>
      </c>
      <c r="S770" s="2">
        <v>1070699</v>
      </c>
      <c r="T770" s="2">
        <v>338933</v>
      </c>
      <c r="X770" s="2" t="s">
        <v>20</v>
      </c>
      <c r="Z770">
        <v>3111351</v>
      </c>
      <c r="AA770" s="2" t="s">
        <v>24</v>
      </c>
    </row>
    <row r="771" spans="1:27" x14ac:dyDescent="0.25">
      <c r="A771" s="6">
        <f t="shared" si="11"/>
        <v>763</v>
      </c>
      <c r="C771" s="36" t="str">
        <f>+INDEX('Global Mapping'!$M:$M,MATCH(L771,'Global Mapping'!$A:$A,0))</f>
        <v>CURRENT LIABILITIES</v>
      </c>
      <c r="D771" s="36" t="str">
        <f>+INDEX('Global Mapping'!$C:$C,MATCH(L771,'Global Mapping'!$A:$A,0))</f>
        <v>A/P TRADE</v>
      </c>
      <c r="E771" s="36" t="s">
        <v>3985</v>
      </c>
      <c r="F771" s="36" t="s">
        <v>3986</v>
      </c>
      <c r="G771" s="36" t="s">
        <v>3987</v>
      </c>
      <c r="H771" s="36">
        <v>1114253</v>
      </c>
      <c r="I771" s="38">
        <v>43677</v>
      </c>
      <c r="J771" s="2">
        <v>345</v>
      </c>
      <c r="K771" s="2">
        <v>345</v>
      </c>
      <c r="L771" s="2">
        <v>4515</v>
      </c>
      <c r="M771" s="5">
        <v>-28.5</v>
      </c>
      <c r="N771" s="3">
        <v>43655</v>
      </c>
      <c r="O771" t="s">
        <v>19</v>
      </c>
      <c r="P771" t="s">
        <v>446</v>
      </c>
      <c r="S771" s="2">
        <v>1072920</v>
      </c>
      <c r="T771" s="2">
        <v>339420</v>
      </c>
      <c r="X771" s="2" t="s">
        <v>20</v>
      </c>
      <c r="Z771">
        <v>3112382</v>
      </c>
      <c r="AA771" s="2" t="s">
        <v>24</v>
      </c>
    </row>
    <row r="772" spans="1:27" x14ac:dyDescent="0.25">
      <c r="A772" s="6">
        <f t="shared" si="11"/>
        <v>764</v>
      </c>
      <c r="C772" s="36" t="str">
        <f>+INDEX('Global Mapping'!$M:$M,MATCH(L772,'Global Mapping'!$A:$A,0))</f>
        <v>CURRENT LIABILITIES</v>
      </c>
      <c r="D772" s="36" t="str">
        <f>+INDEX('Global Mapping'!$C:$C,MATCH(L772,'Global Mapping'!$A:$A,0))</f>
        <v>A/P TRADE</v>
      </c>
      <c r="E772" s="36" t="s">
        <v>3985</v>
      </c>
      <c r="F772" s="36" t="s">
        <v>3986</v>
      </c>
      <c r="G772" s="36" t="s">
        <v>3987</v>
      </c>
      <c r="H772" s="36">
        <v>1114169</v>
      </c>
      <c r="I772" s="38">
        <v>43677</v>
      </c>
      <c r="J772" s="2">
        <v>345</v>
      </c>
      <c r="K772" s="2">
        <v>345</v>
      </c>
      <c r="L772" s="2">
        <v>4515</v>
      </c>
      <c r="M772" s="5">
        <v>-50.56</v>
      </c>
      <c r="N772" s="3">
        <v>43655</v>
      </c>
      <c r="O772" t="s">
        <v>19</v>
      </c>
      <c r="P772" t="s">
        <v>447</v>
      </c>
      <c r="S772" s="2">
        <v>1072954</v>
      </c>
      <c r="T772" s="2">
        <v>339420</v>
      </c>
      <c r="X772" s="2" t="s">
        <v>20</v>
      </c>
      <c r="Z772">
        <v>3112413</v>
      </c>
      <c r="AA772" s="2" t="s">
        <v>24</v>
      </c>
    </row>
    <row r="773" spans="1:27" x14ac:dyDescent="0.25">
      <c r="A773" s="6">
        <f t="shared" si="11"/>
        <v>765</v>
      </c>
      <c r="C773" s="36" t="str">
        <f>+INDEX('Global Mapping'!$M:$M,MATCH(L773,'Global Mapping'!$A:$A,0))</f>
        <v>CURRENT LIABILITIES</v>
      </c>
      <c r="D773" s="36" t="str">
        <f>+INDEX('Global Mapping'!$C:$C,MATCH(L773,'Global Mapping'!$A:$A,0))</f>
        <v>A/P TRADE</v>
      </c>
      <c r="E773" s="36" t="s">
        <v>3985</v>
      </c>
      <c r="F773" s="36" t="s">
        <v>3986</v>
      </c>
      <c r="G773" s="36" t="s">
        <v>3987</v>
      </c>
      <c r="H773" s="36">
        <v>1112735</v>
      </c>
      <c r="I773" s="38">
        <v>43664</v>
      </c>
      <c r="J773" s="2">
        <v>345</v>
      </c>
      <c r="K773" s="2">
        <v>345</v>
      </c>
      <c r="L773" s="2">
        <v>4515</v>
      </c>
      <c r="M773" s="5">
        <v>-534.55999999999995</v>
      </c>
      <c r="N773" s="3">
        <v>43656</v>
      </c>
      <c r="O773" t="s">
        <v>19</v>
      </c>
      <c r="P773" t="s">
        <v>415</v>
      </c>
      <c r="S773" s="2">
        <v>1070823</v>
      </c>
      <c r="T773" s="2">
        <v>338966</v>
      </c>
      <c r="U773" s="2">
        <v>309934</v>
      </c>
      <c r="X773" s="2" t="s">
        <v>20</v>
      </c>
      <c r="Z773">
        <v>3000024</v>
      </c>
      <c r="AA773" s="2" t="s">
        <v>24</v>
      </c>
    </row>
    <row r="774" spans="1:27" x14ac:dyDescent="0.25">
      <c r="A774" s="6">
        <f t="shared" si="11"/>
        <v>766</v>
      </c>
      <c r="C774" s="36" t="str">
        <f>+INDEX('Global Mapping'!$M:$M,MATCH(L774,'Global Mapping'!$A:$A,0))</f>
        <v>CURRENT LIABILITIES</v>
      </c>
      <c r="D774" s="36" t="str">
        <f>+INDEX('Global Mapping'!$C:$C,MATCH(L774,'Global Mapping'!$A:$A,0))</f>
        <v>A/P TRADE</v>
      </c>
      <c r="E774" s="36" t="s">
        <v>3985</v>
      </c>
      <c r="F774" s="36" t="s">
        <v>3986</v>
      </c>
      <c r="G774" s="36" t="s">
        <v>3987</v>
      </c>
      <c r="H774" s="36">
        <v>1112741</v>
      </c>
      <c r="I774" s="38">
        <v>43664</v>
      </c>
      <c r="J774" s="2">
        <v>345</v>
      </c>
      <c r="K774" s="2">
        <v>345</v>
      </c>
      <c r="L774" s="2">
        <v>4515</v>
      </c>
      <c r="M774" s="5">
        <v>-631</v>
      </c>
      <c r="N774" s="3">
        <v>43656</v>
      </c>
      <c r="O774" t="s">
        <v>19</v>
      </c>
      <c r="P774" t="s">
        <v>413</v>
      </c>
      <c r="S774" s="2">
        <v>1070814</v>
      </c>
      <c r="T774" s="2">
        <v>338966</v>
      </c>
      <c r="U774" s="2">
        <v>315438</v>
      </c>
      <c r="X774" s="2" t="s">
        <v>20</v>
      </c>
      <c r="Z774">
        <v>3000063</v>
      </c>
      <c r="AA774" s="2" t="s">
        <v>24</v>
      </c>
    </row>
    <row r="775" spans="1:27" x14ac:dyDescent="0.25">
      <c r="A775" s="6">
        <f t="shared" si="11"/>
        <v>767</v>
      </c>
      <c r="C775" s="36" t="str">
        <f>+INDEX('Global Mapping'!$M:$M,MATCH(L775,'Global Mapping'!$A:$A,0))</f>
        <v>CURRENT LIABILITIES</v>
      </c>
      <c r="D775" s="36" t="str">
        <f>+INDEX('Global Mapping'!$C:$C,MATCH(L775,'Global Mapping'!$A:$A,0))</f>
        <v>A/P TRADE</v>
      </c>
      <c r="E775" s="36" t="s">
        <v>3985</v>
      </c>
      <c r="F775" s="36" t="s">
        <v>3986</v>
      </c>
      <c r="G775" s="36" t="s">
        <v>3987</v>
      </c>
      <c r="H775" s="36">
        <v>1112741</v>
      </c>
      <c r="I775" s="38">
        <v>43664</v>
      </c>
      <c r="J775" s="2">
        <v>345</v>
      </c>
      <c r="K775" s="2">
        <v>345</v>
      </c>
      <c r="L775" s="2">
        <v>4515</v>
      </c>
      <c r="M775" s="5">
        <v>-1570</v>
      </c>
      <c r="N775" s="3">
        <v>43656</v>
      </c>
      <c r="O775" t="s">
        <v>19</v>
      </c>
      <c r="P775" t="s">
        <v>417</v>
      </c>
      <c r="S775" s="2">
        <v>1070826</v>
      </c>
      <c r="T775" s="2">
        <v>338966</v>
      </c>
      <c r="U775" s="2">
        <v>315265</v>
      </c>
      <c r="X775" s="2" t="s">
        <v>20</v>
      </c>
      <c r="Z775">
        <v>3000063</v>
      </c>
      <c r="AA775" s="2" t="s">
        <v>24</v>
      </c>
    </row>
    <row r="776" spans="1:27" x14ac:dyDescent="0.25">
      <c r="A776" s="6">
        <f t="shared" si="11"/>
        <v>768</v>
      </c>
      <c r="C776" s="36" t="str">
        <f>+INDEX('Global Mapping'!$M:$M,MATCH(L776,'Global Mapping'!$A:$A,0))</f>
        <v>CURRENT LIABILITIES</v>
      </c>
      <c r="D776" s="36" t="str">
        <f>+INDEX('Global Mapping'!$C:$C,MATCH(L776,'Global Mapping'!$A:$A,0))</f>
        <v>A/P TRADE</v>
      </c>
      <c r="E776" s="36" t="s">
        <v>3985</v>
      </c>
      <c r="F776" s="36" t="s">
        <v>3986</v>
      </c>
      <c r="G776" s="36" t="s">
        <v>3987</v>
      </c>
      <c r="H776" s="36">
        <v>1112146</v>
      </c>
      <c r="I776" s="38">
        <v>43657</v>
      </c>
      <c r="J776" s="2">
        <v>345</v>
      </c>
      <c r="K776" s="2">
        <v>345</v>
      </c>
      <c r="L776" s="2">
        <v>4515</v>
      </c>
      <c r="M776" s="5">
        <v>-10.59</v>
      </c>
      <c r="N776" s="3">
        <v>43656</v>
      </c>
      <c r="O776" t="s">
        <v>19</v>
      </c>
      <c r="P776" t="s">
        <v>416</v>
      </c>
      <c r="S776" s="2">
        <v>1070824</v>
      </c>
      <c r="T776" s="2">
        <v>338962</v>
      </c>
      <c r="X776" s="2" t="s">
        <v>20</v>
      </c>
      <c r="Z776">
        <v>3000067</v>
      </c>
      <c r="AA776" s="2" t="s">
        <v>24</v>
      </c>
    </row>
    <row r="777" spans="1:27" x14ac:dyDescent="0.25">
      <c r="A777" s="6">
        <f t="shared" si="11"/>
        <v>769</v>
      </c>
      <c r="C777" s="36" t="str">
        <f>+INDEX('Global Mapping'!$M:$M,MATCH(L777,'Global Mapping'!$A:$A,0))</f>
        <v>CURRENT LIABILITIES</v>
      </c>
      <c r="D777" s="36" t="str">
        <f>+INDEX('Global Mapping'!$C:$C,MATCH(L777,'Global Mapping'!$A:$A,0))</f>
        <v>A/P TRADE</v>
      </c>
      <c r="E777" s="36" t="s">
        <v>3985</v>
      </c>
      <c r="F777" s="36" t="s">
        <v>3986</v>
      </c>
      <c r="G777" s="36" t="s">
        <v>3987</v>
      </c>
      <c r="H777" s="36">
        <v>921521</v>
      </c>
      <c r="I777" s="38">
        <v>43671</v>
      </c>
      <c r="J777" s="2">
        <v>345</v>
      </c>
      <c r="K777" s="2">
        <v>345</v>
      </c>
      <c r="L777" s="2">
        <v>4515</v>
      </c>
      <c r="M777" s="5">
        <v>-295.95999999999998</v>
      </c>
      <c r="N777" s="3">
        <v>43656</v>
      </c>
      <c r="O777" t="s">
        <v>19</v>
      </c>
      <c r="P777" t="s">
        <v>419</v>
      </c>
      <c r="S777" s="2">
        <v>1070828</v>
      </c>
      <c r="T777" s="2">
        <v>338966</v>
      </c>
      <c r="U777" s="2">
        <v>315035</v>
      </c>
      <c r="X777" s="2" t="s">
        <v>20</v>
      </c>
      <c r="Z777">
        <v>3000863</v>
      </c>
      <c r="AA777" s="2" t="s">
        <v>24</v>
      </c>
    </row>
    <row r="778" spans="1:27" x14ac:dyDescent="0.25">
      <c r="A778" s="6">
        <f t="shared" si="11"/>
        <v>770</v>
      </c>
      <c r="C778" s="36" t="str">
        <f>+INDEX('Global Mapping'!$M:$M,MATCH(L778,'Global Mapping'!$A:$A,0))</f>
        <v>CURRENT LIABILITIES</v>
      </c>
      <c r="D778" s="36" t="str">
        <f>+INDEX('Global Mapping'!$C:$C,MATCH(L778,'Global Mapping'!$A:$A,0))</f>
        <v>A/P TRADE</v>
      </c>
      <c r="E778" s="36" t="s">
        <v>3985</v>
      </c>
      <c r="F778" s="36" t="s">
        <v>3986</v>
      </c>
      <c r="G778" s="36" t="s">
        <v>3987</v>
      </c>
      <c r="H778" s="36">
        <v>921521</v>
      </c>
      <c r="I778" s="38">
        <v>43671</v>
      </c>
      <c r="J778" s="2">
        <v>345</v>
      </c>
      <c r="K778" s="2">
        <v>345</v>
      </c>
      <c r="L778" s="2">
        <v>4515</v>
      </c>
      <c r="M778" s="5">
        <v>-57.35</v>
      </c>
      <c r="N778" s="3">
        <v>43656</v>
      </c>
      <c r="O778" t="s">
        <v>19</v>
      </c>
      <c r="P778" t="s">
        <v>420</v>
      </c>
      <c r="S778" s="2">
        <v>1070829</v>
      </c>
      <c r="T778" s="2">
        <v>338966</v>
      </c>
      <c r="U778" s="2">
        <v>315035</v>
      </c>
      <c r="X778" s="2" t="s">
        <v>20</v>
      </c>
      <c r="Z778">
        <v>3000863</v>
      </c>
      <c r="AA778" s="2" t="s">
        <v>24</v>
      </c>
    </row>
    <row r="779" spans="1:27" x14ac:dyDescent="0.25">
      <c r="A779" s="6">
        <f t="shared" ref="A779:A842" si="12">+A778+1</f>
        <v>771</v>
      </c>
      <c r="C779" s="36" t="str">
        <f>+INDEX('Global Mapping'!$M:$M,MATCH(L779,'Global Mapping'!$A:$A,0))</f>
        <v>CURRENT LIABILITIES</v>
      </c>
      <c r="D779" s="36" t="str">
        <f>+INDEX('Global Mapping'!$C:$C,MATCH(L779,'Global Mapping'!$A:$A,0))</f>
        <v>A/P TRADE</v>
      </c>
      <c r="E779" s="36" t="s">
        <v>3985</v>
      </c>
      <c r="F779" s="36" t="s">
        <v>3986</v>
      </c>
      <c r="G779" s="36" t="s">
        <v>3987</v>
      </c>
      <c r="H779" s="36">
        <v>1112142</v>
      </c>
      <c r="I779" s="38">
        <v>43657</v>
      </c>
      <c r="J779" s="2">
        <v>345</v>
      </c>
      <c r="K779" s="2">
        <v>345</v>
      </c>
      <c r="L779" s="2">
        <v>4515</v>
      </c>
      <c r="M779" s="5">
        <v>-51.8</v>
      </c>
      <c r="N779" s="3">
        <v>43656</v>
      </c>
      <c r="O779" t="s">
        <v>19</v>
      </c>
      <c r="P779" t="s">
        <v>403</v>
      </c>
      <c r="S779" s="2">
        <v>1070790</v>
      </c>
      <c r="T779" s="2">
        <v>338958</v>
      </c>
      <c r="X779" s="2" t="s">
        <v>20</v>
      </c>
      <c r="Z779">
        <v>3004979</v>
      </c>
      <c r="AA779" s="2" t="s">
        <v>24</v>
      </c>
    </row>
    <row r="780" spans="1:27" x14ac:dyDescent="0.25">
      <c r="A780" s="6">
        <f t="shared" si="12"/>
        <v>772</v>
      </c>
      <c r="C780" s="36" t="str">
        <f>+INDEX('Global Mapping'!$M:$M,MATCH(L780,'Global Mapping'!$A:$A,0))</f>
        <v>CURRENT LIABILITIES</v>
      </c>
      <c r="D780" s="36" t="str">
        <f>+INDEX('Global Mapping'!$C:$C,MATCH(L780,'Global Mapping'!$A:$A,0))</f>
        <v>A/P TRADE</v>
      </c>
      <c r="E780" s="36" t="s">
        <v>3985</v>
      </c>
      <c r="F780" s="36" t="s">
        <v>3986</v>
      </c>
      <c r="G780" s="36" t="s">
        <v>3987</v>
      </c>
      <c r="H780" s="36">
        <v>1112142</v>
      </c>
      <c r="I780" s="38">
        <v>43657</v>
      </c>
      <c r="J780" s="2">
        <v>345</v>
      </c>
      <c r="K780" s="2">
        <v>345</v>
      </c>
      <c r="L780" s="2">
        <v>4515</v>
      </c>
      <c r="M780" s="5">
        <v>-100</v>
      </c>
      <c r="N780" s="3">
        <v>43656</v>
      </c>
      <c r="O780" t="s">
        <v>19</v>
      </c>
      <c r="P780" t="s">
        <v>418</v>
      </c>
      <c r="S780" s="2">
        <v>1070827</v>
      </c>
      <c r="T780" s="2">
        <v>338962</v>
      </c>
      <c r="X780" s="2" t="s">
        <v>20</v>
      </c>
      <c r="Z780">
        <v>3004979</v>
      </c>
      <c r="AA780" s="2" t="s">
        <v>24</v>
      </c>
    </row>
    <row r="781" spans="1:27" x14ac:dyDescent="0.25">
      <c r="A781" s="6">
        <f t="shared" si="12"/>
        <v>773</v>
      </c>
      <c r="C781" s="36" t="str">
        <f>+INDEX('Global Mapping'!$M:$M,MATCH(L781,'Global Mapping'!$A:$A,0))</f>
        <v>CURRENT LIABILITIES</v>
      </c>
      <c r="D781" s="36" t="str">
        <f>+INDEX('Global Mapping'!$C:$C,MATCH(L781,'Global Mapping'!$A:$A,0))</f>
        <v>A/P TRADE</v>
      </c>
      <c r="E781" s="36" t="s">
        <v>3985</v>
      </c>
      <c r="F781" s="36" t="s">
        <v>3986</v>
      </c>
      <c r="G781" s="36" t="s">
        <v>3987</v>
      </c>
      <c r="H781" s="36">
        <v>1112161</v>
      </c>
      <c r="I781" s="38">
        <v>43657</v>
      </c>
      <c r="J781" s="2">
        <v>345</v>
      </c>
      <c r="K781" s="2">
        <v>345</v>
      </c>
      <c r="L781" s="2">
        <v>4515</v>
      </c>
      <c r="M781" s="5">
        <v>-13.67</v>
      </c>
      <c r="N781" s="3">
        <v>43656</v>
      </c>
      <c r="O781" t="s">
        <v>19</v>
      </c>
      <c r="P781" t="s">
        <v>406</v>
      </c>
      <c r="S781" s="2">
        <v>1070794</v>
      </c>
      <c r="T781" s="2">
        <v>338958</v>
      </c>
      <c r="X781" s="2" t="s">
        <v>20</v>
      </c>
      <c r="Z781">
        <v>3004989</v>
      </c>
      <c r="AA781" s="2" t="s">
        <v>24</v>
      </c>
    </row>
    <row r="782" spans="1:27" x14ac:dyDescent="0.25">
      <c r="A782" s="6">
        <f t="shared" si="12"/>
        <v>774</v>
      </c>
      <c r="C782" s="36" t="str">
        <f>+INDEX('Global Mapping'!$M:$M,MATCH(L782,'Global Mapping'!$A:$A,0))</f>
        <v>CURRENT LIABILITIES</v>
      </c>
      <c r="D782" s="36" t="str">
        <f>+INDEX('Global Mapping'!$C:$C,MATCH(L782,'Global Mapping'!$A:$A,0))</f>
        <v>A/P TRADE</v>
      </c>
      <c r="E782" s="36" t="s">
        <v>3985</v>
      </c>
      <c r="F782" s="36" t="s">
        <v>3986</v>
      </c>
      <c r="G782" s="36" t="s">
        <v>3987</v>
      </c>
      <c r="H782" s="36">
        <v>1112726</v>
      </c>
      <c r="I782" s="38">
        <v>43664</v>
      </c>
      <c r="J782" s="2">
        <v>345</v>
      </c>
      <c r="K782" s="2">
        <v>345</v>
      </c>
      <c r="L782" s="2">
        <v>4515</v>
      </c>
      <c r="M782" s="5">
        <v>-1442.93</v>
      </c>
      <c r="N782" s="3">
        <v>43656</v>
      </c>
      <c r="O782" t="s">
        <v>19</v>
      </c>
      <c r="P782" t="s">
        <v>411</v>
      </c>
      <c r="S782" s="2">
        <v>1070805</v>
      </c>
      <c r="T782" s="2">
        <v>338961</v>
      </c>
      <c r="X782" s="2" t="s">
        <v>20</v>
      </c>
      <c r="Z782">
        <v>3005104</v>
      </c>
      <c r="AA782" s="2" t="s">
        <v>24</v>
      </c>
    </row>
    <row r="783" spans="1:27" x14ac:dyDescent="0.25">
      <c r="A783" s="6">
        <f t="shared" si="12"/>
        <v>775</v>
      </c>
      <c r="C783" s="36" t="str">
        <f>+INDEX('Global Mapping'!$M:$M,MATCH(L783,'Global Mapping'!$A:$A,0))</f>
        <v>CURRENT LIABILITIES</v>
      </c>
      <c r="D783" s="36" t="str">
        <f>+INDEX('Global Mapping'!$C:$C,MATCH(L783,'Global Mapping'!$A:$A,0))</f>
        <v>A/P TRADE</v>
      </c>
      <c r="E783" s="36" t="s">
        <v>3985</v>
      </c>
      <c r="F783" s="36" t="s">
        <v>3986</v>
      </c>
      <c r="G783" s="36" t="s">
        <v>3987</v>
      </c>
      <c r="H783" s="36">
        <v>1112131</v>
      </c>
      <c r="I783" s="38">
        <v>43657</v>
      </c>
      <c r="J783" s="2">
        <v>345</v>
      </c>
      <c r="K783" s="2">
        <v>345</v>
      </c>
      <c r="L783" s="2">
        <v>4515</v>
      </c>
      <c r="M783" s="5">
        <v>-51.66</v>
      </c>
      <c r="N783" s="3">
        <v>43656</v>
      </c>
      <c r="O783" t="s">
        <v>19</v>
      </c>
      <c r="P783" t="s">
        <v>404</v>
      </c>
      <c r="S783" s="2">
        <v>1070791</v>
      </c>
      <c r="T783" s="2">
        <v>338958</v>
      </c>
      <c r="X783" s="2" t="s">
        <v>20</v>
      </c>
      <c r="Z783">
        <v>3014539</v>
      </c>
      <c r="AA783" s="2" t="s">
        <v>24</v>
      </c>
    </row>
    <row r="784" spans="1:27" x14ac:dyDescent="0.25">
      <c r="A784" s="6">
        <f t="shared" si="12"/>
        <v>776</v>
      </c>
      <c r="C784" s="36" t="str">
        <f>+INDEX('Global Mapping'!$M:$M,MATCH(L784,'Global Mapping'!$A:$A,0))</f>
        <v>CURRENT LIABILITIES</v>
      </c>
      <c r="D784" s="36" t="str">
        <f>+INDEX('Global Mapping'!$C:$C,MATCH(L784,'Global Mapping'!$A:$A,0))</f>
        <v>A/P TRADE</v>
      </c>
      <c r="E784" s="36" t="s">
        <v>3985</v>
      </c>
      <c r="F784" s="36" t="s">
        <v>3986</v>
      </c>
      <c r="G784" s="36" t="s">
        <v>3987</v>
      </c>
      <c r="H784" s="36">
        <v>1112131</v>
      </c>
      <c r="I784" s="38">
        <v>43657</v>
      </c>
      <c r="J784" s="2">
        <v>345</v>
      </c>
      <c r="K784" s="2">
        <v>345</v>
      </c>
      <c r="L784" s="2">
        <v>4515</v>
      </c>
      <c r="M784" s="5">
        <v>-6.34</v>
      </c>
      <c r="N784" s="3">
        <v>43656</v>
      </c>
      <c r="O784" t="s">
        <v>19</v>
      </c>
      <c r="P784" t="s">
        <v>405</v>
      </c>
      <c r="S784" s="2">
        <v>1070792</v>
      </c>
      <c r="T784" s="2">
        <v>338958</v>
      </c>
      <c r="X784" s="2" t="s">
        <v>20</v>
      </c>
      <c r="Z784">
        <v>3014539</v>
      </c>
      <c r="AA784" s="2" t="s">
        <v>24</v>
      </c>
    </row>
    <row r="785" spans="1:27" x14ac:dyDescent="0.25">
      <c r="A785" s="6">
        <f t="shared" si="12"/>
        <v>777</v>
      </c>
      <c r="C785" s="36" t="str">
        <f>+INDEX('Global Mapping'!$M:$M,MATCH(L785,'Global Mapping'!$A:$A,0))</f>
        <v>CURRENT LIABILITIES</v>
      </c>
      <c r="D785" s="36" t="str">
        <f>+INDEX('Global Mapping'!$C:$C,MATCH(L785,'Global Mapping'!$A:$A,0))</f>
        <v>A/P TRADE</v>
      </c>
      <c r="E785" s="36" t="s">
        <v>3985</v>
      </c>
      <c r="F785" s="36" t="s">
        <v>3986</v>
      </c>
      <c r="G785" s="36" t="s">
        <v>3987</v>
      </c>
      <c r="H785" s="36">
        <v>1112151</v>
      </c>
      <c r="I785" s="38">
        <v>43657</v>
      </c>
      <c r="J785" s="2">
        <v>345</v>
      </c>
      <c r="K785" s="2">
        <v>345</v>
      </c>
      <c r="L785" s="2">
        <v>4515</v>
      </c>
      <c r="M785" s="5">
        <v>-15</v>
      </c>
      <c r="N785" s="3">
        <v>43656</v>
      </c>
      <c r="O785" t="s">
        <v>19</v>
      </c>
      <c r="P785" t="s">
        <v>407</v>
      </c>
      <c r="S785" s="2">
        <v>1070801</v>
      </c>
      <c r="T785" s="2">
        <v>338961</v>
      </c>
      <c r="X785" s="2" t="s">
        <v>20</v>
      </c>
      <c r="Z785">
        <v>3029123</v>
      </c>
      <c r="AA785" s="2" t="s">
        <v>24</v>
      </c>
    </row>
    <row r="786" spans="1:27" x14ac:dyDescent="0.25">
      <c r="A786" s="6">
        <f t="shared" si="12"/>
        <v>778</v>
      </c>
      <c r="C786" s="36" t="str">
        <f>+INDEX('Global Mapping'!$M:$M,MATCH(L786,'Global Mapping'!$A:$A,0))</f>
        <v>CURRENT LIABILITIES</v>
      </c>
      <c r="D786" s="36" t="str">
        <f>+INDEX('Global Mapping'!$C:$C,MATCH(L786,'Global Mapping'!$A:$A,0))</f>
        <v>A/P TRADE</v>
      </c>
      <c r="E786" s="36" t="s">
        <v>3985</v>
      </c>
      <c r="F786" s="36" t="s">
        <v>3986</v>
      </c>
      <c r="G786" s="36" t="s">
        <v>3987</v>
      </c>
      <c r="H786" s="36">
        <v>1112151</v>
      </c>
      <c r="I786" s="38">
        <v>43657</v>
      </c>
      <c r="J786" s="2">
        <v>345</v>
      </c>
      <c r="K786" s="2">
        <v>345</v>
      </c>
      <c r="L786" s="2">
        <v>4515</v>
      </c>
      <c r="M786" s="5">
        <v>-61.5</v>
      </c>
      <c r="N786" s="3">
        <v>43656</v>
      </c>
      <c r="O786" t="s">
        <v>19</v>
      </c>
      <c r="P786" t="s">
        <v>408</v>
      </c>
      <c r="S786" s="2">
        <v>1070802</v>
      </c>
      <c r="T786" s="2">
        <v>338961</v>
      </c>
      <c r="X786" s="2" t="s">
        <v>20</v>
      </c>
      <c r="Z786">
        <v>3029123</v>
      </c>
      <c r="AA786" s="2" t="s">
        <v>24</v>
      </c>
    </row>
    <row r="787" spans="1:27" x14ac:dyDescent="0.25">
      <c r="A787" s="6">
        <f t="shared" si="12"/>
        <v>779</v>
      </c>
      <c r="C787" s="36" t="str">
        <f>+INDEX('Global Mapping'!$M:$M,MATCH(L787,'Global Mapping'!$A:$A,0))</f>
        <v>CURRENT LIABILITIES</v>
      </c>
      <c r="D787" s="36" t="str">
        <f>+INDEX('Global Mapping'!$C:$C,MATCH(L787,'Global Mapping'!$A:$A,0))</f>
        <v>A/P TRADE</v>
      </c>
      <c r="E787" s="36" t="s">
        <v>3985</v>
      </c>
      <c r="F787" s="36" t="s">
        <v>3986</v>
      </c>
      <c r="G787" s="36" t="s">
        <v>3987</v>
      </c>
      <c r="H787" s="36">
        <v>1112151</v>
      </c>
      <c r="I787" s="38">
        <v>43657</v>
      </c>
      <c r="J787" s="2">
        <v>345</v>
      </c>
      <c r="K787" s="2">
        <v>345</v>
      </c>
      <c r="L787" s="2">
        <v>4515</v>
      </c>
      <c r="M787" s="5">
        <v>-12</v>
      </c>
      <c r="N787" s="3">
        <v>43656</v>
      </c>
      <c r="O787" t="s">
        <v>19</v>
      </c>
      <c r="P787" t="s">
        <v>409</v>
      </c>
      <c r="S787" s="2">
        <v>1070803</v>
      </c>
      <c r="T787" s="2">
        <v>338961</v>
      </c>
      <c r="X787" s="2" t="s">
        <v>20</v>
      </c>
      <c r="Z787">
        <v>3029123</v>
      </c>
      <c r="AA787" s="2" t="s">
        <v>24</v>
      </c>
    </row>
    <row r="788" spans="1:27" x14ac:dyDescent="0.25">
      <c r="A788" s="6">
        <f t="shared" si="12"/>
        <v>780</v>
      </c>
      <c r="C788" s="36" t="str">
        <f>+INDEX('Global Mapping'!$M:$M,MATCH(L788,'Global Mapping'!$A:$A,0))</f>
        <v>CURRENT LIABILITIES</v>
      </c>
      <c r="D788" s="36" t="str">
        <f>+INDEX('Global Mapping'!$C:$C,MATCH(L788,'Global Mapping'!$A:$A,0))</f>
        <v>A/P TRADE</v>
      </c>
      <c r="E788" s="36" t="s">
        <v>3985</v>
      </c>
      <c r="F788" s="36" t="s">
        <v>3986</v>
      </c>
      <c r="G788" s="36" t="s">
        <v>3987</v>
      </c>
      <c r="H788" s="36">
        <v>1112151</v>
      </c>
      <c r="I788" s="38">
        <v>43657</v>
      </c>
      <c r="J788" s="2">
        <v>345</v>
      </c>
      <c r="K788" s="2">
        <v>345</v>
      </c>
      <c r="L788" s="2">
        <v>4515</v>
      </c>
      <c r="M788" s="5">
        <v>-93</v>
      </c>
      <c r="N788" s="3">
        <v>43656</v>
      </c>
      <c r="O788" t="s">
        <v>19</v>
      </c>
      <c r="P788" t="s">
        <v>410</v>
      </c>
      <c r="S788" s="2">
        <v>1070804</v>
      </c>
      <c r="T788" s="2">
        <v>338961</v>
      </c>
      <c r="X788" s="2" t="s">
        <v>20</v>
      </c>
      <c r="Z788">
        <v>3029123</v>
      </c>
      <c r="AA788" s="2" t="s">
        <v>24</v>
      </c>
    </row>
    <row r="789" spans="1:27" x14ac:dyDescent="0.25">
      <c r="A789" s="6">
        <f t="shared" si="12"/>
        <v>781</v>
      </c>
      <c r="C789" s="36" t="str">
        <f>+INDEX('Global Mapping'!$M:$M,MATCH(L789,'Global Mapping'!$A:$A,0))</f>
        <v>CURRENT LIABILITIES</v>
      </c>
      <c r="D789" s="36" t="str">
        <f>+INDEX('Global Mapping'!$C:$C,MATCH(L789,'Global Mapping'!$A:$A,0))</f>
        <v>A/P TRADE</v>
      </c>
      <c r="E789" s="36" t="s">
        <v>3985</v>
      </c>
      <c r="F789" s="36" t="s">
        <v>3986</v>
      </c>
      <c r="G789" s="36" t="s">
        <v>3987</v>
      </c>
      <c r="H789" s="36">
        <v>1112164</v>
      </c>
      <c r="I789" s="38">
        <v>43657</v>
      </c>
      <c r="J789" s="2">
        <v>345</v>
      </c>
      <c r="K789" s="2">
        <v>345</v>
      </c>
      <c r="L789" s="2">
        <v>4515</v>
      </c>
      <c r="M789" s="5">
        <v>-79.86</v>
      </c>
      <c r="N789" s="3">
        <v>43656</v>
      </c>
      <c r="O789" t="s">
        <v>19</v>
      </c>
      <c r="P789" t="s">
        <v>414</v>
      </c>
      <c r="S789" s="2">
        <v>1070819</v>
      </c>
      <c r="T789" s="2">
        <v>338962</v>
      </c>
      <c r="X789" s="2" t="s">
        <v>20</v>
      </c>
      <c r="Z789">
        <v>3029848</v>
      </c>
      <c r="AA789" s="2" t="s">
        <v>24</v>
      </c>
    </row>
    <row r="790" spans="1:27" x14ac:dyDescent="0.25">
      <c r="A790" s="6">
        <f t="shared" si="12"/>
        <v>782</v>
      </c>
      <c r="C790" s="36" t="str">
        <f>+INDEX('Global Mapping'!$M:$M,MATCH(L790,'Global Mapping'!$A:$A,0))</f>
        <v>CURRENT LIABILITIES</v>
      </c>
      <c r="D790" s="36" t="str">
        <f>+INDEX('Global Mapping'!$C:$C,MATCH(L790,'Global Mapping'!$A:$A,0))</f>
        <v>A/P TRADE</v>
      </c>
      <c r="E790" s="36" t="s">
        <v>3985</v>
      </c>
      <c r="F790" s="36" t="s">
        <v>3986</v>
      </c>
      <c r="G790" s="36" t="s">
        <v>3987</v>
      </c>
      <c r="H790" s="36">
        <v>1114100</v>
      </c>
      <c r="I790" s="38">
        <v>43677</v>
      </c>
      <c r="J790" s="2">
        <v>345</v>
      </c>
      <c r="K790" s="2">
        <v>345</v>
      </c>
      <c r="L790" s="2">
        <v>4515</v>
      </c>
      <c r="M790" s="5">
        <v>-79.03</v>
      </c>
      <c r="N790" s="3">
        <v>43656</v>
      </c>
      <c r="O790" t="s">
        <v>19</v>
      </c>
      <c r="P790" t="s">
        <v>448</v>
      </c>
      <c r="S790" s="2">
        <v>1073156</v>
      </c>
      <c r="T790" s="2">
        <v>339424</v>
      </c>
      <c r="X790" s="2" t="s">
        <v>20</v>
      </c>
      <c r="Z790">
        <v>3094349</v>
      </c>
      <c r="AA790" s="2" t="s">
        <v>24</v>
      </c>
    </row>
    <row r="791" spans="1:27" x14ac:dyDescent="0.25">
      <c r="A791" s="6">
        <f t="shared" si="12"/>
        <v>783</v>
      </c>
      <c r="C791" s="36" t="str">
        <f>+INDEX('Global Mapping'!$M:$M,MATCH(L791,'Global Mapping'!$A:$A,0))</f>
        <v>CURRENT LIABILITIES</v>
      </c>
      <c r="D791" s="36" t="str">
        <f>+INDEX('Global Mapping'!$C:$C,MATCH(L791,'Global Mapping'!$A:$A,0))</f>
        <v>A/P TRADE</v>
      </c>
      <c r="E791" s="36" t="s">
        <v>3985</v>
      </c>
      <c r="F791" s="36" t="s">
        <v>3986</v>
      </c>
      <c r="G791" s="36" t="s">
        <v>3987</v>
      </c>
      <c r="H791" s="36">
        <v>1113804</v>
      </c>
      <c r="I791" s="38">
        <v>43671</v>
      </c>
      <c r="J791" s="2">
        <v>345</v>
      </c>
      <c r="K791" s="2">
        <v>345</v>
      </c>
      <c r="L791" s="2">
        <v>4515</v>
      </c>
      <c r="M791" s="5">
        <v>-126.88</v>
      </c>
      <c r="N791" s="3">
        <v>43656</v>
      </c>
      <c r="O791" t="s">
        <v>19</v>
      </c>
      <c r="P791" t="s">
        <v>412</v>
      </c>
      <c r="S791" s="2">
        <v>1070808</v>
      </c>
      <c r="T791" s="2">
        <v>338962</v>
      </c>
      <c r="X791" s="2" t="s">
        <v>20</v>
      </c>
      <c r="Z791">
        <v>3094972</v>
      </c>
      <c r="AA791" s="2" t="s">
        <v>24</v>
      </c>
    </row>
    <row r="792" spans="1:27" x14ac:dyDescent="0.25">
      <c r="A792" s="6">
        <f t="shared" si="12"/>
        <v>784</v>
      </c>
      <c r="C792" s="36" t="str">
        <f>+INDEX('Global Mapping'!$M:$M,MATCH(L792,'Global Mapping'!$A:$A,0))</f>
        <v>CURRENT LIABILITIES</v>
      </c>
      <c r="D792" s="36" t="str">
        <f>+INDEX('Global Mapping'!$C:$C,MATCH(L792,'Global Mapping'!$A:$A,0))</f>
        <v>A/P TRADE</v>
      </c>
      <c r="E792" s="36" t="s">
        <v>3985</v>
      </c>
      <c r="F792" s="36" t="s">
        <v>3986</v>
      </c>
      <c r="G792" s="36" t="s">
        <v>3987</v>
      </c>
      <c r="H792" s="36">
        <v>1112596</v>
      </c>
      <c r="I792" s="38">
        <v>43657</v>
      </c>
      <c r="J792" s="2">
        <v>345</v>
      </c>
      <c r="K792" s="2">
        <v>345</v>
      </c>
      <c r="L792" s="2">
        <v>4515</v>
      </c>
      <c r="M792" s="5">
        <v>-78.8</v>
      </c>
      <c r="N792" s="3">
        <v>43656</v>
      </c>
      <c r="O792" t="s">
        <v>19</v>
      </c>
      <c r="P792" t="s">
        <v>421</v>
      </c>
      <c r="S792" s="2">
        <v>1070971</v>
      </c>
      <c r="T792" s="2">
        <v>339002</v>
      </c>
      <c r="X792" s="2" t="s">
        <v>20</v>
      </c>
      <c r="Z792">
        <v>3111437</v>
      </c>
      <c r="AA792" s="2" t="s">
        <v>24</v>
      </c>
    </row>
    <row r="793" spans="1:27" x14ac:dyDescent="0.25">
      <c r="A793" s="6">
        <f t="shared" si="12"/>
        <v>785</v>
      </c>
      <c r="C793" s="36" t="str">
        <f>+INDEX('Global Mapping'!$M:$M,MATCH(L793,'Global Mapping'!$A:$A,0))</f>
        <v>CURRENT LIABILITIES</v>
      </c>
      <c r="D793" s="36" t="str">
        <f>+INDEX('Global Mapping'!$C:$C,MATCH(L793,'Global Mapping'!$A:$A,0))</f>
        <v>A/P TRADE</v>
      </c>
      <c r="E793" s="36" t="s">
        <v>3985</v>
      </c>
      <c r="F793" s="36" t="s">
        <v>3986</v>
      </c>
      <c r="G793" s="36" t="s">
        <v>3987</v>
      </c>
      <c r="H793" s="36">
        <v>1114308</v>
      </c>
      <c r="I793" s="38">
        <v>43677</v>
      </c>
      <c r="J793" s="2">
        <v>345</v>
      </c>
      <c r="K793" s="2">
        <v>345</v>
      </c>
      <c r="L793" s="2">
        <v>4515</v>
      </c>
      <c r="M793" s="5">
        <v>-18.61</v>
      </c>
      <c r="N793" s="3">
        <v>43656</v>
      </c>
      <c r="O793" t="s">
        <v>19</v>
      </c>
      <c r="P793" t="s">
        <v>449</v>
      </c>
      <c r="S793" s="2">
        <v>1073186</v>
      </c>
      <c r="T793" s="2">
        <v>339424</v>
      </c>
      <c r="X793" s="2" t="s">
        <v>20</v>
      </c>
      <c r="Z793">
        <v>3112495</v>
      </c>
      <c r="AA793" s="2" t="s">
        <v>24</v>
      </c>
    </row>
    <row r="794" spans="1:27" x14ac:dyDescent="0.25">
      <c r="A794" s="6">
        <f t="shared" si="12"/>
        <v>786</v>
      </c>
      <c r="C794" s="36" t="str">
        <f>+INDEX('Global Mapping'!$M:$M,MATCH(L794,'Global Mapping'!$A:$A,0))</f>
        <v>CURRENT LIABILITIES</v>
      </c>
      <c r="D794" s="36" t="str">
        <f>+INDEX('Global Mapping'!$C:$C,MATCH(L794,'Global Mapping'!$A:$A,0))</f>
        <v>A/P TRADE</v>
      </c>
      <c r="E794" s="36" t="s">
        <v>3985</v>
      </c>
      <c r="F794" s="36" t="s">
        <v>3986</v>
      </c>
      <c r="G794" s="36" t="s">
        <v>3987</v>
      </c>
      <c r="H794" s="36">
        <v>1114215</v>
      </c>
      <c r="I794" s="38">
        <v>43677</v>
      </c>
      <c r="J794" s="2">
        <v>345</v>
      </c>
      <c r="K794" s="2">
        <v>345</v>
      </c>
      <c r="L794" s="2">
        <v>4515</v>
      </c>
      <c r="M794" s="5">
        <v>-38.53</v>
      </c>
      <c r="N794" s="3">
        <v>43656</v>
      </c>
      <c r="O794" t="s">
        <v>19</v>
      </c>
      <c r="P794" t="s">
        <v>450</v>
      </c>
      <c r="S794" s="2">
        <v>1073188</v>
      </c>
      <c r="T794" s="2">
        <v>339424</v>
      </c>
      <c r="X794" s="2" t="s">
        <v>20</v>
      </c>
      <c r="Z794">
        <v>3112497</v>
      </c>
      <c r="AA794" s="2" t="s">
        <v>24</v>
      </c>
    </row>
    <row r="795" spans="1:27" x14ac:dyDescent="0.25">
      <c r="A795" s="6">
        <f t="shared" si="12"/>
        <v>787</v>
      </c>
      <c r="C795" s="36" t="str">
        <f>+INDEX('Global Mapping'!$M:$M,MATCH(L795,'Global Mapping'!$A:$A,0))</f>
        <v>CURRENT LIABILITIES</v>
      </c>
      <c r="D795" s="36" t="str">
        <f>+INDEX('Global Mapping'!$C:$C,MATCH(L795,'Global Mapping'!$A:$A,0))</f>
        <v>A/P TRADE</v>
      </c>
      <c r="E795" s="36" t="s">
        <v>3985</v>
      </c>
      <c r="F795" s="36" t="s">
        <v>3986</v>
      </c>
      <c r="G795" s="36" t="s">
        <v>3987</v>
      </c>
      <c r="H795" s="36">
        <v>1112109</v>
      </c>
      <c r="I795" s="38">
        <v>43657</v>
      </c>
      <c r="J795" s="2">
        <v>345</v>
      </c>
      <c r="K795" s="2">
        <v>345</v>
      </c>
      <c r="L795" s="2">
        <v>4515</v>
      </c>
      <c r="M795" s="5">
        <v>-458.58</v>
      </c>
      <c r="N795" s="3">
        <v>43657</v>
      </c>
      <c r="O795" t="s">
        <v>19</v>
      </c>
      <c r="P795" t="s">
        <v>423</v>
      </c>
      <c r="S795" s="2">
        <v>1071843</v>
      </c>
      <c r="T795" s="2">
        <v>339162</v>
      </c>
      <c r="U795" s="2">
        <v>312629</v>
      </c>
      <c r="X795" s="2" t="s">
        <v>20</v>
      </c>
      <c r="Z795">
        <v>3000092</v>
      </c>
      <c r="AA795" s="2" t="s">
        <v>24</v>
      </c>
    </row>
    <row r="796" spans="1:27" x14ac:dyDescent="0.25">
      <c r="A796" s="6">
        <f t="shared" si="12"/>
        <v>788</v>
      </c>
      <c r="C796" s="36" t="str">
        <f>+INDEX('Global Mapping'!$M:$M,MATCH(L796,'Global Mapping'!$A:$A,0))</f>
        <v>CURRENT LIABILITIES</v>
      </c>
      <c r="D796" s="36" t="str">
        <f>+INDEX('Global Mapping'!$C:$C,MATCH(L796,'Global Mapping'!$A:$A,0))</f>
        <v>A/P TRADE</v>
      </c>
      <c r="E796" s="36" t="s">
        <v>3985</v>
      </c>
      <c r="F796" s="36" t="s">
        <v>3986</v>
      </c>
      <c r="G796" s="36" t="s">
        <v>3987</v>
      </c>
      <c r="H796" s="36">
        <v>1112109</v>
      </c>
      <c r="I796" s="38">
        <v>43657</v>
      </c>
      <c r="J796" s="2">
        <v>345</v>
      </c>
      <c r="K796" s="2">
        <v>345</v>
      </c>
      <c r="L796" s="2">
        <v>4515</v>
      </c>
      <c r="M796" s="5">
        <v>-217.27</v>
      </c>
      <c r="N796" s="3">
        <v>43657</v>
      </c>
      <c r="O796" t="s">
        <v>19</v>
      </c>
      <c r="P796" t="s">
        <v>424</v>
      </c>
      <c r="S796" s="2">
        <v>1071866</v>
      </c>
      <c r="T796" s="2">
        <v>339136</v>
      </c>
      <c r="X796" s="2" t="s">
        <v>20</v>
      </c>
      <c r="Z796">
        <v>3000092</v>
      </c>
      <c r="AA796" s="2" t="s">
        <v>24</v>
      </c>
    </row>
    <row r="797" spans="1:27" x14ac:dyDescent="0.25">
      <c r="A797" s="6">
        <f t="shared" si="12"/>
        <v>789</v>
      </c>
      <c r="C797" s="36" t="str">
        <f>+INDEX('Global Mapping'!$M:$M,MATCH(L797,'Global Mapping'!$A:$A,0))</f>
        <v>CURRENT LIABILITIES</v>
      </c>
      <c r="D797" s="36" t="str">
        <f>+INDEX('Global Mapping'!$C:$C,MATCH(L797,'Global Mapping'!$A:$A,0))</f>
        <v>A/P TRADE</v>
      </c>
      <c r="E797" s="36" t="s">
        <v>3985</v>
      </c>
      <c r="F797" s="36" t="s">
        <v>3986</v>
      </c>
      <c r="G797" s="36" t="s">
        <v>3987</v>
      </c>
      <c r="H797" s="36">
        <v>1132656</v>
      </c>
      <c r="I797" s="38">
        <v>43790</v>
      </c>
      <c r="J797" s="2">
        <v>345</v>
      </c>
      <c r="K797" s="2">
        <v>345</v>
      </c>
      <c r="L797" s="2">
        <v>4515</v>
      </c>
      <c r="M797" s="5">
        <v>255.4</v>
      </c>
      <c r="N797" s="3">
        <v>43657</v>
      </c>
      <c r="O797" t="s">
        <v>19</v>
      </c>
      <c r="P797" t="s">
        <v>1017</v>
      </c>
      <c r="S797" s="2">
        <v>1112142</v>
      </c>
      <c r="T797" s="2">
        <v>339223</v>
      </c>
      <c r="X797" s="2" t="s">
        <v>20</v>
      </c>
      <c r="Z797">
        <v>3004979</v>
      </c>
      <c r="AA797" s="2" t="s">
        <v>24</v>
      </c>
    </row>
    <row r="798" spans="1:27" x14ac:dyDescent="0.25">
      <c r="A798" s="6">
        <f t="shared" si="12"/>
        <v>790</v>
      </c>
      <c r="C798" s="36" t="str">
        <f>+INDEX('Global Mapping'!$M:$M,MATCH(L798,'Global Mapping'!$A:$A,0))</f>
        <v>CURRENT LIABILITIES</v>
      </c>
      <c r="D798" s="36" t="str">
        <f>+INDEX('Global Mapping'!$C:$C,MATCH(L798,'Global Mapping'!$A:$A,0))</f>
        <v>A/P TRADE</v>
      </c>
      <c r="E798" s="36" t="s">
        <v>3985</v>
      </c>
      <c r="F798" s="36" t="s">
        <v>3986</v>
      </c>
      <c r="G798" s="36" t="s">
        <v>3987</v>
      </c>
      <c r="H798" s="36">
        <v>1112176</v>
      </c>
      <c r="I798" s="38">
        <v>43657</v>
      </c>
      <c r="J798" s="2">
        <v>345</v>
      </c>
      <c r="K798" s="2">
        <v>345</v>
      </c>
      <c r="L798" s="2">
        <v>4515</v>
      </c>
      <c r="M798" s="5">
        <v>-36.04</v>
      </c>
      <c r="N798" s="3">
        <v>43657</v>
      </c>
      <c r="O798" t="s">
        <v>19</v>
      </c>
      <c r="P798" t="s">
        <v>429</v>
      </c>
      <c r="S798" s="2">
        <v>1072011</v>
      </c>
      <c r="T798" s="2">
        <v>339136</v>
      </c>
      <c r="X798" s="2" t="s">
        <v>20</v>
      </c>
      <c r="Z798">
        <v>3005155</v>
      </c>
      <c r="AA798" s="2" t="s">
        <v>24</v>
      </c>
    </row>
    <row r="799" spans="1:27" x14ac:dyDescent="0.25">
      <c r="A799" s="6">
        <f t="shared" si="12"/>
        <v>791</v>
      </c>
      <c r="C799" s="36" t="str">
        <f>+INDEX('Global Mapping'!$M:$M,MATCH(L799,'Global Mapping'!$A:$A,0))</f>
        <v>CURRENT LIABILITIES</v>
      </c>
      <c r="D799" s="36" t="str">
        <f>+INDEX('Global Mapping'!$C:$C,MATCH(L799,'Global Mapping'!$A:$A,0))</f>
        <v>A/P TRADE</v>
      </c>
      <c r="E799" s="36" t="s">
        <v>3985</v>
      </c>
      <c r="F799" s="36" t="s">
        <v>3986</v>
      </c>
      <c r="G799" s="36" t="s">
        <v>3987</v>
      </c>
      <c r="H799" s="36">
        <v>1112102</v>
      </c>
      <c r="I799" s="38">
        <v>43657</v>
      </c>
      <c r="J799" s="2">
        <v>345</v>
      </c>
      <c r="K799" s="2">
        <v>345</v>
      </c>
      <c r="L799" s="2">
        <v>4515</v>
      </c>
      <c r="M799" s="5">
        <v>-1398</v>
      </c>
      <c r="N799" s="3">
        <v>43657</v>
      </c>
      <c r="O799" t="s">
        <v>19</v>
      </c>
      <c r="P799" t="s">
        <v>427</v>
      </c>
      <c r="S799" s="2">
        <v>1071956</v>
      </c>
      <c r="T799" s="2">
        <v>339162</v>
      </c>
      <c r="U799" s="2">
        <v>315780</v>
      </c>
      <c r="X799" s="2" t="s">
        <v>20</v>
      </c>
      <c r="Z799">
        <v>3005160</v>
      </c>
      <c r="AA799" s="2" t="s">
        <v>24</v>
      </c>
    </row>
    <row r="800" spans="1:27" x14ac:dyDescent="0.25">
      <c r="A800" s="6">
        <f t="shared" si="12"/>
        <v>792</v>
      </c>
      <c r="C800" s="36" t="str">
        <f>+INDEX('Global Mapping'!$M:$M,MATCH(L800,'Global Mapping'!$A:$A,0))</f>
        <v>CURRENT LIABILITIES</v>
      </c>
      <c r="D800" s="36" t="str">
        <f>+INDEX('Global Mapping'!$C:$C,MATCH(L800,'Global Mapping'!$A:$A,0))</f>
        <v>A/P TRADE</v>
      </c>
      <c r="E800" s="36" t="s">
        <v>3985</v>
      </c>
      <c r="F800" s="36" t="s">
        <v>3986</v>
      </c>
      <c r="G800" s="36" t="s">
        <v>3987</v>
      </c>
      <c r="H800" s="36">
        <v>1112121</v>
      </c>
      <c r="I800" s="38">
        <v>43657</v>
      </c>
      <c r="J800" s="2">
        <v>345</v>
      </c>
      <c r="K800" s="2">
        <v>345</v>
      </c>
      <c r="L800" s="2">
        <v>4515</v>
      </c>
      <c r="M800" s="5">
        <v>-500</v>
      </c>
      <c r="N800" s="3">
        <v>43657</v>
      </c>
      <c r="O800" t="s">
        <v>19</v>
      </c>
      <c r="P800" t="s">
        <v>425</v>
      </c>
      <c r="S800" s="2">
        <v>1071869</v>
      </c>
      <c r="T800" s="2">
        <v>339162</v>
      </c>
      <c r="U800" s="2">
        <v>315773</v>
      </c>
      <c r="X800" s="2" t="s">
        <v>20</v>
      </c>
      <c r="Z800">
        <v>3008461</v>
      </c>
      <c r="AA800" s="2" t="s">
        <v>24</v>
      </c>
    </row>
    <row r="801" spans="1:27" x14ac:dyDescent="0.25">
      <c r="A801" s="6">
        <f t="shared" si="12"/>
        <v>793</v>
      </c>
      <c r="C801" s="36" t="str">
        <f>+INDEX('Global Mapping'!$M:$M,MATCH(L801,'Global Mapping'!$A:$A,0))</f>
        <v>CURRENT LIABILITIES</v>
      </c>
      <c r="D801" s="36" t="str">
        <f>+INDEX('Global Mapping'!$C:$C,MATCH(L801,'Global Mapping'!$A:$A,0))</f>
        <v>A/P TRADE</v>
      </c>
      <c r="E801" s="36" t="s">
        <v>3985</v>
      </c>
      <c r="F801" s="36" t="s">
        <v>3986</v>
      </c>
      <c r="G801" s="36" t="s">
        <v>3987</v>
      </c>
      <c r="H801" s="36">
        <v>1112179</v>
      </c>
      <c r="I801" s="38">
        <v>43657</v>
      </c>
      <c r="J801" s="2">
        <v>345</v>
      </c>
      <c r="K801" s="2">
        <v>345</v>
      </c>
      <c r="L801" s="2">
        <v>4515</v>
      </c>
      <c r="M801" s="5">
        <v>-29.08</v>
      </c>
      <c r="N801" s="3">
        <v>43657</v>
      </c>
      <c r="O801" t="s">
        <v>19</v>
      </c>
      <c r="P801" t="s">
        <v>422</v>
      </c>
      <c r="S801" s="2">
        <v>1071837</v>
      </c>
      <c r="T801" s="2">
        <v>339136</v>
      </c>
      <c r="X801" s="2" t="s">
        <v>20</v>
      </c>
      <c r="Z801">
        <v>3008814</v>
      </c>
      <c r="AA801" s="2" t="s">
        <v>24</v>
      </c>
    </row>
    <row r="802" spans="1:27" x14ac:dyDescent="0.25">
      <c r="A802" s="6">
        <f t="shared" si="12"/>
        <v>794</v>
      </c>
      <c r="C802" s="36" t="str">
        <f>+INDEX('Global Mapping'!$M:$M,MATCH(L802,'Global Mapping'!$A:$A,0))</f>
        <v>CURRENT LIABILITIES</v>
      </c>
      <c r="D802" s="36" t="str">
        <f>+INDEX('Global Mapping'!$C:$C,MATCH(L802,'Global Mapping'!$A:$A,0))</f>
        <v>A/P TRADE</v>
      </c>
      <c r="E802" s="36" t="s">
        <v>3985</v>
      </c>
      <c r="F802" s="36" t="s">
        <v>3986</v>
      </c>
      <c r="G802" s="36" t="s">
        <v>3987</v>
      </c>
      <c r="H802" s="36">
        <v>921560</v>
      </c>
      <c r="I802" s="38">
        <v>43678</v>
      </c>
      <c r="J802" s="2">
        <v>345</v>
      </c>
      <c r="K802" s="2">
        <v>345</v>
      </c>
      <c r="L802" s="2">
        <v>4515</v>
      </c>
      <c r="M802" s="5">
        <v>-240.33</v>
      </c>
      <c r="N802" s="3">
        <v>43658</v>
      </c>
      <c r="O802" t="s">
        <v>19</v>
      </c>
      <c r="P802" t="s">
        <v>430</v>
      </c>
      <c r="S802" s="2">
        <v>1072177</v>
      </c>
      <c r="T802" s="2">
        <v>339278</v>
      </c>
      <c r="X802" s="2" t="s">
        <v>20</v>
      </c>
      <c r="Z802">
        <v>3000863</v>
      </c>
      <c r="AA802" s="2" t="s">
        <v>24</v>
      </c>
    </row>
    <row r="803" spans="1:27" x14ac:dyDescent="0.25">
      <c r="A803" s="6">
        <f t="shared" si="12"/>
        <v>795</v>
      </c>
      <c r="C803" s="36" t="str">
        <f>+INDEX('Global Mapping'!$M:$M,MATCH(L803,'Global Mapping'!$A:$A,0))</f>
        <v>CURRENT LIABILITIES</v>
      </c>
      <c r="D803" s="36" t="str">
        <f>+INDEX('Global Mapping'!$C:$C,MATCH(L803,'Global Mapping'!$A:$A,0))</f>
        <v>A/P TRADE</v>
      </c>
      <c r="E803" s="36" t="s">
        <v>3985</v>
      </c>
      <c r="F803" s="36" t="s">
        <v>3986</v>
      </c>
      <c r="G803" s="36" t="s">
        <v>3987</v>
      </c>
      <c r="H803" s="36">
        <v>921560</v>
      </c>
      <c r="I803" s="38">
        <v>43678</v>
      </c>
      <c r="J803" s="2">
        <v>345</v>
      </c>
      <c r="K803" s="2">
        <v>345</v>
      </c>
      <c r="L803" s="2">
        <v>4515</v>
      </c>
      <c r="M803" s="5">
        <v>-173.52</v>
      </c>
      <c r="N803" s="3">
        <v>43658</v>
      </c>
      <c r="O803" t="s">
        <v>19</v>
      </c>
      <c r="P803" t="s">
        <v>431</v>
      </c>
      <c r="S803" s="2">
        <v>1072178</v>
      </c>
      <c r="T803" s="2">
        <v>339278</v>
      </c>
      <c r="X803" s="2" t="s">
        <v>20</v>
      </c>
      <c r="Z803">
        <v>3000863</v>
      </c>
      <c r="AA803" s="2" t="s">
        <v>24</v>
      </c>
    </row>
    <row r="804" spans="1:27" x14ac:dyDescent="0.25">
      <c r="A804" s="6">
        <f t="shared" si="12"/>
        <v>796</v>
      </c>
      <c r="C804" s="36" t="str">
        <f>+INDEX('Global Mapping'!$M:$M,MATCH(L804,'Global Mapping'!$A:$A,0))</f>
        <v>CURRENT LIABILITIES</v>
      </c>
      <c r="D804" s="36" t="str">
        <f>+INDEX('Global Mapping'!$C:$C,MATCH(L804,'Global Mapping'!$A:$A,0))</f>
        <v>A/P TRADE</v>
      </c>
      <c r="E804" s="36" t="s">
        <v>3985</v>
      </c>
      <c r="F804" s="36" t="s">
        <v>3986</v>
      </c>
      <c r="G804" s="36" t="s">
        <v>3987</v>
      </c>
      <c r="H804" s="36">
        <v>1112773</v>
      </c>
      <c r="I804" s="38">
        <v>43664</v>
      </c>
      <c r="J804" s="2">
        <v>345</v>
      </c>
      <c r="K804" s="2">
        <v>345</v>
      </c>
      <c r="L804" s="2">
        <v>4515</v>
      </c>
      <c r="M804" s="5">
        <v>-58.21</v>
      </c>
      <c r="N804" s="3">
        <v>43663</v>
      </c>
      <c r="O804" t="s">
        <v>19</v>
      </c>
      <c r="P804" t="s">
        <v>453</v>
      </c>
      <c r="S804" s="2">
        <v>1073799</v>
      </c>
      <c r="T804" s="2">
        <v>339647</v>
      </c>
      <c r="X804" s="2" t="s">
        <v>20</v>
      </c>
      <c r="Z804">
        <v>3000067</v>
      </c>
      <c r="AA804" s="2" t="s">
        <v>24</v>
      </c>
    </row>
    <row r="805" spans="1:27" x14ac:dyDescent="0.25">
      <c r="A805" s="6">
        <f t="shared" si="12"/>
        <v>797</v>
      </c>
      <c r="C805" s="36" t="str">
        <f>+INDEX('Global Mapping'!$M:$M,MATCH(L805,'Global Mapping'!$A:$A,0))</f>
        <v>CURRENT LIABILITIES</v>
      </c>
      <c r="D805" s="36" t="str">
        <f>+INDEX('Global Mapping'!$C:$C,MATCH(L805,'Global Mapping'!$A:$A,0))</f>
        <v>A/P TRADE</v>
      </c>
      <c r="E805" s="36" t="s">
        <v>3985</v>
      </c>
      <c r="F805" s="36" t="s">
        <v>3986</v>
      </c>
      <c r="G805" s="36" t="s">
        <v>3987</v>
      </c>
      <c r="H805" s="36">
        <v>1112745</v>
      </c>
      <c r="I805" s="38">
        <v>43664</v>
      </c>
      <c r="J805" s="2">
        <v>345</v>
      </c>
      <c r="K805" s="2">
        <v>345</v>
      </c>
      <c r="L805" s="2">
        <v>4515</v>
      </c>
      <c r="M805" s="5">
        <v>-127.78</v>
      </c>
      <c r="N805" s="3">
        <v>43663</v>
      </c>
      <c r="O805" t="s">
        <v>19</v>
      </c>
      <c r="P805" t="s">
        <v>455</v>
      </c>
      <c r="S805" s="2">
        <v>1073801</v>
      </c>
      <c r="T805" s="2">
        <v>339647</v>
      </c>
      <c r="X805" s="2" t="s">
        <v>20</v>
      </c>
      <c r="Z805">
        <v>3000092</v>
      </c>
      <c r="AA805" s="2" t="s">
        <v>24</v>
      </c>
    </row>
    <row r="806" spans="1:27" x14ac:dyDescent="0.25">
      <c r="A806" s="6">
        <f t="shared" si="12"/>
        <v>798</v>
      </c>
      <c r="C806" s="36" t="str">
        <f>+INDEX('Global Mapping'!$M:$M,MATCH(L806,'Global Mapping'!$A:$A,0))</f>
        <v>CURRENT LIABILITIES</v>
      </c>
      <c r="D806" s="36" t="str">
        <f>+INDEX('Global Mapping'!$C:$C,MATCH(L806,'Global Mapping'!$A:$A,0))</f>
        <v>A/P TRADE</v>
      </c>
      <c r="E806" s="36" t="s">
        <v>3985</v>
      </c>
      <c r="F806" s="36" t="s">
        <v>3986</v>
      </c>
      <c r="G806" s="36" t="s">
        <v>3987</v>
      </c>
      <c r="H806" s="36">
        <v>1112775</v>
      </c>
      <c r="I806" s="38">
        <v>43664</v>
      </c>
      <c r="J806" s="2">
        <v>345</v>
      </c>
      <c r="K806" s="2">
        <v>345</v>
      </c>
      <c r="L806" s="2">
        <v>4515</v>
      </c>
      <c r="M806" s="5">
        <v>-56.84</v>
      </c>
      <c r="N806" s="3">
        <v>43663</v>
      </c>
      <c r="O806" t="s">
        <v>19</v>
      </c>
      <c r="P806" t="s">
        <v>452</v>
      </c>
      <c r="S806" s="2">
        <v>1073798</v>
      </c>
      <c r="T806" s="2">
        <v>339647</v>
      </c>
      <c r="X806" s="2" t="s">
        <v>20</v>
      </c>
      <c r="Z806">
        <v>3004837</v>
      </c>
      <c r="AA806" s="2" t="s">
        <v>24</v>
      </c>
    </row>
    <row r="807" spans="1:27" x14ac:dyDescent="0.25">
      <c r="A807" s="6">
        <f t="shared" si="12"/>
        <v>799</v>
      </c>
      <c r="C807" s="36" t="str">
        <f>+INDEX('Global Mapping'!$M:$M,MATCH(L807,'Global Mapping'!$A:$A,0))</f>
        <v>CURRENT LIABILITIES</v>
      </c>
      <c r="D807" s="36" t="str">
        <f>+INDEX('Global Mapping'!$C:$C,MATCH(L807,'Global Mapping'!$A:$A,0))</f>
        <v>A/P TRADE</v>
      </c>
      <c r="E807" s="36" t="s">
        <v>3985</v>
      </c>
      <c r="F807" s="36" t="s">
        <v>3986</v>
      </c>
      <c r="G807" s="36" t="s">
        <v>3987</v>
      </c>
      <c r="H807" s="36">
        <v>1112775</v>
      </c>
      <c r="I807" s="38">
        <v>43664</v>
      </c>
      <c r="J807" s="2">
        <v>345</v>
      </c>
      <c r="K807" s="2">
        <v>345</v>
      </c>
      <c r="L807" s="2">
        <v>4515</v>
      </c>
      <c r="M807" s="5">
        <v>-69.7</v>
      </c>
      <c r="N807" s="3">
        <v>43663</v>
      </c>
      <c r="O807" t="s">
        <v>19</v>
      </c>
      <c r="P807" t="s">
        <v>462</v>
      </c>
      <c r="S807" s="2">
        <v>1073808</v>
      </c>
      <c r="T807" s="2">
        <v>339647</v>
      </c>
      <c r="X807" s="2" t="s">
        <v>20</v>
      </c>
      <c r="Z807">
        <v>3004837</v>
      </c>
      <c r="AA807" s="2" t="s">
        <v>24</v>
      </c>
    </row>
    <row r="808" spans="1:27" x14ac:dyDescent="0.25">
      <c r="A808" s="6">
        <f t="shared" si="12"/>
        <v>800</v>
      </c>
      <c r="C808" s="36" t="str">
        <f>+INDEX('Global Mapping'!$M:$M,MATCH(L808,'Global Mapping'!$A:$A,0))</f>
        <v>CURRENT LIABILITIES</v>
      </c>
      <c r="D808" s="36" t="str">
        <f>+INDEX('Global Mapping'!$C:$C,MATCH(L808,'Global Mapping'!$A:$A,0))</f>
        <v>A/P TRADE</v>
      </c>
      <c r="E808" s="36" t="s">
        <v>3985</v>
      </c>
      <c r="F808" s="36" t="s">
        <v>3986</v>
      </c>
      <c r="G808" s="36" t="s">
        <v>3987</v>
      </c>
      <c r="H808" s="36">
        <v>1112783</v>
      </c>
      <c r="I808" s="38">
        <v>43664</v>
      </c>
      <c r="J808" s="2">
        <v>345</v>
      </c>
      <c r="K808" s="2">
        <v>345</v>
      </c>
      <c r="L808" s="2">
        <v>4515</v>
      </c>
      <c r="M808" s="5">
        <v>-48</v>
      </c>
      <c r="N808" s="3">
        <v>43663</v>
      </c>
      <c r="O808" t="s">
        <v>19</v>
      </c>
      <c r="P808" t="s">
        <v>454</v>
      </c>
      <c r="S808" s="2">
        <v>1073800</v>
      </c>
      <c r="T808" s="2">
        <v>339647</v>
      </c>
      <c r="X808" s="2" t="s">
        <v>20</v>
      </c>
      <c r="Z808">
        <v>3005315</v>
      </c>
      <c r="AA808" s="2" t="s">
        <v>24</v>
      </c>
    </row>
    <row r="809" spans="1:27" x14ac:dyDescent="0.25">
      <c r="A809" s="6">
        <f t="shared" si="12"/>
        <v>801</v>
      </c>
      <c r="C809" s="36" t="str">
        <f>+INDEX('Global Mapping'!$M:$M,MATCH(L809,'Global Mapping'!$A:$A,0))</f>
        <v>CURRENT LIABILITIES</v>
      </c>
      <c r="D809" s="36" t="str">
        <f>+INDEX('Global Mapping'!$C:$C,MATCH(L809,'Global Mapping'!$A:$A,0))</f>
        <v>A/P TRADE</v>
      </c>
      <c r="E809" s="36" t="s">
        <v>3985</v>
      </c>
      <c r="F809" s="36" t="s">
        <v>3986</v>
      </c>
      <c r="G809" s="36" t="s">
        <v>3987</v>
      </c>
      <c r="H809" s="36">
        <v>1113765</v>
      </c>
      <c r="I809" s="38">
        <v>43671</v>
      </c>
      <c r="J809" s="2">
        <v>345</v>
      </c>
      <c r="K809" s="2">
        <v>345</v>
      </c>
      <c r="L809" s="2">
        <v>4515</v>
      </c>
      <c r="M809" s="5">
        <v>-1359.4</v>
      </c>
      <c r="N809" s="3">
        <v>43663</v>
      </c>
      <c r="O809" t="s">
        <v>19</v>
      </c>
      <c r="P809" t="s">
        <v>451</v>
      </c>
      <c r="S809" s="2">
        <v>1073797</v>
      </c>
      <c r="T809" s="2">
        <v>339647</v>
      </c>
      <c r="X809" s="2" t="s">
        <v>20</v>
      </c>
      <c r="Z809">
        <v>3006413</v>
      </c>
      <c r="AA809" s="2" t="s">
        <v>24</v>
      </c>
    </row>
    <row r="810" spans="1:27" x14ac:dyDescent="0.25">
      <c r="A810" s="6">
        <f t="shared" si="12"/>
        <v>802</v>
      </c>
      <c r="C810" s="36" t="str">
        <f>+INDEX('Global Mapping'!$M:$M,MATCH(L810,'Global Mapping'!$A:$A,0))</f>
        <v>CURRENT LIABILITIES</v>
      </c>
      <c r="D810" s="36" t="str">
        <f>+INDEX('Global Mapping'!$C:$C,MATCH(L810,'Global Mapping'!$A:$A,0))</f>
        <v>A/P TRADE</v>
      </c>
      <c r="E810" s="36" t="s">
        <v>3985</v>
      </c>
      <c r="F810" s="36" t="s">
        <v>3986</v>
      </c>
      <c r="G810" s="36" t="s">
        <v>3987</v>
      </c>
      <c r="H810" s="36">
        <v>1112760</v>
      </c>
      <c r="I810" s="38">
        <v>43664</v>
      </c>
      <c r="J810" s="2">
        <v>345</v>
      </c>
      <c r="K810" s="2">
        <v>345</v>
      </c>
      <c r="L810" s="2">
        <v>4515</v>
      </c>
      <c r="M810" s="5">
        <v>-117.25</v>
      </c>
      <c r="N810" s="3">
        <v>43663</v>
      </c>
      <c r="O810" t="s">
        <v>19</v>
      </c>
      <c r="P810" t="s">
        <v>460</v>
      </c>
      <c r="S810" s="2">
        <v>1073806</v>
      </c>
      <c r="T810" s="2">
        <v>339647</v>
      </c>
      <c r="X810" s="2" t="s">
        <v>20</v>
      </c>
      <c r="Z810">
        <v>3006413</v>
      </c>
      <c r="AA810" s="2" t="s">
        <v>24</v>
      </c>
    </row>
    <row r="811" spans="1:27" x14ac:dyDescent="0.25">
      <c r="A811" s="6">
        <f t="shared" si="12"/>
        <v>803</v>
      </c>
      <c r="C811" s="36" t="str">
        <f>+INDEX('Global Mapping'!$M:$M,MATCH(L811,'Global Mapping'!$A:$A,0))</f>
        <v>CURRENT LIABILITIES</v>
      </c>
      <c r="D811" s="36" t="str">
        <f>+INDEX('Global Mapping'!$C:$C,MATCH(L811,'Global Mapping'!$A:$A,0))</f>
        <v>A/P TRADE</v>
      </c>
      <c r="E811" s="36" t="s">
        <v>3985</v>
      </c>
      <c r="F811" s="36" t="s">
        <v>3986</v>
      </c>
      <c r="G811" s="36" t="s">
        <v>3987</v>
      </c>
      <c r="H811" s="36">
        <v>1112760</v>
      </c>
      <c r="I811" s="38">
        <v>43664</v>
      </c>
      <c r="J811" s="2">
        <v>345</v>
      </c>
      <c r="K811" s="2">
        <v>345</v>
      </c>
      <c r="L811" s="2">
        <v>4515</v>
      </c>
      <c r="M811" s="5">
        <v>-434.25</v>
      </c>
      <c r="N811" s="3">
        <v>43663</v>
      </c>
      <c r="O811" t="s">
        <v>19</v>
      </c>
      <c r="P811" t="s">
        <v>461</v>
      </c>
      <c r="S811" s="2">
        <v>1073807</v>
      </c>
      <c r="T811" s="2">
        <v>339647</v>
      </c>
      <c r="X811" s="2" t="s">
        <v>20</v>
      </c>
      <c r="Z811">
        <v>3006413</v>
      </c>
      <c r="AA811" s="2" t="s">
        <v>24</v>
      </c>
    </row>
    <row r="812" spans="1:27" x14ac:dyDescent="0.25">
      <c r="A812" s="6">
        <f t="shared" si="12"/>
        <v>804</v>
      </c>
      <c r="C812" s="36" t="str">
        <f>+INDEX('Global Mapping'!$M:$M,MATCH(L812,'Global Mapping'!$A:$A,0))</f>
        <v>CURRENT LIABILITIES</v>
      </c>
      <c r="D812" s="36" t="str">
        <f>+INDEX('Global Mapping'!$C:$C,MATCH(L812,'Global Mapping'!$A:$A,0))</f>
        <v>A/P TRADE</v>
      </c>
      <c r="E812" s="36" t="s">
        <v>3985</v>
      </c>
      <c r="F812" s="36" t="s">
        <v>3986</v>
      </c>
      <c r="G812" s="36" t="s">
        <v>3987</v>
      </c>
      <c r="H812" s="36">
        <v>1112781</v>
      </c>
      <c r="I812" s="38">
        <v>43664</v>
      </c>
      <c r="J812" s="2">
        <v>345</v>
      </c>
      <c r="K812" s="2">
        <v>345</v>
      </c>
      <c r="L812" s="2">
        <v>4515</v>
      </c>
      <c r="M812" s="5">
        <v>-76</v>
      </c>
      <c r="N812" s="3">
        <v>43663</v>
      </c>
      <c r="O812" t="s">
        <v>19</v>
      </c>
      <c r="P812" t="s">
        <v>466</v>
      </c>
      <c r="S812" s="2">
        <v>1073841</v>
      </c>
      <c r="T812" s="2">
        <v>339647</v>
      </c>
      <c r="X812" s="2" t="s">
        <v>20</v>
      </c>
      <c r="Z812">
        <v>3008509</v>
      </c>
      <c r="AA812" s="2" t="s">
        <v>24</v>
      </c>
    </row>
    <row r="813" spans="1:27" x14ac:dyDescent="0.25">
      <c r="A813" s="6">
        <f t="shared" si="12"/>
        <v>805</v>
      </c>
      <c r="C813" s="36" t="str">
        <f>+INDEX('Global Mapping'!$M:$M,MATCH(L813,'Global Mapping'!$A:$A,0))</f>
        <v>CURRENT LIABILITIES</v>
      </c>
      <c r="D813" s="36" t="str">
        <f>+INDEX('Global Mapping'!$C:$C,MATCH(L813,'Global Mapping'!$A:$A,0))</f>
        <v>A/P TRADE</v>
      </c>
      <c r="E813" s="36" t="s">
        <v>3985</v>
      </c>
      <c r="F813" s="36" t="s">
        <v>3986</v>
      </c>
      <c r="G813" s="36" t="s">
        <v>3987</v>
      </c>
      <c r="H813" s="36">
        <v>1112661</v>
      </c>
      <c r="I813" s="38">
        <v>43664</v>
      </c>
      <c r="J813" s="2">
        <v>345</v>
      </c>
      <c r="K813" s="2">
        <v>345</v>
      </c>
      <c r="L813" s="2">
        <v>4515</v>
      </c>
      <c r="M813" s="5">
        <v>-321.83999999999997</v>
      </c>
      <c r="N813" s="3">
        <v>43663</v>
      </c>
      <c r="O813" t="s">
        <v>19</v>
      </c>
      <c r="P813" t="s">
        <v>467</v>
      </c>
      <c r="S813" s="2">
        <v>1073904</v>
      </c>
      <c r="T813" s="2">
        <v>339680</v>
      </c>
      <c r="X813" s="2" t="s">
        <v>20</v>
      </c>
      <c r="Z813">
        <v>3008698</v>
      </c>
      <c r="AA813" s="2" t="s">
        <v>24</v>
      </c>
    </row>
    <row r="814" spans="1:27" x14ac:dyDescent="0.25">
      <c r="A814" s="6">
        <f t="shared" si="12"/>
        <v>806</v>
      </c>
      <c r="C814" s="36" t="str">
        <f>+INDEX('Global Mapping'!$M:$M,MATCH(L814,'Global Mapping'!$A:$A,0))</f>
        <v>CURRENT LIABILITIES</v>
      </c>
      <c r="D814" s="36" t="str">
        <f>+INDEX('Global Mapping'!$C:$C,MATCH(L814,'Global Mapping'!$A:$A,0))</f>
        <v>A/P TRADE</v>
      </c>
      <c r="E814" s="36" t="s">
        <v>3985</v>
      </c>
      <c r="F814" s="36" t="s">
        <v>3986</v>
      </c>
      <c r="G814" s="36" t="s">
        <v>3987</v>
      </c>
      <c r="H814" s="36">
        <v>1112661</v>
      </c>
      <c r="I814" s="38">
        <v>43664</v>
      </c>
      <c r="J814" s="2">
        <v>345</v>
      </c>
      <c r="K814" s="2">
        <v>345</v>
      </c>
      <c r="L814" s="2">
        <v>4515</v>
      </c>
      <c r="M814" s="5">
        <v>-162.9</v>
      </c>
      <c r="N814" s="3">
        <v>43663</v>
      </c>
      <c r="O814" t="s">
        <v>19</v>
      </c>
      <c r="P814" t="s">
        <v>468</v>
      </c>
      <c r="S814" s="2">
        <v>1073905</v>
      </c>
      <c r="T814" s="2">
        <v>339680</v>
      </c>
      <c r="X814" s="2" t="s">
        <v>20</v>
      </c>
      <c r="Z814">
        <v>3008698</v>
      </c>
      <c r="AA814" s="2" t="s">
        <v>24</v>
      </c>
    </row>
    <row r="815" spans="1:27" x14ac:dyDescent="0.25">
      <c r="A815" s="6">
        <f t="shared" si="12"/>
        <v>807</v>
      </c>
      <c r="C815" s="36" t="str">
        <f>+INDEX('Global Mapping'!$M:$M,MATCH(L815,'Global Mapping'!$A:$A,0))</f>
        <v>CURRENT LIABILITIES</v>
      </c>
      <c r="D815" s="36" t="str">
        <f>+INDEX('Global Mapping'!$C:$C,MATCH(L815,'Global Mapping'!$A:$A,0))</f>
        <v>A/P TRADE</v>
      </c>
      <c r="E815" s="36" t="s">
        <v>3985</v>
      </c>
      <c r="F815" s="36" t="s">
        <v>3986</v>
      </c>
      <c r="G815" s="36" t="s">
        <v>3987</v>
      </c>
      <c r="H815" s="36">
        <v>1112661</v>
      </c>
      <c r="I815" s="38">
        <v>43664</v>
      </c>
      <c r="J815" s="2">
        <v>345</v>
      </c>
      <c r="K815" s="2">
        <v>345</v>
      </c>
      <c r="L815" s="2">
        <v>4515</v>
      </c>
      <c r="M815" s="5">
        <v>-2654.32</v>
      </c>
      <c r="N815" s="3">
        <v>43663</v>
      </c>
      <c r="O815" t="s">
        <v>19</v>
      </c>
      <c r="P815" t="s">
        <v>469</v>
      </c>
      <c r="S815" s="2">
        <v>1073906</v>
      </c>
      <c r="T815" s="2">
        <v>339680</v>
      </c>
      <c r="X815" s="2" t="s">
        <v>20</v>
      </c>
      <c r="Z815">
        <v>3008698</v>
      </c>
      <c r="AA815" s="2" t="s">
        <v>24</v>
      </c>
    </row>
    <row r="816" spans="1:27" x14ac:dyDescent="0.25">
      <c r="A816" s="6">
        <f t="shared" si="12"/>
        <v>808</v>
      </c>
      <c r="C816" s="36" t="str">
        <f>+INDEX('Global Mapping'!$M:$M,MATCH(L816,'Global Mapping'!$A:$A,0))</f>
        <v>CURRENT LIABILITIES</v>
      </c>
      <c r="D816" s="36" t="str">
        <f>+INDEX('Global Mapping'!$C:$C,MATCH(L816,'Global Mapping'!$A:$A,0))</f>
        <v>A/P TRADE</v>
      </c>
      <c r="E816" s="36" t="s">
        <v>3985</v>
      </c>
      <c r="F816" s="36" t="s">
        <v>3986</v>
      </c>
      <c r="G816" s="36" t="s">
        <v>3987</v>
      </c>
      <c r="H816" s="36">
        <v>1112661</v>
      </c>
      <c r="I816" s="38">
        <v>43664</v>
      </c>
      <c r="J816" s="2">
        <v>345</v>
      </c>
      <c r="K816" s="2">
        <v>345</v>
      </c>
      <c r="L816" s="2">
        <v>4515</v>
      </c>
      <c r="M816" s="5">
        <v>-4053.93</v>
      </c>
      <c r="N816" s="3">
        <v>43663</v>
      </c>
      <c r="O816" t="s">
        <v>19</v>
      </c>
      <c r="P816" t="s">
        <v>470</v>
      </c>
      <c r="S816" s="2">
        <v>1073907</v>
      </c>
      <c r="T816" s="2">
        <v>339680</v>
      </c>
      <c r="X816" s="2" t="s">
        <v>20</v>
      </c>
      <c r="Z816">
        <v>3008698</v>
      </c>
      <c r="AA816" s="2" t="s">
        <v>24</v>
      </c>
    </row>
    <row r="817" spans="1:27" x14ac:dyDescent="0.25">
      <c r="A817" s="6">
        <f t="shared" si="12"/>
        <v>809</v>
      </c>
      <c r="C817" s="36" t="str">
        <f>+INDEX('Global Mapping'!$M:$M,MATCH(L817,'Global Mapping'!$A:$A,0))</f>
        <v>CURRENT LIABILITIES</v>
      </c>
      <c r="D817" s="36" t="str">
        <f>+INDEX('Global Mapping'!$C:$C,MATCH(L817,'Global Mapping'!$A:$A,0))</f>
        <v>A/P TRADE</v>
      </c>
      <c r="E817" s="36" t="s">
        <v>3985</v>
      </c>
      <c r="F817" s="36" t="s">
        <v>3986</v>
      </c>
      <c r="G817" s="36" t="s">
        <v>3987</v>
      </c>
      <c r="H817" s="36">
        <v>1112661</v>
      </c>
      <c r="I817" s="38">
        <v>43664</v>
      </c>
      <c r="J817" s="2">
        <v>345</v>
      </c>
      <c r="K817" s="2">
        <v>345</v>
      </c>
      <c r="L817" s="2">
        <v>4515</v>
      </c>
      <c r="M817" s="5">
        <v>-922.71</v>
      </c>
      <c r="N817" s="3">
        <v>43663</v>
      </c>
      <c r="O817" t="s">
        <v>19</v>
      </c>
      <c r="P817" t="s">
        <v>471</v>
      </c>
      <c r="S817" s="2">
        <v>1073908</v>
      </c>
      <c r="T817" s="2">
        <v>339680</v>
      </c>
      <c r="X817" s="2" t="s">
        <v>20</v>
      </c>
      <c r="Z817">
        <v>3008698</v>
      </c>
      <c r="AA817" s="2" t="s">
        <v>24</v>
      </c>
    </row>
    <row r="818" spans="1:27" x14ac:dyDescent="0.25">
      <c r="A818" s="6">
        <f t="shared" si="12"/>
        <v>810</v>
      </c>
      <c r="C818" s="36" t="str">
        <f>+INDEX('Global Mapping'!$M:$M,MATCH(L818,'Global Mapping'!$A:$A,0))</f>
        <v>CURRENT LIABILITIES</v>
      </c>
      <c r="D818" s="36" t="str">
        <f>+INDEX('Global Mapping'!$C:$C,MATCH(L818,'Global Mapping'!$A:$A,0))</f>
        <v>A/P TRADE</v>
      </c>
      <c r="E818" s="36" t="s">
        <v>3985</v>
      </c>
      <c r="F818" s="36" t="s">
        <v>3986</v>
      </c>
      <c r="G818" s="36" t="s">
        <v>3987</v>
      </c>
      <c r="H818" s="36">
        <v>1112661</v>
      </c>
      <c r="I818" s="38">
        <v>43664</v>
      </c>
      <c r="J818" s="2">
        <v>345</v>
      </c>
      <c r="K818" s="2">
        <v>345</v>
      </c>
      <c r="L818" s="2">
        <v>4515</v>
      </c>
      <c r="M818" s="5">
        <v>-89.17</v>
      </c>
      <c r="N818" s="3">
        <v>43663</v>
      </c>
      <c r="O818" t="s">
        <v>19</v>
      </c>
      <c r="P818" t="s">
        <v>472</v>
      </c>
      <c r="S818" s="2">
        <v>1073909</v>
      </c>
      <c r="T818" s="2">
        <v>339680</v>
      </c>
      <c r="X818" s="2" t="s">
        <v>20</v>
      </c>
      <c r="Z818">
        <v>3008698</v>
      </c>
      <c r="AA818" s="2" t="s">
        <v>24</v>
      </c>
    </row>
    <row r="819" spans="1:27" x14ac:dyDescent="0.25">
      <c r="A819" s="6">
        <f t="shared" si="12"/>
        <v>811</v>
      </c>
      <c r="C819" s="36" t="str">
        <f>+INDEX('Global Mapping'!$M:$M,MATCH(L819,'Global Mapping'!$A:$A,0))</f>
        <v>CURRENT LIABILITIES</v>
      </c>
      <c r="D819" s="36" t="str">
        <f>+INDEX('Global Mapping'!$C:$C,MATCH(L819,'Global Mapping'!$A:$A,0))</f>
        <v>A/P TRADE</v>
      </c>
      <c r="E819" s="36" t="s">
        <v>3985</v>
      </c>
      <c r="F819" s="36" t="s">
        <v>3986</v>
      </c>
      <c r="G819" s="36" t="s">
        <v>3987</v>
      </c>
      <c r="H819" s="36">
        <v>1112661</v>
      </c>
      <c r="I819" s="38">
        <v>43664</v>
      </c>
      <c r="J819" s="2">
        <v>345</v>
      </c>
      <c r="K819" s="2">
        <v>345</v>
      </c>
      <c r="L819" s="2">
        <v>4515</v>
      </c>
      <c r="M819" s="5">
        <v>-36.86</v>
      </c>
      <c r="N819" s="3">
        <v>43663</v>
      </c>
      <c r="O819" t="s">
        <v>19</v>
      </c>
      <c r="P819" t="s">
        <v>473</v>
      </c>
      <c r="S819" s="2">
        <v>1073910</v>
      </c>
      <c r="T819" s="2">
        <v>339680</v>
      </c>
      <c r="X819" s="2" t="s">
        <v>20</v>
      </c>
      <c r="Z819">
        <v>3008698</v>
      </c>
      <c r="AA819" s="2" t="s">
        <v>24</v>
      </c>
    </row>
    <row r="820" spans="1:27" x14ac:dyDescent="0.25">
      <c r="A820" s="6">
        <f t="shared" si="12"/>
        <v>812</v>
      </c>
      <c r="C820" s="36" t="str">
        <f>+INDEX('Global Mapping'!$M:$M,MATCH(L820,'Global Mapping'!$A:$A,0))</f>
        <v>CURRENT LIABILITIES</v>
      </c>
      <c r="D820" s="36" t="str">
        <f>+INDEX('Global Mapping'!$C:$C,MATCH(L820,'Global Mapping'!$A:$A,0))</f>
        <v>A/P TRADE</v>
      </c>
      <c r="E820" s="36" t="s">
        <v>3985</v>
      </c>
      <c r="F820" s="36" t="s">
        <v>3986</v>
      </c>
      <c r="G820" s="36" t="s">
        <v>3987</v>
      </c>
      <c r="H820" s="36">
        <v>1112661</v>
      </c>
      <c r="I820" s="38">
        <v>43664</v>
      </c>
      <c r="J820" s="2">
        <v>345</v>
      </c>
      <c r="K820" s="2">
        <v>345</v>
      </c>
      <c r="L820" s="2">
        <v>4515</v>
      </c>
      <c r="M820" s="5">
        <v>-219.28</v>
      </c>
      <c r="N820" s="3">
        <v>43663</v>
      </c>
      <c r="O820" t="s">
        <v>19</v>
      </c>
      <c r="P820" t="s">
        <v>474</v>
      </c>
      <c r="S820" s="2">
        <v>1073911</v>
      </c>
      <c r="T820" s="2">
        <v>339680</v>
      </c>
      <c r="X820" s="2" t="s">
        <v>20</v>
      </c>
      <c r="Z820">
        <v>3008698</v>
      </c>
      <c r="AA820" s="2" t="s">
        <v>24</v>
      </c>
    </row>
    <row r="821" spans="1:27" x14ac:dyDescent="0.25">
      <c r="A821" s="6">
        <f t="shared" si="12"/>
        <v>813</v>
      </c>
      <c r="C821" s="36" t="str">
        <f>+INDEX('Global Mapping'!$M:$M,MATCH(L821,'Global Mapping'!$A:$A,0))</f>
        <v>CURRENT LIABILITIES</v>
      </c>
      <c r="D821" s="36" t="str">
        <f>+INDEX('Global Mapping'!$C:$C,MATCH(L821,'Global Mapping'!$A:$A,0))</f>
        <v>A/P TRADE</v>
      </c>
      <c r="E821" s="36" t="s">
        <v>3985</v>
      </c>
      <c r="F821" s="36" t="s">
        <v>3986</v>
      </c>
      <c r="G821" s="36" t="s">
        <v>3987</v>
      </c>
      <c r="H821" s="36">
        <v>1114628</v>
      </c>
      <c r="I821" s="38">
        <v>43678</v>
      </c>
      <c r="J821" s="2">
        <v>345</v>
      </c>
      <c r="K821" s="2">
        <v>345</v>
      </c>
      <c r="L821" s="2">
        <v>4515</v>
      </c>
      <c r="M821" s="5">
        <v>-607.49</v>
      </c>
      <c r="N821" s="3">
        <v>43663</v>
      </c>
      <c r="O821" t="s">
        <v>19</v>
      </c>
      <c r="P821" t="s">
        <v>456</v>
      </c>
      <c r="S821" s="2">
        <v>1073802</v>
      </c>
      <c r="T821" s="2">
        <v>339657</v>
      </c>
      <c r="U821" s="2">
        <v>314874</v>
      </c>
      <c r="X821" s="2" t="s">
        <v>20</v>
      </c>
      <c r="Z821">
        <v>3009296</v>
      </c>
      <c r="AA821" s="2" t="s">
        <v>24</v>
      </c>
    </row>
    <row r="822" spans="1:27" x14ac:dyDescent="0.25">
      <c r="A822" s="6">
        <f t="shared" si="12"/>
        <v>814</v>
      </c>
      <c r="C822" s="36" t="str">
        <f>+INDEX('Global Mapping'!$M:$M,MATCH(L822,'Global Mapping'!$A:$A,0))</f>
        <v>CURRENT LIABILITIES</v>
      </c>
      <c r="D822" s="36" t="str">
        <f>+INDEX('Global Mapping'!$C:$C,MATCH(L822,'Global Mapping'!$A:$A,0))</f>
        <v>A/P TRADE</v>
      </c>
      <c r="E822" s="36" t="s">
        <v>3985</v>
      </c>
      <c r="F822" s="36" t="s">
        <v>3986</v>
      </c>
      <c r="G822" s="36" t="s">
        <v>3987</v>
      </c>
      <c r="H822" s="36">
        <v>1112784</v>
      </c>
      <c r="I822" s="38">
        <v>43664</v>
      </c>
      <c r="J822" s="2">
        <v>345</v>
      </c>
      <c r="K822" s="2">
        <v>345</v>
      </c>
      <c r="L822" s="2">
        <v>4515</v>
      </c>
      <c r="M822" s="5">
        <v>-41.27</v>
      </c>
      <c r="N822" s="3">
        <v>43663</v>
      </c>
      <c r="O822" t="s">
        <v>19</v>
      </c>
      <c r="P822" t="s">
        <v>459</v>
      </c>
      <c r="S822" s="2">
        <v>1073805</v>
      </c>
      <c r="T822" s="2">
        <v>339647</v>
      </c>
      <c r="X822" s="2" t="s">
        <v>20</v>
      </c>
      <c r="Z822">
        <v>3014539</v>
      </c>
      <c r="AA822" s="2" t="s">
        <v>24</v>
      </c>
    </row>
    <row r="823" spans="1:27" x14ac:dyDescent="0.25">
      <c r="A823" s="6">
        <f t="shared" si="12"/>
        <v>815</v>
      </c>
      <c r="C823" s="36" t="str">
        <f>+INDEX('Global Mapping'!$M:$M,MATCH(L823,'Global Mapping'!$A:$A,0))</f>
        <v>CURRENT LIABILITIES</v>
      </c>
      <c r="D823" s="36" t="str">
        <f>+INDEX('Global Mapping'!$C:$C,MATCH(L823,'Global Mapping'!$A:$A,0))</f>
        <v>A/P TRADE</v>
      </c>
      <c r="E823" s="36" t="s">
        <v>3985</v>
      </c>
      <c r="F823" s="36" t="s">
        <v>3986</v>
      </c>
      <c r="G823" s="36" t="s">
        <v>3987</v>
      </c>
      <c r="H823" s="36">
        <v>1112734</v>
      </c>
      <c r="I823" s="38">
        <v>43664</v>
      </c>
      <c r="J823" s="2">
        <v>345</v>
      </c>
      <c r="K823" s="2">
        <v>345</v>
      </c>
      <c r="L823" s="2">
        <v>4515</v>
      </c>
      <c r="M823" s="5">
        <v>-1666.72</v>
      </c>
      <c r="N823" s="3">
        <v>43663</v>
      </c>
      <c r="O823" t="s">
        <v>19</v>
      </c>
      <c r="P823" t="s">
        <v>457</v>
      </c>
      <c r="S823" s="2">
        <v>1073803</v>
      </c>
      <c r="T823" s="2">
        <v>339647</v>
      </c>
      <c r="X823" s="2" t="s">
        <v>20</v>
      </c>
      <c r="Z823">
        <v>3023205</v>
      </c>
      <c r="AA823" s="2" t="s">
        <v>24</v>
      </c>
    </row>
    <row r="824" spans="1:27" x14ac:dyDescent="0.25">
      <c r="A824" s="6">
        <f t="shared" si="12"/>
        <v>816</v>
      </c>
      <c r="C824" s="36" t="str">
        <f>+INDEX('Global Mapping'!$M:$M,MATCH(L824,'Global Mapping'!$A:$A,0))</f>
        <v>CURRENT LIABILITIES</v>
      </c>
      <c r="D824" s="36" t="str">
        <f>+INDEX('Global Mapping'!$C:$C,MATCH(L824,'Global Mapping'!$A:$A,0))</f>
        <v>A/P TRADE</v>
      </c>
      <c r="E824" s="36" t="s">
        <v>3985</v>
      </c>
      <c r="F824" s="36" t="s">
        <v>3986</v>
      </c>
      <c r="G824" s="36" t="s">
        <v>3987</v>
      </c>
      <c r="H824" s="36">
        <v>1112734</v>
      </c>
      <c r="I824" s="38">
        <v>43664</v>
      </c>
      <c r="J824" s="2">
        <v>345</v>
      </c>
      <c r="K824" s="2">
        <v>345</v>
      </c>
      <c r="L824" s="2">
        <v>4515</v>
      </c>
      <c r="M824" s="5">
        <v>-1626.17</v>
      </c>
      <c r="N824" s="3">
        <v>43663</v>
      </c>
      <c r="O824" t="s">
        <v>19</v>
      </c>
      <c r="P824" t="s">
        <v>458</v>
      </c>
      <c r="S824" s="2">
        <v>1073804</v>
      </c>
      <c r="T824" s="2">
        <v>339647</v>
      </c>
      <c r="X824" s="2" t="s">
        <v>20</v>
      </c>
      <c r="Z824">
        <v>3023205</v>
      </c>
      <c r="AA824" s="2" t="s">
        <v>24</v>
      </c>
    </row>
    <row r="825" spans="1:27" x14ac:dyDescent="0.25">
      <c r="A825" s="6">
        <f t="shared" si="12"/>
        <v>817</v>
      </c>
      <c r="C825" s="36" t="str">
        <f>+INDEX('Global Mapping'!$M:$M,MATCH(L825,'Global Mapping'!$A:$A,0))</f>
        <v>CURRENT LIABILITIES</v>
      </c>
      <c r="D825" s="36" t="str">
        <f>+INDEX('Global Mapping'!$C:$C,MATCH(L825,'Global Mapping'!$A:$A,0))</f>
        <v>A/P TRADE</v>
      </c>
      <c r="E825" s="36" t="s">
        <v>3985</v>
      </c>
      <c r="F825" s="36" t="s">
        <v>3986</v>
      </c>
      <c r="G825" s="36" t="s">
        <v>3987</v>
      </c>
      <c r="H825" s="36">
        <v>921502</v>
      </c>
      <c r="I825" s="38">
        <v>43664</v>
      </c>
      <c r="J825" s="2">
        <v>345</v>
      </c>
      <c r="K825" s="2">
        <v>345</v>
      </c>
      <c r="L825" s="2">
        <v>4515</v>
      </c>
      <c r="M825" s="5">
        <v>-63.97</v>
      </c>
      <c r="N825" s="3">
        <v>43663</v>
      </c>
      <c r="O825" t="s">
        <v>19</v>
      </c>
      <c r="P825" t="s">
        <v>463</v>
      </c>
      <c r="S825" s="2">
        <v>1073810</v>
      </c>
      <c r="T825" s="2">
        <v>339647</v>
      </c>
      <c r="X825" s="2" t="s">
        <v>20</v>
      </c>
      <c r="Z825">
        <v>3043997</v>
      </c>
      <c r="AA825" s="2" t="s">
        <v>24</v>
      </c>
    </row>
    <row r="826" spans="1:27" x14ac:dyDescent="0.25">
      <c r="A826" s="6">
        <f t="shared" si="12"/>
        <v>818</v>
      </c>
      <c r="C826" s="36" t="str">
        <f>+INDEX('Global Mapping'!$M:$M,MATCH(L826,'Global Mapping'!$A:$A,0))</f>
        <v>CURRENT LIABILITIES</v>
      </c>
      <c r="D826" s="36" t="str">
        <f>+INDEX('Global Mapping'!$C:$C,MATCH(L826,'Global Mapping'!$A:$A,0))</f>
        <v>A/P TRADE</v>
      </c>
      <c r="E826" s="36" t="s">
        <v>3985</v>
      </c>
      <c r="F826" s="36" t="s">
        <v>3986</v>
      </c>
      <c r="G826" s="36" t="s">
        <v>3987</v>
      </c>
      <c r="H826" s="36">
        <v>921537</v>
      </c>
      <c r="I826" s="38">
        <v>43671</v>
      </c>
      <c r="J826" s="2">
        <v>345</v>
      </c>
      <c r="K826" s="2">
        <v>345</v>
      </c>
      <c r="L826" s="2">
        <v>4515</v>
      </c>
      <c r="M826" s="5">
        <v>-106</v>
      </c>
      <c r="N826" s="3">
        <v>43663</v>
      </c>
      <c r="O826" t="s">
        <v>19</v>
      </c>
      <c r="P826" t="s">
        <v>464</v>
      </c>
      <c r="S826" s="2">
        <v>1073811</v>
      </c>
      <c r="T826" s="2">
        <v>339647</v>
      </c>
      <c r="X826" s="2" t="s">
        <v>20</v>
      </c>
      <c r="Z826">
        <v>3043997</v>
      </c>
      <c r="AA826" s="2" t="s">
        <v>24</v>
      </c>
    </row>
    <row r="827" spans="1:27" x14ac:dyDescent="0.25">
      <c r="A827" s="6">
        <f t="shared" si="12"/>
        <v>819</v>
      </c>
      <c r="C827" s="36" t="str">
        <f>+INDEX('Global Mapping'!$M:$M,MATCH(L827,'Global Mapping'!$A:$A,0))</f>
        <v>CURRENT LIABILITIES</v>
      </c>
      <c r="D827" s="36" t="str">
        <f>+INDEX('Global Mapping'!$C:$C,MATCH(L827,'Global Mapping'!$A:$A,0))</f>
        <v>A/P TRADE</v>
      </c>
      <c r="E827" s="36" t="s">
        <v>3985</v>
      </c>
      <c r="F827" s="36" t="s">
        <v>3986</v>
      </c>
      <c r="G827" s="36" t="s">
        <v>3987</v>
      </c>
      <c r="H827" s="36">
        <v>1112756</v>
      </c>
      <c r="I827" s="38">
        <v>43664</v>
      </c>
      <c r="J827" s="2">
        <v>345</v>
      </c>
      <c r="K827" s="2">
        <v>345</v>
      </c>
      <c r="L827" s="2">
        <v>4515</v>
      </c>
      <c r="M827" s="5">
        <v>-650.88</v>
      </c>
      <c r="N827" s="3">
        <v>43663</v>
      </c>
      <c r="O827" t="s">
        <v>19</v>
      </c>
      <c r="P827" t="s">
        <v>465</v>
      </c>
      <c r="S827" s="2">
        <v>1073812</v>
      </c>
      <c r="T827" s="2">
        <v>339657</v>
      </c>
      <c r="U827" s="2">
        <v>314469</v>
      </c>
      <c r="X827" s="2" t="s">
        <v>20</v>
      </c>
      <c r="Z827">
        <v>3051947</v>
      </c>
      <c r="AA827" s="2" t="s">
        <v>24</v>
      </c>
    </row>
    <row r="828" spans="1:27" x14ac:dyDescent="0.25">
      <c r="A828" s="6">
        <f t="shared" si="12"/>
        <v>820</v>
      </c>
      <c r="C828" s="36" t="str">
        <f>+INDEX('Global Mapping'!$M:$M,MATCH(L828,'Global Mapping'!$A:$A,0))</f>
        <v>CURRENT LIABILITIES</v>
      </c>
      <c r="D828" s="36" t="str">
        <f>+INDEX('Global Mapping'!$C:$C,MATCH(L828,'Global Mapping'!$A:$A,0))</f>
        <v>A/P TRADE</v>
      </c>
      <c r="E828" s="36" t="s">
        <v>3985</v>
      </c>
      <c r="F828" s="36" t="s">
        <v>3986</v>
      </c>
      <c r="G828" s="36" t="s">
        <v>3987</v>
      </c>
      <c r="H828" s="36">
        <v>1112934</v>
      </c>
      <c r="I828" s="38">
        <v>43664</v>
      </c>
      <c r="J828" s="2">
        <v>345</v>
      </c>
      <c r="K828" s="2">
        <v>345</v>
      </c>
      <c r="L828" s="2">
        <v>4515</v>
      </c>
      <c r="M828" s="5">
        <v>-29.6</v>
      </c>
      <c r="N828" s="3">
        <v>43663</v>
      </c>
      <c r="O828" t="s">
        <v>19</v>
      </c>
      <c r="P828" t="s">
        <v>475</v>
      </c>
      <c r="S828" s="2">
        <v>1073915</v>
      </c>
      <c r="T828" s="2">
        <v>339675</v>
      </c>
      <c r="X828" s="2" t="s">
        <v>20</v>
      </c>
      <c r="Z828">
        <v>3112765</v>
      </c>
      <c r="AA828" s="2" t="s">
        <v>24</v>
      </c>
    </row>
    <row r="829" spans="1:27" x14ac:dyDescent="0.25">
      <c r="A829" s="6">
        <f t="shared" si="12"/>
        <v>821</v>
      </c>
      <c r="C829" s="36" t="str">
        <f>+INDEX('Global Mapping'!$M:$M,MATCH(L829,'Global Mapping'!$A:$A,0))</f>
        <v>CURRENT LIABILITIES</v>
      </c>
      <c r="D829" s="36" t="str">
        <f>+INDEX('Global Mapping'!$C:$C,MATCH(L829,'Global Mapping'!$A:$A,0))</f>
        <v>A/P TRADE</v>
      </c>
      <c r="E829" s="36" t="s">
        <v>3985</v>
      </c>
      <c r="F829" s="36" t="s">
        <v>3986</v>
      </c>
      <c r="G829" s="36" t="s">
        <v>3987</v>
      </c>
      <c r="H829" s="36">
        <v>1134725</v>
      </c>
      <c r="I829" s="38">
        <v>43804</v>
      </c>
      <c r="J829" s="2">
        <v>345</v>
      </c>
      <c r="K829" s="2">
        <v>345</v>
      </c>
      <c r="L829" s="2">
        <v>4515</v>
      </c>
      <c r="M829" s="5">
        <v>127.78</v>
      </c>
      <c r="N829" s="3">
        <v>43664</v>
      </c>
      <c r="O829" t="s">
        <v>19</v>
      </c>
      <c r="P829" t="s">
        <v>1033</v>
      </c>
      <c r="S829" s="2">
        <v>1112745</v>
      </c>
      <c r="T829" s="2">
        <v>339759</v>
      </c>
      <c r="X829" s="2" t="s">
        <v>20</v>
      </c>
      <c r="Z829">
        <v>3000092</v>
      </c>
      <c r="AA829" s="2" t="s">
        <v>24</v>
      </c>
    </row>
    <row r="830" spans="1:27" x14ac:dyDescent="0.25">
      <c r="A830" s="6">
        <f t="shared" si="12"/>
        <v>822</v>
      </c>
      <c r="C830" s="36" t="str">
        <f>+INDEX('Global Mapping'!$M:$M,MATCH(L830,'Global Mapping'!$A:$A,0))</f>
        <v>CURRENT LIABILITIES</v>
      </c>
      <c r="D830" s="36" t="str">
        <f>+INDEX('Global Mapping'!$C:$C,MATCH(L830,'Global Mapping'!$A:$A,0))</f>
        <v>A/P TRADE</v>
      </c>
      <c r="E830" s="36" t="s">
        <v>3985</v>
      </c>
      <c r="F830" s="36" t="s">
        <v>3986</v>
      </c>
      <c r="G830" s="36" t="s">
        <v>3987</v>
      </c>
      <c r="H830" s="36">
        <v>1113761</v>
      </c>
      <c r="I830" s="38">
        <v>43671</v>
      </c>
      <c r="J830" s="2">
        <v>345</v>
      </c>
      <c r="K830" s="2">
        <v>345</v>
      </c>
      <c r="L830" s="2">
        <v>4515</v>
      </c>
      <c r="M830" s="5">
        <v>-1571.54</v>
      </c>
      <c r="N830" s="3">
        <v>43664</v>
      </c>
      <c r="O830" t="s">
        <v>19</v>
      </c>
      <c r="P830" t="s">
        <v>476</v>
      </c>
      <c r="S830" s="2">
        <v>1074356</v>
      </c>
      <c r="T830" s="2">
        <v>339733</v>
      </c>
      <c r="X830" s="2" t="s">
        <v>20</v>
      </c>
      <c r="Z830">
        <v>3000198</v>
      </c>
      <c r="AA830" s="2" t="s">
        <v>24</v>
      </c>
    </row>
    <row r="831" spans="1:27" x14ac:dyDescent="0.25">
      <c r="A831" s="6">
        <f t="shared" si="12"/>
        <v>823</v>
      </c>
      <c r="C831" s="36" t="str">
        <f>+INDEX('Global Mapping'!$M:$M,MATCH(L831,'Global Mapping'!$A:$A,0))</f>
        <v>CURRENT LIABILITIES</v>
      </c>
      <c r="D831" s="36" t="str">
        <f>+INDEX('Global Mapping'!$C:$C,MATCH(L831,'Global Mapping'!$A:$A,0))</f>
        <v>A/P TRADE</v>
      </c>
      <c r="E831" s="36" t="s">
        <v>3985</v>
      </c>
      <c r="F831" s="36" t="s">
        <v>3986</v>
      </c>
      <c r="G831" s="36" t="s">
        <v>3987</v>
      </c>
      <c r="H831" s="36">
        <v>1114628</v>
      </c>
      <c r="I831" s="38">
        <v>43678</v>
      </c>
      <c r="J831" s="2">
        <v>345</v>
      </c>
      <c r="K831" s="2">
        <v>345</v>
      </c>
      <c r="L831" s="2">
        <v>4515</v>
      </c>
      <c r="M831" s="5">
        <v>-32.49</v>
      </c>
      <c r="N831" s="3">
        <v>43664</v>
      </c>
      <c r="O831" t="s">
        <v>19</v>
      </c>
      <c r="P831" t="s">
        <v>477</v>
      </c>
      <c r="S831" s="2">
        <v>1074357</v>
      </c>
      <c r="T831" s="2">
        <v>339733</v>
      </c>
      <c r="X831" s="2" t="s">
        <v>20</v>
      </c>
      <c r="Z831">
        <v>3009296</v>
      </c>
      <c r="AA831" s="2" t="s">
        <v>24</v>
      </c>
    </row>
    <row r="832" spans="1:27" x14ac:dyDescent="0.25">
      <c r="A832" s="6">
        <f t="shared" si="12"/>
        <v>824</v>
      </c>
      <c r="C832" s="36" t="str">
        <f>+INDEX('Global Mapping'!$M:$M,MATCH(L832,'Global Mapping'!$A:$A,0))</f>
        <v>CURRENT LIABILITIES</v>
      </c>
      <c r="D832" s="36" t="str">
        <f>+INDEX('Global Mapping'!$C:$C,MATCH(L832,'Global Mapping'!$A:$A,0))</f>
        <v>A/P TRADE</v>
      </c>
      <c r="E832" s="36" t="s">
        <v>3985</v>
      </c>
      <c r="F832" s="36" t="s">
        <v>3986</v>
      </c>
      <c r="G832" s="36" t="s">
        <v>3987</v>
      </c>
      <c r="H832" s="36">
        <v>1133395</v>
      </c>
      <c r="I832" s="38">
        <v>43795</v>
      </c>
      <c r="J832" s="2">
        <v>345</v>
      </c>
      <c r="K832" s="2">
        <v>345</v>
      </c>
      <c r="L832" s="2">
        <v>4515</v>
      </c>
      <c r="M832" s="5">
        <v>3292.89</v>
      </c>
      <c r="N832" s="3">
        <v>43664</v>
      </c>
      <c r="O832" t="s">
        <v>19</v>
      </c>
      <c r="P832" t="s">
        <v>1025</v>
      </c>
      <c r="S832" s="2">
        <v>1112734</v>
      </c>
      <c r="T832" s="2">
        <v>339759</v>
      </c>
      <c r="X832" s="2" t="s">
        <v>20</v>
      </c>
      <c r="Z832">
        <v>3023205</v>
      </c>
      <c r="AA832" s="2" t="s">
        <v>24</v>
      </c>
    </row>
    <row r="833" spans="1:27" x14ac:dyDescent="0.25">
      <c r="A833" s="6">
        <f t="shared" si="12"/>
        <v>825</v>
      </c>
      <c r="C833" s="36" t="str">
        <f>+INDEX('Global Mapping'!$M:$M,MATCH(L833,'Global Mapping'!$A:$A,0))</f>
        <v>CURRENT LIABILITIES</v>
      </c>
      <c r="D833" s="36" t="str">
        <f>+INDEX('Global Mapping'!$C:$C,MATCH(L833,'Global Mapping'!$A:$A,0))</f>
        <v>A/P TRADE</v>
      </c>
      <c r="E833" s="36" t="s">
        <v>3985</v>
      </c>
      <c r="F833" s="36" t="s">
        <v>3986</v>
      </c>
      <c r="G833" s="36" t="s">
        <v>3987</v>
      </c>
      <c r="H833" s="36">
        <v>1112772</v>
      </c>
      <c r="I833" s="38">
        <v>43664</v>
      </c>
      <c r="J833" s="2">
        <v>345</v>
      </c>
      <c r="K833" s="2">
        <v>345</v>
      </c>
      <c r="L833" s="2">
        <v>4515</v>
      </c>
      <c r="M833" s="5">
        <v>-75.94</v>
      </c>
      <c r="N833" s="3">
        <v>43664</v>
      </c>
      <c r="O833" t="s">
        <v>19</v>
      </c>
      <c r="P833" t="s">
        <v>478</v>
      </c>
      <c r="S833" s="2">
        <v>1074369</v>
      </c>
      <c r="T833" s="2">
        <v>339747</v>
      </c>
      <c r="X833" s="2" t="s">
        <v>20</v>
      </c>
      <c r="Z833">
        <v>3058462</v>
      </c>
      <c r="AA833" s="2" t="s">
        <v>24</v>
      </c>
    </row>
    <row r="834" spans="1:27" x14ac:dyDescent="0.25">
      <c r="A834" s="6">
        <f t="shared" si="12"/>
        <v>826</v>
      </c>
      <c r="C834" s="36" t="str">
        <f>+INDEX('Global Mapping'!$M:$M,MATCH(L834,'Global Mapping'!$A:$A,0))</f>
        <v>CURRENT LIABILITIES</v>
      </c>
      <c r="D834" s="36" t="str">
        <f>+INDEX('Global Mapping'!$C:$C,MATCH(L834,'Global Mapping'!$A:$A,0))</f>
        <v>A/P TRADE</v>
      </c>
      <c r="E834" s="36" t="s">
        <v>3985</v>
      </c>
      <c r="F834" s="36" t="s">
        <v>3986</v>
      </c>
      <c r="G834" s="36" t="s">
        <v>3987</v>
      </c>
      <c r="H834" s="36">
        <v>1112772</v>
      </c>
      <c r="I834" s="38">
        <v>43664</v>
      </c>
      <c r="J834" s="2">
        <v>345</v>
      </c>
      <c r="K834" s="2">
        <v>345</v>
      </c>
      <c r="L834" s="2">
        <v>4515</v>
      </c>
      <c r="M834" s="5">
        <v>-101.73</v>
      </c>
      <c r="N834" s="3">
        <v>43664</v>
      </c>
      <c r="O834" t="s">
        <v>19</v>
      </c>
      <c r="P834" t="s">
        <v>479</v>
      </c>
      <c r="S834" s="2">
        <v>1074370</v>
      </c>
      <c r="T834" s="2">
        <v>339747</v>
      </c>
      <c r="X834" s="2" t="s">
        <v>20</v>
      </c>
      <c r="Z834">
        <v>3058462</v>
      </c>
      <c r="AA834" s="2" t="s">
        <v>24</v>
      </c>
    </row>
    <row r="835" spans="1:27" x14ac:dyDescent="0.25">
      <c r="A835" s="6">
        <f t="shared" si="12"/>
        <v>827</v>
      </c>
      <c r="C835" s="36" t="str">
        <f>+INDEX('Global Mapping'!$M:$M,MATCH(L835,'Global Mapping'!$A:$A,0))</f>
        <v>CURRENT LIABILITIES</v>
      </c>
      <c r="D835" s="36" t="str">
        <f>+INDEX('Global Mapping'!$C:$C,MATCH(L835,'Global Mapping'!$A:$A,0))</f>
        <v>A/P TRADE</v>
      </c>
      <c r="E835" s="36" t="s">
        <v>3985</v>
      </c>
      <c r="F835" s="36" t="s">
        <v>3986</v>
      </c>
      <c r="G835" s="36" t="s">
        <v>3987</v>
      </c>
      <c r="H835" s="36">
        <v>1114686</v>
      </c>
      <c r="I835" s="38">
        <v>43678</v>
      </c>
      <c r="J835" s="2">
        <v>345</v>
      </c>
      <c r="K835" s="2">
        <v>345</v>
      </c>
      <c r="L835" s="2">
        <v>4515</v>
      </c>
      <c r="M835" s="5">
        <v>-117.25</v>
      </c>
      <c r="N835" s="3">
        <v>43668</v>
      </c>
      <c r="O835" t="s">
        <v>19</v>
      </c>
      <c r="P835" t="s">
        <v>480</v>
      </c>
      <c r="S835" s="2">
        <v>1074710</v>
      </c>
      <c r="T835" s="2">
        <v>339907</v>
      </c>
      <c r="X835" s="2" t="s">
        <v>20</v>
      </c>
      <c r="Z835">
        <v>3006413</v>
      </c>
      <c r="AA835" s="2" t="s">
        <v>24</v>
      </c>
    </row>
    <row r="836" spans="1:27" x14ac:dyDescent="0.25">
      <c r="A836" s="6">
        <f t="shared" si="12"/>
        <v>828</v>
      </c>
      <c r="C836" s="36" t="str">
        <f>+INDEX('Global Mapping'!$M:$M,MATCH(L836,'Global Mapping'!$A:$A,0))</f>
        <v>CURRENT LIABILITIES</v>
      </c>
      <c r="D836" s="36" t="str">
        <f>+INDEX('Global Mapping'!$C:$C,MATCH(L836,'Global Mapping'!$A:$A,0))</f>
        <v>A/P TRADE</v>
      </c>
      <c r="E836" s="36" t="s">
        <v>3985</v>
      </c>
      <c r="F836" s="36" t="s">
        <v>3986</v>
      </c>
      <c r="G836" s="36" t="s">
        <v>3987</v>
      </c>
      <c r="H836" s="36">
        <v>1113500</v>
      </c>
      <c r="I836" s="38">
        <v>43671</v>
      </c>
      <c r="J836" s="2">
        <v>345</v>
      </c>
      <c r="K836" s="2">
        <v>345</v>
      </c>
      <c r="L836" s="2">
        <v>4515</v>
      </c>
      <c r="M836" s="5">
        <v>-14.79</v>
      </c>
      <c r="N836" s="3">
        <v>43668</v>
      </c>
      <c r="O836" t="s">
        <v>19</v>
      </c>
      <c r="P836" t="s">
        <v>481</v>
      </c>
      <c r="S836" s="2">
        <v>1074860</v>
      </c>
      <c r="T836" s="2">
        <v>339967</v>
      </c>
      <c r="X836" s="2" t="s">
        <v>20</v>
      </c>
      <c r="Z836">
        <v>3008722</v>
      </c>
      <c r="AA836" s="2" t="s">
        <v>24</v>
      </c>
    </row>
    <row r="837" spans="1:27" x14ac:dyDescent="0.25">
      <c r="A837" s="6">
        <f t="shared" si="12"/>
        <v>829</v>
      </c>
      <c r="C837" s="36" t="str">
        <f>+INDEX('Global Mapping'!$M:$M,MATCH(L837,'Global Mapping'!$A:$A,0))</f>
        <v>CURRENT LIABILITIES</v>
      </c>
      <c r="D837" s="36" t="str">
        <f>+INDEX('Global Mapping'!$C:$C,MATCH(L837,'Global Mapping'!$A:$A,0))</f>
        <v>A/P TRADE</v>
      </c>
      <c r="E837" s="36" t="s">
        <v>3985</v>
      </c>
      <c r="F837" s="36" t="s">
        <v>3986</v>
      </c>
      <c r="G837" s="36" t="s">
        <v>3987</v>
      </c>
      <c r="H837" s="36">
        <v>1089707</v>
      </c>
      <c r="I837" s="38">
        <v>43559</v>
      </c>
      <c r="J837" s="2">
        <v>345</v>
      </c>
      <c r="K837" s="2">
        <v>345</v>
      </c>
      <c r="L837" s="2">
        <v>4515</v>
      </c>
      <c r="M837" s="5">
        <v>146.41999999999999</v>
      </c>
      <c r="N837" s="3">
        <v>43668</v>
      </c>
      <c r="O837" t="s">
        <v>19</v>
      </c>
      <c r="P837" t="s">
        <v>69</v>
      </c>
      <c r="S837" s="2">
        <v>1046342</v>
      </c>
      <c r="T837" s="2">
        <v>330656</v>
      </c>
      <c r="X837" s="2" t="s">
        <v>20</v>
      </c>
      <c r="Z837">
        <v>3029848</v>
      </c>
      <c r="AA837" s="2" t="s">
        <v>24</v>
      </c>
    </row>
    <row r="838" spans="1:27" x14ac:dyDescent="0.25">
      <c r="A838" s="6">
        <f t="shared" si="12"/>
        <v>830</v>
      </c>
      <c r="C838" s="36" t="str">
        <f>+INDEX('Global Mapping'!$M:$M,MATCH(L838,'Global Mapping'!$A:$A,0))</f>
        <v>CURRENT LIABILITIES</v>
      </c>
      <c r="D838" s="36" t="str">
        <f>+INDEX('Global Mapping'!$C:$C,MATCH(L838,'Global Mapping'!$A:$A,0))</f>
        <v>A/P TRADE</v>
      </c>
      <c r="E838" s="36" t="s">
        <v>3985</v>
      </c>
      <c r="F838" s="36" t="s">
        <v>3986</v>
      </c>
      <c r="G838" s="36" t="s">
        <v>3987</v>
      </c>
      <c r="H838" s="36">
        <v>1091419</v>
      </c>
      <c r="I838" s="38">
        <v>43573</v>
      </c>
      <c r="J838" s="2">
        <v>345</v>
      </c>
      <c r="K838" s="2">
        <v>345</v>
      </c>
      <c r="L838" s="2">
        <v>4515</v>
      </c>
      <c r="M838" s="5">
        <v>38.42</v>
      </c>
      <c r="N838" s="3">
        <v>43668</v>
      </c>
      <c r="O838" t="s">
        <v>19</v>
      </c>
      <c r="P838" t="s">
        <v>116</v>
      </c>
      <c r="S838" s="2">
        <v>1049382</v>
      </c>
      <c r="T838" s="2">
        <v>331719</v>
      </c>
      <c r="X838" s="2" t="s">
        <v>20</v>
      </c>
      <c r="Z838">
        <v>3104610</v>
      </c>
      <c r="AA838" s="2" t="s">
        <v>24</v>
      </c>
    </row>
    <row r="839" spans="1:27" x14ac:dyDescent="0.25">
      <c r="A839" s="6">
        <f t="shared" si="12"/>
        <v>831</v>
      </c>
      <c r="C839" s="36" t="str">
        <f>+INDEX('Global Mapping'!$M:$M,MATCH(L839,'Global Mapping'!$A:$A,0))</f>
        <v>CURRENT LIABILITIES</v>
      </c>
      <c r="D839" s="36" t="str">
        <f>+INDEX('Global Mapping'!$C:$C,MATCH(L839,'Global Mapping'!$A:$A,0))</f>
        <v>A/P TRADE</v>
      </c>
      <c r="E839" s="36" t="s">
        <v>3985</v>
      </c>
      <c r="F839" s="36" t="s">
        <v>3986</v>
      </c>
      <c r="G839" s="36" t="s">
        <v>3987</v>
      </c>
      <c r="H839" s="36">
        <v>1096844</v>
      </c>
      <c r="I839" s="38">
        <v>43636</v>
      </c>
      <c r="J839" s="2">
        <v>345</v>
      </c>
      <c r="K839" s="2">
        <v>345</v>
      </c>
      <c r="L839" s="2">
        <v>4515</v>
      </c>
      <c r="M839" s="5">
        <v>83.48</v>
      </c>
      <c r="N839" s="3">
        <v>43668</v>
      </c>
      <c r="O839" t="s">
        <v>19</v>
      </c>
      <c r="P839" t="s">
        <v>301</v>
      </c>
      <c r="S839" s="2">
        <v>1064550</v>
      </c>
      <c r="T839" s="2">
        <v>336866</v>
      </c>
      <c r="X839" s="2" t="s">
        <v>20</v>
      </c>
      <c r="Z839">
        <v>3109623</v>
      </c>
      <c r="AA839" s="2" t="s">
        <v>24</v>
      </c>
    </row>
    <row r="840" spans="1:27" x14ac:dyDescent="0.25">
      <c r="A840" s="6">
        <f t="shared" si="12"/>
        <v>832</v>
      </c>
      <c r="C840" s="36" t="str">
        <f>+INDEX('Global Mapping'!$M:$M,MATCH(L840,'Global Mapping'!$A:$A,0))</f>
        <v>CURRENT LIABILITIES</v>
      </c>
      <c r="D840" s="36" t="str">
        <f>+INDEX('Global Mapping'!$C:$C,MATCH(L840,'Global Mapping'!$A:$A,0))</f>
        <v>A/P TRADE</v>
      </c>
      <c r="E840" s="36" t="s">
        <v>3985</v>
      </c>
      <c r="F840" s="36" t="s">
        <v>3986</v>
      </c>
      <c r="G840" s="36" t="s">
        <v>3987</v>
      </c>
      <c r="H840" s="36">
        <v>1113876</v>
      </c>
      <c r="I840" s="38">
        <v>43671</v>
      </c>
      <c r="J840" s="2">
        <v>345</v>
      </c>
      <c r="K840" s="2">
        <v>345</v>
      </c>
      <c r="L840" s="2">
        <v>4515</v>
      </c>
      <c r="M840" s="5">
        <v>-512</v>
      </c>
      <c r="N840" s="3">
        <v>43669</v>
      </c>
      <c r="O840" t="s">
        <v>19</v>
      </c>
      <c r="P840" t="s">
        <v>489</v>
      </c>
      <c r="S840" s="2">
        <v>1075894</v>
      </c>
      <c r="T840" s="2">
        <v>340247</v>
      </c>
      <c r="X840" s="2" t="s">
        <v>20</v>
      </c>
      <c r="Z840">
        <v>3019839</v>
      </c>
      <c r="AA840" s="2" t="s">
        <v>24</v>
      </c>
    </row>
    <row r="841" spans="1:27" x14ac:dyDescent="0.25">
      <c r="A841" s="6">
        <f t="shared" si="12"/>
        <v>833</v>
      </c>
      <c r="C841" s="36" t="str">
        <f>+INDEX('Global Mapping'!$M:$M,MATCH(L841,'Global Mapping'!$A:$A,0))</f>
        <v>CURRENT LIABILITIES</v>
      </c>
      <c r="D841" s="36" t="str">
        <f>+INDEX('Global Mapping'!$C:$C,MATCH(L841,'Global Mapping'!$A:$A,0))</f>
        <v>A/P TRADE</v>
      </c>
      <c r="E841" s="36" t="s">
        <v>3985</v>
      </c>
      <c r="F841" s="36" t="s">
        <v>3986</v>
      </c>
      <c r="G841" s="36" t="s">
        <v>3987</v>
      </c>
      <c r="H841" s="36">
        <v>1113794</v>
      </c>
      <c r="I841" s="38">
        <v>43671</v>
      </c>
      <c r="J841" s="2">
        <v>345</v>
      </c>
      <c r="K841" s="2">
        <v>345</v>
      </c>
      <c r="L841" s="2">
        <v>4515</v>
      </c>
      <c r="M841" s="5">
        <v>-217.22</v>
      </c>
      <c r="N841" s="3">
        <v>43670</v>
      </c>
      <c r="O841" t="s">
        <v>19</v>
      </c>
      <c r="P841" t="s">
        <v>484</v>
      </c>
      <c r="S841" s="2">
        <v>1075612</v>
      </c>
      <c r="T841" s="2">
        <v>340137</v>
      </c>
      <c r="X841" s="2" t="s">
        <v>20</v>
      </c>
      <c r="Z841">
        <v>3000092</v>
      </c>
      <c r="AA841" s="2" t="s">
        <v>24</v>
      </c>
    </row>
    <row r="842" spans="1:27" x14ac:dyDescent="0.25">
      <c r="A842" s="6">
        <f t="shared" si="12"/>
        <v>834</v>
      </c>
      <c r="C842" s="36" t="str">
        <f>+INDEX('Global Mapping'!$M:$M,MATCH(L842,'Global Mapping'!$A:$A,0))</f>
        <v>CURRENT LIABILITIES</v>
      </c>
      <c r="D842" s="36" t="str">
        <f>+INDEX('Global Mapping'!$C:$C,MATCH(L842,'Global Mapping'!$A:$A,0))</f>
        <v>A/P TRADE</v>
      </c>
      <c r="E842" s="36" t="s">
        <v>3985</v>
      </c>
      <c r="F842" s="36" t="s">
        <v>3986</v>
      </c>
      <c r="G842" s="36" t="s">
        <v>3987</v>
      </c>
      <c r="H842" s="36">
        <v>1114679</v>
      </c>
      <c r="I842" s="38">
        <v>43678</v>
      </c>
      <c r="J842" s="2">
        <v>345</v>
      </c>
      <c r="K842" s="2">
        <v>345</v>
      </c>
      <c r="L842" s="2">
        <v>4515</v>
      </c>
      <c r="M842" s="5">
        <v>-216.48</v>
      </c>
      <c r="N842" s="3">
        <v>43670</v>
      </c>
      <c r="O842" t="s">
        <v>19</v>
      </c>
      <c r="P842" t="s">
        <v>485</v>
      </c>
      <c r="S842" s="2">
        <v>1075615</v>
      </c>
      <c r="T842" s="2">
        <v>340137</v>
      </c>
      <c r="X842" s="2" t="s">
        <v>20</v>
      </c>
      <c r="Z842">
        <v>3000092</v>
      </c>
      <c r="AA842" s="2" t="s">
        <v>24</v>
      </c>
    </row>
    <row r="843" spans="1:27" x14ac:dyDescent="0.25">
      <c r="A843" s="6">
        <f t="shared" ref="A843:A906" si="13">+A842+1</f>
        <v>835</v>
      </c>
      <c r="C843" s="36" t="str">
        <f>+INDEX('Global Mapping'!$M:$M,MATCH(L843,'Global Mapping'!$A:$A,0))</f>
        <v>CURRENT LIABILITIES</v>
      </c>
      <c r="D843" s="36" t="str">
        <f>+INDEX('Global Mapping'!$C:$C,MATCH(L843,'Global Mapping'!$A:$A,0))</f>
        <v>A/P TRADE</v>
      </c>
      <c r="E843" s="36" t="s">
        <v>3985</v>
      </c>
      <c r="F843" s="36" t="s">
        <v>3986</v>
      </c>
      <c r="G843" s="36" t="s">
        <v>3987</v>
      </c>
      <c r="H843" s="36">
        <v>1113777</v>
      </c>
      <c r="I843" s="38">
        <v>43671</v>
      </c>
      <c r="J843" s="2">
        <v>345</v>
      </c>
      <c r="K843" s="2">
        <v>345</v>
      </c>
      <c r="L843" s="2">
        <v>4515</v>
      </c>
      <c r="M843" s="5">
        <v>-350</v>
      </c>
      <c r="N843" s="3">
        <v>43670</v>
      </c>
      <c r="O843" t="s">
        <v>19</v>
      </c>
      <c r="P843" t="s">
        <v>486</v>
      </c>
      <c r="S843" s="2">
        <v>1075618</v>
      </c>
      <c r="T843" s="2">
        <v>340139</v>
      </c>
      <c r="U843" s="2">
        <v>316880</v>
      </c>
      <c r="X843" s="2" t="s">
        <v>20</v>
      </c>
      <c r="Z843">
        <v>3006637</v>
      </c>
      <c r="AA843" s="2" t="s">
        <v>24</v>
      </c>
    </row>
    <row r="844" spans="1:27" x14ac:dyDescent="0.25">
      <c r="A844" s="6">
        <f t="shared" si="13"/>
        <v>836</v>
      </c>
      <c r="C844" s="36" t="str">
        <f>+INDEX('Global Mapping'!$M:$M,MATCH(L844,'Global Mapping'!$A:$A,0))</f>
        <v>CURRENT LIABILITIES</v>
      </c>
      <c r="D844" s="36" t="str">
        <f>+INDEX('Global Mapping'!$C:$C,MATCH(L844,'Global Mapping'!$A:$A,0))</f>
        <v>A/P TRADE</v>
      </c>
      <c r="E844" s="36" t="s">
        <v>3985</v>
      </c>
      <c r="F844" s="36" t="s">
        <v>3986</v>
      </c>
      <c r="G844" s="36" t="s">
        <v>3987</v>
      </c>
      <c r="H844" s="36">
        <v>1113777</v>
      </c>
      <c r="I844" s="38">
        <v>43671</v>
      </c>
      <c r="J844" s="2">
        <v>345</v>
      </c>
      <c r="K844" s="2">
        <v>345</v>
      </c>
      <c r="L844" s="2">
        <v>4515</v>
      </c>
      <c r="M844" s="5">
        <v>-350</v>
      </c>
      <c r="N844" s="3">
        <v>43670</v>
      </c>
      <c r="O844" t="s">
        <v>19</v>
      </c>
      <c r="P844" t="s">
        <v>487</v>
      </c>
      <c r="S844" s="2">
        <v>1075620</v>
      </c>
      <c r="T844" s="2">
        <v>340139</v>
      </c>
      <c r="U844" s="2">
        <v>316881</v>
      </c>
      <c r="X844" s="2" t="s">
        <v>20</v>
      </c>
      <c r="Z844">
        <v>3006637</v>
      </c>
      <c r="AA844" s="2" t="s">
        <v>24</v>
      </c>
    </row>
    <row r="845" spans="1:27" x14ac:dyDescent="0.25">
      <c r="A845" s="6">
        <f t="shared" si="13"/>
        <v>837</v>
      </c>
      <c r="C845" s="36" t="str">
        <f>+INDEX('Global Mapping'!$M:$M,MATCH(L845,'Global Mapping'!$A:$A,0))</f>
        <v>CURRENT LIABILITIES</v>
      </c>
      <c r="D845" s="36" t="str">
        <f>+INDEX('Global Mapping'!$C:$C,MATCH(L845,'Global Mapping'!$A:$A,0))</f>
        <v>A/P TRADE</v>
      </c>
      <c r="E845" s="36" t="s">
        <v>3985</v>
      </c>
      <c r="F845" s="36" t="s">
        <v>3986</v>
      </c>
      <c r="G845" s="36" t="s">
        <v>3987</v>
      </c>
      <c r="H845" s="36">
        <v>1113799</v>
      </c>
      <c r="I845" s="38">
        <v>43671</v>
      </c>
      <c r="J845" s="2">
        <v>345</v>
      </c>
      <c r="K845" s="2">
        <v>345</v>
      </c>
      <c r="L845" s="2">
        <v>4515</v>
      </c>
      <c r="M845" s="5">
        <v>-36</v>
      </c>
      <c r="N845" s="3">
        <v>43670</v>
      </c>
      <c r="O845" t="s">
        <v>19</v>
      </c>
      <c r="P845" t="s">
        <v>482</v>
      </c>
      <c r="S845" s="2">
        <v>1075606</v>
      </c>
      <c r="T845" s="2">
        <v>340137</v>
      </c>
      <c r="X845" s="2" t="s">
        <v>20</v>
      </c>
      <c r="Z845">
        <v>3029123</v>
      </c>
      <c r="AA845" s="2" t="s">
        <v>24</v>
      </c>
    </row>
    <row r="846" spans="1:27" x14ac:dyDescent="0.25">
      <c r="A846" s="6">
        <f t="shared" si="13"/>
        <v>838</v>
      </c>
      <c r="C846" s="36" t="str">
        <f>+INDEX('Global Mapping'!$M:$M,MATCH(L846,'Global Mapping'!$A:$A,0))</f>
        <v>CURRENT LIABILITIES</v>
      </c>
      <c r="D846" s="36" t="str">
        <f>+INDEX('Global Mapping'!$C:$C,MATCH(L846,'Global Mapping'!$A:$A,0))</f>
        <v>A/P TRADE</v>
      </c>
      <c r="E846" s="36" t="s">
        <v>3985</v>
      </c>
      <c r="F846" s="36" t="s">
        <v>3986</v>
      </c>
      <c r="G846" s="36" t="s">
        <v>3987</v>
      </c>
      <c r="H846" s="36">
        <v>1113799</v>
      </c>
      <c r="I846" s="38">
        <v>43671</v>
      </c>
      <c r="J846" s="2">
        <v>345</v>
      </c>
      <c r="K846" s="2">
        <v>345</v>
      </c>
      <c r="L846" s="2">
        <v>4515</v>
      </c>
      <c r="M846" s="5">
        <v>-142.5</v>
      </c>
      <c r="N846" s="3">
        <v>43670</v>
      </c>
      <c r="O846" t="s">
        <v>19</v>
      </c>
      <c r="P846" t="s">
        <v>483</v>
      </c>
      <c r="S846" s="2">
        <v>1075610</v>
      </c>
      <c r="T846" s="2">
        <v>340137</v>
      </c>
      <c r="X846" s="2" t="s">
        <v>20</v>
      </c>
      <c r="Z846">
        <v>3029123</v>
      </c>
      <c r="AA846" s="2" t="s">
        <v>24</v>
      </c>
    </row>
    <row r="847" spans="1:27" x14ac:dyDescent="0.25">
      <c r="A847" s="6">
        <f t="shared" si="13"/>
        <v>839</v>
      </c>
      <c r="C847" s="36" t="str">
        <f>+INDEX('Global Mapping'!$M:$M,MATCH(L847,'Global Mapping'!$A:$A,0))</f>
        <v>CURRENT LIABILITIES</v>
      </c>
      <c r="D847" s="36" t="str">
        <f>+INDEX('Global Mapping'!$C:$C,MATCH(L847,'Global Mapping'!$A:$A,0))</f>
        <v>A/P TRADE</v>
      </c>
      <c r="E847" s="36" t="s">
        <v>3985</v>
      </c>
      <c r="F847" s="36" t="s">
        <v>3986</v>
      </c>
      <c r="G847" s="36" t="s">
        <v>3987</v>
      </c>
      <c r="H847" s="36">
        <v>1113788</v>
      </c>
      <c r="I847" s="38">
        <v>43671</v>
      </c>
      <c r="J847" s="2">
        <v>345</v>
      </c>
      <c r="K847" s="2">
        <v>345</v>
      </c>
      <c r="L847" s="2">
        <v>4515</v>
      </c>
      <c r="M847" s="5">
        <v>-346.74</v>
      </c>
      <c r="N847" s="3">
        <v>43670</v>
      </c>
      <c r="O847" t="s">
        <v>19</v>
      </c>
      <c r="P847" t="s">
        <v>488</v>
      </c>
      <c r="S847" s="2">
        <v>1075628</v>
      </c>
      <c r="T847" s="2">
        <v>340139</v>
      </c>
      <c r="U847" s="2">
        <v>316719</v>
      </c>
      <c r="X847" s="2" t="s">
        <v>20</v>
      </c>
      <c r="Z847">
        <v>3031738</v>
      </c>
      <c r="AA847" s="2" t="s">
        <v>24</v>
      </c>
    </row>
    <row r="848" spans="1:27" x14ac:dyDescent="0.25">
      <c r="A848" s="6">
        <f t="shared" si="13"/>
        <v>840</v>
      </c>
      <c r="C848" s="36" t="str">
        <f>+INDEX('Global Mapping'!$M:$M,MATCH(L848,'Global Mapping'!$A:$A,0))</f>
        <v>CURRENT LIABILITIES</v>
      </c>
      <c r="D848" s="36" t="str">
        <f>+INDEX('Global Mapping'!$C:$C,MATCH(L848,'Global Mapping'!$A:$A,0))</f>
        <v>A/P TRADE</v>
      </c>
      <c r="E848" s="36" t="s">
        <v>3985</v>
      </c>
      <c r="F848" s="36" t="s">
        <v>3986</v>
      </c>
      <c r="G848" s="36" t="s">
        <v>3987</v>
      </c>
      <c r="H848" s="36">
        <v>1113807</v>
      </c>
      <c r="I848" s="38">
        <v>43671</v>
      </c>
      <c r="J848" s="2">
        <v>345</v>
      </c>
      <c r="K848" s="2">
        <v>345</v>
      </c>
      <c r="L848" s="2">
        <v>4515</v>
      </c>
      <c r="M848" s="5">
        <v>-36.049999999999997</v>
      </c>
      <c r="N848" s="3">
        <v>43671</v>
      </c>
      <c r="O848" t="s">
        <v>19</v>
      </c>
      <c r="P848" t="s">
        <v>496</v>
      </c>
      <c r="S848" s="2">
        <v>1076422</v>
      </c>
      <c r="T848" s="2">
        <v>340284</v>
      </c>
      <c r="X848" s="2" t="s">
        <v>20</v>
      </c>
      <c r="Z848">
        <v>3000067</v>
      </c>
      <c r="AA848" s="2" t="s">
        <v>24</v>
      </c>
    </row>
    <row r="849" spans="1:27" x14ac:dyDescent="0.25">
      <c r="A849" s="6">
        <f t="shared" si="13"/>
        <v>841</v>
      </c>
      <c r="C849" s="36" t="str">
        <f>+INDEX('Global Mapping'!$M:$M,MATCH(L849,'Global Mapping'!$A:$A,0))</f>
        <v>CURRENT LIABILITIES</v>
      </c>
      <c r="D849" s="36" t="str">
        <f>+INDEX('Global Mapping'!$C:$C,MATCH(L849,'Global Mapping'!$A:$A,0))</f>
        <v>A/P TRADE</v>
      </c>
      <c r="E849" s="36" t="s">
        <v>3985</v>
      </c>
      <c r="F849" s="36" t="s">
        <v>3986</v>
      </c>
      <c r="G849" s="36" t="s">
        <v>3987</v>
      </c>
      <c r="H849" s="36">
        <v>1115268</v>
      </c>
      <c r="I849" s="38">
        <v>43685</v>
      </c>
      <c r="J849" s="2">
        <v>345</v>
      </c>
      <c r="K849" s="2">
        <v>345</v>
      </c>
      <c r="L849" s="2">
        <v>4515</v>
      </c>
      <c r="M849" s="5">
        <v>-122.41</v>
      </c>
      <c r="N849" s="3">
        <v>43671</v>
      </c>
      <c r="O849" t="s">
        <v>19</v>
      </c>
      <c r="P849" t="s">
        <v>497</v>
      </c>
      <c r="S849" s="2">
        <v>1076423</v>
      </c>
      <c r="T849" s="2">
        <v>340284</v>
      </c>
      <c r="X849" s="2" t="s">
        <v>20</v>
      </c>
      <c r="Z849">
        <v>3000307</v>
      </c>
      <c r="AA849" s="2" t="s">
        <v>24</v>
      </c>
    </row>
    <row r="850" spans="1:27" x14ac:dyDescent="0.25">
      <c r="A850" s="6">
        <f t="shared" si="13"/>
        <v>842</v>
      </c>
      <c r="C850" s="36" t="str">
        <f>+INDEX('Global Mapping'!$M:$M,MATCH(L850,'Global Mapping'!$A:$A,0))</f>
        <v>CURRENT LIABILITIES</v>
      </c>
      <c r="D850" s="36" t="str">
        <f>+INDEX('Global Mapping'!$C:$C,MATCH(L850,'Global Mapping'!$A:$A,0))</f>
        <v>A/P TRADE</v>
      </c>
      <c r="E850" s="36" t="s">
        <v>3985</v>
      </c>
      <c r="F850" s="36" t="s">
        <v>3986</v>
      </c>
      <c r="G850" s="36" t="s">
        <v>3987</v>
      </c>
      <c r="H850" s="36">
        <v>1116542</v>
      </c>
      <c r="I850" s="38">
        <v>43699</v>
      </c>
      <c r="J850" s="2">
        <v>345</v>
      </c>
      <c r="K850" s="2">
        <v>345</v>
      </c>
      <c r="L850" s="2">
        <v>4515</v>
      </c>
      <c r="M850" s="5">
        <v>-2822.12</v>
      </c>
      <c r="N850" s="3">
        <v>43671</v>
      </c>
      <c r="O850" t="s">
        <v>19</v>
      </c>
      <c r="P850" t="s">
        <v>498</v>
      </c>
      <c r="S850" s="2">
        <v>1076429</v>
      </c>
      <c r="T850" s="2">
        <v>340304</v>
      </c>
      <c r="X850" s="2" t="s">
        <v>20</v>
      </c>
      <c r="Z850">
        <v>3005104</v>
      </c>
      <c r="AA850" s="2" t="s">
        <v>24</v>
      </c>
    </row>
    <row r="851" spans="1:27" x14ac:dyDescent="0.25">
      <c r="A851" s="6">
        <f t="shared" si="13"/>
        <v>843</v>
      </c>
      <c r="C851" s="36" t="str">
        <f>+INDEX('Global Mapping'!$M:$M,MATCH(L851,'Global Mapping'!$A:$A,0))</f>
        <v>CURRENT LIABILITIES</v>
      </c>
      <c r="D851" s="36" t="str">
        <f>+INDEX('Global Mapping'!$C:$C,MATCH(L851,'Global Mapping'!$A:$A,0))</f>
        <v>A/P TRADE</v>
      </c>
      <c r="E851" s="36" t="s">
        <v>3985</v>
      </c>
      <c r="F851" s="36" t="s">
        <v>3986</v>
      </c>
      <c r="G851" s="36" t="s">
        <v>3987</v>
      </c>
      <c r="H851" s="36">
        <v>1113608</v>
      </c>
      <c r="I851" s="38">
        <v>43671</v>
      </c>
      <c r="J851" s="2">
        <v>345</v>
      </c>
      <c r="K851" s="2">
        <v>345</v>
      </c>
      <c r="L851" s="2">
        <v>4515</v>
      </c>
      <c r="M851" s="5">
        <v>-74180.789999999994</v>
      </c>
      <c r="N851" s="3">
        <v>43671</v>
      </c>
      <c r="O851" t="s">
        <v>19</v>
      </c>
      <c r="P851" t="s">
        <v>494</v>
      </c>
      <c r="S851" s="2">
        <v>1076220</v>
      </c>
      <c r="T851" s="2">
        <v>340285</v>
      </c>
      <c r="X851" s="2" t="s">
        <v>20</v>
      </c>
      <c r="Z851">
        <v>3030658</v>
      </c>
      <c r="AA851" s="2" t="s">
        <v>24</v>
      </c>
    </row>
    <row r="852" spans="1:27" x14ac:dyDescent="0.25">
      <c r="A852" s="6">
        <f t="shared" si="13"/>
        <v>844</v>
      </c>
      <c r="C852" s="36" t="str">
        <f>+INDEX('Global Mapping'!$M:$M,MATCH(L852,'Global Mapping'!$A:$A,0))</f>
        <v>CURRENT LIABILITIES</v>
      </c>
      <c r="D852" s="36" t="str">
        <f>+INDEX('Global Mapping'!$C:$C,MATCH(L852,'Global Mapping'!$A:$A,0))</f>
        <v>A/P TRADE</v>
      </c>
      <c r="E852" s="36" t="s">
        <v>3985</v>
      </c>
      <c r="F852" s="36" t="s">
        <v>3986</v>
      </c>
      <c r="G852" s="36" t="s">
        <v>3987</v>
      </c>
      <c r="H852" s="36">
        <v>1113622</v>
      </c>
      <c r="I852" s="38">
        <v>43671</v>
      </c>
      <c r="J852" s="2">
        <v>345</v>
      </c>
      <c r="K852" s="2">
        <v>345</v>
      </c>
      <c r="L852" s="2">
        <v>4515</v>
      </c>
      <c r="M852" s="5">
        <v>-24722.18</v>
      </c>
      <c r="N852" s="3">
        <v>43671</v>
      </c>
      <c r="O852" t="s">
        <v>19</v>
      </c>
      <c r="P852" t="s">
        <v>495</v>
      </c>
      <c r="S852" s="2">
        <v>1076222</v>
      </c>
      <c r="T852" s="2">
        <v>340285</v>
      </c>
      <c r="X852" s="2" t="s">
        <v>20</v>
      </c>
      <c r="Z852">
        <v>3030658</v>
      </c>
      <c r="AA852" s="2" t="s">
        <v>24</v>
      </c>
    </row>
    <row r="853" spans="1:27" x14ac:dyDescent="0.25">
      <c r="A853" s="6">
        <f t="shared" si="13"/>
        <v>845</v>
      </c>
      <c r="C853" s="36" t="str">
        <f>+INDEX('Global Mapping'!$M:$M,MATCH(L853,'Global Mapping'!$A:$A,0))</f>
        <v>CURRENT LIABILITIES</v>
      </c>
      <c r="D853" s="36" t="str">
        <f>+INDEX('Global Mapping'!$C:$C,MATCH(L853,'Global Mapping'!$A:$A,0))</f>
        <v>A/P TRADE</v>
      </c>
      <c r="E853" s="36" t="s">
        <v>3985</v>
      </c>
      <c r="F853" s="36" t="s">
        <v>3986</v>
      </c>
      <c r="G853" s="36" t="s">
        <v>3987</v>
      </c>
      <c r="H853" s="36">
        <v>1134749</v>
      </c>
      <c r="I853" s="38">
        <v>43804</v>
      </c>
      <c r="J853" s="2">
        <v>345</v>
      </c>
      <c r="K853" s="2">
        <v>345</v>
      </c>
      <c r="L853" s="2">
        <v>4515</v>
      </c>
      <c r="M853" s="5">
        <v>24722.18</v>
      </c>
      <c r="N853" s="3">
        <v>43671</v>
      </c>
      <c r="O853" t="s">
        <v>19</v>
      </c>
      <c r="P853" t="s">
        <v>1043</v>
      </c>
      <c r="S853" s="2">
        <v>1113622</v>
      </c>
      <c r="T853" s="2">
        <v>340340</v>
      </c>
      <c r="X853" s="2" t="s">
        <v>20</v>
      </c>
      <c r="Z853">
        <v>3030658</v>
      </c>
      <c r="AA853" s="2" t="s">
        <v>24</v>
      </c>
    </row>
    <row r="854" spans="1:27" x14ac:dyDescent="0.25">
      <c r="A854" s="6">
        <f t="shared" si="13"/>
        <v>846</v>
      </c>
      <c r="C854" s="36" t="str">
        <f>+INDEX('Global Mapping'!$M:$M,MATCH(L854,'Global Mapping'!$A:$A,0))</f>
        <v>CURRENT LIABILITIES</v>
      </c>
      <c r="D854" s="36" t="str">
        <f>+INDEX('Global Mapping'!$C:$C,MATCH(L854,'Global Mapping'!$A:$A,0))</f>
        <v>A/P TRADE</v>
      </c>
      <c r="E854" s="36" t="s">
        <v>3985</v>
      </c>
      <c r="F854" s="36" t="s">
        <v>3986</v>
      </c>
      <c r="G854" s="36" t="s">
        <v>3987</v>
      </c>
      <c r="H854" s="36">
        <v>921575</v>
      </c>
      <c r="I854" s="38">
        <v>43685</v>
      </c>
      <c r="J854" s="2">
        <v>345</v>
      </c>
      <c r="K854" s="2">
        <v>345</v>
      </c>
      <c r="L854" s="2">
        <v>4515</v>
      </c>
      <c r="M854" s="5">
        <v>-13.4</v>
      </c>
      <c r="N854" s="3">
        <v>43672</v>
      </c>
      <c r="O854" t="s">
        <v>19</v>
      </c>
      <c r="P854" t="s">
        <v>499</v>
      </c>
      <c r="S854" s="2">
        <v>1076639</v>
      </c>
      <c r="T854" s="2">
        <v>340401</v>
      </c>
      <c r="U854" s="2">
        <v>315035</v>
      </c>
      <c r="X854" s="2" t="s">
        <v>20</v>
      </c>
      <c r="Z854">
        <v>3000863</v>
      </c>
      <c r="AA854" s="2" t="s">
        <v>24</v>
      </c>
    </row>
    <row r="855" spans="1:27" x14ac:dyDescent="0.25">
      <c r="A855" s="6">
        <f t="shared" si="13"/>
        <v>847</v>
      </c>
      <c r="C855" s="36" t="str">
        <f>+INDEX('Global Mapping'!$M:$M,MATCH(L855,'Global Mapping'!$A:$A,0))</f>
        <v>CURRENT LIABILITIES</v>
      </c>
      <c r="D855" s="36" t="str">
        <f>+INDEX('Global Mapping'!$C:$C,MATCH(L855,'Global Mapping'!$A:$A,0))</f>
        <v>A/P TRADE</v>
      </c>
      <c r="E855" s="36" t="s">
        <v>3985</v>
      </c>
      <c r="F855" s="36" t="s">
        <v>3986</v>
      </c>
      <c r="G855" s="36" t="s">
        <v>3987</v>
      </c>
      <c r="H855" s="36">
        <v>921560</v>
      </c>
      <c r="I855" s="38">
        <v>43678</v>
      </c>
      <c r="J855" s="2">
        <v>345</v>
      </c>
      <c r="K855" s="2">
        <v>345</v>
      </c>
      <c r="L855" s="2">
        <v>4515</v>
      </c>
      <c r="M855" s="5">
        <v>-106.7</v>
      </c>
      <c r="N855" s="3">
        <v>43672</v>
      </c>
      <c r="O855" t="s">
        <v>19</v>
      </c>
      <c r="P855" t="s">
        <v>500</v>
      </c>
      <c r="S855" s="2">
        <v>1076653</v>
      </c>
      <c r="T855" s="2">
        <v>340407</v>
      </c>
      <c r="X855" s="2" t="s">
        <v>20</v>
      </c>
      <c r="Z855">
        <v>3000863</v>
      </c>
      <c r="AA855" s="2" t="s">
        <v>24</v>
      </c>
    </row>
    <row r="856" spans="1:27" x14ac:dyDescent="0.25">
      <c r="A856" s="6">
        <f t="shared" si="13"/>
        <v>848</v>
      </c>
      <c r="C856" s="36" t="str">
        <f>+INDEX('Global Mapping'!$M:$M,MATCH(L856,'Global Mapping'!$A:$A,0))</f>
        <v>CURRENT LIABILITIES</v>
      </c>
      <c r="D856" s="36" t="str">
        <f>+INDEX('Global Mapping'!$C:$C,MATCH(L856,'Global Mapping'!$A:$A,0))</f>
        <v>A/P TRADE</v>
      </c>
      <c r="E856" s="36" t="s">
        <v>3985</v>
      </c>
      <c r="F856" s="36" t="s">
        <v>3986</v>
      </c>
      <c r="G856" s="36" t="s">
        <v>3987</v>
      </c>
      <c r="H856" s="36">
        <v>921560</v>
      </c>
      <c r="I856" s="38">
        <v>43678</v>
      </c>
      <c r="J856" s="2">
        <v>345</v>
      </c>
      <c r="K856" s="2">
        <v>345</v>
      </c>
      <c r="L856" s="2">
        <v>4515</v>
      </c>
      <c r="M856" s="5">
        <v>-15.4</v>
      </c>
      <c r="N856" s="3">
        <v>43672</v>
      </c>
      <c r="O856" t="s">
        <v>19</v>
      </c>
      <c r="P856" t="s">
        <v>501</v>
      </c>
      <c r="S856" s="2">
        <v>1076654</v>
      </c>
      <c r="T856" s="2">
        <v>340407</v>
      </c>
      <c r="X856" s="2" t="s">
        <v>20</v>
      </c>
      <c r="Z856">
        <v>3000863</v>
      </c>
      <c r="AA856" s="2" t="s">
        <v>24</v>
      </c>
    </row>
    <row r="857" spans="1:27" x14ac:dyDescent="0.25">
      <c r="A857" s="6">
        <f t="shared" si="13"/>
        <v>849</v>
      </c>
      <c r="C857" s="36" t="str">
        <f>+INDEX('Global Mapping'!$M:$M,MATCH(L857,'Global Mapping'!$A:$A,0))</f>
        <v>CURRENT LIABILITIES</v>
      </c>
      <c r="D857" s="36" t="str">
        <f>+INDEX('Global Mapping'!$C:$C,MATCH(L857,'Global Mapping'!$A:$A,0))</f>
        <v>A/P TRADE</v>
      </c>
      <c r="E857" s="36" t="s">
        <v>3985</v>
      </c>
      <c r="F857" s="36" t="s">
        <v>3986</v>
      </c>
      <c r="G857" s="36" t="s">
        <v>3987</v>
      </c>
      <c r="H857" s="36">
        <v>1111489</v>
      </c>
      <c r="I857" s="38">
        <v>43649</v>
      </c>
      <c r="J857" s="2">
        <v>345</v>
      </c>
      <c r="K857" s="2">
        <v>345</v>
      </c>
      <c r="L857" s="2">
        <v>4515</v>
      </c>
      <c r="M857" s="5">
        <v>-4947.17</v>
      </c>
      <c r="N857" s="3">
        <v>43677</v>
      </c>
      <c r="O857" t="s">
        <v>19</v>
      </c>
      <c r="P857" t="s">
        <v>347</v>
      </c>
      <c r="S857" s="2">
        <v>1068727</v>
      </c>
      <c r="T857" s="2">
        <v>338231</v>
      </c>
      <c r="X857" s="2" t="s">
        <v>20</v>
      </c>
      <c r="Z857">
        <v>3008953</v>
      </c>
      <c r="AA857" s="2" t="s">
        <v>24</v>
      </c>
    </row>
    <row r="858" spans="1:27" x14ac:dyDescent="0.25">
      <c r="A858" s="6">
        <f t="shared" si="13"/>
        <v>850</v>
      </c>
      <c r="C858" s="36" t="str">
        <f>+INDEX('Global Mapping'!$M:$M,MATCH(L858,'Global Mapping'!$A:$A,0))</f>
        <v>CURRENT LIABILITIES</v>
      </c>
      <c r="D858" s="36" t="str">
        <f>+INDEX('Global Mapping'!$C:$C,MATCH(L858,'Global Mapping'!$A:$A,0))</f>
        <v>A/P TRADE</v>
      </c>
      <c r="E858" s="36" t="s">
        <v>3985</v>
      </c>
      <c r="F858" s="36" t="s">
        <v>3986</v>
      </c>
      <c r="G858" s="36" t="s">
        <v>3987</v>
      </c>
      <c r="H858" s="36">
        <v>921546</v>
      </c>
      <c r="I858" s="38">
        <v>43676</v>
      </c>
      <c r="J858" s="2">
        <v>345</v>
      </c>
      <c r="K858" s="2">
        <v>345</v>
      </c>
      <c r="L858" s="2">
        <v>4515</v>
      </c>
      <c r="M858" s="5">
        <v>-5219.62</v>
      </c>
      <c r="N858" s="3">
        <v>43677</v>
      </c>
      <c r="O858" t="s">
        <v>19</v>
      </c>
      <c r="P858" t="s">
        <v>426</v>
      </c>
      <c r="S858" s="2">
        <v>1071931</v>
      </c>
      <c r="T858" s="2">
        <v>339193</v>
      </c>
      <c r="X858" s="2" t="s">
        <v>20</v>
      </c>
      <c r="Z858">
        <v>3008954</v>
      </c>
      <c r="AA858" s="2" t="s">
        <v>24</v>
      </c>
    </row>
    <row r="859" spans="1:27" x14ac:dyDescent="0.25">
      <c r="A859" s="6">
        <f t="shared" si="13"/>
        <v>851</v>
      </c>
      <c r="C859" s="36" t="str">
        <f>+INDEX('Global Mapping'!$M:$M,MATCH(L859,'Global Mapping'!$A:$A,0))</f>
        <v>CURRENT LIABILITIES</v>
      </c>
      <c r="D859" s="36" t="str">
        <f>+INDEX('Global Mapping'!$C:$C,MATCH(L859,'Global Mapping'!$A:$A,0))</f>
        <v>A/P TRADE</v>
      </c>
      <c r="E859" s="36" t="s">
        <v>3985</v>
      </c>
      <c r="F859" s="36" t="s">
        <v>3986</v>
      </c>
      <c r="G859" s="36" t="s">
        <v>3987</v>
      </c>
      <c r="H859" s="36">
        <v>921547</v>
      </c>
      <c r="I859" s="38">
        <v>43676</v>
      </c>
      <c r="J859" s="2">
        <v>345</v>
      </c>
      <c r="K859" s="2">
        <v>345</v>
      </c>
      <c r="L859" s="2">
        <v>4515</v>
      </c>
      <c r="M859" s="5">
        <v>-7471.79</v>
      </c>
      <c r="N859" s="3">
        <v>43677</v>
      </c>
      <c r="O859" t="s">
        <v>19</v>
      </c>
      <c r="P859" t="s">
        <v>428</v>
      </c>
      <c r="S859" s="2">
        <v>1071962</v>
      </c>
      <c r="T859" s="2">
        <v>339196</v>
      </c>
      <c r="X859" s="2" t="s">
        <v>20</v>
      </c>
      <c r="Z859">
        <v>3008954</v>
      </c>
      <c r="AA859" s="2" t="s">
        <v>24</v>
      </c>
    </row>
    <row r="860" spans="1:27" x14ac:dyDescent="0.25">
      <c r="A860" s="6">
        <f t="shared" si="13"/>
        <v>852</v>
      </c>
      <c r="C860" s="36" t="str">
        <f>+INDEX('Global Mapping'!$M:$M,MATCH(L860,'Global Mapping'!$A:$A,0))</f>
        <v>CURRENT LIABILITIES</v>
      </c>
      <c r="D860" s="36" t="str">
        <f>+INDEX('Global Mapping'!$C:$C,MATCH(L860,'Global Mapping'!$A:$A,0))</f>
        <v>A/P TRADE</v>
      </c>
      <c r="E860" s="36" t="s">
        <v>3985</v>
      </c>
      <c r="F860" s="36" t="s">
        <v>3986</v>
      </c>
      <c r="G860" s="36" t="s">
        <v>3987</v>
      </c>
      <c r="H860" s="36">
        <v>1114676</v>
      </c>
      <c r="I860" s="38">
        <v>43678</v>
      </c>
      <c r="J860" s="2">
        <v>345</v>
      </c>
      <c r="K860" s="2">
        <v>345</v>
      </c>
      <c r="L860" s="2">
        <v>4515</v>
      </c>
      <c r="M860" s="5">
        <v>-217.3</v>
      </c>
      <c r="N860" s="3">
        <v>43678</v>
      </c>
      <c r="O860" t="s">
        <v>19</v>
      </c>
      <c r="P860" t="s">
        <v>514</v>
      </c>
      <c r="S860" s="2">
        <v>1078036</v>
      </c>
      <c r="T860" s="2">
        <v>340868</v>
      </c>
      <c r="X860" s="2" t="s">
        <v>20</v>
      </c>
      <c r="Z860">
        <v>3000307</v>
      </c>
      <c r="AA860" s="2" t="s">
        <v>24</v>
      </c>
    </row>
    <row r="861" spans="1:27" x14ac:dyDescent="0.25">
      <c r="A861" s="6">
        <f t="shared" si="13"/>
        <v>853</v>
      </c>
      <c r="C861" s="36" t="str">
        <f>+INDEX('Global Mapping'!$M:$M,MATCH(L861,'Global Mapping'!$A:$A,0))</f>
        <v>CURRENT LIABILITIES</v>
      </c>
      <c r="D861" s="36" t="str">
        <f>+INDEX('Global Mapping'!$C:$C,MATCH(L861,'Global Mapping'!$A:$A,0))</f>
        <v>A/P TRADE</v>
      </c>
      <c r="E861" s="36" t="s">
        <v>3985</v>
      </c>
      <c r="F861" s="36" t="s">
        <v>3986</v>
      </c>
      <c r="G861" s="36" t="s">
        <v>3987</v>
      </c>
      <c r="H861" s="36">
        <v>1114676</v>
      </c>
      <c r="I861" s="38">
        <v>43678</v>
      </c>
      <c r="J861" s="2">
        <v>345</v>
      </c>
      <c r="K861" s="2">
        <v>345</v>
      </c>
      <c r="L861" s="2">
        <v>4515</v>
      </c>
      <c r="M861" s="5">
        <v>-8.1199999999999992</v>
      </c>
      <c r="N861" s="3">
        <v>43678</v>
      </c>
      <c r="O861" t="s">
        <v>19</v>
      </c>
      <c r="P861" t="s">
        <v>515</v>
      </c>
      <c r="S861" s="2">
        <v>1078038</v>
      </c>
      <c r="T861" s="2">
        <v>340868</v>
      </c>
      <c r="X861" s="2" t="s">
        <v>20</v>
      </c>
      <c r="Z861">
        <v>3000307</v>
      </c>
      <c r="AA861" s="2" t="s">
        <v>24</v>
      </c>
    </row>
    <row r="862" spans="1:27" x14ac:dyDescent="0.25">
      <c r="A862" s="6">
        <f t="shared" si="13"/>
        <v>854</v>
      </c>
      <c r="C862" s="36" t="str">
        <f>+INDEX('Global Mapping'!$M:$M,MATCH(L862,'Global Mapping'!$A:$A,0))</f>
        <v>CURRENT LIABILITIES</v>
      </c>
      <c r="D862" s="36" t="str">
        <f>+INDEX('Global Mapping'!$C:$C,MATCH(L862,'Global Mapping'!$A:$A,0))</f>
        <v>A/P TRADE</v>
      </c>
      <c r="E862" s="36" t="s">
        <v>3985</v>
      </c>
      <c r="F862" s="36" t="s">
        <v>3986</v>
      </c>
      <c r="G862" s="36" t="s">
        <v>3987</v>
      </c>
      <c r="H862" s="36">
        <v>1115268</v>
      </c>
      <c r="I862" s="38">
        <v>43685</v>
      </c>
      <c r="J862" s="2">
        <v>345</v>
      </c>
      <c r="K862" s="2">
        <v>345</v>
      </c>
      <c r="L862" s="2">
        <v>4515</v>
      </c>
      <c r="M862" s="5">
        <v>-86.49</v>
      </c>
      <c r="N862" s="3">
        <v>43678</v>
      </c>
      <c r="O862" t="s">
        <v>19</v>
      </c>
      <c r="P862" t="s">
        <v>520</v>
      </c>
      <c r="S862" s="2">
        <v>1078173</v>
      </c>
      <c r="T862" s="2">
        <v>340893</v>
      </c>
      <c r="X862" s="2" t="s">
        <v>20</v>
      </c>
      <c r="Z862">
        <v>3000307</v>
      </c>
      <c r="AA862" s="2" t="s">
        <v>24</v>
      </c>
    </row>
    <row r="863" spans="1:27" x14ac:dyDescent="0.25">
      <c r="A863" s="6">
        <f t="shared" si="13"/>
        <v>855</v>
      </c>
      <c r="C863" s="36" t="str">
        <f>+INDEX('Global Mapping'!$M:$M,MATCH(L863,'Global Mapping'!$A:$A,0))</f>
        <v>CURRENT LIABILITIES</v>
      </c>
      <c r="D863" s="36" t="str">
        <f>+INDEX('Global Mapping'!$C:$C,MATCH(L863,'Global Mapping'!$A:$A,0))</f>
        <v>A/P TRADE</v>
      </c>
      <c r="E863" s="36" t="s">
        <v>3985</v>
      </c>
      <c r="F863" s="36" t="s">
        <v>3986</v>
      </c>
      <c r="G863" s="36" t="s">
        <v>3987</v>
      </c>
      <c r="H863" s="36">
        <v>921560</v>
      </c>
      <c r="I863" s="38">
        <v>43678</v>
      </c>
      <c r="J863" s="2">
        <v>345</v>
      </c>
      <c r="K863" s="2">
        <v>345</v>
      </c>
      <c r="L863" s="2">
        <v>4515</v>
      </c>
      <c r="M863" s="5">
        <v>-8.5</v>
      </c>
      <c r="N863" s="3">
        <v>43678</v>
      </c>
      <c r="O863" t="s">
        <v>19</v>
      </c>
      <c r="P863" t="s">
        <v>516</v>
      </c>
      <c r="S863" s="2">
        <v>1078039</v>
      </c>
      <c r="T863" s="2">
        <v>340868</v>
      </c>
      <c r="X863" s="2" t="s">
        <v>20</v>
      </c>
      <c r="Z863">
        <v>3000863</v>
      </c>
      <c r="AA863" s="2" t="s">
        <v>24</v>
      </c>
    </row>
    <row r="864" spans="1:27" x14ac:dyDescent="0.25">
      <c r="A864" s="6">
        <f t="shared" si="13"/>
        <v>856</v>
      </c>
      <c r="C864" s="36" t="str">
        <f>+INDEX('Global Mapping'!$M:$M,MATCH(L864,'Global Mapping'!$A:$A,0))</f>
        <v>CURRENT LIABILITIES</v>
      </c>
      <c r="D864" s="36" t="str">
        <f>+INDEX('Global Mapping'!$C:$C,MATCH(L864,'Global Mapping'!$A:$A,0))</f>
        <v>A/P TRADE</v>
      </c>
      <c r="E864" s="36" t="s">
        <v>3985</v>
      </c>
      <c r="F864" s="36" t="s">
        <v>3986</v>
      </c>
      <c r="G864" s="36" t="s">
        <v>3987</v>
      </c>
      <c r="H864" s="36">
        <v>1114695</v>
      </c>
      <c r="I864" s="38">
        <v>43678</v>
      </c>
      <c r="J864" s="2">
        <v>345</v>
      </c>
      <c r="K864" s="2">
        <v>345</v>
      </c>
      <c r="L864" s="2">
        <v>4515</v>
      </c>
      <c r="M864" s="5">
        <v>-17.190000000000001</v>
      </c>
      <c r="N864" s="3">
        <v>43678</v>
      </c>
      <c r="O864" t="s">
        <v>19</v>
      </c>
      <c r="P864" t="s">
        <v>506</v>
      </c>
      <c r="S864" s="2">
        <v>1078023</v>
      </c>
      <c r="T864" s="2">
        <v>340868</v>
      </c>
      <c r="X864" s="2" t="s">
        <v>20</v>
      </c>
      <c r="Z864">
        <v>3004931</v>
      </c>
      <c r="AA864" s="2" t="s">
        <v>24</v>
      </c>
    </row>
    <row r="865" spans="1:27" x14ac:dyDescent="0.25">
      <c r="A865" s="6">
        <f t="shared" si="13"/>
        <v>857</v>
      </c>
      <c r="C865" s="36" t="str">
        <f>+INDEX('Global Mapping'!$M:$M,MATCH(L865,'Global Mapping'!$A:$A,0))</f>
        <v>CURRENT LIABILITIES</v>
      </c>
      <c r="D865" s="36" t="str">
        <f>+INDEX('Global Mapping'!$C:$C,MATCH(L865,'Global Mapping'!$A:$A,0))</f>
        <v>A/P TRADE</v>
      </c>
      <c r="E865" s="36" t="s">
        <v>3985</v>
      </c>
      <c r="F865" s="36" t="s">
        <v>3986</v>
      </c>
      <c r="G865" s="36" t="s">
        <v>3987</v>
      </c>
      <c r="H865" s="36">
        <v>1114695</v>
      </c>
      <c r="I865" s="38">
        <v>43678</v>
      </c>
      <c r="J865" s="2">
        <v>345</v>
      </c>
      <c r="K865" s="2">
        <v>345</v>
      </c>
      <c r="L865" s="2">
        <v>4515</v>
      </c>
      <c r="M865" s="5">
        <v>-7.2</v>
      </c>
      <c r="N865" s="3">
        <v>43678</v>
      </c>
      <c r="O865" t="s">
        <v>19</v>
      </c>
      <c r="P865" t="s">
        <v>507</v>
      </c>
      <c r="S865" s="2">
        <v>1078024</v>
      </c>
      <c r="T865" s="2">
        <v>340868</v>
      </c>
      <c r="X865" s="2" t="s">
        <v>20</v>
      </c>
      <c r="Z865">
        <v>3004931</v>
      </c>
      <c r="AA865" s="2" t="s">
        <v>24</v>
      </c>
    </row>
    <row r="866" spans="1:27" x14ac:dyDescent="0.25">
      <c r="A866" s="6">
        <f t="shared" si="13"/>
        <v>858</v>
      </c>
      <c r="C866" s="36" t="str">
        <f>+INDEX('Global Mapping'!$M:$M,MATCH(L866,'Global Mapping'!$A:$A,0))</f>
        <v>CURRENT LIABILITIES</v>
      </c>
      <c r="D866" s="36" t="str">
        <f>+INDEX('Global Mapping'!$C:$C,MATCH(L866,'Global Mapping'!$A:$A,0))</f>
        <v>A/P TRADE</v>
      </c>
      <c r="E866" s="36" t="s">
        <v>3985</v>
      </c>
      <c r="F866" s="36" t="s">
        <v>3986</v>
      </c>
      <c r="G866" s="36" t="s">
        <v>3987</v>
      </c>
      <c r="H866" s="36">
        <v>1114695</v>
      </c>
      <c r="I866" s="38">
        <v>43678</v>
      </c>
      <c r="J866" s="2">
        <v>345</v>
      </c>
      <c r="K866" s="2">
        <v>345</v>
      </c>
      <c r="L866" s="2">
        <v>4515</v>
      </c>
      <c r="M866" s="5">
        <v>-14.37</v>
      </c>
      <c r="N866" s="3">
        <v>43678</v>
      </c>
      <c r="O866" t="s">
        <v>19</v>
      </c>
      <c r="P866" t="s">
        <v>508</v>
      </c>
      <c r="S866" s="2">
        <v>1078025</v>
      </c>
      <c r="T866" s="2">
        <v>340868</v>
      </c>
      <c r="X866" s="2" t="s">
        <v>20</v>
      </c>
      <c r="Z866">
        <v>3004931</v>
      </c>
      <c r="AA866" s="2" t="s">
        <v>24</v>
      </c>
    </row>
    <row r="867" spans="1:27" x14ac:dyDescent="0.25">
      <c r="A867" s="6">
        <f t="shared" si="13"/>
        <v>859</v>
      </c>
      <c r="C867" s="36" t="str">
        <f>+INDEX('Global Mapping'!$M:$M,MATCH(L867,'Global Mapping'!$A:$A,0))</f>
        <v>CURRENT LIABILITIES</v>
      </c>
      <c r="D867" s="36" t="str">
        <f>+INDEX('Global Mapping'!$C:$C,MATCH(L867,'Global Mapping'!$A:$A,0))</f>
        <v>A/P TRADE</v>
      </c>
      <c r="E867" s="36" t="s">
        <v>3985</v>
      </c>
      <c r="F867" s="36" t="s">
        <v>3986</v>
      </c>
      <c r="G867" s="36" t="s">
        <v>3987</v>
      </c>
      <c r="H867" s="36">
        <v>1114695</v>
      </c>
      <c r="I867" s="38">
        <v>43678</v>
      </c>
      <c r="J867" s="2">
        <v>345</v>
      </c>
      <c r="K867" s="2">
        <v>345</v>
      </c>
      <c r="L867" s="2">
        <v>4515</v>
      </c>
      <c r="M867" s="5">
        <v>-15.89</v>
      </c>
      <c r="N867" s="3">
        <v>43678</v>
      </c>
      <c r="O867" t="s">
        <v>19</v>
      </c>
      <c r="P867" t="s">
        <v>509</v>
      </c>
      <c r="S867" s="2">
        <v>1078026</v>
      </c>
      <c r="T867" s="2">
        <v>340868</v>
      </c>
      <c r="X867" s="2" t="s">
        <v>20</v>
      </c>
      <c r="Z867">
        <v>3004931</v>
      </c>
      <c r="AA867" s="2" t="s">
        <v>24</v>
      </c>
    </row>
    <row r="868" spans="1:27" x14ac:dyDescent="0.25">
      <c r="A868" s="6">
        <f t="shared" si="13"/>
        <v>860</v>
      </c>
      <c r="C868" s="36" t="str">
        <f>+INDEX('Global Mapping'!$M:$M,MATCH(L868,'Global Mapping'!$A:$A,0))</f>
        <v>CURRENT LIABILITIES</v>
      </c>
      <c r="D868" s="36" t="str">
        <f>+INDEX('Global Mapping'!$C:$C,MATCH(L868,'Global Mapping'!$A:$A,0))</f>
        <v>A/P TRADE</v>
      </c>
      <c r="E868" s="36" t="s">
        <v>3985</v>
      </c>
      <c r="F868" s="36" t="s">
        <v>3986</v>
      </c>
      <c r="G868" s="36" t="s">
        <v>3987</v>
      </c>
      <c r="H868" s="36">
        <v>1114605</v>
      </c>
      <c r="I868" s="38">
        <v>43678</v>
      </c>
      <c r="J868" s="2">
        <v>345</v>
      </c>
      <c r="K868" s="2">
        <v>345</v>
      </c>
      <c r="L868" s="2">
        <v>4515</v>
      </c>
      <c r="M868" s="5">
        <v>-9292</v>
      </c>
      <c r="N868" s="3">
        <v>43678</v>
      </c>
      <c r="O868" t="s">
        <v>19</v>
      </c>
      <c r="P868" t="s">
        <v>502</v>
      </c>
      <c r="S868" s="2">
        <v>1078019</v>
      </c>
      <c r="T868" s="2">
        <v>340868</v>
      </c>
      <c r="X868" s="2" t="s">
        <v>20</v>
      </c>
      <c r="Z868">
        <v>3005064</v>
      </c>
      <c r="AA868" s="2" t="s">
        <v>24</v>
      </c>
    </row>
    <row r="869" spans="1:27" x14ac:dyDescent="0.25">
      <c r="A869" s="6">
        <f t="shared" si="13"/>
        <v>861</v>
      </c>
      <c r="C869" s="36" t="str">
        <f>+INDEX('Global Mapping'!$M:$M,MATCH(L869,'Global Mapping'!$A:$A,0))</f>
        <v>CURRENT LIABILITIES</v>
      </c>
      <c r="D869" s="36" t="str">
        <f>+INDEX('Global Mapping'!$C:$C,MATCH(L869,'Global Mapping'!$A:$A,0))</f>
        <v>A/P TRADE</v>
      </c>
      <c r="E869" s="36" t="s">
        <v>3985</v>
      </c>
      <c r="F869" s="36" t="s">
        <v>3986</v>
      </c>
      <c r="G869" s="36" t="s">
        <v>3987</v>
      </c>
      <c r="H869" s="36">
        <v>1114698</v>
      </c>
      <c r="I869" s="38">
        <v>43678</v>
      </c>
      <c r="J869" s="2">
        <v>345</v>
      </c>
      <c r="K869" s="2">
        <v>345</v>
      </c>
      <c r="L869" s="2">
        <v>4515</v>
      </c>
      <c r="M869" s="5">
        <v>-32.96</v>
      </c>
      <c r="N869" s="3">
        <v>43678</v>
      </c>
      <c r="O869" t="s">
        <v>19</v>
      </c>
      <c r="P869" t="s">
        <v>513</v>
      </c>
      <c r="S869" s="2">
        <v>1078035</v>
      </c>
      <c r="T869" s="2">
        <v>340868</v>
      </c>
      <c r="X869" s="2" t="s">
        <v>20</v>
      </c>
      <c r="Z869">
        <v>3005740</v>
      </c>
      <c r="AA869" s="2" t="s">
        <v>24</v>
      </c>
    </row>
    <row r="870" spans="1:27" x14ac:dyDescent="0.25">
      <c r="A870" s="6">
        <f t="shared" si="13"/>
        <v>862</v>
      </c>
      <c r="C870" s="36" t="str">
        <f>+INDEX('Global Mapping'!$M:$M,MATCH(L870,'Global Mapping'!$A:$A,0))</f>
        <v>CURRENT LIABILITIES</v>
      </c>
      <c r="D870" s="36" t="str">
        <f>+INDEX('Global Mapping'!$C:$C,MATCH(L870,'Global Mapping'!$A:$A,0))</f>
        <v>A/P TRADE</v>
      </c>
      <c r="E870" s="36" t="s">
        <v>3985</v>
      </c>
      <c r="F870" s="36" t="s">
        <v>3986</v>
      </c>
      <c r="G870" s="36" t="s">
        <v>3987</v>
      </c>
      <c r="H870" s="36">
        <v>1114639</v>
      </c>
      <c r="I870" s="38">
        <v>43678</v>
      </c>
      <c r="J870" s="2">
        <v>345</v>
      </c>
      <c r="K870" s="2">
        <v>345</v>
      </c>
      <c r="L870" s="2">
        <v>4515</v>
      </c>
      <c r="M870" s="5">
        <v>-1113.5</v>
      </c>
      <c r="N870" s="3">
        <v>43678</v>
      </c>
      <c r="O870" t="s">
        <v>19</v>
      </c>
      <c r="P870" t="s">
        <v>511</v>
      </c>
      <c r="S870" s="2">
        <v>1078028</v>
      </c>
      <c r="T870" s="2">
        <v>340870</v>
      </c>
      <c r="U870" s="2">
        <v>317372</v>
      </c>
      <c r="X870" s="2" t="s">
        <v>20</v>
      </c>
      <c r="Z870">
        <v>3007629</v>
      </c>
      <c r="AA870" s="2" t="s">
        <v>24</v>
      </c>
    </row>
    <row r="871" spans="1:27" x14ac:dyDescent="0.25">
      <c r="A871" s="6">
        <f t="shared" si="13"/>
        <v>863</v>
      </c>
      <c r="C871" s="36" t="str">
        <f>+INDEX('Global Mapping'!$M:$M,MATCH(L871,'Global Mapping'!$A:$A,0))</f>
        <v>CURRENT LIABILITIES</v>
      </c>
      <c r="D871" s="36" t="str">
        <f>+INDEX('Global Mapping'!$C:$C,MATCH(L871,'Global Mapping'!$A:$A,0))</f>
        <v>A/P TRADE</v>
      </c>
      <c r="E871" s="36" t="s">
        <v>3985</v>
      </c>
      <c r="F871" s="36" t="s">
        <v>3986</v>
      </c>
      <c r="G871" s="36" t="s">
        <v>3987</v>
      </c>
      <c r="H871" s="36">
        <v>1114694</v>
      </c>
      <c r="I871" s="38">
        <v>43678</v>
      </c>
      <c r="J871" s="2">
        <v>345</v>
      </c>
      <c r="K871" s="2">
        <v>345</v>
      </c>
      <c r="L871" s="2">
        <v>4515</v>
      </c>
      <c r="M871" s="5">
        <v>-57.27</v>
      </c>
      <c r="N871" s="3">
        <v>43678</v>
      </c>
      <c r="O871" t="s">
        <v>19</v>
      </c>
      <c r="P871" t="s">
        <v>510</v>
      </c>
      <c r="S871" s="2">
        <v>1078027</v>
      </c>
      <c r="T871" s="2">
        <v>340868</v>
      </c>
      <c r="X871" s="2" t="s">
        <v>20</v>
      </c>
      <c r="Z871">
        <v>3007768</v>
      </c>
      <c r="AA871" s="2" t="s">
        <v>24</v>
      </c>
    </row>
    <row r="872" spans="1:27" x14ac:dyDescent="0.25">
      <c r="A872" s="6">
        <f t="shared" si="13"/>
        <v>864</v>
      </c>
      <c r="C872" s="36" t="str">
        <f>+INDEX('Global Mapping'!$M:$M,MATCH(L872,'Global Mapping'!$A:$A,0))</f>
        <v>CURRENT LIABILITIES</v>
      </c>
      <c r="D872" s="36" t="str">
        <f>+INDEX('Global Mapping'!$C:$C,MATCH(L872,'Global Mapping'!$A:$A,0))</f>
        <v>A/P TRADE</v>
      </c>
      <c r="E872" s="36" t="s">
        <v>3985</v>
      </c>
      <c r="F872" s="36" t="s">
        <v>3986</v>
      </c>
      <c r="G872" s="36" t="s">
        <v>3987</v>
      </c>
      <c r="H872" s="36">
        <v>1115290</v>
      </c>
      <c r="I872" s="38">
        <v>43685</v>
      </c>
      <c r="J872" s="2">
        <v>345</v>
      </c>
      <c r="K872" s="2">
        <v>345</v>
      </c>
      <c r="L872" s="2">
        <v>4515</v>
      </c>
      <c r="M872" s="5">
        <v>-52.95</v>
      </c>
      <c r="N872" s="3">
        <v>43678</v>
      </c>
      <c r="O872" t="s">
        <v>19</v>
      </c>
      <c r="P872" t="s">
        <v>512</v>
      </c>
      <c r="S872" s="2">
        <v>1078030</v>
      </c>
      <c r="T872" s="2">
        <v>340868</v>
      </c>
      <c r="X872" s="2" t="s">
        <v>20</v>
      </c>
      <c r="Z872">
        <v>3009296</v>
      </c>
      <c r="AA872" s="2" t="s">
        <v>24</v>
      </c>
    </row>
    <row r="873" spans="1:27" x14ac:dyDescent="0.25">
      <c r="A873" s="6">
        <f t="shared" si="13"/>
        <v>865</v>
      </c>
      <c r="C873" s="36" t="str">
        <f>+INDEX('Global Mapping'!$M:$M,MATCH(L873,'Global Mapping'!$A:$A,0))</f>
        <v>CURRENT LIABILITIES</v>
      </c>
      <c r="D873" s="36" t="str">
        <f>+INDEX('Global Mapping'!$C:$C,MATCH(L873,'Global Mapping'!$A:$A,0))</f>
        <v>A/P TRADE</v>
      </c>
      <c r="E873" s="36" t="s">
        <v>3985</v>
      </c>
      <c r="F873" s="36" t="s">
        <v>3986</v>
      </c>
      <c r="G873" s="36" t="s">
        <v>3987</v>
      </c>
      <c r="H873" s="36">
        <v>1114628</v>
      </c>
      <c r="I873" s="38">
        <v>43678</v>
      </c>
      <c r="J873" s="2">
        <v>345</v>
      </c>
      <c r="K873" s="2">
        <v>345</v>
      </c>
      <c r="L873" s="2">
        <v>4515</v>
      </c>
      <c r="M873" s="5">
        <v>-1258.9100000000001</v>
      </c>
      <c r="N873" s="3">
        <v>43678</v>
      </c>
      <c r="O873" t="s">
        <v>19</v>
      </c>
      <c r="P873" t="s">
        <v>517</v>
      </c>
      <c r="S873" s="2">
        <v>1078041</v>
      </c>
      <c r="T873" s="2">
        <v>340870</v>
      </c>
      <c r="U873" s="2">
        <v>310942</v>
      </c>
      <c r="X873" s="2" t="s">
        <v>20</v>
      </c>
      <c r="Z873">
        <v>3009296</v>
      </c>
      <c r="AA873" s="2" t="s">
        <v>24</v>
      </c>
    </row>
    <row r="874" spans="1:27" x14ac:dyDescent="0.25">
      <c r="A874" s="6">
        <f t="shared" si="13"/>
        <v>866</v>
      </c>
      <c r="C874" s="36" t="str">
        <f>+INDEX('Global Mapping'!$M:$M,MATCH(L874,'Global Mapping'!$A:$A,0))</f>
        <v>CURRENT LIABILITIES</v>
      </c>
      <c r="D874" s="36" t="str">
        <f>+INDEX('Global Mapping'!$C:$C,MATCH(L874,'Global Mapping'!$A:$A,0))</f>
        <v>A/P TRADE</v>
      </c>
      <c r="E874" s="36" t="s">
        <v>3985</v>
      </c>
      <c r="F874" s="36" t="s">
        <v>3986</v>
      </c>
      <c r="G874" s="36" t="s">
        <v>3987</v>
      </c>
      <c r="H874" s="36">
        <v>1114628</v>
      </c>
      <c r="I874" s="38">
        <v>43678</v>
      </c>
      <c r="J874" s="2">
        <v>345</v>
      </c>
      <c r="K874" s="2">
        <v>345</v>
      </c>
      <c r="L874" s="2">
        <v>4515</v>
      </c>
      <c r="M874" s="5">
        <v>-413.72</v>
      </c>
      <c r="N874" s="3">
        <v>43678</v>
      </c>
      <c r="O874" t="s">
        <v>19</v>
      </c>
      <c r="P874" t="s">
        <v>518</v>
      </c>
      <c r="S874" s="2">
        <v>1078043</v>
      </c>
      <c r="T874" s="2">
        <v>340870</v>
      </c>
      <c r="U874" s="2">
        <v>310942</v>
      </c>
      <c r="X874" s="2" t="s">
        <v>20</v>
      </c>
      <c r="Z874">
        <v>3009296</v>
      </c>
      <c r="AA874" s="2" t="s">
        <v>24</v>
      </c>
    </row>
    <row r="875" spans="1:27" x14ac:dyDescent="0.25">
      <c r="A875" s="6">
        <f t="shared" si="13"/>
        <v>867</v>
      </c>
      <c r="C875" s="36" t="str">
        <f>+INDEX('Global Mapping'!$M:$M,MATCH(L875,'Global Mapping'!$A:$A,0))</f>
        <v>CURRENT LIABILITIES</v>
      </c>
      <c r="D875" s="36" t="str">
        <f>+INDEX('Global Mapping'!$C:$C,MATCH(L875,'Global Mapping'!$A:$A,0))</f>
        <v>A/P TRADE</v>
      </c>
      <c r="E875" s="36" t="s">
        <v>3985</v>
      </c>
      <c r="F875" s="36" t="s">
        <v>3986</v>
      </c>
      <c r="G875" s="36" t="s">
        <v>3987</v>
      </c>
      <c r="H875" s="36">
        <v>1113837</v>
      </c>
      <c r="I875" s="38">
        <v>43671</v>
      </c>
      <c r="J875" s="2">
        <v>345</v>
      </c>
      <c r="K875" s="2">
        <v>345</v>
      </c>
      <c r="L875" s="2">
        <v>4515</v>
      </c>
      <c r="M875" s="5">
        <v>-10267</v>
      </c>
      <c r="N875" s="3">
        <v>43678</v>
      </c>
      <c r="O875" t="s">
        <v>19</v>
      </c>
      <c r="P875" t="s">
        <v>490</v>
      </c>
      <c r="S875" s="2">
        <v>1075958</v>
      </c>
      <c r="T875" s="2">
        <v>340258</v>
      </c>
      <c r="X875" s="2" t="s">
        <v>20</v>
      </c>
      <c r="Z875">
        <v>3009376</v>
      </c>
      <c r="AA875" s="2" t="s">
        <v>24</v>
      </c>
    </row>
    <row r="876" spans="1:27" x14ac:dyDescent="0.25">
      <c r="A876" s="6">
        <f t="shared" si="13"/>
        <v>868</v>
      </c>
      <c r="C876" s="36" t="str">
        <f>+INDEX('Global Mapping'!$M:$M,MATCH(L876,'Global Mapping'!$A:$A,0))</f>
        <v>CURRENT LIABILITIES</v>
      </c>
      <c r="D876" s="36" t="str">
        <f>+INDEX('Global Mapping'!$C:$C,MATCH(L876,'Global Mapping'!$A:$A,0))</f>
        <v>A/P TRADE</v>
      </c>
      <c r="E876" s="36" t="s">
        <v>3985</v>
      </c>
      <c r="F876" s="36" t="s">
        <v>3986</v>
      </c>
      <c r="G876" s="36" t="s">
        <v>3987</v>
      </c>
      <c r="H876" s="36">
        <v>1114690</v>
      </c>
      <c r="I876" s="38">
        <v>43678</v>
      </c>
      <c r="J876" s="2">
        <v>345</v>
      </c>
      <c r="K876" s="2">
        <v>345</v>
      </c>
      <c r="L876" s="2">
        <v>4515</v>
      </c>
      <c r="M876" s="5">
        <v>-20.73</v>
      </c>
      <c r="N876" s="3">
        <v>43678</v>
      </c>
      <c r="O876" t="s">
        <v>19</v>
      </c>
      <c r="P876" t="s">
        <v>503</v>
      </c>
      <c r="S876" s="2">
        <v>1078020</v>
      </c>
      <c r="T876" s="2">
        <v>340868</v>
      </c>
      <c r="X876" s="2" t="s">
        <v>20</v>
      </c>
      <c r="Z876">
        <v>3014539</v>
      </c>
      <c r="AA876" s="2" t="s">
        <v>24</v>
      </c>
    </row>
    <row r="877" spans="1:27" x14ac:dyDescent="0.25">
      <c r="A877" s="6">
        <f t="shared" si="13"/>
        <v>869</v>
      </c>
      <c r="C877" s="36" t="str">
        <f>+INDEX('Global Mapping'!$M:$M,MATCH(L877,'Global Mapping'!$A:$A,0))</f>
        <v>CURRENT LIABILITIES</v>
      </c>
      <c r="D877" s="36" t="str">
        <f>+INDEX('Global Mapping'!$C:$C,MATCH(L877,'Global Mapping'!$A:$A,0))</f>
        <v>A/P TRADE</v>
      </c>
      <c r="E877" s="36" t="s">
        <v>3985</v>
      </c>
      <c r="F877" s="36" t="s">
        <v>3986</v>
      </c>
      <c r="G877" s="36" t="s">
        <v>3987</v>
      </c>
      <c r="H877" s="36">
        <v>1114690</v>
      </c>
      <c r="I877" s="38">
        <v>43678</v>
      </c>
      <c r="J877" s="2">
        <v>345</v>
      </c>
      <c r="K877" s="2">
        <v>345</v>
      </c>
      <c r="L877" s="2">
        <v>4515</v>
      </c>
      <c r="M877" s="5">
        <v>-19.22</v>
      </c>
      <c r="N877" s="3">
        <v>43678</v>
      </c>
      <c r="O877" t="s">
        <v>19</v>
      </c>
      <c r="P877" t="s">
        <v>504</v>
      </c>
      <c r="S877" s="2">
        <v>1078021</v>
      </c>
      <c r="T877" s="2">
        <v>340868</v>
      </c>
      <c r="X877" s="2" t="s">
        <v>20</v>
      </c>
      <c r="Z877">
        <v>3014539</v>
      </c>
      <c r="AA877" s="2" t="s">
        <v>24</v>
      </c>
    </row>
    <row r="878" spans="1:27" x14ac:dyDescent="0.25">
      <c r="A878" s="6">
        <f t="shared" si="13"/>
        <v>870</v>
      </c>
      <c r="C878" s="36" t="str">
        <f>+INDEX('Global Mapping'!$M:$M,MATCH(L878,'Global Mapping'!$A:$A,0))</f>
        <v>CURRENT LIABILITIES</v>
      </c>
      <c r="D878" s="36" t="str">
        <f>+INDEX('Global Mapping'!$C:$C,MATCH(L878,'Global Mapping'!$A:$A,0))</f>
        <v>A/P TRADE</v>
      </c>
      <c r="E878" s="36" t="s">
        <v>3985</v>
      </c>
      <c r="F878" s="36" t="s">
        <v>3986</v>
      </c>
      <c r="G878" s="36" t="s">
        <v>3987</v>
      </c>
      <c r="H878" s="36">
        <v>1114690</v>
      </c>
      <c r="I878" s="38">
        <v>43678</v>
      </c>
      <c r="J878" s="2">
        <v>345</v>
      </c>
      <c r="K878" s="2">
        <v>345</v>
      </c>
      <c r="L878" s="2">
        <v>4515</v>
      </c>
      <c r="M878" s="5">
        <v>-9.1999999999999993</v>
      </c>
      <c r="N878" s="3">
        <v>43678</v>
      </c>
      <c r="O878" t="s">
        <v>19</v>
      </c>
      <c r="P878" t="s">
        <v>505</v>
      </c>
      <c r="S878" s="2">
        <v>1078022</v>
      </c>
      <c r="T878" s="2">
        <v>340868</v>
      </c>
      <c r="X878" s="2" t="s">
        <v>20</v>
      </c>
      <c r="Z878">
        <v>3014539</v>
      </c>
      <c r="AA878" s="2" t="s">
        <v>24</v>
      </c>
    </row>
    <row r="879" spans="1:27" x14ac:dyDescent="0.25">
      <c r="A879" s="6">
        <f t="shared" si="13"/>
        <v>871</v>
      </c>
      <c r="C879" s="36" t="str">
        <f>+INDEX('Global Mapping'!$M:$M,MATCH(L879,'Global Mapping'!$A:$A,0))</f>
        <v>CURRENT LIABILITIES</v>
      </c>
      <c r="D879" s="36" t="str">
        <f>+INDEX('Global Mapping'!$C:$C,MATCH(L879,'Global Mapping'!$A:$A,0))</f>
        <v>A/P TRADE</v>
      </c>
      <c r="E879" s="36" t="s">
        <v>3985</v>
      </c>
      <c r="F879" s="36" t="s">
        <v>3986</v>
      </c>
      <c r="G879" s="36" t="s">
        <v>3987</v>
      </c>
      <c r="H879" s="36">
        <v>1114690</v>
      </c>
      <c r="I879" s="38">
        <v>43678</v>
      </c>
      <c r="J879" s="2">
        <v>345</v>
      </c>
      <c r="K879" s="2">
        <v>345</v>
      </c>
      <c r="L879" s="2">
        <v>4515</v>
      </c>
      <c r="M879" s="5">
        <v>-27.56</v>
      </c>
      <c r="N879" s="3">
        <v>43678</v>
      </c>
      <c r="O879" t="s">
        <v>19</v>
      </c>
      <c r="P879" t="s">
        <v>519</v>
      </c>
      <c r="S879" s="2">
        <v>1078080</v>
      </c>
      <c r="T879" s="2">
        <v>340877</v>
      </c>
      <c r="X879" s="2" t="s">
        <v>20</v>
      </c>
      <c r="Z879">
        <v>3014539</v>
      </c>
      <c r="AA879" s="2" t="s">
        <v>24</v>
      </c>
    </row>
    <row r="880" spans="1:27" x14ac:dyDescent="0.25">
      <c r="A880" s="6">
        <f t="shared" si="13"/>
        <v>872</v>
      </c>
      <c r="C880" s="36" t="str">
        <f>+INDEX('Global Mapping'!$M:$M,MATCH(L880,'Global Mapping'!$A:$A,0))</f>
        <v>CURRENT LIABILITIES</v>
      </c>
      <c r="D880" s="36" t="str">
        <f>+INDEX('Global Mapping'!$C:$C,MATCH(L880,'Global Mapping'!$A:$A,0))</f>
        <v>A/P TRADE</v>
      </c>
      <c r="E880" s="36" t="s">
        <v>3985</v>
      </c>
      <c r="F880" s="36" t="s">
        <v>3986</v>
      </c>
      <c r="G880" s="36" t="s">
        <v>3987</v>
      </c>
      <c r="H880" s="36">
        <v>1113880</v>
      </c>
      <c r="I880" s="38">
        <v>43671</v>
      </c>
      <c r="J880" s="2">
        <v>345</v>
      </c>
      <c r="K880" s="2">
        <v>345</v>
      </c>
      <c r="L880" s="2">
        <v>4515</v>
      </c>
      <c r="M880" s="5">
        <v>-300</v>
      </c>
      <c r="N880" s="3">
        <v>43678</v>
      </c>
      <c r="O880" t="s">
        <v>19</v>
      </c>
      <c r="P880" t="s">
        <v>491</v>
      </c>
      <c r="S880" s="2">
        <v>1075968</v>
      </c>
      <c r="T880" s="2">
        <v>340258</v>
      </c>
      <c r="X880" s="2" t="s">
        <v>20</v>
      </c>
      <c r="Z880">
        <v>3065795</v>
      </c>
      <c r="AA880" s="2" t="s">
        <v>24</v>
      </c>
    </row>
    <row r="881" spans="1:27" x14ac:dyDescent="0.25">
      <c r="A881" s="6">
        <f t="shared" si="13"/>
        <v>873</v>
      </c>
      <c r="C881" s="36" t="str">
        <f>+INDEX('Global Mapping'!$M:$M,MATCH(L881,'Global Mapping'!$A:$A,0))</f>
        <v>CURRENT LIABILITIES</v>
      </c>
      <c r="D881" s="36" t="str">
        <f>+INDEX('Global Mapping'!$C:$C,MATCH(L881,'Global Mapping'!$A:$A,0))</f>
        <v>A/P TRADE</v>
      </c>
      <c r="E881" s="36" t="s">
        <v>3985</v>
      </c>
      <c r="F881" s="36" t="s">
        <v>3986</v>
      </c>
      <c r="G881" s="36" t="s">
        <v>3987</v>
      </c>
      <c r="H881" s="36">
        <v>1113877</v>
      </c>
      <c r="I881" s="38">
        <v>43671</v>
      </c>
      <c r="J881" s="2">
        <v>345</v>
      </c>
      <c r="K881" s="2">
        <v>345</v>
      </c>
      <c r="L881" s="2">
        <v>4515</v>
      </c>
      <c r="M881" s="5">
        <v>-500</v>
      </c>
      <c r="N881" s="3">
        <v>43678</v>
      </c>
      <c r="O881" t="s">
        <v>19</v>
      </c>
      <c r="P881" t="s">
        <v>492</v>
      </c>
      <c r="S881" s="2">
        <v>1075980</v>
      </c>
      <c r="T881" s="2">
        <v>340258</v>
      </c>
      <c r="X881" s="2" t="s">
        <v>20</v>
      </c>
      <c r="Z881">
        <v>3091787</v>
      </c>
      <c r="AA881" s="2" t="s">
        <v>24</v>
      </c>
    </row>
    <row r="882" spans="1:27" x14ac:dyDescent="0.25">
      <c r="A882" s="6">
        <f t="shared" si="13"/>
        <v>874</v>
      </c>
      <c r="C882" s="36" t="str">
        <f>+INDEX('Global Mapping'!$M:$M,MATCH(L882,'Global Mapping'!$A:$A,0))</f>
        <v>CURRENT LIABILITIES</v>
      </c>
      <c r="D882" s="36" t="str">
        <f>+INDEX('Global Mapping'!$C:$C,MATCH(L882,'Global Mapping'!$A:$A,0))</f>
        <v>A/P TRADE</v>
      </c>
      <c r="E882" s="36" t="s">
        <v>3985</v>
      </c>
      <c r="F882" s="36" t="s">
        <v>3986</v>
      </c>
      <c r="G882" s="36" t="s">
        <v>3987</v>
      </c>
      <c r="H882" s="36">
        <v>1113847</v>
      </c>
      <c r="I882" s="38">
        <v>43671</v>
      </c>
      <c r="J882" s="2">
        <v>345</v>
      </c>
      <c r="K882" s="2">
        <v>345</v>
      </c>
      <c r="L882" s="2">
        <v>4515</v>
      </c>
      <c r="M882" s="5">
        <v>-3311.64</v>
      </c>
      <c r="N882" s="3">
        <v>43678</v>
      </c>
      <c r="O882" t="s">
        <v>19</v>
      </c>
      <c r="P882" t="s">
        <v>493</v>
      </c>
      <c r="S882" s="2">
        <v>1075986</v>
      </c>
      <c r="T882" s="2">
        <v>340258</v>
      </c>
      <c r="X882" s="2" t="s">
        <v>20</v>
      </c>
      <c r="Z882">
        <v>3093725</v>
      </c>
      <c r="AA882" s="2" t="s">
        <v>24</v>
      </c>
    </row>
    <row r="883" spans="1:27" x14ac:dyDescent="0.25">
      <c r="A883" s="6">
        <f t="shared" si="13"/>
        <v>875</v>
      </c>
      <c r="C883" s="36" t="str">
        <f>+INDEX('Global Mapping'!$M:$M,MATCH(L883,'Global Mapping'!$A:$A,0))</f>
        <v>CURRENT LIABILITIES</v>
      </c>
      <c r="D883" s="36" t="str">
        <f>+INDEX('Global Mapping'!$C:$C,MATCH(L883,'Global Mapping'!$A:$A,0))</f>
        <v>A/P TRADE</v>
      </c>
      <c r="E883" s="36" t="s">
        <v>3985</v>
      </c>
      <c r="F883" s="36" t="s">
        <v>3986</v>
      </c>
      <c r="G883" s="36" t="s">
        <v>3987</v>
      </c>
      <c r="H883" s="36">
        <v>921615</v>
      </c>
      <c r="I883" s="38">
        <v>43699</v>
      </c>
      <c r="J883" s="2">
        <v>345</v>
      </c>
      <c r="K883" s="2">
        <v>345</v>
      </c>
      <c r="L883" s="2">
        <v>4515</v>
      </c>
      <c r="M883" s="5">
        <v>-193.67</v>
      </c>
      <c r="N883" s="3">
        <v>43679</v>
      </c>
      <c r="O883" t="s">
        <v>19</v>
      </c>
      <c r="P883" t="s">
        <v>521</v>
      </c>
      <c r="S883" s="2">
        <v>1078361</v>
      </c>
      <c r="T883" s="2">
        <v>340994</v>
      </c>
      <c r="X883" s="2" t="s">
        <v>20</v>
      </c>
      <c r="Z883">
        <v>3000863</v>
      </c>
      <c r="AA883" s="2" t="s">
        <v>24</v>
      </c>
    </row>
    <row r="884" spans="1:27" x14ac:dyDescent="0.25">
      <c r="A884" s="6">
        <f t="shared" si="13"/>
        <v>876</v>
      </c>
      <c r="C884" s="36" t="str">
        <f>+INDEX('Global Mapping'!$M:$M,MATCH(L884,'Global Mapping'!$A:$A,0))</f>
        <v>CURRENT LIABILITIES</v>
      </c>
      <c r="D884" s="36" t="str">
        <f>+INDEX('Global Mapping'!$C:$C,MATCH(L884,'Global Mapping'!$A:$A,0))</f>
        <v>A/P TRADE</v>
      </c>
      <c r="E884" s="36" t="s">
        <v>3985</v>
      </c>
      <c r="F884" s="36" t="s">
        <v>3986</v>
      </c>
      <c r="G884" s="36" t="s">
        <v>3987</v>
      </c>
      <c r="H884" s="36">
        <v>1115973</v>
      </c>
      <c r="I884" s="38">
        <v>43692</v>
      </c>
      <c r="J884" s="2">
        <v>345</v>
      </c>
      <c r="K884" s="2">
        <v>345</v>
      </c>
      <c r="L884" s="2">
        <v>4515</v>
      </c>
      <c r="M884" s="5">
        <v>-415</v>
      </c>
      <c r="N884" s="3">
        <v>43683</v>
      </c>
      <c r="O884" t="s">
        <v>19</v>
      </c>
      <c r="P884" t="s">
        <v>535</v>
      </c>
      <c r="S884" s="2">
        <v>1079286</v>
      </c>
      <c r="T884" s="2">
        <v>341368</v>
      </c>
      <c r="U884" s="2">
        <v>318161</v>
      </c>
      <c r="X884" s="2" t="s">
        <v>20</v>
      </c>
      <c r="Z884">
        <v>3000063</v>
      </c>
      <c r="AA884" s="2" t="s">
        <v>24</v>
      </c>
    </row>
    <row r="885" spans="1:27" x14ac:dyDescent="0.25">
      <c r="A885" s="6">
        <f t="shared" si="13"/>
        <v>877</v>
      </c>
      <c r="C885" s="36" t="str">
        <f>+INDEX('Global Mapping'!$M:$M,MATCH(L885,'Global Mapping'!$A:$A,0))</f>
        <v>CURRENT LIABILITIES</v>
      </c>
      <c r="D885" s="36" t="str">
        <f>+INDEX('Global Mapping'!$C:$C,MATCH(L885,'Global Mapping'!$A:$A,0))</f>
        <v>A/P TRADE</v>
      </c>
      <c r="E885" s="36" t="s">
        <v>3985</v>
      </c>
      <c r="F885" s="36" t="s">
        <v>3986</v>
      </c>
      <c r="G885" s="36" t="s">
        <v>3987</v>
      </c>
      <c r="H885" s="36">
        <v>1115973</v>
      </c>
      <c r="I885" s="38">
        <v>43692</v>
      </c>
      <c r="J885" s="2">
        <v>345</v>
      </c>
      <c r="K885" s="2">
        <v>345</v>
      </c>
      <c r="L885" s="2">
        <v>4515</v>
      </c>
      <c r="M885" s="5">
        <v>415</v>
      </c>
      <c r="N885" s="3">
        <v>43683</v>
      </c>
      <c r="O885" t="s">
        <v>19</v>
      </c>
      <c r="P885" t="s">
        <v>535</v>
      </c>
      <c r="S885" s="2">
        <v>1079286</v>
      </c>
      <c r="T885" s="2">
        <v>341368</v>
      </c>
      <c r="U885" s="2">
        <v>318161</v>
      </c>
      <c r="X885" s="2" t="s">
        <v>20</v>
      </c>
      <c r="Z885">
        <v>3000063</v>
      </c>
      <c r="AA885" s="2" t="s">
        <v>24</v>
      </c>
    </row>
    <row r="886" spans="1:27" x14ac:dyDescent="0.25">
      <c r="A886" s="6">
        <f t="shared" si="13"/>
        <v>878</v>
      </c>
      <c r="C886" s="36" t="str">
        <f>+INDEX('Global Mapping'!$M:$M,MATCH(L886,'Global Mapping'!$A:$A,0))</f>
        <v>CURRENT LIABILITIES</v>
      </c>
      <c r="D886" s="36" t="str">
        <f>+INDEX('Global Mapping'!$C:$C,MATCH(L886,'Global Mapping'!$A:$A,0))</f>
        <v>A/P TRADE</v>
      </c>
      <c r="E886" s="36" t="s">
        <v>3985</v>
      </c>
      <c r="F886" s="36" t="s">
        <v>3986</v>
      </c>
      <c r="G886" s="36" t="s">
        <v>3987</v>
      </c>
      <c r="H886" s="36">
        <v>1115973</v>
      </c>
      <c r="I886" s="38">
        <v>43692</v>
      </c>
      <c r="J886" s="2">
        <v>345</v>
      </c>
      <c r="K886" s="2">
        <v>345</v>
      </c>
      <c r="L886" s="2">
        <v>4515</v>
      </c>
      <c r="M886" s="5">
        <v>-140</v>
      </c>
      <c r="N886" s="3">
        <v>43683</v>
      </c>
      <c r="O886" t="s">
        <v>19</v>
      </c>
      <c r="P886" t="s">
        <v>536</v>
      </c>
      <c r="S886" s="2">
        <v>1079290</v>
      </c>
      <c r="T886" s="2">
        <v>341368</v>
      </c>
      <c r="U886" s="2">
        <v>318161</v>
      </c>
      <c r="X886" s="2" t="s">
        <v>20</v>
      </c>
      <c r="Z886">
        <v>3000063</v>
      </c>
      <c r="AA886" s="2" t="s">
        <v>24</v>
      </c>
    </row>
    <row r="887" spans="1:27" x14ac:dyDescent="0.25">
      <c r="A887" s="6">
        <f t="shared" si="13"/>
        <v>879</v>
      </c>
      <c r="C887" s="36" t="str">
        <f>+INDEX('Global Mapping'!$M:$M,MATCH(L887,'Global Mapping'!$A:$A,0))</f>
        <v>CURRENT LIABILITIES</v>
      </c>
      <c r="D887" s="36" t="str">
        <f>+INDEX('Global Mapping'!$C:$C,MATCH(L887,'Global Mapping'!$A:$A,0))</f>
        <v>A/P TRADE</v>
      </c>
      <c r="E887" s="36" t="s">
        <v>3985</v>
      </c>
      <c r="F887" s="36" t="s">
        <v>3986</v>
      </c>
      <c r="G887" s="36" t="s">
        <v>3987</v>
      </c>
      <c r="H887" s="36">
        <v>1115973</v>
      </c>
      <c r="I887" s="38">
        <v>43692</v>
      </c>
      <c r="J887" s="2">
        <v>345</v>
      </c>
      <c r="K887" s="2">
        <v>345</v>
      </c>
      <c r="L887" s="2">
        <v>4515</v>
      </c>
      <c r="M887" s="5">
        <v>140</v>
      </c>
      <c r="N887" s="3">
        <v>43683</v>
      </c>
      <c r="O887" t="s">
        <v>19</v>
      </c>
      <c r="P887" t="s">
        <v>536</v>
      </c>
      <c r="S887" s="2">
        <v>1079290</v>
      </c>
      <c r="T887" s="2">
        <v>341368</v>
      </c>
      <c r="U887" s="2">
        <v>318161</v>
      </c>
      <c r="X887" s="2" t="s">
        <v>20</v>
      </c>
      <c r="Z887">
        <v>3000063</v>
      </c>
      <c r="AA887" s="2" t="s">
        <v>24</v>
      </c>
    </row>
    <row r="888" spans="1:27" x14ac:dyDescent="0.25">
      <c r="A888" s="6">
        <f t="shared" si="13"/>
        <v>880</v>
      </c>
      <c r="C888" s="36" t="str">
        <f>+INDEX('Global Mapping'!$M:$M,MATCH(L888,'Global Mapping'!$A:$A,0))</f>
        <v>CURRENT LIABILITIES</v>
      </c>
      <c r="D888" s="36" t="str">
        <f>+INDEX('Global Mapping'!$C:$C,MATCH(L888,'Global Mapping'!$A:$A,0))</f>
        <v>A/P TRADE</v>
      </c>
      <c r="E888" s="36" t="s">
        <v>3985</v>
      </c>
      <c r="F888" s="36" t="s">
        <v>3986</v>
      </c>
      <c r="G888" s="36" t="s">
        <v>3987</v>
      </c>
      <c r="H888" s="36">
        <v>1116450</v>
      </c>
      <c r="I888" s="38">
        <v>43699</v>
      </c>
      <c r="J888" s="2">
        <v>345</v>
      </c>
      <c r="K888" s="2">
        <v>345</v>
      </c>
      <c r="L888" s="2">
        <v>4515</v>
      </c>
      <c r="M888" s="5">
        <v>-95.4</v>
      </c>
      <c r="N888" s="3">
        <v>43683</v>
      </c>
      <c r="O888" t="s">
        <v>19</v>
      </c>
      <c r="P888" t="s">
        <v>528</v>
      </c>
      <c r="S888" s="2">
        <v>1079215</v>
      </c>
      <c r="T888" s="2">
        <v>341366</v>
      </c>
      <c r="X888" s="2" t="s">
        <v>20</v>
      </c>
      <c r="Z888">
        <v>3000307</v>
      </c>
      <c r="AA888" s="2" t="s">
        <v>24</v>
      </c>
    </row>
    <row r="889" spans="1:27" x14ac:dyDescent="0.25">
      <c r="A889" s="6">
        <f t="shared" si="13"/>
        <v>881</v>
      </c>
      <c r="C889" s="36" t="str">
        <f>+INDEX('Global Mapping'!$M:$M,MATCH(L889,'Global Mapping'!$A:$A,0))</f>
        <v>CURRENT LIABILITIES</v>
      </c>
      <c r="D889" s="36" t="str">
        <f>+INDEX('Global Mapping'!$C:$C,MATCH(L889,'Global Mapping'!$A:$A,0))</f>
        <v>A/P TRADE</v>
      </c>
      <c r="E889" s="36" t="s">
        <v>3985</v>
      </c>
      <c r="F889" s="36" t="s">
        <v>3986</v>
      </c>
      <c r="G889" s="36" t="s">
        <v>3987</v>
      </c>
      <c r="H889" s="36">
        <v>1116450</v>
      </c>
      <c r="I889" s="38">
        <v>43699</v>
      </c>
      <c r="J889" s="2">
        <v>345</v>
      </c>
      <c r="K889" s="2">
        <v>345</v>
      </c>
      <c r="L889" s="2">
        <v>4515</v>
      </c>
      <c r="M889" s="5">
        <v>-511.64</v>
      </c>
      <c r="N889" s="3">
        <v>43683</v>
      </c>
      <c r="O889" t="s">
        <v>19</v>
      </c>
      <c r="P889" t="s">
        <v>529</v>
      </c>
      <c r="S889" s="2">
        <v>1079223</v>
      </c>
      <c r="T889" s="2">
        <v>341368</v>
      </c>
      <c r="U889" s="2">
        <v>316878</v>
      </c>
      <c r="X889" s="2" t="s">
        <v>20</v>
      </c>
      <c r="Z889">
        <v>3000307</v>
      </c>
      <c r="AA889" s="2" t="s">
        <v>24</v>
      </c>
    </row>
    <row r="890" spans="1:27" x14ac:dyDescent="0.25">
      <c r="A890" s="6">
        <f t="shared" si="13"/>
        <v>882</v>
      </c>
      <c r="C890" s="36" t="str">
        <f>+INDEX('Global Mapping'!$M:$M,MATCH(L890,'Global Mapping'!$A:$A,0))</f>
        <v>CURRENT LIABILITIES</v>
      </c>
      <c r="D890" s="36" t="str">
        <f>+INDEX('Global Mapping'!$C:$C,MATCH(L890,'Global Mapping'!$A:$A,0))</f>
        <v>A/P TRADE</v>
      </c>
      <c r="E890" s="36" t="s">
        <v>3985</v>
      </c>
      <c r="F890" s="36" t="s">
        <v>3986</v>
      </c>
      <c r="G890" s="36" t="s">
        <v>3987</v>
      </c>
      <c r="H890" s="36">
        <v>1115294</v>
      </c>
      <c r="I890" s="38">
        <v>43685</v>
      </c>
      <c r="J890" s="2">
        <v>345</v>
      </c>
      <c r="K890" s="2">
        <v>345</v>
      </c>
      <c r="L890" s="2">
        <v>4515</v>
      </c>
      <c r="M890" s="5">
        <v>-41.19</v>
      </c>
      <c r="N890" s="3">
        <v>43683</v>
      </c>
      <c r="O890" t="s">
        <v>19</v>
      </c>
      <c r="P890" t="s">
        <v>531</v>
      </c>
      <c r="S890" s="2">
        <v>1079247</v>
      </c>
      <c r="T890" s="2">
        <v>341366</v>
      </c>
      <c r="X890" s="2" t="s">
        <v>20</v>
      </c>
      <c r="Z890">
        <v>3004837</v>
      </c>
      <c r="AA890" s="2" t="s">
        <v>24</v>
      </c>
    </row>
    <row r="891" spans="1:27" x14ac:dyDescent="0.25">
      <c r="A891" s="6">
        <f t="shared" si="13"/>
        <v>883</v>
      </c>
      <c r="C891" s="36" t="str">
        <f>+INDEX('Global Mapping'!$M:$M,MATCH(L891,'Global Mapping'!$A:$A,0))</f>
        <v>CURRENT LIABILITIES</v>
      </c>
      <c r="D891" s="36" t="str">
        <f>+INDEX('Global Mapping'!$C:$C,MATCH(L891,'Global Mapping'!$A:$A,0))</f>
        <v>A/P TRADE</v>
      </c>
      <c r="E891" s="36" t="s">
        <v>3985</v>
      </c>
      <c r="F891" s="36" t="s">
        <v>3986</v>
      </c>
      <c r="G891" s="36" t="s">
        <v>3987</v>
      </c>
      <c r="H891" s="36">
        <v>1116461</v>
      </c>
      <c r="I891" s="38">
        <v>43699</v>
      </c>
      <c r="J891" s="2">
        <v>345</v>
      </c>
      <c r="K891" s="2">
        <v>345</v>
      </c>
      <c r="L891" s="2">
        <v>4515</v>
      </c>
      <c r="M891" s="5">
        <v>-85</v>
      </c>
      <c r="N891" s="3">
        <v>43683</v>
      </c>
      <c r="O891" t="s">
        <v>19</v>
      </c>
      <c r="P891" t="s">
        <v>530</v>
      </c>
      <c r="S891" s="2">
        <v>1079227</v>
      </c>
      <c r="T891" s="2">
        <v>341366</v>
      </c>
      <c r="X891" s="2" t="s">
        <v>20</v>
      </c>
      <c r="Z891">
        <v>3005061</v>
      </c>
      <c r="AA891" s="2" t="s">
        <v>24</v>
      </c>
    </row>
    <row r="892" spans="1:27" x14ac:dyDescent="0.25">
      <c r="A892" s="6">
        <f t="shared" si="13"/>
        <v>884</v>
      </c>
      <c r="C892" s="36" t="str">
        <f>+INDEX('Global Mapping'!$M:$M,MATCH(L892,'Global Mapping'!$A:$A,0))</f>
        <v>CURRENT LIABILITIES</v>
      </c>
      <c r="D892" s="36" t="str">
        <f>+INDEX('Global Mapping'!$C:$C,MATCH(L892,'Global Mapping'!$A:$A,0))</f>
        <v>A/P TRADE</v>
      </c>
      <c r="E892" s="36" t="s">
        <v>3985</v>
      </c>
      <c r="F892" s="36" t="s">
        <v>3986</v>
      </c>
      <c r="G892" s="36" t="s">
        <v>3987</v>
      </c>
      <c r="H892" s="36">
        <v>1115288</v>
      </c>
      <c r="I892" s="38">
        <v>43685</v>
      </c>
      <c r="J892" s="2">
        <v>345</v>
      </c>
      <c r="K892" s="2">
        <v>345</v>
      </c>
      <c r="L892" s="2">
        <v>4515</v>
      </c>
      <c r="M892" s="5">
        <v>-56.59</v>
      </c>
      <c r="N892" s="3">
        <v>43683</v>
      </c>
      <c r="O892" t="s">
        <v>19</v>
      </c>
      <c r="P892" t="s">
        <v>532</v>
      </c>
      <c r="S892" s="2">
        <v>1079269</v>
      </c>
      <c r="T892" s="2">
        <v>341366</v>
      </c>
      <c r="X892" s="2" t="s">
        <v>20</v>
      </c>
      <c r="Z892">
        <v>3007768</v>
      </c>
      <c r="AA892" s="2" t="s">
        <v>24</v>
      </c>
    </row>
    <row r="893" spans="1:27" x14ac:dyDescent="0.25">
      <c r="A893" s="6">
        <f t="shared" si="13"/>
        <v>885</v>
      </c>
      <c r="C893" s="36" t="str">
        <f>+INDEX('Global Mapping'!$M:$M,MATCH(L893,'Global Mapping'!$A:$A,0))</f>
        <v>CURRENT LIABILITIES</v>
      </c>
      <c r="D893" s="36" t="str">
        <f>+INDEX('Global Mapping'!$C:$C,MATCH(L893,'Global Mapping'!$A:$A,0))</f>
        <v>A/P TRADE</v>
      </c>
      <c r="E893" s="36" t="s">
        <v>3985</v>
      </c>
      <c r="F893" s="36" t="s">
        <v>3986</v>
      </c>
      <c r="G893" s="36" t="s">
        <v>3987</v>
      </c>
      <c r="H893" s="36">
        <v>1115118</v>
      </c>
      <c r="I893" s="38">
        <v>43685</v>
      </c>
      <c r="J893" s="2">
        <v>345</v>
      </c>
      <c r="K893" s="2">
        <v>345</v>
      </c>
      <c r="L893" s="2">
        <v>4515</v>
      </c>
      <c r="M893" s="5">
        <v>-0.56000000000000005</v>
      </c>
      <c r="N893" s="3">
        <v>43683</v>
      </c>
      <c r="O893" t="s">
        <v>19</v>
      </c>
      <c r="P893" t="s">
        <v>522</v>
      </c>
      <c r="S893" s="2">
        <v>1079029</v>
      </c>
      <c r="T893" s="2">
        <v>341288</v>
      </c>
      <c r="X893" s="2" t="s">
        <v>20</v>
      </c>
      <c r="Z893">
        <v>3008698</v>
      </c>
      <c r="AA893" s="2" t="s">
        <v>24</v>
      </c>
    </row>
    <row r="894" spans="1:27" x14ac:dyDescent="0.25">
      <c r="A894" s="6">
        <f t="shared" si="13"/>
        <v>886</v>
      </c>
      <c r="C894" s="36" t="str">
        <f>+INDEX('Global Mapping'!$M:$M,MATCH(L894,'Global Mapping'!$A:$A,0))</f>
        <v>CURRENT LIABILITIES</v>
      </c>
      <c r="D894" s="36" t="str">
        <f>+INDEX('Global Mapping'!$C:$C,MATCH(L894,'Global Mapping'!$A:$A,0))</f>
        <v>A/P TRADE</v>
      </c>
      <c r="E894" s="36" t="s">
        <v>3985</v>
      </c>
      <c r="F894" s="36" t="s">
        <v>3986</v>
      </c>
      <c r="G894" s="36" t="s">
        <v>3987</v>
      </c>
      <c r="H894" s="36">
        <v>1115118</v>
      </c>
      <c r="I894" s="38">
        <v>43685</v>
      </c>
      <c r="J894" s="2">
        <v>345</v>
      </c>
      <c r="K894" s="2">
        <v>345</v>
      </c>
      <c r="L894" s="2">
        <v>4515</v>
      </c>
      <c r="M894" s="5">
        <v>-220.95</v>
      </c>
      <c r="N894" s="3">
        <v>43683</v>
      </c>
      <c r="O894" t="s">
        <v>19</v>
      </c>
      <c r="P894" t="s">
        <v>523</v>
      </c>
      <c r="S894" s="2">
        <v>1079030</v>
      </c>
      <c r="T894" s="2">
        <v>341288</v>
      </c>
      <c r="X894" s="2" t="s">
        <v>20</v>
      </c>
      <c r="Z894">
        <v>3008698</v>
      </c>
      <c r="AA894" s="2" t="s">
        <v>24</v>
      </c>
    </row>
    <row r="895" spans="1:27" x14ac:dyDescent="0.25">
      <c r="A895" s="6">
        <f t="shared" si="13"/>
        <v>887</v>
      </c>
      <c r="C895" s="36" t="str">
        <f>+INDEX('Global Mapping'!$M:$M,MATCH(L895,'Global Mapping'!$A:$A,0))</f>
        <v>CURRENT LIABILITIES</v>
      </c>
      <c r="D895" s="36" t="str">
        <f>+INDEX('Global Mapping'!$C:$C,MATCH(L895,'Global Mapping'!$A:$A,0))</f>
        <v>A/P TRADE</v>
      </c>
      <c r="E895" s="36" t="s">
        <v>3985</v>
      </c>
      <c r="F895" s="36" t="s">
        <v>3986</v>
      </c>
      <c r="G895" s="36" t="s">
        <v>3987</v>
      </c>
      <c r="H895" s="36">
        <v>1115118</v>
      </c>
      <c r="I895" s="38">
        <v>43685</v>
      </c>
      <c r="J895" s="2">
        <v>345</v>
      </c>
      <c r="K895" s="2">
        <v>345</v>
      </c>
      <c r="L895" s="2">
        <v>4515</v>
      </c>
      <c r="M895" s="5">
        <v>-51.89</v>
      </c>
      <c r="N895" s="3">
        <v>43683</v>
      </c>
      <c r="O895" t="s">
        <v>19</v>
      </c>
      <c r="P895" t="s">
        <v>524</v>
      </c>
      <c r="S895" s="2">
        <v>1079031</v>
      </c>
      <c r="T895" s="2">
        <v>341288</v>
      </c>
      <c r="X895" s="2" t="s">
        <v>20</v>
      </c>
      <c r="Z895">
        <v>3008698</v>
      </c>
      <c r="AA895" s="2" t="s">
        <v>24</v>
      </c>
    </row>
    <row r="896" spans="1:27" x14ac:dyDescent="0.25">
      <c r="A896" s="6">
        <f t="shared" si="13"/>
        <v>888</v>
      </c>
      <c r="C896" s="36" t="str">
        <f>+INDEX('Global Mapping'!$M:$M,MATCH(L896,'Global Mapping'!$A:$A,0))</f>
        <v>CURRENT LIABILITIES</v>
      </c>
      <c r="D896" s="36" t="str">
        <f>+INDEX('Global Mapping'!$C:$C,MATCH(L896,'Global Mapping'!$A:$A,0))</f>
        <v>A/P TRADE</v>
      </c>
      <c r="E896" s="36" t="s">
        <v>3985</v>
      </c>
      <c r="F896" s="36" t="s">
        <v>3986</v>
      </c>
      <c r="G896" s="36" t="s">
        <v>3987</v>
      </c>
      <c r="H896" s="36">
        <v>1115118</v>
      </c>
      <c r="I896" s="38">
        <v>43685</v>
      </c>
      <c r="J896" s="2">
        <v>345</v>
      </c>
      <c r="K896" s="2">
        <v>345</v>
      </c>
      <c r="L896" s="2">
        <v>4515</v>
      </c>
      <c r="M896" s="5">
        <v>-39.47</v>
      </c>
      <c r="N896" s="3">
        <v>43683</v>
      </c>
      <c r="O896" t="s">
        <v>19</v>
      </c>
      <c r="P896" t="s">
        <v>525</v>
      </c>
      <c r="S896" s="2">
        <v>1079032</v>
      </c>
      <c r="T896" s="2">
        <v>341288</v>
      </c>
      <c r="X896" s="2" t="s">
        <v>20</v>
      </c>
      <c r="Z896">
        <v>3008698</v>
      </c>
      <c r="AA896" s="2" t="s">
        <v>24</v>
      </c>
    </row>
    <row r="897" spans="1:27" x14ac:dyDescent="0.25">
      <c r="A897" s="6">
        <f t="shared" si="13"/>
        <v>889</v>
      </c>
      <c r="C897" s="36" t="str">
        <f>+INDEX('Global Mapping'!$M:$M,MATCH(L897,'Global Mapping'!$A:$A,0))</f>
        <v>CURRENT LIABILITIES</v>
      </c>
      <c r="D897" s="36" t="str">
        <f>+INDEX('Global Mapping'!$C:$C,MATCH(L897,'Global Mapping'!$A:$A,0))</f>
        <v>A/P TRADE</v>
      </c>
      <c r="E897" s="36" t="s">
        <v>3985</v>
      </c>
      <c r="F897" s="36" t="s">
        <v>3986</v>
      </c>
      <c r="G897" s="36" t="s">
        <v>3987</v>
      </c>
      <c r="H897" s="36">
        <v>1115118</v>
      </c>
      <c r="I897" s="38">
        <v>43685</v>
      </c>
      <c r="J897" s="2">
        <v>345</v>
      </c>
      <c r="K897" s="2">
        <v>345</v>
      </c>
      <c r="L897" s="2">
        <v>4515</v>
      </c>
      <c r="M897" s="5">
        <v>-308.85000000000002</v>
      </c>
      <c r="N897" s="3">
        <v>43683</v>
      </c>
      <c r="O897" t="s">
        <v>19</v>
      </c>
      <c r="P897" t="s">
        <v>526</v>
      </c>
      <c r="S897" s="2">
        <v>1079033</v>
      </c>
      <c r="T897" s="2">
        <v>341288</v>
      </c>
      <c r="X897" s="2" t="s">
        <v>20</v>
      </c>
      <c r="Z897">
        <v>3008698</v>
      </c>
      <c r="AA897" s="2" t="s">
        <v>24</v>
      </c>
    </row>
    <row r="898" spans="1:27" x14ac:dyDescent="0.25">
      <c r="A898" s="6">
        <f t="shared" si="13"/>
        <v>890</v>
      </c>
      <c r="C898" s="36" t="str">
        <f>+INDEX('Global Mapping'!$M:$M,MATCH(L898,'Global Mapping'!$A:$A,0))</f>
        <v>CURRENT LIABILITIES</v>
      </c>
      <c r="D898" s="36" t="str">
        <f>+INDEX('Global Mapping'!$C:$C,MATCH(L898,'Global Mapping'!$A:$A,0))</f>
        <v>A/P TRADE</v>
      </c>
      <c r="E898" s="36" t="s">
        <v>3985</v>
      </c>
      <c r="F898" s="36" t="s">
        <v>3986</v>
      </c>
      <c r="G898" s="36" t="s">
        <v>3987</v>
      </c>
      <c r="H898" s="36">
        <v>1115118</v>
      </c>
      <c r="I898" s="38">
        <v>43685</v>
      </c>
      <c r="J898" s="2">
        <v>345</v>
      </c>
      <c r="K898" s="2">
        <v>345</v>
      </c>
      <c r="L898" s="2">
        <v>4515</v>
      </c>
      <c r="M898" s="5">
        <v>-2525.9299999999998</v>
      </c>
      <c r="N898" s="3">
        <v>43683</v>
      </c>
      <c r="O898" t="s">
        <v>19</v>
      </c>
      <c r="P898" t="s">
        <v>527</v>
      </c>
      <c r="S898" s="2">
        <v>1079034</v>
      </c>
      <c r="T898" s="2">
        <v>341288</v>
      </c>
      <c r="X898" s="2" t="s">
        <v>20</v>
      </c>
      <c r="Z898">
        <v>3008698</v>
      </c>
      <c r="AA898" s="2" t="s">
        <v>24</v>
      </c>
    </row>
    <row r="899" spans="1:27" x14ac:dyDescent="0.25">
      <c r="A899" s="6">
        <f t="shared" si="13"/>
        <v>891</v>
      </c>
      <c r="C899" s="36" t="str">
        <f>+INDEX('Global Mapping'!$M:$M,MATCH(L899,'Global Mapping'!$A:$A,0))</f>
        <v>CURRENT LIABILITIES</v>
      </c>
      <c r="D899" s="36" t="str">
        <f>+INDEX('Global Mapping'!$C:$C,MATCH(L899,'Global Mapping'!$A:$A,0))</f>
        <v>A/P TRADE</v>
      </c>
      <c r="E899" s="36" t="s">
        <v>3985</v>
      </c>
      <c r="F899" s="36" t="s">
        <v>3986</v>
      </c>
      <c r="G899" s="36" t="s">
        <v>3987</v>
      </c>
      <c r="H899" s="36">
        <v>1115287</v>
      </c>
      <c r="I899" s="38">
        <v>43685</v>
      </c>
      <c r="J899" s="2">
        <v>345</v>
      </c>
      <c r="K899" s="2">
        <v>345</v>
      </c>
      <c r="L899" s="2">
        <v>4515</v>
      </c>
      <c r="M899" s="5">
        <v>-14.32</v>
      </c>
      <c r="N899" s="3">
        <v>43683</v>
      </c>
      <c r="O899" t="s">
        <v>19</v>
      </c>
      <c r="P899" t="s">
        <v>533</v>
      </c>
      <c r="S899" s="2">
        <v>1079273</v>
      </c>
      <c r="T899" s="2">
        <v>341366</v>
      </c>
      <c r="X899" s="2" t="s">
        <v>20</v>
      </c>
      <c r="Z899">
        <v>3014539</v>
      </c>
      <c r="AA899" s="2" t="s">
        <v>24</v>
      </c>
    </row>
    <row r="900" spans="1:27" x14ac:dyDescent="0.25">
      <c r="A900" s="6">
        <f t="shared" si="13"/>
        <v>892</v>
      </c>
      <c r="C900" s="36" t="str">
        <f>+INDEX('Global Mapping'!$M:$M,MATCH(L900,'Global Mapping'!$A:$A,0))</f>
        <v>CURRENT LIABILITIES</v>
      </c>
      <c r="D900" s="36" t="str">
        <f>+INDEX('Global Mapping'!$C:$C,MATCH(L900,'Global Mapping'!$A:$A,0))</f>
        <v>A/P TRADE</v>
      </c>
      <c r="E900" s="36" t="s">
        <v>3985</v>
      </c>
      <c r="F900" s="36" t="s">
        <v>3986</v>
      </c>
      <c r="G900" s="36" t="s">
        <v>3987</v>
      </c>
      <c r="H900" s="36">
        <v>1115287</v>
      </c>
      <c r="I900" s="38">
        <v>43685</v>
      </c>
      <c r="J900" s="2">
        <v>345</v>
      </c>
      <c r="K900" s="2">
        <v>345</v>
      </c>
      <c r="L900" s="2">
        <v>4515</v>
      </c>
      <c r="M900" s="5">
        <v>-21.15</v>
      </c>
      <c r="N900" s="3">
        <v>43683</v>
      </c>
      <c r="O900" t="s">
        <v>19</v>
      </c>
      <c r="P900" t="s">
        <v>534</v>
      </c>
      <c r="S900" s="2">
        <v>1079277</v>
      </c>
      <c r="T900" s="2">
        <v>341366</v>
      </c>
      <c r="X900" s="2" t="s">
        <v>20</v>
      </c>
      <c r="Z900">
        <v>3014539</v>
      </c>
      <c r="AA900" s="2" t="s">
        <v>24</v>
      </c>
    </row>
    <row r="901" spans="1:27" x14ac:dyDescent="0.25">
      <c r="A901" s="6">
        <f t="shared" si="13"/>
        <v>893</v>
      </c>
      <c r="C901" s="36" t="str">
        <f>+INDEX('Global Mapping'!$M:$M,MATCH(L901,'Global Mapping'!$A:$A,0))</f>
        <v>CURRENT LIABILITIES</v>
      </c>
      <c r="D901" s="36" t="str">
        <f>+INDEX('Global Mapping'!$C:$C,MATCH(L901,'Global Mapping'!$A:$A,0))</f>
        <v>A/P TRADE</v>
      </c>
      <c r="E901" s="36" t="s">
        <v>3985</v>
      </c>
      <c r="F901" s="36" t="s">
        <v>3986</v>
      </c>
      <c r="G901" s="36" t="s">
        <v>3987</v>
      </c>
      <c r="H901" s="36">
        <v>1115283</v>
      </c>
      <c r="I901" s="38">
        <v>43685</v>
      </c>
      <c r="J901" s="2">
        <v>345</v>
      </c>
      <c r="K901" s="2">
        <v>345</v>
      </c>
      <c r="L901" s="2">
        <v>4515</v>
      </c>
      <c r="M901" s="5">
        <v>-86.95</v>
      </c>
      <c r="N901" s="3">
        <v>43683</v>
      </c>
      <c r="O901" t="s">
        <v>19</v>
      </c>
      <c r="P901" t="s">
        <v>537</v>
      </c>
      <c r="S901" s="2">
        <v>1079299</v>
      </c>
      <c r="T901" s="2">
        <v>341366</v>
      </c>
      <c r="X901" s="2" t="s">
        <v>20</v>
      </c>
      <c r="Z901">
        <v>3072978</v>
      </c>
      <c r="AA901" s="2" t="s">
        <v>24</v>
      </c>
    </row>
    <row r="902" spans="1:27" x14ac:dyDescent="0.25">
      <c r="A902" s="6">
        <f t="shared" si="13"/>
        <v>894</v>
      </c>
      <c r="C902" s="36" t="str">
        <f>+INDEX('Global Mapping'!$M:$M,MATCH(L902,'Global Mapping'!$A:$A,0))</f>
        <v>CURRENT LIABILITIES</v>
      </c>
      <c r="D902" s="36" t="str">
        <f>+INDEX('Global Mapping'!$C:$C,MATCH(L902,'Global Mapping'!$A:$A,0))</f>
        <v>A/P TRADE</v>
      </c>
      <c r="E902" s="36" t="s">
        <v>3985</v>
      </c>
      <c r="F902" s="36" t="s">
        <v>3986</v>
      </c>
      <c r="G902" s="36" t="s">
        <v>3987</v>
      </c>
      <c r="H902" s="36">
        <v>1115118</v>
      </c>
      <c r="I902" s="38">
        <v>43685</v>
      </c>
      <c r="J902" s="2">
        <v>345</v>
      </c>
      <c r="K902" s="2">
        <v>345</v>
      </c>
      <c r="L902" s="2">
        <v>4515</v>
      </c>
      <c r="M902" s="5">
        <v>-334.71</v>
      </c>
      <c r="N902" s="3">
        <v>43684</v>
      </c>
      <c r="O902" t="s">
        <v>19</v>
      </c>
      <c r="P902" t="s">
        <v>538</v>
      </c>
      <c r="S902" s="2">
        <v>1079488</v>
      </c>
      <c r="T902" s="2">
        <v>341454</v>
      </c>
      <c r="X902" s="2" t="s">
        <v>20</v>
      </c>
      <c r="Z902">
        <v>3008698</v>
      </c>
      <c r="AA902" s="2" t="s">
        <v>24</v>
      </c>
    </row>
    <row r="903" spans="1:27" x14ac:dyDescent="0.25">
      <c r="A903" s="6">
        <f t="shared" si="13"/>
        <v>895</v>
      </c>
      <c r="C903" s="36" t="str">
        <f>+INDEX('Global Mapping'!$M:$M,MATCH(L903,'Global Mapping'!$A:$A,0))</f>
        <v>CURRENT LIABILITIES</v>
      </c>
      <c r="D903" s="36" t="str">
        <f>+INDEX('Global Mapping'!$C:$C,MATCH(L903,'Global Mapping'!$A:$A,0))</f>
        <v>A/P TRADE</v>
      </c>
      <c r="E903" s="36" t="s">
        <v>3985</v>
      </c>
      <c r="F903" s="36" t="s">
        <v>3986</v>
      </c>
      <c r="G903" s="36" t="s">
        <v>3987</v>
      </c>
      <c r="H903" s="36">
        <v>1115118</v>
      </c>
      <c r="I903" s="38">
        <v>43685</v>
      </c>
      <c r="J903" s="2">
        <v>345</v>
      </c>
      <c r="K903" s="2">
        <v>345</v>
      </c>
      <c r="L903" s="2">
        <v>4515</v>
      </c>
      <c r="M903" s="5">
        <v>-1140.58</v>
      </c>
      <c r="N903" s="3">
        <v>43684</v>
      </c>
      <c r="O903" t="s">
        <v>19</v>
      </c>
      <c r="P903" t="s">
        <v>539</v>
      </c>
      <c r="S903" s="2">
        <v>1079489</v>
      </c>
      <c r="T903" s="2">
        <v>341454</v>
      </c>
      <c r="X903" s="2" t="s">
        <v>20</v>
      </c>
      <c r="Z903">
        <v>3008698</v>
      </c>
      <c r="AA903" s="2" t="s">
        <v>24</v>
      </c>
    </row>
    <row r="904" spans="1:27" x14ac:dyDescent="0.25">
      <c r="A904" s="6">
        <f t="shared" si="13"/>
        <v>896</v>
      </c>
      <c r="C904" s="36" t="str">
        <f>+INDEX('Global Mapping'!$M:$M,MATCH(L904,'Global Mapping'!$A:$A,0))</f>
        <v>CURRENT LIABILITIES</v>
      </c>
      <c r="D904" s="36" t="str">
        <f>+INDEX('Global Mapping'!$C:$C,MATCH(L904,'Global Mapping'!$A:$A,0))</f>
        <v>A/P TRADE</v>
      </c>
      <c r="E904" s="36" t="s">
        <v>3985</v>
      </c>
      <c r="F904" s="36" t="s">
        <v>3986</v>
      </c>
      <c r="G904" s="36" t="s">
        <v>3987</v>
      </c>
      <c r="H904" s="36">
        <v>1115760</v>
      </c>
      <c r="I904" s="38">
        <v>43685</v>
      </c>
      <c r="J904" s="2">
        <v>345</v>
      </c>
      <c r="K904" s="2">
        <v>345</v>
      </c>
      <c r="L904" s="2">
        <v>4515</v>
      </c>
      <c r="M904" s="5">
        <v>-19073.23</v>
      </c>
      <c r="N904" s="3">
        <v>43684</v>
      </c>
      <c r="O904" t="s">
        <v>19</v>
      </c>
      <c r="P904" t="s">
        <v>540</v>
      </c>
      <c r="S904" s="2">
        <v>1080212</v>
      </c>
      <c r="T904" s="2">
        <v>341587</v>
      </c>
      <c r="X904" s="2" t="s">
        <v>20</v>
      </c>
      <c r="Z904">
        <v>3019839</v>
      </c>
      <c r="AA904" s="2" t="s">
        <v>24</v>
      </c>
    </row>
    <row r="905" spans="1:27" x14ac:dyDescent="0.25">
      <c r="A905" s="6">
        <f t="shared" si="13"/>
        <v>897</v>
      </c>
      <c r="C905" s="36" t="str">
        <f>+INDEX('Global Mapping'!$M:$M,MATCH(L905,'Global Mapping'!$A:$A,0))</f>
        <v>CURRENT LIABILITIES</v>
      </c>
      <c r="D905" s="36" t="str">
        <f>+INDEX('Global Mapping'!$C:$C,MATCH(L905,'Global Mapping'!$A:$A,0))</f>
        <v>A/P TRADE</v>
      </c>
      <c r="E905" s="36" t="s">
        <v>3985</v>
      </c>
      <c r="F905" s="36" t="s">
        <v>3986</v>
      </c>
      <c r="G905" s="36" t="s">
        <v>3987</v>
      </c>
      <c r="H905" s="36">
        <v>1117063</v>
      </c>
      <c r="I905" s="38">
        <v>43706</v>
      </c>
      <c r="J905" s="2">
        <v>345</v>
      </c>
      <c r="K905" s="2">
        <v>345</v>
      </c>
      <c r="L905" s="2">
        <v>4515</v>
      </c>
      <c r="M905" s="5">
        <v>-190.8</v>
      </c>
      <c r="N905" s="3">
        <v>43685</v>
      </c>
      <c r="O905" t="s">
        <v>19</v>
      </c>
      <c r="P905" t="s">
        <v>545</v>
      </c>
      <c r="S905" s="2">
        <v>1080269</v>
      </c>
      <c r="T905" s="2">
        <v>341603</v>
      </c>
      <c r="X905" s="2" t="s">
        <v>20</v>
      </c>
      <c r="Z905">
        <v>3000307</v>
      </c>
      <c r="AA905" s="2" t="s">
        <v>24</v>
      </c>
    </row>
    <row r="906" spans="1:27" x14ac:dyDescent="0.25">
      <c r="A906" s="6">
        <f t="shared" si="13"/>
        <v>898</v>
      </c>
      <c r="C906" s="36" t="str">
        <f>+INDEX('Global Mapping'!$M:$M,MATCH(L906,'Global Mapping'!$A:$A,0))</f>
        <v>CURRENT LIABILITIES</v>
      </c>
      <c r="D906" s="36" t="str">
        <f>+INDEX('Global Mapping'!$C:$C,MATCH(L906,'Global Mapping'!$A:$A,0))</f>
        <v>A/P TRADE</v>
      </c>
      <c r="E906" s="36" t="s">
        <v>3985</v>
      </c>
      <c r="F906" s="36" t="s">
        <v>3986</v>
      </c>
      <c r="G906" s="36" t="s">
        <v>3987</v>
      </c>
      <c r="H906" s="36">
        <v>1115302</v>
      </c>
      <c r="I906" s="38">
        <v>43685</v>
      </c>
      <c r="J906" s="2">
        <v>345</v>
      </c>
      <c r="K906" s="2">
        <v>345</v>
      </c>
      <c r="L906" s="2">
        <v>4515</v>
      </c>
      <c r="M906" s="5">
        <v>-8.35</v>
      </c>
      <c r="N906" s="3">
        <v>43685</v>
      </c>
      <c r="O906" t="s">
        <v>19</v>
      </c>
      <c r="P906" t="s">
        <v>544</v>
      </c>
      <c r="S906" s="2">
        <v>1080268</v>
      </c>
      <c r="T906" s="2">
        <v>341603</v>
      </c>
      <c r="X906" s="2" t="s">
        <v>20</v>
      </c>
      <c r="Z906">
        <v>3004931</v>
      </c>
      <c r="AA906" s="2" t="s">
        <v>24</v>
      </c>
    </row>
    <row r="907" spans="1:27" x14ac:dyDescent="0.25">
      <c r="A907" s="6">
        <f t="shared" ref="A907:A970" si="14">+A906+1</f>
        <v>899</v>
      </c>
      <c r="C907" s="36" t="str">
        <f>+INDEX('Global Mapping'!$M:$M,MATCH(L907,'Global Mapping'!$A:$A,0))</f>
        <v>CURRENT LIABILITIES</v>
      </c>
      <c r="D907" s="36" t="str">
        <f>+INDEX('Global Mapping'!$C:$C,MATCH(L907,'Global Mapping'!$A:$A,0))</f>
        <v>A/P TRADE</v>
      </c>
      <c r="E907" s="36" t="s">
        <v>3985</v>
      </c>
      <c r="F907" s="36" t="s">
        <v>3986</v>
      </c>
      <c r="G907" s="36" t="s">
        <v>3987</v>
      </c>
      <c r="H907" s="36">
        <v>1115296</v>
      </c>
      <c r="I907" s="38">
        <v>43685</v>
      </c>
      <c r="J907" s="2">
        <v>345</v>
      </c>
      <c r="K907" s="2">
        <v>345</v>
      </c>
      <c r="L907" s="2">
        <v>4515</v>
      </c>
      <c r="M907" s="5">
        <v>-16.84</v>
      </c>
      <c r="N907" s="3">
        <v>43685</v>
      </c>
      <c r="O907" t="s">
        <v>19</v>
      </c>
      <c r="P907" t="s">
        <v>555</v>
      </c>
      <c r="S907" s="2">
        <v>1080367</v>
      </c>
      <c r="T907" s="2">
        <v>341603</v>
      </c>
      <c r="X907" s="2" t="s">
        <v>20</v>
      </c>
      <c r="Z907">
        <v>3004988</v>
      </c>
      <c r="AA907" s="2" t="s">
        <v>24</v>
      </c>
    </row>
    <row r="908" spans="1:27" x14ac:dyDescent="0.25">
      <c r="A908" s="6">
        <f t="shared" si="14"/>
        <v>900</v>
      </c>
      <c r="C908" s="36" t="str">
        <f>+INDEX('Global Mapping'!$M:$M,MATCH(L908,'Global Mapping'!$A:$A,0))</f>
        <v>CURRENT LIABILITIES</v>
      </c>
      <c r="D908" s="36" t="str">
        <f>+INDEX('Global Mapping'!$C:$C,MATCH(L908,'Global Mapping'!$A:$A,0))</f>
        <v>A/P TRADE</v>
      </c>
      <c r="E908" s="36" t="s">
        <v>3985</v>
      </c>
      <c r="F908" s="36" t="s">
        <v>3986</v>
      </c>
      <c r="G908" s="36" t="s">
        <v>3987</v>
      </c>
      <c r="H908" s="36">
        <v>1115296</v>
      </c>
      <c r="I908" s="38">
        <v>43685</v>
      </c>
      <c r="J908" s="2">
        <v>345</v>
      </c>
      <c r="K908" s="2">
        <v>345</v>
      </c>
      <c r="L908" s="2">
        <v>4515</v>
      </c>
      <c r="M908" s="5">
        <v>-18.010000000000002</v>
      </c>
      <c r="N908" s="3">
        <v>43685</v>
      </c>
      <c r="O908" t="s">
        <v>19</v>
      </c>
      <c r="P908" t="s">
        <v>556</v>
      </c>
      <c r="S908" s="2">
        <v>1080369</v>
      </c>
      <c r="T908" s="2">
        <v>341603</v>
      </c>
      <c r="X908" s="2" t="s">
        <v>20</v>
      </c>
      <c r="Z908">
        <v>3004988</v>
      </c>
      <c r="AA908" s="2" t="s">
        <v>24</v>
      </c>
    </row>
    <row r="909" spans="1:27" x14ac:dyDescent="0.25">
      <c r="A909" s="6">
        <f t="shared" si="14"/>
        <v>901</v>
      </c>
      <c r="C909" s="36" t="str">
        <f>+INDEX('Global Mapping'!$M:$M,MATCH(L909,'Global Mapping'!$A:$A,0))</f>
        <v>CURRENT LIABILITIES</v>
      </c>
      <c r="D909" s="36" t="str">
        <f>+INDEX('Global Mapping'!$C:$C,MATCH(L909,'Global Mapping'!$A:$A,0))</f>
        <v>A/P TRADE</v>
      </c>
      <c r="E909" s="36" t="s">
        <v>3985</v>
      </c>
      <c r="F909" s="36" t="s">
        <v>3986</v>
      </c>
      <c r="G909" s="36" t="s">
        <v>3987</v>
      </c>
      <c r="H909" s="36">
        <v>1115298</v>
      </c>
      <c r="I909" s="38">
        <v>43685</v>
      </c>
      <c r="J909" s="2">
        <v>345</v>
      </c>
      <c r="K909" s="2">
        <v>345</v>
      </c>
      <c r="L909" s="2">
        <v>4515</v>
      </c>
      <c r="M909" s="5">
        <v>-10.07</v>
      </c>
      <c r="N909" s="3">
        <v>43685</v>
      </c>
      <c r="O909" t="s">
        <v>19</v>
      </c>
      <c r="P909" t="s">
        <v>550</v>
      </c>
      <c r="S909" s="2">
        <v>1080360</v>
      </c>
      <c r="T909" s="2">
        <v>341603</v>
      </c>
      <c r="X909" s="2" t="s">
        <v>20</v>
      </c>
      <c r="Z909">
        <v>3004989</v>
      </c>
      <c r="AA909" s="2" t="s">
        <v>24</v>
      </c>
    </row>
    <row r="910" spans="1:27" x14ac:dyDescent="0.25">
      <c r="A910" s="6">
        <f t="shared" si="14"/>
        <v>902</v>
      </c>
      <c r="C910" s="36" t="str">
        <f>+INDEX('Global Mapping'!$M:$M,MATCH(L910,'Global Mapping'!$A:$A,0))</f>
        <v>CURRENT LIABILITIES</v>
      </c>
      <c r="D910" s="36" t="str">
        <f>+INDEX('Global Mapping'!$C:$C,MATCH(L910,'Global Mapping'!$A:$A,0))</f>
        <v>A/P TRADE</v>
      </c>
      <c r="E910" s="36" t="s">
        <v>3985</v>
      </c>
      <c r="F910" s="36" t="s">
        <v>3986</v>
      </c>
      <c r="G910" s="36" t="s">
        <v>3987</v>
      </c>
      <c r="H910" s="36">
        <v>1115298</v>
      </c>
      <c r="I910" s="38">
        <v>43685</v>
      </c>
      <c r="J910" s="2">
        <v>345</v>
      </c>
      <c r="K910" s="2">
        <v>345</v>
      </c>
      <c r="L910" s="2">
        <v>4515</v>
      </c>
      <c r="M910" s="5">
        <v>-10.58</v>
      </c>
      <c r="N910" s="3">
        <v>43685</v>
      </c>
      <c r="O910" t="s">
        <v>19</v>
      </c>
      <c r="P910" t="s">
        <v>551</v>
      </c>
      <c r="S910" s="2">
        <v>1080361</v>
      </c>
      <c r="T910" s="2">
        <v>341603</v>
      </c>
      <c r="X910" s="2" t="s">
        <v>20</v>
      </c>
      <c r="Z910">
        <v>3004989</v>
      </c>
      <c r="AA910" s="2" t="s">
        <v>24</v>
      </c>
    </row>
    <row r="911" spans="1:27" x14ac:dyDescent="0.25">
      <c r="A911" s="6">
        <f t="shared" si="14"/>
        <v>903</v>
      </c>
      <c r="C911" s="36" t="str">
        <f>+INDEX('Global Mapping'!$M:$M,MATCH(L911,'Global Mapping'!$A:$A,0))</f>
        <v>CURRENT LIABILITIES</v>
      </c>
      <c r="D911" s="36" t="str">
        <f>+INDEX('Global Mapping'!$C:$C,MATCH(L911,'Global Mapping'!$A:$A,0))</f>
        <v>A/P TRADE</v>
      </c>
      <c r="E911" s="36" t="s">
        <v>3985</v>
      </c>
      <c r="F911" s="36" t="s">
        <v>3986</v>
      </c>
      <c r="G911" s="36" t="s">
        <v>3987</v>
      </c>
      <c r="H911" s="36">
        <v>1115298</v>
      </c>
      <c r="I911" s="38">
        <v>43685</v>
      </c>
      <c r="J911" s="2">
        <v>345</v>
      </c>
      <c r="K911" s="2">
        <v>345</v>
      </c>
      <c r="L911" s="2">
        <v>4515</v>
      </c>
      <c r="M911" s="5">
        <v>-10.64</v>
      </c>
      <c r="N911" s="3">
        <v>43685</v>
      </c>
      <c r="O911" t="s">
        <v>19</v>
      </c>
      <c r="P911" t="s">
        <v>552</v>
      </c>
      <c r="S911" s="2">
        <v>1080362</v>
      </c>
      <c r="T911" s="2">
        <v>341603</v>
      </c>
      <c r="X911" s="2" t="s">
        <v>20</v>
      </c>
      <c r="Z911">
        <v>3004989</v>
      </c>
      <c r="AA911" s="2" t="s">
        <v>24</v>
      </c>
    </row>
    <row r="912" spans="1:27" x14ac:dyDescent="0.25">
      <c r="A912" s="6">
        <f t="shared" si="14"/>
        <v>904</v>
      </c>
      <c r="C912" s="36" t="str">
        <f>+INDEX('Global Mapping'!$M:$M,MATCH(L912,'Global Mapping'!$A:$A,0))</f>
        <v>CURRENT LIABILITIES</v>
      </c>
      <c r="D912" s="36" t="str">
        <f>+INDEX('Global Mapping'!$C:$C,MATCH(L912,'Global Mapping'!$A:$A,0))</f>
        <v>A/P TRADE</v>
      </c>
      <c r="E912" s="36" t="s">
        <v>3985</v>
      </c>
      <c r="F912" s="36" t="s">
        <v>3986</v>
      </c>
      <c r="G912" s="36" t="s">
        <v>3987</v>
      </c>
      <c r="H912" s="36">
        <v>1115265</v>
      </c>
      <c r="I912" s="38">
        <v>43685</v>
      </c>
      <c r="J912" s="2">
        <v>345</v>
      </c>
      <c r="K912" s="2">
        <v>345</v>
      </c>
      <c r="L912" s="2">
        <v>4515</v>
      </c>
      <c r="M912" s="5">
        <v>-212.92</v>
      </c>
      <c r="N912" s="3">
        <v>43685</v>
      </c>
      <c r="O912" t="s">
        <v>19</v>
      </c>
      <c r="P912" t="s">
        <v>553</v>
      </c>
      <c r="S912" s="2">
        <v>1080364</v>
      </c>
      <c r="T912" s="2">
        <v>341603</v>
      </c>
      <c r="X912" s="2" t="s">
        <v>20</v>
      </c>
      <c r="Z912">
        <v>3005740</v>
      </c>
      <c r="AA912" s="2" t="s">
        <v>24</v>
      </c>
    </row>
    <row r="913" spans="1:27" x14ac:dyDescent="0.25">
      <c r="A913" s="6">
        <f t="shared" si="14"/>
        <v>905</v>
      </c>
      <c r="C913" s="36" t="str">
        <f>+INDEX('Global Mapping'!$M:$M,MATCH(L913,'Global Mapping'!$A:$A,0))</f>
        <v>CURRENT LIABILITIES</v>
      </c>
      <c r="D913" s="36" t="str">
        <f>+INDEX('Global Mapping'!$C:$C,MATCH(L913,'Global Mapping'!$A:$A,0))</f>
        <v>A/P TRADE</v>
      </c>
      <c r="E913" s="36" t="s">
        <v>3985</v>
      </c>
      <c r="F913" s="36" t="s">
        <v>3986</v>
      </c>
      <c r="G913" s="36" t="s">
        <v>3987</v>
      </c>
      <c r="H913" s="36">
        <v>1115265</v>
      </c>
      <c r="I913" s="38">
        <v>43685</v>
      </c>
      <c r="J913" s="2">
        <v>345</v>
      </c>
      <c r="K913" s="2">
        <v>345</v>
      </c>
      <c r="L913" s="2">
        <v>4515</v>
      </c>
      <c r="M913" s="5">
        <v>-9.74</v>
      </c>
      <c r="N913" s="3">
        <v>43685</v>
      </c>
      <c r="O913" t="s">
        <v>19</v>
      </c>
      <c r="P913" t="s">
        <v>554</v>
      </c>
      <c r="S913" s="2">
        <v>1080365</v>
      </c>
      <c r="T913" s="2">
        <v>341603</v>
      </c>
      <c r="X913" s="2" t="s">
        <v>20</v>
      </c>
      <c r="Z913">
        <v>3005740</v>
      </c>
      <c r="AA913" s="2" t="s">
        <v>24</v>
      </c>
    </row>
    <row r="914" spans="1:27" x14ac:dyDescent="0.25">
      <c r="A914" s="6">
        <f t="shared" si="14"/>
        <v>906</v>
      </c>
      <c r="C914" s="36" t="str">
        <f>+INDEX('Global Mapping'!$M:$M,MATCH(L914,'Global Mapping'!$A:$A,0))</f>
        <v>CURRENT LIABILITIES</v>
      </c>
      <c r="D914" s="36" t="str">
        <f>+INDEX('Global Mapping'!$C:$C,MATCH(L914,'Global Mapping'!$A:$A,0))</f>
        <v>A/P TRADE</v>
      </c>
      <c r="E914" s="36" t="s">
        <v>3985</v>
      </c>
      <c r="F914" s="36" t="s">
        <v>3986</v>
      </c>
      <c r="G914" s="36" t="s">
        <v>3987</v>
      </c>
      <c r="H914" s="36">
        <v>1116457</v>
      </c>
      <c r="I914" s="38">
        <v>43699</v>
      </c>
      <c r="J914" s="2">
        <v>345</v>
      </c>
      <c r="K914" s="2">
        <v>345</v>
      </c>
      <c r="L914" s="2">
        <v>4515</v>
      </c>
      <c r="M914" s="5">
        <v>-14.36</v>
      </c>
      <c r="N914" s="3">
        <v>43685</v>
      </c>
      <c r="O914" t="s">
        <v>19</v>
      </c>
      <c r="P914" t="s">
        <v>546</v>
      </c>
      <c r="S914" s="2">
        <v>1080272</v>
      </c>
      <c r="T914" s="2">
        <v>341603</v>
      </c>
      <c r="X914" s="2" t="s">
        <v>20</v>
      </c>
      <c r="Z914">
        <v>3006413</v>
      </c>
      <c r="AA914" s="2" t="s">
        <v>24</v>
      </c>
    </row>
    <row r="915" spans="1:27" x14ac:dyDescent="0.25">
      <c r="A915" s="6">
        <f t="shared" si="14"/>
        <v>907</v>
      </c>
      <c r="C915" s="36" t="str">
        <f>+INDEX('Global Mapping'!$M:$M,MATCH(L915,'Global Mapping'!$A:$A,0))</f>
        <v>CURRENT LIABILITIES</v>
      </c>
      <c r="D915" s="36" t="str">
        <f>+INDEX('Global Mapping'!$C:$C,MATCH(L915,'Global Mapping'!$A:$A,0))</f>
        <v>A/P TRADE</v>
      </c>
      <c r="E915" s="36" t="s">
        <v>3985</v>
      </c>
      <c r="F915" s="36" t="s">
        <v>3986</v>
      </c>
      <c r="G915" s="36" t="s">
        <v>3987</v>
      </c>
      <c r="H915" s="36">
        <v>1115287</v>
      </c>
      <c r="I915" s="38">
        <v>43685</v>
      </c>
      <c r="J915" s="2">
        <v>345</v>
      </c>
      <c r="K915" s="2">
        <v>345</v>
      </c>
      <c r="L915" s="2">
        <v>4515</v>
      </c>
      <c r="M915" s="5">
        <v>-0.83</v>
      </c>
      <c r="N915" s="3">
        <v>43685</v>
      </c>
      <c r="O915" t="s">
        <v>19</v>
      </c>
      <c r="P915" t="s">
        <v>547</v>
      </c>
      <c r="S915" s="2">
        <v>1080273</v>
      </c>
      <c r="T915" s="2">
        <v>341603</v>
      </c>
      <c r="X915" s="2" t="s">
        <v>20</v>
      </c>
      <c r="Z915">
        <v>3014539</v>
      </c>
      <c r="AA915" s="2" t="s">
        <v>24</v>
      </c>
    </row>
    <row r="916" spans="1:27" x14ac:dyDescent="0.25">
      <c r="A916" s="6">
        <f t="shared" si="14"/>
        <v>908</v>
      </c>
      <c r="C916" s="36" t="str">
        <f>+INDEX('Global Mapping'!$M:$M,MATCH(L916,'Global Mapping'!$A:$A,0))</f>
        <v>CURRENT LIABILITIES</v>
      </c>
      <c r="D916" s="36" t="str">
        <f>+INDEX('Global Mapping'!$C:$C,MATCH(L916,'Global Mapping'!$A:$A,0))</f>
        <v>A/P TRADE</v>
      </c>
      <c r="E916" s="36" t="s">
        <v>3985</v>
      </c>
      <c r="F916" s="36" t="s">
        <v>3986</v>
      </c>
      <c r="G916" s="36" t="s">
        <v>3987</v>
      </c>
      <c r="H916" s="36">
        <v>1115287</v>
      </c>
      <c r="I916" s="38">
        <v>43685</v>
      </c>
      <c r="J916" s="2">
        <v>345</v>
      </c>
      <c r="K916" s="2">
        <v>345</v>
      </c>
      <c r="L916" s="2">
        <v>4515</v>
      </c>
      <c r="M916" s="5">
        <v>-4.2</v>
      </c>
      <c r="N916" s="3">
        <v>43685</v>
      </c>
      <c r="O916" t="s">
        <v>19</v>
      </c>
      <c r="P916" t="s">
        <v>548</v>
      </c>
      <c r="S916" s="2">
        <v>1080275</v>
      </c>
      <c r="T916" s="2">
        <v>341603</v>
      </c>
      <c r="X916" s="2" t="s">
        <v>20</v>
      </c>
      <c r="Z916">
        <v>3014539</v>
      </c>
      <c r="AA916" s="2" t="s">
        <v>24</v>
      </c>
    </row>
    <row r="917" spans="1:27" x14ac:dyDescent="0.25">
      <c r="A917" s="6">
        <f t="shared" si="14"/>
        <v>909</v>
      </c>
      <c r="C917" s="36" t="str">
        <f>+INDEX('Global Mapping'!$M:$M,MATCH(L917,'Global Mapping'!$A:$A,0))</f>
        <v>CURRENT LIABILITIES</v>
      </c>
      <c r="D917" s="36" t="str">
        <f>+INDEX('Global Mapping'!$C:$C,MATCH(L917,'Global Mapping'!$A:$A,0))</f>
        <v>A/P TRADE</v>
      </c>
      <c r="E917" s="36" t="s">
        <v>3985</v>
      </c>
      <c r="F917" s="36" t="s">
        <v>3986</v>
      </c>
      <c r="G917" s="36" t="s">
        <v>3987</v>
      </c>
      <c r="H917" s="36">
        <v>1115287</v>
      </c>
      <c r="I917" s="38">
        <v>43685</v>
      </c>
      <c r="J917" s="2">
        <v>345</v>
      </c>
      <c r="K917" s="2">
        <v>345</v>
      </c>
      <c r="L917" s="2">
        <v>4515</v>
      </c>
      <c r="M917" s="5">
        <v>-26.33</v>
      </c>
      <c r="N917" s="3">
        <v>43685</v>
      </c>
      <c r="O917" t="s">
        <v>19</v>
      </c>
      <c r="P917" t="s">
        <v>549</v>
      </c>
      <c r="S917" s="2">
        <v>1080327</v>
      </c>
      <c r="T917" s="2">
        <v>341603</v>
      </c>
      <c r="X917" s="2" t="s">
        <v>20</v>
      </c>
      <c r="Z917">
        <v>3014539</v>
      </c>
      <c r="AA917" s="2" t="s">
        <v>24</v>
      </c>
    </row>
    <row r="918" spans="1:27" x14ac:dyDescent="0.25">
      <c r="A918" s="6">
        <f t="shared" si="14"/>
        <v>910</v>
      </c>
      <c r="C918" s="36" t="str">
        <f>+INDEX('Global Mapping'!$M:$M,MATCH(L918,'Global Mapping'!$A:$A,0))</f>
        <v>CURRENT LIABILITIES</v>
      </c>
      <c r="D918" s="36" t="str">
        <f>+INDEX('Global Mapping'!$C:$C,MATCH(L918,'Global Mapping'!$A:$A,0))</f>
        <v>A/P TRADE</v>
      </c>
      <c r="E918" s="36" t="s">
        <v>3985</v>
      </c>
      <c r="F918" s="36" t="s">
        <v>3986</v>
      </c>
      <c r="G918" s="36" t="s">
        <v>3987</v>
      </c>
      <c r="H918" s="36">
        <v>1115273</v>
      </c>
      <c r="I918" s="38">
        <v>43685</v>
      </c>
      <c r="J918" s="2">
        <v>345</v>
      </c>
      <c r="K918" s="2">
        <v>345</v>
      </c>
      <c r="L918" s="2">
        <v>4515</v>
      </c>
      <c r="M918" s="5">
        <v>-161.80000000000001</v>
      </c>
      <c r="N918" s="3">
        <v>43685</v>
      </c>
      <c r="O918" t="s">
        <v>19</v>
      </c>
      <c r="P918" t="s">
        <v>557</v>
      </c>
      <c r="S918" s="2">
        <v>1080374</v>
      </c>
      <c r="T918" s="2">
        <v>341603</v>
      </c>
      <c r="X918" s="2" t="s">
        <v>20</v>
      </c>
      <c r="Z918">
        <v>3029848</v>
      </c>
      <c r="AA918" s="2" t="s">
        <v>24</v>
      </c>
    </row>
    <row r="919" spans="1:27" x14ac:dyDescent="0.25">
      <c r="A919" s="6">
        <f t="shared" si="14"/>
        <v>911</v>
      </c>
      <c r="C919" s="36" t="str">
        <f>+INDEX('Global Mapping'!$M:$M,MATCH(L919,'Global Mapping'!$A:$A,0))</f>
        <v>CURRENT LIABILITIES</v>
      </c>
      <c r="D919" s="36" t="str">
        <f>+INDEX('Global Mapping'!$C:$C,MATCH(L919,'Global Mapping'!$A:$A,0))</f>
        <v>A/P TRADE</v>
      </c>
      <c r="E919" s="36" t="s">
        <v>3985</v>
      </c>
      <c r="F919" s="36" t="s">
        <v>3986</v>
      </c>
      <c r="G919" s="36" t="s">
        <v>3987</v>
      </c>
      <c r="H919" s="36">
        <v>1115546</v>
      </c>
      <c r="I919" s="38">
        <v>43685</v>
      </c>
      <c r="J919" s="2">
        <v>345</v>
      </c>
      <c r="K919" s="2">
        <v>345</v>
      </c>
      <c r="L919" s="2">
        <v>4515</v>
      </c>
      <c r="M919" s="5">
        <v>-44610.43</v>
      </c>
      <c r="N919" s="3">
        <v>43685</v>
      </c>
      <c r="O919" t="s">
        <v>19</v>
      </c>
      <c r="P919" t="s">
        <v>541</v>
      </c>
      <c r="S919" s="2">
        <v>1080241</v>
      </c>
      <c r="T919" s="2">
        <v>341607</v>
      </c>
      <c r="X919" s="2" t="s">
        <v>20</v>
      </c>
      <c r="Z919">
        <v>3030658</v>
      </c>
      <c r="AA919" s="2" t="s">
        <v>24</v>
      </c>
    </row>
    <row r="920" spans="1:27" x14ac:dyDescent="0.25">
      <c r="A920" s="6">
        <f t="shared" si="14"/>
        <v>912</v>
      </c>
      <c r="C920" s="36" t="str">
        <f>+INDEX('Global Mapping'!$M:$M,MATCH(L920,'Global Mapping'!$A:$A,0))</f>
        <v>CURRENT LIABILITIES</v>
      </c>
      <c r="D920" s="36" t="str">
        <f>+INDEX('Global Mapping'!$C:$C,MATCH(L920,'Global Mapping'!$A:$A,0))</f>
        <v>A/P TRADE</v>
      </c>
      <c r="E920" s="36" t="s">
        <v>3985</v>
      </c>
      <c r="F920" s="36" t="s">
        <v>3986</v>
      </c>
      <c r="G920" s="36" t="s">
        <v>3987</v>
      </c>
      <c r="H920" s="36">
        <v>1115550</v>
      </c>
      <c r="I920" s="38">
        <v>43685</v>
      </c>
      <c r="J920" s="2">
        <v>345</v>
      </c>
      <c r="K920" s="2">
        <v>345</v>
      </c>
      <c r="L920" s="2">
        <v>4515</v>
      </c>
      <c r="M920" s="5">
        <v>-24230.46</v>
      </c>
      <c r="N920" s="3">
        <v>43685</v>
      </c>
      <c r="O920" t="s">
        <v>19</v>
      </c>
      <c r="P920" t="s">
        <v>542</v>
      </c>
      <c r="S920" s="2">
        <v>1080242</v>
      </c>
      <c r="T920" s="2">
        <v>341607</v>
      </c>
      <c r="X920" s="2" t="s">
        <v>20</v>
      </c>
      <c r="Z920">
        <v>3030658</v>
      </c>
      <c r="AA920" s="2" t="s">
        <v>24</v>
      </c>
    </row>
    <row r="921" spans="1:27" x14ac:dyDescent="0.25">
      <c r="A921" s="6">
        <f t="shared" si="14"/>
        <v>913</v>
      </c>
      <c r="C921" s="36" t="str">
        <f>+INDEX('Global Mapping'!$M:$M,MATCH(L921,'Global Mapping'!$A:$A,0))</f>
        <v>CURRENT LIABILITIES</v>
      </c>
      <c r="D921" s="36" t="str">
        <f>+INDEX('Global Mapping'!$C:$C,MATCH(L921,'Global Mapping'!$A:$A,0))</f>
        <v>A/P TRADE</v>
      </c>
      <c r="E921" s="36" t="s">
        <v>3985</v>
      </c>
      <c r="F921" s="36" t="s">
        <v>3986</v>
      </c>
      <c r="G921" s="36" t="s">
        <v>3987</v>
      </c>
      <c r="H921" s="36">
        <v>1115213</v>
      </c>
      <c r="I921" s="38">
        <v>43685</v>
      </c>
      <c r="J921" s="2">
        <v>345</v>
      </c>
      <c r="K921" s="2">
        <v>345</v>
      </c>
      <c r="L921" s="2">
        <v>4515</v>
      </c>
      <c r="M921" s="5">
        <v>-10054.1</v>
      </c>
      <c r="N921" s="3">
        <v>43685</v>
      </c>
      <c r="O921" t="s">
        <v>19</v>
      </c>
      <c r="P921" t="s">
        <v>543</v>
      </c>
      <c r="S921" s="2">
        <v>1080266</v>
      </c>
      <c r="T921" s="2">
        <v>341610</v>
      </c>
      <c r="U921" s="2">
        <v>314033</v>
      </c>
      <c r="X921" s="2" t="s">
        <v>20</v>
      </c>
      <c r="Z921">
        <v>3056274</v>
      </c>
      <c r="AA921" s="2" t="s">
        <v>24</v>
      </c>
    </row>
    <row r="922" spans="1:27" x14ac:dyDescent="0.25">
      <c r="A922" s="6">
        <f t="shared" si="14"/>
        <v>914</v>
      </c>
      <c r="C922" s="36" t="str">
        <f>+INDEX('Global Mapping'!$M:$M,MATCH(L922,'Global Mapping'!$A:$A,0))</f>
        <v>CURRENT LIABILITIES</v>
      </c>
      <c r="D922" s="36" t="str">
        <f>+INDEX('Global Mapping'!$C:$C,MATCH(L922,'Global Mapping'!$A:$A,0))</f>
        <v>A/P TRADE</v>
      </c>
      <c r="E922" s="36" t="s">
        <v>3985</v>
      </c>
      <c r="F922" s="36" t="s">
        <v>3986</v>
      </c>
      <c r="G922" s="36" t="s">
        <v>3987</v>
      </c>
      <c r="H922" s="36">
        <v>1116457</v>
      </c>
      <c r="I922" s="38">
        <v>43699</v>
      </c>
      <c r="J922" s="2">
        <v>345</v>
      </c>
      <c r="K922" s="2">
        <v>345</v>
      </c>
      <c r="L922" s="2">
        <v>4515</v>
      </c>
      <c r="M922" s="5">
        <v>-1440.3</v>
      </c>
      <c r="N922" s="3">
        <v>43686</v>
      </c>
      <c r="O922" t="s">
        <v>19</v>
      </c>
      <c r="P922" t="s">
        <v>560</v>
      </c>
      <c r="S922" s="2">
        <v>1080536</v>
      </c>
      <c r="T922" s="2">
        <v>341787</v>
      </c>
      <c r="X922" s="2" t="s">
        <v>20</v>
      </c>
      <c r="Z922">
        <v>3006413</v>
      </c>
      <c r="AA922" s="2" t="s">
        <v>24</v>
      </c>
    </row>
    <row r="923" spans="1:27" x14ac:dyDescent="0.25">
      <c r="A923" s="6">
        <f t="shared" si="14"/>
        <v>915</v>
      </c>
      <c r="C923" s="36" t="str">
        <f>+INDEX('Global Mapping'!$M:$M,MATCH(L923,'Global Mapping'!$A:$A,0))</f>
        <v>CURRENT LIABILITIES</v>
      </c>
      <c r="D923" s="36" t="str">
        <f>+INDEX('Global Mapping'!$C:$C,MATCH(L923,'Global Mapping'!$A:$A,0))</f>
        <v>A/P TRADE</v>
      </c>
      <c r="E923" s="36" t="s">
        <v>3985</v>
      </c>
      <c r="F923" s="36" t="s">
        <v>3986</v>
      </c>
      <c r="G923" s="36" t="s">
        <v>3987</v>
      </c>
      <c r="H923" s="36">
        <v>1118457</v>
      </c>
      <c r="I923" s="38">
        <v>43719</v>
      </c>
      <c r="J923" s="2">
        <v>345</v>
      </c>
      <c r="K923" s="2">
        <v>345</v>
      </c>
      <c r="L923" s="2">
        <v>4515</v>
      </c>
      <c r="M923" s="5">
        <v>-19.84</v>
      </c>
      <c r="N923" s="3">
        <v>43689</v>
      </c>
      <c r="O923" t="s">
        <v>19</v>
      </c>
      <c r="P923" t="s">
        <v>613</v>
      </c>
      <c r="S923" s="2">
        <v>1084730</v>
      </c>
      <c r="T923" s="2">
        <v>343141</v>
      </c>
      <c r="X923" s="2" t="s">
        <v>20</v>
      </c>
      <c r="Z923">
        <v>3094643</v>
      </c>
      <c r="AA923" s="2" t="s">
        <v>24</v>
      </c>
    </row>
    <row r="924" spans="1:27" x14ac:dyDescent="0.25">
      <c r="A924" s="6">
        <f t="shared" si="14"/>
        <v>916</v>
      </c>
      <c r="C924" s="36" t="str">
        <f>+INDEX('Global Mapping'!$M:$M,MATCH(L924,'Global Mapping'!$A:$A,0))</f>
        <v>CURRENT LIABILITIES</v>
      </c>
      <c r="D924" s="36" t="str">
        <f>+INDEX('Global Mapping'!$C:$C,MATCH(L924,'Global Mapping'!$A:$A,0))</f>
        <v>A/P TRADE</v>
      </c>
      <c r="E924" s="36" t="s">
        <v>3985</v>
      </c>
      <c r="F924" s="36" t="s">
        <v>3986</v>
      </c>
      <c r="G924" s="36" t="s">
        <v>3987</v>
      </c>
      <c r="H924" s="36">
        <v>1117998</v>
      </c>
      <c r="I924" s="38">
        <v>43719</v>
      </c>
      <c r="J924" s="2">
        <v>345</v>
      </c>
      <c r="K924" s="2">
        <v>345</v>
      </c>
      <c r="L924" s="2">
        <v>4515</v>
      </c>
      <c r="M924" s="5">
        <v>-60.25</v>
      </c>
      <c r="N924" s="3">
        <v>43689</v>
      </c>
      <c r="O924" t="s">
        <v>19</v>
      </c>
      <c r="P924" t="s">
        <v>616</v>
      </c>
      <c r="S924" s="2">
        <v>1084752</v>
      </c>
      <c r="T924" s="2">
        <v>343141</v>
      </c>
      <c r="X924" s="2" t="s">
        <v>20</v>
      </c>
      <c r="Z924">
        <v>3094658</v>
      </c>
      <c r="AA924" s="2" t="s">
        <v>24</v>
      </c>
    </row>
    <row r="925" spans="1:27" x14ac:dyDescent="0.25">
      <c r="A925" s="6">
        <f t="shared" si="14"/>
        <v>917</v>
      </c>
      <c r="C925" s="36" t="str">
        <f>+INDEX('Global Mapping'!$M:$M,MATCH(L925,'Global Mapping'!$A:$A,0))</f>
        <v>CURRENT LIABILITIES</v>
      </c>
      <c r="D925" s="36" t="str">
        <f>+INDEX('Global Mapping'!$C:$C,MATCH(L925,'Global Mapping'!$A:$A,0))</f>
        <v>A/P TRADE</v>
      </c>
      <c r="E925" s="36" t="s">
        <v>3985</v>
      </c>
      <c r="F925" s="36" t="s">
        <v>3986</v>
      </c>
      <c r="G925" s="36" t="s">
        <v>3987</v>
      </c>
      <c r="H925" s="36">
        <v>1117906</v>
      </c>
      <c r="I925" s="38">
        <v>43719</v>
      </c>
      <c r="J925" s="2">
        <v>345</v>
      </c>
      <c r="K925" s="2">
        <v>345</v>
      </c>
      <c r="L925" s="2">
        <v>4515</v>
      </c>
      <c r="M925" s="5">
        <v>-82.29</v>
      </c>
      <c r="N925" s="3">
        <v>43689</v>
      </c>
      <c r="O925" t="s">
        <v>19</v>
      </c>
      <c r="P925" t="s">
        <v>611</v>
      </c>
      <c r="S925" s="2">
        <v>1084666</v>
      </c>
      <c r="T925" s="2">
        <v>343141</v>
      </c>
      <c r="X925" s="2" t="s">
        <v>20</v>
      </c>
      <c r="Z925">
        <v>3116232</v>
      </c>
      <c r="AA925" s="2" t="s">
        <v>24</v>
      </c>
    </row>
    <row r="926" spans="1:27" x14ac:dyDescent="0.25">
      <c r="A926" s="6">
        <f t="shared" si="14"/>
        <v>918</v>
      </c>
      <c r="C926" s="36" t="str">
        <f>+INDEX('Global Mapping'!$M:$M,MATCH(L926,'Global Mapping'!$A:$A,0))</f>
        <v>CURRENT LIABILITIES</v>
      </c>
      <c r="D926" s="36" t="str">
        <f>+INDEX('Global Mapping'!$C:$C,MATCH(L926,'Global Mapping'!$A:$A,0))</f>
        <v>A/P TRADE</v>
      </c>
      <c r="E926" s="36" t="s">
        <v>3985</v>
      </c>
      <c r="F926" s="36" t="s">
        <v>3986</v>
      </c>
      <c r="G926" s="36" t="s">
        <v>3987</v>
      </c>
      <c r="H926" s="36">
        <v>1118667</v>
      </c>
      <c r="I926" s="38">
        <v>43719</v>
      </c>
      <c r="J926" s="2">
        <v>345</v>
      </c>
      <c r="K926" s="2">
        <v>345</v>
      </c>
      <c r="L926" s="2">
        <v>4515</v>
      </c>
      <c r="M926" s="5">
        <v>-14.52</v>
      </c>
      <c r="N926" s="3">
        <v>43689</v>
      </c>
      <c r="O926" t="s">
        <v>19</v>
      </c>
      <c r="P926" t="s">
        <v>612</v>
      </c>
      <c r="S926" s="2">
        <v>1084717</v>
      </c>
      <c r="T926" s="2">
        <v>343141</v>
      </c>
      <c r="X926" s="2" t="s">
        <v>20</v>
      </c>
      <c r="Z926">
        <v>3116273</v>
      </c>
      <c r="AA926" s="2" t="s">
        <v>24</v>
      </c>
    </row>
    <row r="927" spans="1:27" x14ac:dyDescent="0.25">
      <c r="A927" s="6">
        <f t="shared" si="14"/>
        <v>919</v>
      </c>
      <c r="C927" s="36" t="str">
        <f>+INDEX('Global Mapping'!$M:$M,MATCH(L927,'Global Mapping'!$A:$A,0))</f>
        <v>CURRENT LIABILITIES</v>
      </c>
      <c r="D927" s="36" t="str">
        <f>+INDEX('Global Mapping'!$C:$C,MATCH(L927,'Global Mapping'!$A:$A,0))</f>
        <v>A/P TRADE</v>
      </c>
      <c r="E927" s="36" t="s">
        <v>3985</v>
      </c>
      <c r="F927" s="36" t="s">
        <v>3986</v>
      </c>
      <c r="G927" s="36" t="s">
        <v>3987</v>
      </c>
      <c r="H927" s="36">
        <v>1117825</v>
      </c>
      <c r="I927" s="38">
        <v>43719</v>
      </c>
      <c r="J927" s="2">
        <v>345</v>
      </c>
      <c r="K927" s="2">
        <v>345</v>
      </c>
      <c r="L927" s="2">
        <v>4515</v>
      </c>
      <c r="M927" s="5">
        <v>-124.87</v>
      </c>
      <c r="N927" s="3">
        <v>43689</v>
      </c>
      <c r="O927" t="s">
        <v>19</v>
      </c>
      <c r="P927" t="s">
        <v>614</v>
      </c>
      <c r="S927" s="2">
        <v>1084734</v>
      </c>
      <c r="T927" s="2">
        <v>343141</v>
      </c>
      <c r="X927" s="2" t="s">
        <v>20</v>
      </c>
      <c r="Z927">
        <v>3116288</v>
      </c>
      <c r="AA927" s="2" t="s">
        <v>24</v>
      </c>
    </row>
    <row r="928" spans="1:27" x14ac:dyDescent="0.25">
      <c r="A928" s="6">
        <f t="shared" si="14"/>
        <v>920</v>
      </c>
      <c r="C928" s="36" t="str">
        <f>+INDEX('Global Mapping'!$M:$M,MATCH(L928,'Global Mapping'!$A:$A,0))</f>
        <v>CURRENT LIABILITIES</v>
      </c>
      <c r="D928" s="36" t="str">
        <f>+INDEX('Global Mapping'!$C:$C,MATCH(L928,'Global Mapping'!$A:$A,0))</f>
        <v>A/P TRADE</v>
      </c>
      <c r="E928" s="36" t="s">
        <v>3985</v>
      </c>
      <c r="F928" s="36" t="s">
        <v>3986</v>
      </c>
      <c r="G928" s="36" t="s">
        <v>3987</v>
      </c>
      <c r="H928" s="36">
        <v>1118519</v>
      </c>
      <c r="I928" s="38">
        <v>43719</v>
      </c>
      <c r="J928" s="2">
        <v>345</v>
      </c>
      <c r="K928" s="2">
        <v>345</v>
      </c>
      <c r="L928" s="2">
        <v>4515</v>
      </c>
      <c r="M928" s="5">
        <v>-16.489999999999998</v>
      </c>
      <c r="N928" s="3">
        <v>43689</v>
      </c>
      <c r="O928" t="s">
        <v>19</v>
      </c>
      <c r="P928" t="s">
        <v>615</v>
      </c>
      <c r="S928" s="2">
        <v>1084742</v>
      </c>
      <c r="T928" s="2">
        <v>343141</v>
      </c>
      <c r="X928" s="2" t="s">
        <v>20</v>
      </c>
      <c r="Z928">
        <v>3116295</v>
      </c>
      <c r="AA928" s="2" t="s">
        <v>24</v>
      </c>
    </row>
    <row r="929" spans="1:27" x14ac:dyDescent="0.25">
      <c r="A929" s="6">
        <f t="shared" si="14"/>
        <v>921</v>
      </c>
      <c r="C929" s="36" t="str">
        <f>+INDEX('Global Mapping'!$M:$M,MATCH(L929,'Global Mapping'!$A:$A,0))</f>
        <v>CURRENT LIABILITIES</v>
      </c>
      <c r="D929" s="36" t="str">
        <f>+INDEX('Global Mapping'!$C:$C,MATCH(L929,'Global Mapping'!$A:$A,0))</f>
        <v>A/P TRADE</v>
      </c>
      <c r="E929" s="36" t="s">
        <v>3985</v>
      </c>
      <c r="F929" s="36" t="s">
        <v>3986</v>
      </c>
      <c r="G929" s="36" t="s">
        <v>3987</v>
      </c>
      <c r="H929" s="36">
        <v>1117567</v>
      </c>
      <c r="I929" s="38">
        <v>43713</v>
      </c>
      <c r="J929" s="2">
        <v>345</v>
      </c>
      <c r="K929" s="2">
        <v>345</v>
      </c>
      <c r="L929" s="2">
        <v>4515</v>
      </c>
      <c r="M929" s="5">
        <v>-2728.93</v>
      </c>
      <c r="N929" s="3">
        <v>43690</v>
      </c>
      <c r="O929" t="s">
        <v>19</v>
      </c>
      <c r="P929" t="s">
        <v>562</v>
      </c>
      <c r="S929" s="2">
        <v>1081171</v>
      </c>
      <c r="T929" s="2">
        <v>342035</v>
      </c>
      <c r="U929" s="2">
        <v>318963</v>
      </c>
      <c r="X929" s="2" t="s">
        <v>20</v>
      </c>
      <c r="Z929">
        <v>3000177</v>
      </c>
      <c r="AA929" s="2" t="s">
        <v>24</v>
      </c>
    </row>
    <row r="930" spans="1:27" x14ac:dyDescent="0.25">
      <c r="A930" s="6">
        <f t="shared" si="14"/>
        <v>922</v>
      </c>
      <c r="C930" s="36" t="str">
        <f>+INDEX('Global Mapping'!$M:$M,MATCH(L930,'Global Mapping'!$A:$A,0))</f>
        <v>CURRENT LIABILITIES</v>
      </c>
      <c r="D930" s="36" t="str">
        <f>+INDEX('Global Mapping'!$C:$C,MATCH(L930,'Global Mapping'!$A:$A,0))</f>
        <v>A/P TRADE</v>
      </c>
      <c r="E930" s="36" t="s">
        <v>3985</v>
      </c>
      <c r="F930" s="36" t="s">
        <v>3986</v>
      </c>
      <c r="G930" s="36" t="s">
        <v>3987</v>
      </c>
      <c r="H930" s="36">
        <v>1115992</v>
      </c>
      <c r="I930" s="38">
        <v>43692</v>
      </c>
      <c r="J930" s="2">
        <v>345</v>
      </c>
      <c r="K930" s="2">
        <v>345</v>
      </c>
      <c r="L930" s="2">
        <v>4515</v>
      </c>
      <c r="M930" s="5">
        <v>-76</v>
      </c>
      <c r="N930" s="3">
        <v>43690</v>
      </c>
      <c r="O930" t="s">
        <v>19</v>
      </c>
      <c r="P930" t="s">
        <v>561</v>
      </c>
      <c r="S930" s="2">
        <v>1080818</v>
      </c>
      <c r="T930" s="2">
        <v>341960</v>
      </c>
      <c r="X930" s="2" t="s">
        <v>20</v>
      </c>
      <c r="Z930">
        <v>3005518</v>
      </c>
      <c r="AA930" s="2" t="s">
        <v>24</v>
      </c>
    </row>
    <row r="931" spans="1:27" x14ac:dyDescent="0.25">
      <c r="A931" s="6">
        <f t="shared" si="14"/>
        <v>923</v>
      </c>
      <c r="C931" s="36" t="str">
        <f>+INDEX('Global Mapping'!$M:$M,MATCH(L931,'Global Mapping'!$A:$A,0))</f>
        <v>CURRENT LIABILITIES</v>
      </c>
      <c r="D931" s="36" t="str">
        <f>+INDEX('Global Mapping'!$C:$C,MATCH(L931,'Global Mapping'!$A:$A,0))</f>
        <v>A/P TRADE</v>
      </c>
      <c r="E931" s="36" t="s">
        <v>3985</v>
      </c>
      <c r="F931" s="36" t="s">
        <v>3986</v>
      </c>
      <c r="G931" s="36" t="s">
        <v>3987</v>
      </c>
      <c r="H931" s="36">
        <v>1115962</v>
      </c>
      <c r="I931" s="38">
        <v>43692</v>
      </c>
      <c r="J931" s="2">
        <v>345</v>
      </c>
      <c r="K931" s="2">
        <v>345</v>
      </c>
      <c r="L931" s="2">
        <v>4515</v>
      </c>
      <c r="M931" s="5">
        <v>-143</v>
      </c>
      <c r="N931" s="3">
        <v>43691</v>
      </c>
      <c r="O931" t="s">
        <v>19</v>
      </c>
      <c r="P931" t="s">
        <v>568</v>
      </c>
      <c r="S931" s="2">
        <v>1081205</v>
      </c>
      <c r="T931" s="2">
        <v>342046</v>
      </c>
      <c r="X931" s="2" t="s">
        <v>20</v>
      </c>
      <c r="Z931">
        <v>3004977</v>
      </c>
      <c r="AA931" s="2" t="s">
        <v>24</v>
      </c>
    </row>
    <row r="932" spans="1:27" x14ac:dyDescent="0.25">
      <c r="A932" s="6">
        <f t="shared" si="14"/>
        <v>924</v>
      </c>
      <c r="C932" s="36" t="str">
        <f>+INDEX('Global Mapping'!$M:$M,MATCH(L932,'Global Mapping'!$A:$A,0))</f>
        <v>CURRENT LIABILITIES</v>
      </c>
      <c r="D932" s="36" t="str">
        <f>+INDEX('Global Mapping'!$C:$C,MATCH(L932,'Global Mapping'!$A:$A,0))</f>
        <v>A/P TRADE</v>
      </c>
      <c r="E932" s="36" t="s">
        <v>3985</v>
      </c>
      <c r="F932" s="36" t="s">
        <v>3986</v>
      </c>
      <c r="G932" s="36" t="s">
        <v>3987</v>
      </c>
      <c r="H932" s="36">
        <v>1115962</v>
      </c>
      <c r="I932" s="38">
        <v>43692</v>
      </c>
      <c r="J932" s="2">
        <v>345</v>
      </c>
      <c r="K932" s="2">
        <v>345</v>
      </c>
      <c r="L932" s="2">
        <v>4515</v>
      </c>
      <c r="M932" s="5">
        <v>-143</v>
      </c>
      <c r="N932" s="3">
        <v>43691</v>
      </c>
      <c r="O932" t="s">
        <v>19</v>
      </c>
      <c r="P932" t="s">
        <v>569</v>
      </c>
      <c r="S932" s="2">
        <v>1081206</v>
      </c>
      <c r="T932" s="2">
        <v>342046</v>
      </c>
      <c r="X932" s="2" t="s">
        <v>20</v>
      </c>
      <c r="Z932">
        <v>3004977</v>
      </c>
      <c r="AA932" s="2" t="s">
        <v>24</v>
      </c>
    </row>
    <row r="933" spans="1:27" x14ac:dyDescent="0.25">
      <c r="A933" s="6">
        <f t="shared" si="14"/>
        <v>925</v>
      </c>
      <c r="C933" s="36" t="str">
        <f>+INDEX('Global Mapping'!$M:$M,MATCH(L933,'Global Mapping'!$A:$A,0))</f>
        <v>CURRENT LIABILITIES</v>
      </c>
      <c r="D933" s="36" t="str">
        <f>+INDEX('Global Mapping'!$C:$C,MATCH(L933,'Global Mapping'!$A:$A,0))</f>
        <v>A/P TRADE</v>
      </c>
      <c r="E933" s="36" t="s">
        <v>3985</v>
      </c>
      <c r="F933" s="36" t="s">
        <v>3986</v>
      </c>
      <c r="G933" s="36" t="s">
        <v>3987</v>
      </c>
      <c r="H933" s="36">
        <v>1115962</v>
      </c>
      <c r="I933" s="38">
        <v>43692</v>
      </c>
      <c r="J933" s="2">
        <v>345</v>
      </c>
      <c r="K933" s="2">
        <v>345</v>
      </c>
      <c r="L933" s="2">
        <v>4515</v>
      </c>
      <c r="M933" s="5">
        <v>-884</v>
      </c>
      <c r="N933" s="3">
        <v>43691</v>
      </c>
      <c r="O933" t="s">
        <v>19</v>
      </c>
      <c r="P933" t="s">
        <v>570</v>
      </c>
      <c r="S933" s="2">
        <v>1081207</v>
      </c>
      <c r="T933" s="2">
        <v>342047</v>
      </c>
      <c r="U933" s="2">
        <v>307958</v>
      </c>
      <c r="X933" s="2" t="s">
        <v>20</v>
      </c>
      <c r="Z933">
        <v>3004977</v>
      </c>
      <c r="AA933" s="2" t="s">
        <v>24</v>
      </c>
    </row>
    <row r="934" spans="1:27" x14ac:dyDescent="0.25">
      <c r="A934" s="6">
        <f t="shared" si="14"/>
        <v>926</v>
      </c>
      <c r="C934" s="36" t="str">
        <f>+INDEX('Global Mapping'!$M:$M,MATCH(L934,'Global Mapping'!$A:$A,0))</f>
        <v>CURRENT LIABILITIES</v>
      </c>
      <c r="D934" s="36" t="str">
        <f>+INDEX('Global Mapping'!$C:$C,MATCH(L934,'Global Mapping'!$A:$A,0))</f>
        <v>A/P TRADE</v>
      </c>
      <c r="E934" s="36" t="s">
        <v>3985</v>
      </c>
      <c r="F934" s="36" t="s">
        <v>3986</v>
      </c>
      <c r="G934" s="36" t="s">
        <v>3987</v>
      </c>
      <c r="H934" s="36">
        <v>1116461</v>
      </c>
      <c r="I934" s="38">
        <v>43699</v>
      </c>
      <c r="J934" s="2">
        <v>345</v>
      </c>
      <c r="K934" s="2">
        <v>345</v>
      </c>
      <c r="L934" s="2">
        <v>4515</v>
      </c>
      <c r="M934" s="5">
        <v>-990</v>
      </c>
      <c r="N934" s="3">
        <v>43691</v>
      </c>
      <c r="O934" t="s">
        <v>19</v>
      </c>
      <c r="P934" t="s">
        <v>564</v>
      </c>
      <c r="S934" s="2">
        <v>1081201</v>
      </c>
      <c r="T934" s="2">
        <v>342047</v>
      </c>
      <c r="U934" s="2">
        <v>318916</v>
      </c>
      <c r="X934" s="2" t="s">
        <v>20</v>
      </c>
      <c r="Z934">
        <v>3005061</v>
      </c>
      <c r="AA934" s="2" t="s">
        <v>24</v>
      </c>
    </row>
    <row r="935" spans="1:27" x14ac:dyDescent="0.25">
      <c r="A935" s="6">
        <f t="shared" si="14"/>
        <v>927</v>
      </c>
      <c r="C935" s="36" t="str">
        <f>+INDEX('Global Mapping'!$M:$M,MATCH(L935,'Global Mapping'!$A:$A,0))</f>
        <v>CURRENT LIABILITIES</v>
      </c>
      <c r="D935" s="36" t="str">
        <f>+INDEX('Global Mapping'!$C:$C,MATCH(L935,'Global Mapping'!$A:$A,0))</f>
        <v>A/P TRADE</v>
      </c>
      <c r="E935" s="36" t="s">
        <v>3985</v>
      </c>
      <c r="F935" s="36" t="s">
        <v>3986</v>
      </c>
      <c r="G935" s="36" t="s">
        <v>3987</v>
      </c>
      <c r="H935" s="36">
        <v>1116443</v>
      </c>
      <c r="I935" s="38">
        <v>43699</v>
      </c>
      <c r="J935" s="2">
        <v>345</v>
      </c>
      <c r="K935" s="2">
        <v>345</v>
      </c>
      <c r="L935" s="2">
        <v>4515</v>
      </c>
      <c r="M935" s="5">
        <v>-21.2</v>
      </c>
      <c r="N935" s="3">
        <v>43691</v>
      </c>
      <c r="O935" t="s">
        <v>19</v>
      </c>
      <c r="P935" t="s">
        <v>563</v>
      </c>
      <c r="S935" s="2">
        <v>1081200</v>
      </c>
      <c r="T935" s="2">
        <v>342046</v>
      </c>
      <c r="X935" s="2" t="s">
        <v>20</v>
      </c>
      <c r="Z935">
        <v>3038149</v>
      </c>
      <c r="AA935" s="2" t="s">
        <v>24</v>
      </c>
    </row>
    <row r="936" spans="1:27" x14ac:dyDescent="0.25">
      <c r="A936" s="6">
        <f t="shared" si="14"/>
        <v>928</v>
      </c>
      <c r="C936" s="36" t="str">
        <f>+INDEX('Global Mapping'!$M:$M,MATCH(L936,'Global Mapping'!$A:$A,0))</f>
        <v>CURRENT LIABILITIES</v>
      </c>
      <c r="D936" s="36" t="str">
        <f>+INDEX('Global Mapping'!$C:$C,MATCH(L936,'Global Mapping'!$A:$A,0))</f>
        <v>A/P TRADE</v>
      </c>
      <c r="E936" s="36" t="s">
        <v>3985</v>
      </c>
      <c r="F936" s="36" t="s">
        <v>3986</v>
      </c>
      <c r="G936" s="36" t="s">
        <v>3987</v>
      </c>
      <c r="H936" s="36">
        <v>1115954</v>
      </c>
      <c r="I936" s="38">
        <v>43692</v>
      </c>
      <c r="J936" s="2">
        <v>345</v>
      </c>
      <c r="K936" s="2">
        <v>345</v>
      </c>
      <c r="L936" s="2">
        <v>4515</v>
      </c>
      <c r="M936" s="5">
        <v>-515</v>
      </c>
      <c r="N936" s="3">
        <v>43691</v>
      </c>
      <c r="O936" t="s">
        <v>19</v>
      </c>
      <c r="P936" t="s">
        <v>565</v>
      </c>
      <c r="S936" s="2">
        <v>1081202</v>
      </c>
      <c r="T936" s="2">
        <v>342047</v>
      </c>
      <c r="U936" s="2">
        <v>318955</v>
      </c>
      <c r="X936" s="2" t="s">
        <v>20</v>
      </c>
      <c r="Z936">
        <v>3085299</v>
      </c>
      <c r="AA936" s="2" t="s">
        <v>24</v>
      </c>
    </row>
    <row r="937" spans="1:27" x14ac:dyDescent="0.25">
      <c r="A937" s="6">
        <f t="shared" si="14"/>
        <v>929</v>
      </c>
      <c r="C937" s="36" t="str">
        <f>+INDEX('Global Mapping'!$M:$M,MATCH(L937,'Global Mapping'!$A:$A,0))</f>
        <v>CURRENT LIABILITIES</v>
      </c>
      <c r="D937" s="36" t="str">
        <f>+INDEX('Global Mapping'!$C:$C,MATCH(L937,'Global Mapping'!$A:$A,0))</f>
        <v>A/P TRADE</v>
      </c>
      <c r="E937" s="36" t="s">
        <v>3985</v>
      </c>
      <c r="F937" s="36" t="s">
        <v>3986</v>
      </c>
      <c r="G937" s="36" t="s">
        <v>3987</v>
      </c>
      <c r="H937" s="36">
        <v>1115954</v>
      </c>
      <c r="I937" s="38">
        <v>43692</v>
      </c>
      <c r="J937" s="2">
        <v>345</v>
      </c>
      <c r="K937" s="2">
        <v>345</v>
      </c>
      <c r="L937" s="2">
        <v>4515</v>
      </c>
      <c r="M937" s="5">
        <v>-515</v>
      </c>
      <c r="N937" s="3">
        <v>43691</v>
      </c>
      <c r="O937" t="s">
        <v>19</v>
      </c>
      <c r="P937" t="s">
        <v>566</v>
      </c>
      <c r="S937" s="2">
        <v>1081203</v>
      </c>
      <c r="T937" s="2">
        <v>342047</v>
      </c>
      <c r="U937" s="2">
        <v>318957</v>
      </c>
      <c r="X937" s="2" t="s">
        <v>20</v>
      </c>
      <c r="Z937">
        <v>3085299</v>
      </c>
      <c r="AA937" s="2" t="s">
        <v>24</v>
      </c>
    </row>
    <row r="938" spans="1:27" x14ac:dyDescent="0.25">
      <c r="A938" s="6">
        <f t="shared" si="14"/>
        <v>930</v>
      </c>
      <c r="C938" s="36" t="str">
        <f>+INDEX('Global Mapping'!$M:$M,MATCH(L938,'Global Mapping'!$A:$A,0))</f>
        <v>CURRENT LIABILITIES</v>
      </c>
      <c r="D938" s="36" t="str">
        <f>+INDEX('Global Mapping'!$C:$C,MATCH(L938,'Global Mapping'!$A:$A,0))</f>
        <v>A/P TRADE</v>
      </c>
      <c r="E938" s="36" t="s">
        <v>3985</v>
      </c>
      <c r="F938" s="36" t="s">
        <v>3986</v>
      </c>
      <c r="G938" s="36" t="s">
        <v>3987</v>
      </c>
      <c r="H938" s="36">
        <v>1115954</v>
      </c>
      <c r="I938" s="38">
        <v>43692</v>
      </c>
      <c r="J938" s="2">
        <v>345</v>
      </c>
      <c r="K938" s="2">
        <v>345</v>
      </c>
      <c r="L938" s="2">
        <v>4515</v>
      </c>
      <c r="M938" s="5">
        <v>-515</v>
      </c>
      <c r="N938" s="3">
        <v>43691</v>
      </c>
      <c r="O938" t="s">
        <v>19</v>
      </c>
      <c r="P938" t="s">
        <v>567</v>
      </c>
      <c r="S938" s="2">
        <v>1081204</v>
      </c>
      <c r="T938" s="2">
        <v>342047</v>
      </c>
      <c r="U938" s="2">
        <v>318959</v>
      </c>
      <c r="X938" s="2" t="s">
        <v>20</v>
      </c>
      <c r="Z938">
        <v>3085299</v>
      </c>
      <c r="AA938" s="2" t="s">
        <v>24</v>
      </c>
    </row>
    <row r="939" spans="1:27" x14ac:dyDescent="0.25">
      <c r="A939" s="6">
        <f t="shared" si="14"/>
        <v>931</v>
      </c>
      <c r="C939" s="36" t="str">
        <f>+INDEX('Global Mapping'!$M:$M,MATCH(L939,'Global Mapping'!$A:$A,0))</f>
        <v>CURRENT LIABILITIES</v>
      </c>
      <c r="D939" s="36" t="str">
        <f>+INDEX('Global Mapping'!$C:$C,MATCH(L939,'Global Mapping'!$A:$A,0))</f>
        <v>A/P TRADE</v>
      </c>
      <c r="E939" s="36" t="s">
        <v>3985</v>
      </c>
      <c r="F939" s="36" t="s">
        <v>3986</v>
      </c>
      <c r="G939" s="36" t="s">
        <v>3987</v>
      </c>
      <c r="H939" s="36">
        <v>1118391</v>
      </c>
      <c r="I939" s="38">
        <v>43719</v>
      </c>
      <c r="J939" s="2">
        <v>345</v>
      </c>
      <c r="K939" s="2">
        <v>345</v>
      </c>
      <c r="L939" s="2">
        <v>4515</v>
      </c>
      <c r="M939" s="5">
        <v>-24.09</v>
      </c>
      <c r="N939" s="3">
        <v>43691</v>
      </c>
      <c r="O939" t="s">
        <v>19</v>
      </c>
      <c r="P939" t="s">
        <v>619</v>
      </c>
      <c r="S939" s="2">
        <v>1084847</v>
      </c>
      <c r="T939" s="2">
        <v>343143</v>
      </c>
      <c r="X939" s="2" t="s">
        <v>20</v>
      </c>
      <c r="Z939">
        <v>3116343</v>
      </c>
      <c r="AA939" s="2" t="s">
        <v>24</v>
      </c>
    </row>
    <row r="940" spans="1:27" x14ac:dyDescent="0.25">
      <c r="A940" s="6">
        <f t="shared" si="14"/>
        <v>932</v>
      </c>
      <c r="C940" s="36" t="str">
        <f>+INDEX('Global Mapping'!$M:$M,MATCH(L940,'Global Mapping'!$A:$A,0))</f>
        <v>CURRENT LIABILITIES</v>
      </c>
      <c r="D940" s="36" t="str">
        <f>+INDEX('Global Mapping'!$C:$C,MATCH(L940,'Global Mapping'!$A:$A,0))</f>
        <v>A/P TRADE</v>
      </c>
      <c r="E940" s="36" t="s">
        <v>3985</v>
      </c>
      <c r="F940" s="36" t="s">
        <v>3986</v>
      </c>
      <c r="G940" s="36" t="s">
        <v>3987</v>
      </c>
      <c r="H940" s="36">
        <v>1118031</v>
      </c>
      <c r="I940" s="38">
        <v>43719</v>
      </c>
      <c r="J940" s="2">
        <v>345</v>
      </c>
      <c r="K940" s="2">
        <v>345</v>
      </c>
      <c r="L940" s="2">
        <v>4515</v>
      </c>
      <c r="M940" s="5">
        <v>-54.4</v>
      </c>
      <c r="N940" s="3">
        <v>43691</v>
      </c>
      <c r="O940" t="s">
        <v>19</v>
      </c>
      <c r="P940" t="s">
        <v>620</v>
      </c>
      <c r="S940" s="2">
        <v>1084867</v>
      </c>
      <c r="T940" s="2">
        <v>343143</v>
      </c>
      <c r="X940" s="2" t="s">
        <v>20</v>
      </c>
      <c r="Z940">
        <v>3116344</v>
      </c>
      <c r="AA940" s="2" t="s">
        <v>24</v>
      </c>
    </row>
    <row r="941" spans="1:27" x14ac:dyDescent="0.25">
      <c r="A941" s="6">
        <f t="shared" si="14"/>
        <v>933</v>
      </c>
      <c r="C941" s="36" t="str">
        <f>+INDEX('Global Mapping'!$M:$M,MATCH(L941,'Global Mapping'!$A:$A,0))</f>
        <v>CURRENT LIABILITIES</v>
      </c>
      <c r="D941" s="36" t="str">
        <f>+INDEX('Global Mapping'!$C:$C,MATCH(L941,'Global Mapping'!$A:$A,0))</f>
        <v>A/P TRADE</v>
      </c>
      <c r="E941" s="36" t="s">
        <v>3985</v>
      </c>
      <c r="F941" s="36" t="s">
        <v>3986</v>
      </c>
      <c r="G941" s="36" t="s">
        <v>3987</v>
      </c>
      <c r="H941" s="36">
        <v>1118747</v>
      </c>
      <c r="I941" s="38">
        <v>43719</v>
      </c>
      <c r="J941" s="2">
        <v>345</v>
      </c>
      <c r="K941" s="2">
        <v>345</v>
      </c>
      <c r="L941" s="2">
        <v>4515</v>
      </c>
      <c r="M941" s="5">
        <v>-11.39</v>
      </c>
      <c r="N941" s="3">
        <v>43691</v>
      </c>
      <c r="O941" t="s">
        <v>19</v>
      </c>
      <c r="P941" t="s">
        <v>617</v>
      </c>
      <c r="S941" s="2">
        <v>1084794</v>
      </c>
      <c r="T941" s="2">
        <v>343143</v>
      </c>
      <c r="X941" s="2" t="s">
        <v>20</v>
      </c>
      <c r="Z941">
        <v>3116367</v>
      </c>
      <c r="AA941" s="2" t="s">
        <v>24</v>
      </c>
    </row>
    <row r="942" spans="1:27" x14ac:dyDescent="0.25">
      <c r="A942" s="6">
        <f t="shared" si="14"/>
        <v>934</v>
      </c>
      <c r="C942" s="36" t="str">
        <f>+INDEX('Global Mapping'!$M:$M,MATCH(L942,'Global Mapping'!$A:$A,0))</f>
        <v>CURRENT LIABILITIES</v>
      </c>
      <c r="D942" s="36" t="str">
        <f>+INDEX('Global Mapping'!$C:$C,MATCH(L942,'Global Mapping'!$A:$A,0))</f>
        <v>A/P TRADE</v>
      </c>
      <c r="E942" s="36" t="s">
        <v>3985</v>
      </c>
      <c r="F942" s="36" t="s">
        <v>3986</v>
      </c>
      <c r="G942" s="36" t="s">
        <v>3987</v>
      </c>
      <c r="H942" s="36">
        <v>1119190</v>
      </c>
      <c r="I942" s="38">
        <v>43719</v>
      </c>
      <c r="J942" s="2">
        <v>345</v>
      </c>
      <c r="K942" s="2">
        <v>345</v>
      </c>
      <c r="L942" s="2">
        <v>4515</v>
      </c>
      <c r="M942" s="5">
        <v>-2.82</v>
      </c>
      <c r="N942" s="3">
        <v>43691</v>
      </c>
      <c r="O942" t="s">
        <v>19</v>
      </c>
      <c r="P942" t="s">
        <v>618</v>
      </c>
      <c r="S942" s="2">
        <v>1084797</v>
      </c>
      <c r="T942" s="2">
        <v>343143</v>
      </c>
      <c r="X942" s="2" t="s">
        <v>20</v>
      </c>
      <c r="Z942">
        <v>3116370</v>
      </c>
      <c r="AA942" s="2" t="s">
        <v>24</v>
      </c>
    </row>
    <row r="943" spans="1:27" x14ac:dyDescent="0.25">
      <c r="A943" s="6">
        <f t="shared" si="14"/>
        <v>935</v>
      </c>
      <c r="C943" s="36" t="str">
        <f>+INDEX('Global Mapping'!$M:$M,MATCH(L943,'Global Mapping'!$A:$A,0))</f>
        <v>CURRENT LIABILITIES</v>
      </c>
      <c r="D943" s="36" t="str">
        <f>+INDEX('Global Mapping'!$C:$C,MATCH(L943,'Global Mapping'!$A:$A,0))</f>
        <v>A/P TRADE</v>
      </c>
      <c r="E943" s="36" t="s">
        <v>3985</v>
      </c>
      <c r="F943" s="36" t="s">
        <v>3986</v>
      </c>
      <c r="G943" s="36" t="s">
        <v>3987</v>
      </c>
      <c r="H943" s="36">
        <v>1116450</v>
      </c>
      <c r="I943" s="38">
        <v>43699</v>
      </c>
      <c r="J943" s="2">
        <v>345</v>
      </c>
      <c r="K943" s="2">
        <v>345</v>
      </c>
      <c r="L943" s="2">
        <v>4515</v>
      </c>
      <c r="M943" s="5">
        <v>-1327.65</v>
      </c>
      <c r="N943" s="3">
        <v>43692</v>
      </c>
      <c r="O943" t="s">
        <v>19</v>
      </c>
      <c r="P943" t="s">
        <v>571</v>
      </c>
      <c r="S943" s="2">
        <v>1081885</v>
      </c>
      <c r="T943" s="2">
        <v>342169</v>
      </c>
      <c r="U943" s="2">
        <v>318477</v>
      </c>
      <c r="X943" s="2" t="s">
        <v>20</v>
      </c>
      <c r="Z943">
        <v>3000307</v>
      </c>
      <c r="AA943" s="2" t="s">
        <v>24</v>
      </c>
    </row>
    <row r="944" spans="1:27" x14ac:dyDescent="0.25">
      <c r="A944" s="6">
        <f t="shared" si="14"/>
        <v>936</v>
      </c>
      <c r="C944" s="36" t="str">
        <f>+INDEX('Global Mapping'!$M:$M,MATCH(L944,'Global Mapping'!$A:$A,0))</f>
        <v>CURRENT LIABILITIES</v>
      </c>
      <c r="D944" s="36" t="str">
        <f>+INDEX('Global Mapping'!$C:$C,MATCH(L944,'Global Mapping'!$A:$A,0))</f>
        <v>A/P TRADE</v>
      </c>
      <c r="E944" s="36" t="s">
        <v>3985</v>
      </c>
      <c r="F944" s="36" t="s">
        <v>3986</v>
      </c>
      <c r="G944" s="36" t="s">
        <v>3987</v>
      </c>
      <c r="H944" s="36">
        <v>1115970</v>
      </c>
      <c r="I944" s="38">
        <v>43692</v>
      </c>
      <c r="J944" s="2">
        <v>345</v>
      </c>
      <c r="K944" s="2">
        <v>345</v>
      </c>
      <c r="L944" s="2">
        <v>4515</v>
      </c>
      <c r="M944" s="5">
        <v>-600</v>
      </c>
      <c r="N944" s="3">
        <v>43692</v>
      </c>
      <c r="O944" t="s">
        <v>19</v>
      </c>
      <c r="P944" t="s">
        <v>572</v>
      </c>
      <c r="S944" s="2">
        <v>1081917</v>
      </c>
      <c r="T944" s="2">
        <v>342169</v>
      </c>
      <c r="U944" s="2">
        <v>315263</v>
      </c>
      <c r="X944" s="2" t="s">
        <v>20</v>
      </c>
      <c r="Z944">
        <v>3049322</v>
      </c>
      <c r="AA944" s="2" t="s">
        <v>24</v>
      </c>
    </row>
    <row r="945" spans="1:27" x14ac:dyDescent="0.25">
      <c r="A945" s="6">
        <f t="shared" si="14"/>
        <v>937</v>
      </c>
      <c r="C945" s="36" t="str">
        <f>+INDEX('Global Mapping'!$M:$M,MATCH(L945,'Global Mapping'!$A:$A,0))</f>
        <v>CURRENT LIABILITIES</v>
      </c>
      <c r="D945" s="36" t="str">
        <f>+INDEX('Global Mapping'!$C:$C,MATCH(L945,'Global Mapping'!$A:$A,0))</f>
        <v>A/P TRADE</v>
      </c>
      <c r="E945" s="36" t="s">
        <v>3985</v>
      </c>
      <c r="F945" s="36" t="s">
        <v>3986</v>
      </c>
      <c r="G945" s="36" t="s">
        <v>3987</v>
      </c>
      <c r="H945" s="36">
        <v>1116349</v>
      </c>
      <c r="I945" s="38">
        <v>43699</v>
      </c>
      <c r="J945" s="2">
        <v>345</v>
      </c>
      <c r="K945" s="2">
        <v>345</v>
      </c>
      <c r="L945" s="2">
        <v>4515</v>
      </c>
      <c r="M945" s="5">
        <v>-96.71</v>
      </c>
      <c r="N945" s="3">
        <v>43693</v>
      </c>
      <c r="O945" t="s">
        <v>19</v>
      </c>
      <c r="P945" t="s">
        <v>573</v>
      </c>
      <c r="S945" s="2">
        <v>1082164</v>
      </c>
      <c r="T945" s="2">
        <v>342288</v>
      </c>
      <c r="X945" s="2" t="s">
        <v>20</v>
      </c>
      <c r="Z945">
        <v>3008698</v>
      </c>
      <c r="AA945" s="2" t="s">
        <v>24</v>
      </c>
    </row>
    <row r="946" spans="1:27" x14ac:dyDescent="0.25">
      <c r="A946" s="6">
        <f t="shared" si="14"/>
        <v>938</v>
      </c>
      <c r="C946" s="36" t="str">
        <f>+INDEX('Global Mapping'!$M:$M,MATCH(L946,'Global Mapping'!$A:$A,0))</f>
        <v>CURRENT LIABILITIES</v>
      </c>
      <c r="D946" s="36" t="str">
        <f>+INDEX('Global Mapping'!$C:$C,MATCH(L946,'Global Mapping'!$A:$A,0))</f>
        <v>A/P TRADE</v>
      </c>
      <c r="E946" s="36" t="s">
        <v>3985</v>
      </c>
      <c r="F946" s="36" t="s">
        <v>3986</v>
      </c>
      <c r="G946" s="36" t="s">
        <v>3987</v>
      </c>
      <c r="H946" s="36">
        <v>1116349</v>
      </c>
      <c r="I946" s="38">
        <v>43699</v>
      </c>
      <c r="J946" s="2">
        <v>345</v>
      </c>
      <c r="K946" s="2">
        <v>345</v>
      </c>
      <c r="L946" s="2">
        <v>4515</v>
      </c>
      <c r="M946" s="5">
        <v>-41.68</v>
      </c>
      <c r="N946" s="3">
        <v>43693</v>
      </c>
      <c r="O946" t="s">
        <v>19</v>
      </c>
      <c r="P946" t="s">
        <v>574</v>
      </c>
      <c r="S946" s="2">
        <v>1082165</v>
      </c>
      <c r="T946" s="2">
        <v>342288</v>
      </c>
      <c r="X946" s="2" t="s">
        <v>20</v>
      </c>
      <c r="Z946">
        <v>3008698</v>
      </c>
      <c r="AA946" s="2" t="s">
        <v>24</v>
      </c>
    </row>
    <row r="947" spans="1:27" x14ac:dyDescent="0.25">
      <c r="A947" s="6">
        <f t="shared" si="14"/>
        <v>939</v>
      </c>
      <c r="C947" s="36" t="str">
        <f>+INDEX('Global Mapping'!$M:$M,MATCH(L947,'Global Mapping'!$A:$A,0))</f>
        <v>CURRENT LIABILITIES</v>
      </c>
      <c r="D947" s="36" t="str">
        <f>+INDEX('Global Mapping'!$C:$C,MATCH(L947,'Global Mapping'!$A:$A,0))</f>
        <v>A/P TRADE</v>
      </c>
      <c r="E947" s="36" t="s">
        <v>3985</v>
      </c>
      <c r="F947" s="36" t="s">
        <v>3986</v>
      </c>
      <c r="G947" s="36" t="s">
        <v>3987</v>
      </c>
      <c r="H947" s="36">
        <v>1116349</v>
      </c>
      <c r="I947" s="38">
        <v>43699</v>
      </c>
      <c r="J947" s="2">
        <v>345</v>
      </c>
      <c r="K947" s="2">
        <v>345</v>
      </c>
      <c r="L947" s="2">
        <v>4515</v>
      </c>
      <c r="M947" s="5">
        <v>-4269.49</v>
      </c>
      <c r="N947" s="3">
        <v>43693</v>
      </c>
      <c r="O947" t="s">
        <v>19</v>
      </c>
      <c r="P947" t="s">
        <v>575</v>
      </c>
      <c r="S947" s="2">
        <v>1082166</v>
      </c>
      <c r="T947" s="2">
        <v>342288</v>
      </c>
      <c r="X947" s="2" t="s">
        <v>20</v>
      </c>
      <c r="Z947">
        <v>3008698</v>
      </c>
      <c r="AA947" s="2" t="s">
        <v>24</v>
      </c>
    </row>
    <row r="948" spans="1:27" x14ac:dyDescent="0.25">
      <c r="A948" s="6">
        <f t="shared" si="14"/>
        <v>940</v>
      </c>
      <c r="C948" s="36" t="str">
        <f>+INDEX('Global Mapping'!$M:$M,MATCH(L948,'Global Mapping'!$A:$A,0))</f>
        <v>CURRENT LIABILITIES</v>
      </c>
      <c r="D948" s="36" t="str">
        <f>+INDEX('Global Mapping'!$C:$C,MATCH(L948,'Global Mapping'!$A:$A,0))</f>
        <v>A/P TRADE</v>
      </c>
      <c r="E948" s="36" t="s">
        <v>3985</v>
      </c>
      <c r="F948" s="36" t="s">
        <v>3986</v>
      </c>
      <c r="G948" s="36" t="s">
        <v>3987</v>
      </c>
      <c r="H948" s="36">
        <v>1116349</v>
      </c>
      <c r="I948" s="38">
        <v>43699</v>
      </c>
      <c r="J948" s="2">
        <v>345</v>
      </c>
      <c r="K948" s="2">
        <v>345</v>
      </c>
      <c r="L948" s="2">
        <v>4515</v>
      </c>
      <c r="M948" s="5">
        <v>-337.89</v>
      </c>
      <c r="N948" s="3">
        <v>43693</v>
      </c>
      <c r="O948" t="s">
        <v>19</v>
      </c>
      <c r="P948" t="s">
        <v>576</v>
      </c>
      <c r="S948" s="2">
        <v>1082167</v>
      </c>
      <c r="T948" s="2">
        <v>342288</v>
      </c>
      <c r="X948" s="2" t="s">
        <v>20</v>
      </c>
      <c r="Z948">
        <v>3008698</v>
      </c>
      <c r="AA948" s="2" t="s">
        <v>24</v>
      </c>
    </row>
    <row r="949" spans="1:27" x14ac:dyDescent="0.25">
      <c r="A949" s="6">
        <f t="shared" si="14"/>
        <v>941</v>
      </c>
      <c r="C949" s="36" t="str">
        <f>+INDEX('Global Mapping'!$M:$M,MATCH(L949,'Global Mapping'!$A:$A,0))</f>
        <v>CURRENT LIABILITIES</v>
      </c>
      <c r="D949" s="36" t="str">
        <f>+INDEX('Global Mapping'!$C:$C,MATCH(L949,'Global Mapping'!$A:$A,0))</f>
        <v>A/P TRADE</v>
      </c>
      <c r="E949" s="36" t="s">
        <v>3985</v>
      </c>
      <c r="F949" s="36" t="s">
        <v>3986</v>
      </c>
      <c r="G949" s="36" t="s">
        <v>3987</v>
      </c>
      <c r="H949" s="36">
        <v>1118183</v>
      </c>
      <c r="I949" s="38">
        <v>43719</v>
      </c>
      <c r="J949" s="2">
        <v>345</v>
      </c>
      <c r="K949" s="2">
        <v>345</v>
      </c>
      <c r="L949" s="2">
        <v>4515</v>
      </c>
      <c r="M949" s="5">
        <v>-37.51</v>
      </c>
      <c r="N949" s="3">
        <v>43694</v>
      </c>
      <c r="O949" t="s">
        <v>19</v>
      </c>
      <c r="P949" t="s">
        <v>624</v>
      </c>
      <c r="S949" s="2">
        <v>1085974</v>
      </c>
      <c r="T949" s="2">
        <v>343159</v>
      </c>
      <c r="X949" s="2" t="s">
        <v>20</v>
      </c>
      <c r="Z949">
        <v>3117515</v>
      </c>
      <c r="AA949" s="2" t="s">
        <v>24</v>
      </c>
    </row>
    <row r="950" spans="1:27" x14ac:dyDescent="0.25">
      <c r="A950" s="6">
        <f t="shared" si="14"/>
        <v>942</v>
      </c>
      <c r="C950" s="36" t="str">
        <f>+INDEX('Global Mapping'!$M:$M,MATCH(L950,'Global Mapping'!$A:$A,0))</f>
        <v>CURRENT LIABILITIES</v>
      </c>
      <c r="D950" s="36" t="str">
        <f>+INDEX('Global Mapping'!$C:$C,MATCH(L950,'Global Mapping'!$A:$A,0))</f>
        <v>A/P TRADE</v>
      </c>
      <c r="E950" s="36" t="s">
        <v>3985</v>
      </c>
      <c r="F950" s="36" t="s">
        <v>3986</v>
      </c>
      <c r="G950" s="36" t="s">
        <v>3987</v>
      </c>
      <c r="H950" s="36">
        <v>1119001</v>
      </c>
      <c r="I950" s="38">
        <v>43719</v>
      </c>
      <c r="J950" s="2">
        <v>345</v>
      </c>
      <c r="K950" s="2">
        <v>345</v>
      </c>
      <c r="L950" s="2">
        <v>4515</v>
      </c>
      <c r="M950" s="5">
        <v>-7.13</v>
      </c>
      <c r="N950" s="3">
        <v>43696</v>
      </c>
      <c r="O950" t="s">
        <v>19</v>
      </c>
      <c r="P950" t="s">
        <v>621</v>
      </c>
      <c r="S950" s="2">
        <v>1084905</v>
      </c>
      <c r="T950" s="2">
        <v>343148</v>
      </c>
      <c r="X950" s="2" t="s">
        <v>20</v>
      </c>
      <c r="Z950">
        <v>3116551</v>
      </c>
      <c r="AA950" s="2" t="s">
        <v>24</v>
      </c>
    </row>
    <row r="951" spans="1:27" x14ac:dyDescent="0.25">
      <c r="A951" s="6">
        <f t="shared" si="14"/>
        <v>943</v>
      </c>
      <c r="C951" s="36" t="str">
        <f>+INDEX('Global Mapping'!$M:$M,MATCH(L951,'Global Mapping'!$A:$A,0))</f>
        <v>CURRENT LIABILITIES</v>
      </c>
      <c r="D951" s="36" t="str">
        <f>+INDEX('Global Mapping'!$C:$C,MATCH(L951,'Global Mapping'!$A:$A,0))</f>
        <v>A/P TRADE</v>
      </c>
      <c r="E951" s="36" t="s">
        <v>3985</v>
      </c>
      <c r="F951" s="36" t="s">
        <v>3986</v>
      </c>
      <c r="G951" s="36" t="s">
        <v>3987</v>
      </c>
      <c r="H951" s="36">
        <v>1116483</v>
      </c>
      <c r="I951" s="38">
        <v>43699</v>
      </c>
      <c r="J951" s="2">
        <v>345</v>
      </c>
      <c r="K951" s="2">
        <v>345</v>
      </c>
      <c r="L951" s="2">
        <v>4515</v>
      </c>
      <c r="M951" s="5">
        <v>-26.69</v>
      </c>
      <c r="N951" s="3">
        <v>43698</v>
      </c>
      <c r="O951" t="s">
        <v>19</v>
      </c>
      <c r="P951" t="s">
        <v>587</v>
      </c>
      <c r="S951" s="2">
        <v>1083027</v>
      </c>
      <c r="T951" s="2">
        <v>342587</v>
      </c>
      <c r="X951" s="2" t="s">
        <v>20</v>
      </c>
      <c r="Z951">
        <v>3000067</v>
      </c>
      <c r="AA951" s="2" t="s">
        <v>24</v>
      </c>
    </row>
    <row r="952" spans="1:27" x14ac:dyDescent="0.25">
      <c r="A952" s="6">
        <f t="shared" si="14"/>
        <v>944</v>
      </c>
      <c r="C952" s="36" t="str">
        <f>+INDEX('Global Mapping'!$M:$M,MATCH(L952,'Global Mapping'!$A:$A,0))</f>
        <v>CURRENT LIABILITIES</v>
      </c>
      <c r="D952" s="36" t="str">
        <f>+INDEX('Global Mapping'!$C:$C,MATCH(L952,'Global Mapping'!$A:$A,0))</f>
        <v>A/P TRADE</v>
      </c>
      <c r="E952" s="36" t="s">
        <v>3985</v>
      </c>
      <c r="F952" s="36" t="s">
        <v>3986</v>
      </c>
      <c r="G952" s="36" t="s">
        <v>3987</v>
      </c>
      <c r="H952" s="36">
        <v>1116485</v>
      </c>
      <c r="I952" s="38">
        <v>43699</v>
      </c>
      <c r="J952" s="2">
        <v>345</v>
      </c>
      <c r="K952" s="2">
        <v>345</v>
      </c>
      <c r="L952" s="2">
        <v>4515</v>
      </c>
      <c r="M952" s="5">
        <v>-229.9</v>
      </c>
      <c r="N952" s="3">
        <v>43698</v>
      </c>
      <c r="O952" t="s">
        <v>19</v>
      </c>
      <c r="P952" t="s">
        <v>578</v>
      </c>
      <c r="S952" s="2">
        <v>1083018</v>
      </c>
      <c r="T952" s="2">
        <v>342587</v>
      </c>
      <c r="X952" s="2" t="s">
        <v>20</v>
      </c>
      <c r="Z952">
        <v>3000092</v>
      </c>
      <c r="AA952" s="2" t="s">
        <v>24</v>
      </c>
    </row>
    <row r="953" spans="1:27" x14ac:dyDescent="0.25">
      <c r="A953" s="6">
        <f t="shared" si="14"/>
        <v>945</v>
      </c>
      <c r="C953" s="36" t="str">
        <f>+INDEX('Global Mapping'!$M:$M,MATCH(L953,'Global Mapping'!$A:$A,0))</f>
        <v>CURRENT LIABILITIES</v>
      </c>
      <c r="D953" s="36" t="str">
        <f>+INDEX('Global Mapping'!$C:$C,MATCH(L953,'Global Mapping'!$A:$A,0))</f>
        <v>A/P TRADE</v>
      </c>
      <c r="E953" s="36" t="s">
        <v>3985</v>
      </c>
      <c r="F953" s="36" t="s">
        <v>3986</v>
      </c>
      <c r="G953" s="36" t="s">
        <v>3987</v>
      </c>
      <c r="H953" s="36">
        <v>1117080</v>
      </c>
      <c r="I953" s="38">
        <v>43706</v>
      </c>
      <c r="J953" s="2">
        <v>345</v>
      </c>
      <c r="K953" s="2">
        <v>345</v>
      </c>
      <c r="L953" s="2">
        <v>4515</v>
      </c>
      <c r="M953" s="5">
        <v>-117.25</v>
      </c>
      <c r="N953" s="3">
        <v>43698</v>
      </c>
      <c r="O953" t="s">
        <v>19</v>
      </c>
      <c r="P953" t="s">
        <v>577</v>
      </c>
      <c r="S953" s="2">
        <v>1083017</v>
      </c>
      <c r="T953" s="2">
        <v>342587</v>
      </c>
      <c r="X953" s="2" t="s">
        <v>20</v>
      </c>
      <c r="Z953">
        <v>3006413</v>
      </c>
      <c r="AA953" s="2" t="s">
        <v>24</v>
      </c>
    </row>
    <row r="954" spans="1:27" x14ac:dyDescent="0.25">
      <c r="A954" s="6">
        <f t="shared" si="14"/>
        <v>946</v>
      </c>
      <c r="C954" s="36" t="str">
        <f>+INDEX('Global Mapping'!$M:$M,MATCH(L954,'Global Mapping'!$A:$A,0))</f>
        <v>CURRENT LIABILITIES</v>
      </c>
      <c r="D954" s="36" t="str">
        <f>+INDEX('Global Mapping'!$C:$C,MATCH(L954,'Global Mapping'!$A:$A,0))</f>
        <v>A/P TRADE</v>
      </c>
      <c r="E954" s="36" t="s">
        <v>3985</v>
      </c>
      <c r="F954" s="36" t="s">
        <v>3986</v>
      </c>
      <c r="G954" s="36" t="s">
        <v>3987</v>
      </c>
      <c r="H954" s="36">
        <v>1116508</v>
      </c>
      <c r="I954" s="38">
        <v>43699</v>
      </c>
      <c r="J954" s="2">
        <v>345</v>
      </c>
      <c r="K954" s="2">
        <v>345</v>
      </c>
      <c r="L954" s="2">
        <v>4515</v>
      </c>
      <c r="M954" s="5">
        <v>-5.66</v>
      </c>
      <c r="N954" s="3">
        <v>43698</v>
      </c>
      <c r="O954" t="s">
        <v>19</v>
      </c>
      <c r="P954" t="s">
        <v>581</v>
      </c>
      <c r="S954" s="2">
        <v>1083021</v>
      </c>
      <c r="T954" s="2">
        <v>342587</v>
      </c>
      <c r="X954" s="2" t="s">
        <v>20</v>
      </c>
      <c r="Z954">
        <v>3006695</v>
      </c>
      <c r="AA954" s="2" t="s">
        <v>24</v>
      </c>
    </row>
    <row r="955" spans="1:27" x14ac:dyDescent="0.25">
      <c r="A955" s="6">
        <f t="shared" si="14"/>
        <v>947</v>
      </c>
      <c r="C955" s="36" t="str">
        <f>+INDEX('Global Mapping'!$M:$M,MATCH(L955,'Global Mapping'!$A:$A,0))</f>
        <v>CURRENT LIABILITIES</v>
      </c>
      <c r="D955" s="36" t="str">
        <f>+INDEX('Global Mapping'!$C:$C,MATCH(L955,'Global Mapping'!$A:$A,0))</f>
        <v>A/P TRADE</v>
      </c>
      <c r="E955" s="36" t="s">
        <v>3985</v>
      </c>
      <c r="F955" s="36" t="s">
        <v>3986</v>
      </c>
      <c r="G955" s="36" t="s">
        <v>3987</v>
      </c>
      <c r="H955" s="36">
        <v>1117064</v>
      </c>
      <c r="I955" s="38">
        <v>43706</v>
      </c>
      <c r="J955" s="2">
        <v>345</v>
      </c>
      <c r="K955" s="2">
        <v>345</v>
      </c>
      <c r="L955" s="2">
        <v>4515</v>
      </c>
      <c r="M955" s="5">
        <v>-189.74</v>
      </c>
      <c r="N955" s="3">
        <v>43698</v>
      </c>
      <c r="O955" t="s">
        <v>19</v>
      </c>
      <c r="P955" t="s">
        <v>584</v>
      </c>
      <c r="S955" s="2">
        <v>1083024</v>
      </c>
      <c r="T955" s="2">
        <v>342589</v>
      </c>
      <c r="U955" s="2">
        <v>316217</v>
      </c>
      <c r="X955" s="2" t="s">
        <v>20</v>
      </c>
      <c r="Z955">
        <v>3009296</v>
      </c>
      <c r="AA955" s="2" t="s">
        <v>24</v>
      </c>
    </row>
    <row r="956" spans="1:27" x14ac:dyDescent="0.25">
      <c r="A956" s="6">
        <f t="shared" si="14"/>
        <v>948</v>
      </c>
      <c r="C956" s="36" t="str">
        <f>+INDEX('Global Mapping'!$M:$M,MATCH(L956,'Global Mapping'!$A:$A,0))</f>
        <v>CURRENT LIABILITIES</v>
      </c>
      <c r="D956" s="36" t="str">
        <f>+INDEX('Global Mapping'!$C:$C,MATCH(L956,'Global Mapping'!$A:$A,0))</f>
        <v>A/P TRADE</v>
      </c>
      <c r="E956" s="36" t="s">
        <v>3985</v>
      </c>
      <c r="F956" s="36" t="s">
        <v>3986</v>
      </c>
      <c r="G956" s="36" t="s">
        <v>3987</v>
      </c>
      <c r="H956" s="36">
        <v>1117385</v>
      </c>
      <c r="I956" s="38">
        <v>43713</v>
      </c>
      <c r="J956" s="2">
        <v>345</v>
      </c>
      <c r="K956" s="2">
        <v>345</v>
      </c>
      <c r="L956" s="2">
        <v>4515</v>
      </c>
      <c r="M956" s="5">
        <v>-157.94</v>
      </c>
      <c r="N956" s="3">
        <v>43698</v>
      </c>
      <c r="O956" t="s">
        <v>19</v>
      </c>
      <c r="P956" t="s">
        <v>585</v>
      </c>
      <c r="S956" s="2">
        <v>1083025</v>
      </c>
      <c r="T956" s="2">
        <v>342589</v>
      </c>
      <c r="U956" s="2">
        <v>316217</v>
      </c>
      <c r="X956" s="2" t="s">
        <v>20</v>
      </c>
      <c r="Z956">
        <v>3009296</v>
      </c>
      <c r="AA956" s="2" t="s">
        <v>24</v>
      </c>
    </row>
    <row r="957" spans="1:27" x14ac:dyDescent="0.25">
      <c r="A957" s="6">
        <f t="shared" si="14"/>
        <v>949</v>
      </c>
      <c r="C957" s="36" t="str">
        <f>+INDEX('Global Mapping'!$M:$M,MATCH(L957,'Global Mapping'!$A:$A,0))</f>
        <v>CURRENT LIABILITIES</v>
      </c>
      <c r="D957" s="36" t="str">
        <f>+INDEX('Global Mapping'!$C:$C,MATCH(L957,'Global Mapping'!$A:$A,0))</f>
        <v>A/P TRADE</v>
      </c>
      <c r="E957" s="36" t="s">
        <v>3985</v>
      </c>
      <c r="F957" s="36" t="s">
        <v>3986</v>
      </c>
      <c r="G957" s="36" t="s">
        <v>3987</v>
      </c>
      <c r="H957" s="36">
        <v>1116453</v>
      </c>
      <c r="I957" s="38">
        <v>43699</v>
      </c>
      <c r="J957" s="2">
        <v>345</v>
      </c>
      <c r="K957" s="2">
        <v>345</v>
      </c>
      <c r="L957" s="2">
        <v>4515</v>
      </c>
      <c r="M957" s="5">
        <v>-1668.72</v>
      </c>
      <c r="N957" s="3">
        <v>43698</v>
      </c>
      <c r="O957" t="s">
        <v>19</v>
      </c>
      <c r="P957" t="s">
        <v>582</v>
      </c>
      <c r="S957" s="2">
        <v>1083022</v>
      </c>
      <c r="T957" s="2">
        <v>342587</v>
      </c>
      <c r="X957" s="2" t="s">
        <v>20</v>
      </c>
      <c r="Z957">
        <v>3023205</v>
      </c>
      <c r="AA957" s="2" t="s">
        <v>24</v>
      </c>
    </row>
    <row r="958" spans="1:27" x14ac:dyDescent="0.25">
      <c r="A958" s="6">
        <f t="shared" si="14"/>
        <v>950</v>
      </c>
      <c r="C958" s="36" t="str">
        <f>+INDEX('Global Mapping'!$M:$M,MATCH(L958,'Global Mapping'!$A:$A,0))</f>
        <v>CURRENT LIABILITIES</v>
      </c>
      <c r="D958" s="36" t="str">
        <f>+INDEX('Global Mapping'!$C:$C,MATCH(L958,'Global Mapping'!$A:$A,0))</f>
        <v>A/P TRADE</v>
      </c>
      <c r="E958" s="36" t="s">
        <v>3985</v>
      </c>
      <c r="F958" s="36" t="s">
        <v>3986</v>
      </c>
      <c r="G958" s="36" t="s">
        <v>3987</v>
      </c>
      <c r="H958" s="36">
        <v>1117027</v>
      </c>
      <c r="I958" s="38">
        <v>43706</v>
      </c>
      <c r="J958" s="2">
        <v>345</v>
      </c>
      <c r="K958" s="2">
        <v>345</v>
      </c>
      <c r="L958" s="2">
        <v>4515</v>
      </c>
      <c r="M958" s="5">
        <v>-1640.24</v>
      </c>
      <c r="N958" s="3">
        <v>43698</v>
      </c>
      <c r="O958" t="s">
        <v>19</v>
      </c>
      <c r="P958" t="s">
        <v>583</v>
      </c>
      <c r="S958" s="2">
        <v>1083023</v>
      </c>
      <c r="T958" s="2">
        <v>342587</v>
      </c>
      <c r="X958" s="2" t="s">
        <v>20</v>
      </c>
      <c r="Z958">
        <v>3023205</v>
      </c>
      <c r="AA958" s="2" t="s">
        <v>24</v>
      </c>
    </row>
    <row r="959" spans="1:27" x14ac:dyDescent="0.25">
      <c r="A959" s="6">
        <f t="shared" si="14"/>
        <v>951</v>
      </c>
      <c r="C959" s="36" t="str">
        <f>+INDEX('Global Mapping'!$M:$M,MATCH(L959,'Global Mapping'!$A:$A,0))</f>
        <v>CURRENT LIABILITIES</v>
      </c>
      <c r="D959" s="36" t="str">
        <f>+INDEX('Global Mapping'!$C:$C,MATCH(L959,'Global Mapping'!$A:$A,0))</f>
        <v>A/P TRADE</v>
      </c>
      <c r="E959" s="36" t="s">
        <v>3985</v>
      </c>
      <c r="F959" s="36" t="s">
        <v>3986</v>
      </c>
      <c r="G959" s="36" t="s">
        <v>3987</v>
      </c>
      <c r="H959" s="36">
        <v>1116486</v>
      </c>
      <c r="I959" s="38">
        <v>43699</v>
      </c>
      <c r="J959" s="2">
        <v>345</v>
      </c>
      <c r="K959" s="2">
        <v>345</v>
      </c>
      <c r="L959" s="2">
        <v>4515</v>
      </c>
      <c r="M959" s="5">
        <v>-187.5</v>
      </c>
      <c r="N959" s="3">
        <v>43698</v>
      </c>
      <c r="O959" t="s">
        <v>19</v>
      </c>
      <c r="P959" t="s">
        <v>586</v>
      </c>
      <c r="S959" s="2">
        <v>1083026</v>
      </c>
      <c r="T959" s="2">
        <v>342587</v>
      </c>
      <c r="X959" s="2" t="s">
        <v>20</v>
      </c>
      <c r="Z959">
        <v>3029123</v>
      </c>
      <c r="AA959" s="2" t="s">
        <v>24</v>
      </c>
    </row>
    <row r="960" spans="1:27" x14ac:dyDescent="0.25">
      <c r="A960" s="6">
        <f t="shared" si="14"/>
        <v>952</v>
      </c>
      <c r="C960" s="36" t="str">
        <f>+INDEX('Global Mapping'!$M:$M,MATCH(L960,'Global Mapping'!$A:$A,0))</f>
        <v>CURRENT LIABILITIES</v>
      </c>
      <c r="D960" s="36" t="str">
        <f>+INDEX('Global Mapping'!$C:$C,MATCH(L960,'Global Mapping'!$A:$A,0))</f>
        <v>A/P TRADE</v>
      </c>
      <c r="E960" s="36" t="s">
        <v>3985</v>
      </c>
      <c r="F960" s="36" t="s">
        <v>3986</v>
      </c>
      <c r="G960" s="36" t="s">
        <v>3987</v>
      </c>
      <c r="H960" s="36">
        <v>1116500</v>
      </c>
      <c r="I960" s="38">
        <v>43699</v>
      </c>
      <c r="J960" s="2">
        <v>345</v>
      </c>
      <c r="K960" s="2">
        <v>345</v>
      </c>
      <c r="L960" s="2">
        <v>4515</v>
      </c>
      <c r="M960" s="5">
        <v>-50</v>
      </c>
      <c r="N960" s="3">
        <v>43698</v>
      </c>
      <c r="O960" t="s">
        <v>19</v>
      </c>
      <c r="P960" t="s">
        <v>580</v>
      </c>
      <c r="S960" s="2">
        <v>1083020</v>
      </c>
      <c r="T960" s="2">
        <v>342587</v>
      </c>
      <c r="X960" s="2" t="s">
        <v>20</v>
      </c>
      <c r="Z960">
        <v>3029878</v>
      </c>
      <c r="AA960" s="2" t="s">
        <v>24</v>
      </c>
    </row>
    <row r="961" spans="1:27" x14ac:dyDescent="0.25">
      <c r="A961" s="6">
        <f t="shared" si="14"/>
        <v>953</v>
      </c>
      <c r="C961" s="36" t="str">
        <f>+INDEX('Global Mapping'!$M:$M,MATCH(L961,'Global Mapping'!$A:$A,0))</f>
        <v>CURRENT LIABILITIES</v>
      </c>
      <c r="D961" s="36" t="str">
        <f>+INDEX('Global Mapping'!$C:$C,MATCH(L961,'Global Mapping'!$A:$A,0))</f>
        <v>A/P TRADE</v>
      </c>
      <c r="E961" s="36" t="s">
        <v>3985</v>
      </c>
      <c r="F961" s="36" t="s">
        <v>3986</v>
      </c>
      <c r="G961" s="36" t="s">
        <v>3987</v>
      </c>
      <c r="H961" s="36">
        <v>1117074</v>
      </c>
      <c r="I961" s="38">
        <v>43706</v>
      </c>
      <c r="J961" s="2">
        <v>345</v>
      </c>
      <c r="K961" s="2">
        <v>345</v>
      </c>
      <c r="L961" s="2">
        <v>4515</v>
      </c>
      <c r="M961" s="5">
        <v>-149.9</v>
      </c>
      <c r="N961" s="3">
        <v>43698</v>
      </c>
      <c r="O961" t="s">
        <v>19</v>
      </c>
      <c r="P961" t="s">
        <v>579</v>
      </c>
      <c r="S961" s="2">
        <v>1083019</v>
      </c>
      <c r="T961" s="2">
        <v>342587</v>
      </c>
      <c r="X961" s="2" t="s">
        <v>20</v>
      </c>
      <c r="Z961">
        <v>3072978</v>
      </c>
      <c r="AA961" s="2" t="s">
        <v>24</v>
      </c>
    </row>
    <row r="962" spans="1:27" x14ac:dyDescent="0.25">
      <c r="A962" s="6">
        <f t="shared" si="14"/>
        <v>954</v>
      </c>
      <c r="C962" s="36" t="str">
        <f>+INDEX('Global Mapping'!$M:$M,MATCH(L962,'Global Mapping'!$A:$A,0))</f>
        <v>CURRENT LIABILITIES</v>
      </c>
      <c r="D962" s="36" t="str">
        <f>+INDEX('Global Mapping'!$C:$C,MATCH(L962,'Global Mapping'!$A:$A,0))</f>
        <v>A/P TRADE</v>
      </c>
      <c r="E962" s="36" t="s">
        <v>3985</v>
      </c>
      <c r="F962" s="36" t="s">
        <v>3986</v>
      </c>
      <c r="G962" s="36" t="s">
        <v>3987</v>
      </c>
      <c r="H962" s="36">
        <v>1116750</v>
      </c>
      <c r="I962" s="38">
        <v>43699</v>
      </c>
      <c r="J962" s="2">
        <v>345</v>
      </c>
      <c r="K962" s="2">
        <v>345</v>
      </c>
      <c r="L962" s="2">
        <v>4515</v>
      </c>
      <c r="M962" s="5">
        <v>-281.25</v>
      </c>
      <c r="N962" s="3">
        <v>43698</v>
      </c>
      <c r="O962" t="s">
        <v>19</v>
      </c>
      <c r="P962" t="s">
        <v>588</v>
      </c>
      <c r="S962" s="2">
        <v>1083183</v>
      </c>
      <c r="T962" s="2">
        <v>342675</v>
      </c>
      <c r="X962" s="2" t="s">
        <v>20</v>
      </c>
      <c r="Z962">
        <v>3115745</v>
      </c>
      <c r="AA962" s="2" t="s">
        <v>24</v>
      </c>
    </row>
    <row r="963" spans="1:27" x14ac:dyDescent="0.25">
      <c r="A963" s="6">
        <f t="shared" si="14"/>
        <v>955</v>
      </c>
      <c r="C963" s="36" t="str">
        <f>+INDEX('Global Mapping'!$M:$M,MATCH(L963,'Global Mapping'!$A:$A,0))</f>
        <v>CURRENT LIABILITIES</v>
      </c>
      <c r="D963" s="36" t="str">
        <f>+INDEX('Global Mapping'!$C:$C,MATCH(L963,'Global Mapping'!$A:$A,0))</f>
        <v>A/P TRADE</v>
      </c>
      <c r="E963" s="36" t="s">
        <v>3985</v>
      </c>
      <c r="F963" s="36" t="s">
        <v>3986</v>
      </c>
      <c r="G963" s="36" t="s">
        <v>3987</v>
      </c>
      <c r="H963" s="36">
        <v>1116390</v>
      </c>
      <c r="I963" s="38">
        <v>43699</v>
      </c>
      <c r="J963" s="2">
        <v>345</v>
      </c>
      <c r="K963" s="2">
        <v>345</v>
      </c>
      <c r="L963" s="2">
        <v>4515</v>
      </c>
      <c r="M963" s="5">
        <v>-17.489999999999998</v>
      </c>
      <c r="N963" s="3">
        <v>43699</v>
      </c>
      <c r="O963" t="s">
        <v>19</v>
      </c>
      <c r="P963" t="s">
        <v>608</v>
      </c>
      <c r="S963" s="2">
        <v>1083718</v>
      </c>
      <c r="T963" s="2">
        <v>342740</v>
      </c>
      <c r="X963" s="2" t="s">
        <v>20</v>
      </c>
      <c r="Z963">
        <v>3008722</v>
      </c>
      <c r="AA963" s="2" t="s">
        <v>24</v>
      </c>
    </row>
    <row r="964" spans="1:27" x14ac:dyDescent="0.25">
      <c r="A964" s="6">
        <f t="shared" si="14"/>
        <v>956</v>
      </c>
      <c r="C964" s="36" t="str">
        <f>+INDEX('Global Mapping'!$M:$M,MATCH(L964,'Global Mapping'!$A:$A,0))</f>
        <v>CURRENT LIABILITIES</v>
      </c>
      <c r="D964" s="36" t="str">
        <f>+INDEX('Global Mapping'!$C:$C,MATCH(L964,'Global Mapping'!$A:$A,0))</f>
        <v>A/P TRADE</v>
      </c>
      <c r="E964" s="36" t="s">
        <v>3985</v>
      </c>
      <c r="F964" s="36" t="s">
        <v>3986</v>
      </c>
      <c r="G964" s="36" t="s">
        <v>3987</v>
      </c>
      <c r="H964" s="36">
        <v>1118179</v>
      </c>
      <c r="I964" s="38">
        <v>43719</v>
      </c>
      <c r="J964" s="2">
        <v>345</v>
      </c>
      <c r="K964" s="2">
        <v>345</v>
      </c>
      <c r="L964" s="2">
        <v>4515</v>
      </c>
      <c r="M964" s="5">
        <v>-37.93</v>
      </c>
      <c r="N964" s="3">
        <v>43699</v>
      </c>
      <c r="O964" t="s">
        <v>19</v>
      </c>
      <c r="P964" t="s">
        <v>622</v>
      </c>
      <c r="S964" s="2">
        <v>1085893</v>
      </c>
      <c r="T964" s="2">
        <v>343154</v>
      </c>
      <c r="X964" s="2" t="s">
        <v>20</v>
      </c>
      <c r="Z964">
        <v>3095263</v>
      </c>
      <c r="AA964" s="2" t="s">
        <v>24</v>
      </c>
    </row>
    <row r="965" spans="1:27" x14ac:dyDescent="0.25">
      <c r="A965" s="6">
        <f t="shared" si="14"/>
        <v>957</v>
      </c>
      <c r="C965" s="36" t="str">
        <f>+INDEX('Global Mapping'!$M:$M,MATCH(L965,'Global Mapping'!$A:$A,0))</f>
        <v>CURRENT LIABILITIES</v>
      </c>
      <c r="D965" s="36" t="str">
        <f>+INDEX('Global Mapping'!$C:$C,MATCH(L965,'Global Mapping'!$A:$A,0))</f>
        <v>A/P TRADE</v>
      </c>
      <c r="E965" s="36" t="s">
        <v>3985</v>
      </c>
      <c r="F965" s="36" t="s">
        <v>3986</v>
      </c>
      <c r="G965" s="36" t="s">
        <v>3987</v>
      </c>
      <c r="H965" s="36">
        <v>1119873</v>
      </c>
      <c r="I965" s="38">
        <v>43720</v>
      </c>
      <c r="J965" s="2">
        <v>345</v>
      </c>
      <c r="K965" s="2">
        <v>345</v>
      </c>
      <c r="L965" s="2">
        <v>4515</v>
      </c>
      <c r="M965" s="5">
        <v>-126.96</v>
      </c>
      <c r="N965" s="3">
        <v>43699</v>
      </c>
      <c r="O965" t="s">
        <v>19</v>
      </c>
      <c r="P965" t="s">
        <v>589</v>
      </c>
      <c r="S965" s="2">
        <v>1083419</v>
      </c>
      <c r="T965" s="2">
        <v>342683</v>
      </c>
      <c r="X965" s="2" t="s">
        <v>20</v>
      </c>
      <c r="Z965">
        <v>3098456</v>
      </c>
      <c r="AA965" s="2" t="s">
        <v>24</v>
      </c>
    </row>
    <row r="966" spans="1:27" x14ac:dyDescent="0.25">
      <c r="A966" s="6">
        <f t="shared" si="14"/>
        <v>958</v>
      </c>
      <c r="C966" s="36" t="str">
        <f>+INDEX('Global Mapping'!$M:$M,MATCH(L966,'Global Mapping'!$A:$A,0))</f>
        <v>CURRENT LIABILITIES</v>
      </c>
      <c r="D966" s="36" t="str">
        <f>+INDEX('Global Mapping'!$C:$C,MATCH(L966,'Global Mapping'!$A:$A,0))</f>
        <v>A/P TRADE</v>
      </c>
      <c r="E966" s="36" t="s">
        <v>3985</v>
      </c>
      <c r="F966" s="36" t="s">
        <v>3986</v>
      </c>
      <c r="G966" s="36" t="s">
        <v>3987</v>
      </c>
      <c r="H966" s="36">
        <v>1116475</v>
      </c>
      <c r="I966" s="38">
        <v>43699</v>
      </c>
      <c r="J966" s="2">
        <v>345</v>
      </c>
      <c r="K966" s="2">
        <v>345</v>
      </c>
      <c r="L966" s="2">
        <v>4515</v>
      </c>
      <c r="M966" s="5">
        <v>-32.5</v>
      </c>
      <c r="N966" s="3">
        <v>43699</v>
      </c>
      <c r="O966" t="s">
        <v>19</v>
      </c>
      <c r="P966" t="s">
        <v>590</v>
      </c>
      <c r="S966" s="2">
        <v>1083421</v>
      </c>
      <c r="T966" s="2">
        <v>342683</v>
      </c>
      <c r="X966" s="2" t="s">
        <v>20</v>
      </c>
      <c r="Z966">
        <v>3098456</v>
      </c>
      <c r="AA966" s="2" t="s">
        <v>24</v>
      </c>
    </row>
    <row r="967" spans="1:27" x14ac:dyDescent="0.25">
      <c r="A967" s="6">
        <f t="shared" si="14"/>
        <v>959</v>
      </c>
      <c r="C967" s="36" t="str">
        <f>+INDEX('Global Mapping'!$M:$M,MATCH(L967,'Global Mapping'!$A:$A,0))</f>
        <v>CURRENT LIABILITIES</v>
      </c>
      <c r="D967" s="36" t="str">
        <f>+INDEX('Global Mapping'!$C:$C,MATCH(L967,'Global Mapping'!$A:$A,0))</f>
        <v>A/P TRADE</v>
      </c>
      <c r="E967" s="36" t="s">
        <v>3985</v>
      </c>
      <c r="F967" s="36" t="s">
        <v>3986</v>
      </c>
      <c r="G967" s="36" t="s">
        <v>3987</v>
      </c>
      <c r="H967" s="36">
        <v>1116475</v>
      </c>
      <c r="I967" s="38">
        <v>43699</v>
      </c>
      <c r="J967" s="2">
        <v>345</v>
      </c>
      <c r="K967" s="2">
        <v>345</v>
      </c>
      <c r="L967" s="2">
        <v>4515</v>
      </c>
      <c r="M967" s="5">
        <v>-32.5</v>
      </c>
      <c r="N967" s="3">
        <v>43699</v>
      </c>
      <c r="O967" t="s">
        <v>19</v>
      </c>
      <c r="P967" t="s">
        <v>591</v>
      </c>
      <c r="S967" s="2">
        <v>1083424</v>
      </c>
      <c r="T967" s="2">
        <v>342683</v>
      </c>
      <c r="X967" s="2" t="s">
        <v>20</v>
      </c>
      <c r="Z967">
        <v>3098456</v>
      </c>
      <c r="AA967" s="2" t="s">
        <v>24</v>
      </c>
    </row>
    <row r="968" spans="1:27" x14ac:dyDescent="0.25">
      <c r="A968" s="6">
        <f t="shared" si="14"/>
        <v>960</v>
      </c>
      <c r="C968" s="36" t="str">
        <f>+INDEX('Global Mapping'!$M:$M,MATCH(L968,'Global Mapping'!$A:$A,0))</f>
        <v>CURRENT LIABILITIES</v>
      </c>
      <c r="D968" s="36" t="str">
        <f>+INDEX('Global Mapping'!$C:$C,MATCH(L968,'Global Mapping'!$A:$A,0))</f>
        <v>A/P TRADE</v>
      </c>
      <c r="E968" s="36" t="s">
        <v>3985</v>
      </c>
      <c r="F968" s="36" t="s">
        <v>3986</v>
      </c>
      <c r="G968" s="36" t="s">
        <v>3987</v>
      </c>
      <c r="H968" s="36">
        <v>1116475</v>
      </c>
      <c r="I968" s="38">
        <v>43699</v>
      </c>
      <c r="J968" s="2">
        <v>345</v>
      </c>
      <c r="K968" s="2">
        <v>345</v>
      </c>
      <c r="L968" s="2">
        <v>4515</v>
      </c>
      <c r="M968" s="5">
        <v>-32.5</v>
      </c>
      <c r="N968" s="3">
        <v>43699</v>
      </c>
      <c r="O968" t="s">
        <v>19</v>
      </c>
      <c r="P968" t="s">
        <v>592</v>
      </c>
      <c r="S968" s="2">
        <v>1083426</v>
      </c>
      <c r="T968" s="2">
        <v>342683</v>
      </c>
      <c r="X968" s="2" t="s">
        <v>20</v>
      </c>
      <c r="Z968">
        <v>3098456</v>
      </c>
      <c r="AA968" s="2" t="s">
        <v>24</v>
      </c>
    </row>
    <row r="969" spans="1:27" x14ac:dyDescent="0.25">
      <c r="A969" s="6">
        <f t="shared" si="14"/>
        <v>961</v>
      </c>
      <c r="C969" s="36" t="str">
        <f>+INDEX('Global Mapping'!$M:$M,MATCH(L969,'Global Mapping'!$A:$A,0))</f>
        <v>CURRENT LIABILITIES</v>
      </c>
      <c r="D969" s="36" t="str">
        <f>+INDEX('Global Mapping'!$C:$C,MATCH(L969,'Global Mapping'!$A:$A,0))</f>
        <v>A/P TRADE</v>
      </c>
      <c r="E969" s="36" t="s">
        <v>3985</v>
      </c>
      <c r="F969" s="36" t="s">
        <v>3986</v>
      </c>
      <c r="G969" s="36" t="s">
        <v>3987</v>
      </c>
      <c r="H969" s="36">
        <v>1116475</v>
      </c>
      <c r="I969" s="38">
        <v>43699</v>
      </c>
      <c r="J969" s="2">
        <v>345</v>
      </c>
      <c r="K969" s="2">
        <v>345</v>
      </c>
      <c r="L969" s="2">
        <v>4515</v>
      </c>
      <c r="M969" s="5">
        <v>-32.5</v>
      </c>
      <c r="N969" s="3">
        <v>43699</v>
      </c>
      <c r="O969" t="s">
        <v>19</v>
      </c>
      <c r="P969" t="s">
        <v>593</v>
      </c>
      <c r="S969" s="2">
        <v>1083427</v>
      </c>
      <c r="T969" s="2">
        <v>342683</v>
      </c>
      <c r="X969" s="2" t="s">
        <v>20</v>
      </c>
      <c r="Z969">
        <v>3098456</v>
      </c>
      <c r="AA969" s="2" t="s">
        <v>24</v>
      </c>
    </row>
    <row r="970" spans="1:27" x14ac:dyDescent="0.25">
      <c r="A970" s="6">
        <f t="shared" si="14"/>
        <v>962</v>
      </c>
      <c r="C970" s="36" t="str">
        <f>+INDEX('Global Mapping'!$M:$M,MATCH(L970,'Global Mapping'!$A:$A,0))</f>
        <v>CURRENT LIABILITIES</v>
      </c>
      <c r="D970" s="36" t="str">
        <f>+INDEX('Global Mapping'!$C:$C,MATCH(L970,'Global Mapping'!$A:$A,0))</f>
        <v>A/P TRADE</v>
      </c>
      <c r="E970" s="36" t="s">
        <v>3985</v>
      </c>
      <c r="F970" s="36" t="s">
        <v>3986</v>
      </c>
      <c r="G970" s="36" t="s">
        <v>3987</v>
      </c>
      <c r="H970" s="36">
        <v>1116475</v>
      </c>
      <c r="I970" s="38">
        <v>43699</v>
      </c>
      <c r="J970" s="2">
        <v>345</v>
      </c>
      <c r="K970" s="2">
        <v>345</v>
      </c>
      <c r="L970" s="2">
        <v>4515</v>
      </c>
      <c r="M970" s="5">
        <v>-32.5</v>
      </c>
      <c r="N970" s="3">
        <v>43699</v>
      </c>
      <c r="O970" t="s">
        <v>19</v>
      </c>
      <c r="P970" t="s">
        <v>594</v>
      </c>
      <c r="S970" s="2">
        <v>1083429</v>
      </c>
      <c r="T970" s="2">
        <v>342683</v>
      </c>
      <c r="X970" s="2" t="s">
        <v>20</v>
      </c>
      <c r="Z970">
        <v>3098456</v>
      </c>
      <c r="AA970" s="2" t="s">
        <v>24</v>
      </c>
    </row>
    <row r="971" spans="1:27" x14ac:dyDescent="0.25">
      <c r="A971" s="6">
        <f t="shared" ref="A971:A1034" si="15">+A970+1</f>
        <v>963</v>
      </c>
      <c r="C971" s="36" t="str">
        <f>+INDEX('Global Mapping'!$M:$M,MATCH(L971,'Global Mapping'!$A:$A,0))</f>
        <v>CURRENT LIABILITIES</v>
      </c>
      <c r="D971" s="36" t="str">
        <f>+INDEX('Global Mapping'!$C:$C,MATCH(L971,'Global Mapping'!$A:$A,0))</f>
        <v>A/P TRADE</v>
      </c>
      <c r="E971" s="36" t="s">
        <v>3985</v>
      </c>
      <c r="F971" s="36" t="s">
        <v>3986</v>
      </c>
      <c r="G971" s="36" t="s">
        <v>3987</v>
      </c>
      <c r="H971" s="36">
        <v>1116475</v>
      </c>
      <c r="I971" s="38">
        <v>43699</v>
      </c>
      <c r="J971" s="2">
        <v>345</v>
      </c>
      <c r="K971" s="2">
        <v>345</v>
      </c>
      <c r="L971" s="2">
        <v>4515</v>
      </c>
      <c r="M971" s="5">
        <v>-32.5</v>
      </c>
      <c r="N971" s="3">
        <v>43699</v>
      </c>
      <c r="O971" t="s">
        <v>19</v>
      </c>
      <c r="P971" t="s">
        <v>595</v>
      </c>
      <c r="S971" s="2">
        <v>1083430</v>
      </c>
      <c r="T971" s="2">
        <v>342683</v>
      </c>
      <c r="X971" s="2" t="s">
        <v>20</v>
      </c>
      <c r="Z971">
        <v>3098456</v>
      </c>
      <c r="AA971" s="2" t="s">
        <v>24</v>
      </c>
    </row>
    <row r="972" spans="1:27" x14ac:dyDescent="0.25">
      <c r="A972" s="6">
        <f t="shared" si="15"/>
        <v>964</v>
      </c>
      <c r="C972" s="36" t="str">
        <f>+INDEX('Global Mapping'!$M:$M,MATCH(L972,'Global Mapping'!$A:$A,0))</f>
        <v>CURRENT LIABILITIES</v>
      </c>
      <c r="D972" s="36" t="str">
        <f>+INDEX('Global Mapping'!$C:$C,MATCH(L972,'Global Mapping'!$A:$A,0))</f>
        <v>A/P TRADE</v>
      </c>
      <c r="E972" s="36" t="s">
        <v>3985</v>
      </c>
      <c r="F972" s="36" t="s">
        <v>3986</v>
      </c>
      <c r="G972" s="36" t="s">
        <v>3987</v>
      </c>
      <c r="H972" s="36">
        <v>1116475</v>
      </c>
      <c r="I972" s="38">
        <v>43699</v>
      </c>
      <c r="J972" s="2">
        <v>345</v>
      </c>
      <c r="K972" s="2">
        <v>345</v>
      </c>
      <c r="L972" s="2">
        <v>4515</v>
      </c>
      <c r="M972" s="5">
        <v>-32.5</v>
      </c>
      <c r="N972" s="3">
        <v>43699</v>
      </c>
      <c r="O972" t="s">
        <v>19</v>
      </c>
      <c r="P972" t="s">
        <v>596</v>
      </c>
      <c r="S972" s="2">
        <v>1083433</v>
      </c>
      <c r="T972" s="2">
        <v>342683</v>
      </c>
      <c r="X972" s="2" t="s">
        <v>20</v>
      </c>
      <c r="Z972">
        <v>3098456</v>
      </c>
      <c r="AA972" s="2" t="s">
        <v>24</v>
      </c>
    </row>
    <row r="973" spans="1:27" x14ac:dyDescent="0.25">
      <c r="A973" s="6">
        <f t="shared" si="15"/>
        <v>965</v>
      </c>
      <c r="C973" s="36" t="str">
        <f>+INDEX('Global Mapping'!$M:$M,MATCH(L973,'Global Mapping'!$A:$A,0))</f>
        <v>CURRENT LIABILITIES</v>
      </c>
      <c r="D973" s="36" t="str">
        <f>+INDEX('Global Mapping'!$C:$C,MATCH(L973,'Global Mapping'!$A:$A,0))</f>
        <v>A/P TRADE</v>
      </c>
      <c r="E973" s="36" t="s">
        <v>3985</v>
      </c>
      <c r="F973" s="36" t="s">
        <v>3986</v>
      </c>
      <c r="G973" s="36" t="s">
        <v>3987</v>
      </c>
      <c r="H973" s="36">
        <v>1116475</v>
      </c>
      <c r="I973" s="38">
        <v>43699</v>
      </c>
      <c r="J973" s="2">
        <v>345</v>
      </c>
      <c r="K973" s="2">
        <v>345</v>
      </c>
      <c r="L973" s="2">
        <v>4515</v>
      </c>
      <c r="M973" s="5">
        <v>-32.5</v>
      </c>
      <c r="N973" s="3">
        <v>43699</v>
      </c>
      <c r="O973" t="s">
        <v>19</v>
      </c>
      <c r="P973" t="s">
        <v>597</v>
      </c>
      <c r="S973" s="2">
        <v>1083434</v>
      </c>
      <c r="T973" s="2">
        <v>342683</v>
      </c>
      <c r="X973" s="2" t="s">
        <v>20</v>
      </c>
      <c r="Z973">
        <v>3098456</v>
      </c>
      <c r="AA973" s="2" t="s">
        <v>24</v>
      </c>
    </row>
    <row r="974" spans="1:27" x14ac:dyDescent="0.25">
      <c r="A974" s="6">
        <f t="shared" si="15"/>
        <v>966</v>
      </c>
      <c r="C974" s="36" t="str">
        <f>+INDEX('Global Mapping'!$M:$M,MATCH(L974,'Global Mapping'!$A:$A,0))</f>
        <v>CURRENT LIABILITIES</v>
      </c>
      <c r="D974" s="36" t="str">
        <f>+INDEX('Global Mapping'!$C:$C,MATCH(L974,'Global Mapping'!$A:$A,0))</f>
        <v>A/P TRADE</v>
      </c>
      <c r="E974" s="36" t="s">
        <v>3985</v>
      </c>
      <c r="F974" s="36" t="s">
        <v>3986</v>
      </c>
      <c r="G974" s="36" t="s">
        <v>3987</v>
      </c>
      <c r="H974" s="36">
        <v>1116475</v>
      </c>
      <c r="I974" s="38">
        <v>43699</v>
      </c>
      <c r="J974" s="2">
        <v>345</v>
      </c>
      <c r="K974" s="2">
        <v>345</v>
      </c>
      <c r="L974" s="2">
        <v>4515</v>
      </c>
      <c r="M974" s="5">
        <v>-32.5</v>
      </c>
      <c r="N974" s="3">
        <v>43699</v>
      </c>
      <c r="O974" t="s">
        <v>19</v>
      </c>
      <c r="P974" t="s">
        <v>598</v>
      </c>
      <c r="S974" s="2">
        <v>1083437</v>
      </c>
      <c r="T974" s="2">
        <v>342683</v>
      </c>
      <c r="X974" s="2" t="s">
        <v>20</v>
      </c>
      <c r="Z974">
        <v>3098456</v>
      </c>
      <c r="AA974" s="2" t="s">
        <v>24</v>
      </c>
    </row>
    <row r="975" spans="1:27" x14ac:dyDescent="0.25">
      <c r="A975" s="6">
        <f t="shared" si="15"/>
        <v>967</v>
      </c>
      <c r="C975" s="36" t="str">
        <f>+INDEX('Global Mapping'!$M:$M,MATCH(L975,'Global Mapping'!$A:$A,0))</f>
        <v>CURRENT LIABILITIES</v>
      </c>
      <c r="D975" s="36" t="str">
        <f>+INDEX('Global Mapping'!$C:$C,MATCH(L975,'Global Mapping'!$A:$A,0))</f>
        <v>A/P TRADE</v>
      </c>
      <c r="E975" s="36" t="s">
        <v>3985</v>
      </c>
      <c r="F975" s="36" t="s">
        <v>3986</v>
      </c>
      <c r="G975" s="36" t="s">
        <v>3987</v>
      </c>
      <c r="H975" s="36">
        <v>1116475</v>
      </c>
      <c r="I975" s="38">
        <v>43699</v>
      </c>
      <c r="J975" s="2">
        <v>345</v>
      </c>
      <c r="K975" s="2">
        <v>345</v>
      </c>
      <c r="L975" s="2">
        <v>4515</v>
      </c>
      <c r="M975" s="5">
        <v>-32.5</v>
      </c>
      <c r="N975" s="3">
        <v>43699</v>
      </c>
      <c r="O975" t="s">
        <v>19</v>
      </c>
      <c r="P975" t="s">
        <v>599</v>
      </c>
      <c r="S975" s="2">
        <v>1083439</v>
      </c>
      <c r="T975" s="2">
        <v>342683</v>
      </c>
      <c r="X975" s="2" t="s">
        <v>20</v>
      </c>
      <c r="Z975">
        <v>3098456</v>
      </c>
      <c r="AA975" s="2" t="s">
        <v>24</v>
      </c>
    </row>
    <row r="976" spans="1:27" x14ac:dyDescent="0.25">
      <c r="A976" s="6">
        <f t="shared" si="15"/>
        <v>968</v>
      </c>
      <c r="C976" s="36" t="str">
        <f>+INDEX('Global Mapping'!$M:$M,MATCH(L976,'Global Mapping'!$A:$A,0))</f>
        <v>CURRENT LIABILITIES</v>
      </c>
      <c r="D976" s="36" t="str">
        <f>+INDEX('Global Mapping'!$C:$C,MATCH(L976,'Global Mapping'!$A:$A,0))</f>
        <v>A/P TRADE</v>
      </c>
      <c r="E976" s="36" t="s">
        <v>3985</v>
      </c>
      <c r="F976" s="36" t="s">
        <v>3986</v>
      </c>
      <c r="G976" s="36" t="s">
        <v>3987</v>
      </c>
      <c r="H976" s="36">
        <v>1116475</v>
      </c>
      <c r="I976" s="38">
        <v>43699</v>
      </c>
      <c r="J976" s="2">
        <v>345</v>
      </c>
      <c r="K976" s="2">
        <v>345</v>
      </c>
      <c r="L976" s="2">
        <v>4515</v>
      </c>
      <c r="M976" s="5">
        <v>-32.5</v>
      </c>
      <c r="N976" s="3">
        <v>43699</v>
      </c>
      <c r="O976" t="s">
        <v>19</v>
      </c>
      <c r="P976" t="s">
        <v>600</v>
      </c>
      <c r="S976" s="2">
        <v>1083442</v>
      </c>
      <c r="T976" s="2">
        <v>342683</v>
      </c>
      <c r="X976" s="2" t="s">
        <v>20</v>
      </c>
      <c r="Z976">
        <v>3098456</v>
      </c>
      <c r="AA976" s="2" t="s">
        <v>24</v>
      </c>
    </row>
    <row r="977" spans="1:27" x14ac:dyDescent="0.25">
      <c r="A977" s="6">
        <f t="shared" si="15"/>
        <v>969</v>
      </c>
      <c r="C977" s="36" t="str">
        <f>+INDEX('Global Mapping'!$M:$M,MATCH(L977,'Global Mapping'!$A:$A,0))</f>
        <v>CURRENT LIABILITIES</v>
      </c>
      <c r="D977" s="36" t="str">
        <f>+INDEX('Global Mapping'!$C:$C,MATCH(L977,'Global Mapping'!$A:$A,0))</f>
        <v>A/P TRADE</v>
      </c>
      <c r="E977" s="36" t="s">
        <v>3985</v>
      </c>
      <c r="F977" s="36" t="s">
        <v>3986</v>
      </c>
      <c r="G977" s="36" t="s">
        <v>3987</v>
      </c>
      <c r="H977" s="36">
        <v>1116475</v>
      </c>
      <c r="I977" s="38">
        <v>43699</v>
      </c>
      <c r="J977" s="2">
        <v>345</v>
      </c>
      <c r="K977" s="2">
        <v>345</v>
      </c>
      <c r="L977" s="2">
        <v>4515</v>
      </c>
      <c r="M977" s="5">
        <v>-32.5</v>
      </c>
      <c r="N977" s="3">
        <v>43699</v>
      </c>
      <c r="O977" t="s">
        <v>19</v>
      </c>
      <c r="P977" t="s">
        <v>601</v>
      </c>
      <c r="S977" s="2">
        <v>1083444</v>
      </c>
      <c r="T977" s="2">
        <v>342683</v>
      </c>
      <c r="X977" s="2" t="s">
        <v>20</v>
      </c>
      <c r="Z977">
        <v>3098456</v>
      </c>
      <c r="AA977" s="2" t="s">
        <v>24</v>
      </c>
    </row>
    <row r="978" spans="1:27" x14ac:dyDescent="0.25">
      <c r="A978" s="6">
        <f t="shared" si="15"/>
        <v>970</v>
      </c>
      <c r="C978" s="36" t="str">
        <f>+INDEX('Global Mapping'!$M:$M,MATCH(L978,'Global Mapping'!$A:$A,0))</f>
        <v>CURRENT LIABILITIES</v>
      </c>
      <c r="D978" s="36" t="str">
        <f>+INDEX('Global Mapping'!$C:$C,MATCH(L978,'Global Mapping'!$A:$A,0))</f>
        <v>A/P TRADE</v>
      </c>
      <c r="E978" s="36" t="s">
        <v>3985</v>
      </c>
      <c r="F978" s="36" t="s">
        <v>3986</v>
      </c>
      <c r="G978" s="36" t="s">
        <v>3987</v>
      </c>
      <c r="H978" s="36">
        <v>1116475</v>
      </c>
      <c r="I978" s="38">
        <v>43699</v>
      </c>
      <c r="J978" s="2">
        <v>345</v>
      </c>
      <c r="K978" s="2">
        <v>345</v>
      </c>
      <c r="L978" s="2">
        <v>4515</v>
      </c>
      <c r="M978" s="5">
        <v>-32.5</v>
      </c>
      <c r="N978" s="3">
        <v>43699</v>
      </c>
      <c r="O978" t="s">
        <v>19</v>
      </c>
      <c r="P978" t="s">
        <v>602</v>
      </c>
      <c r="S978" s="2">
        <v>1083446</v>
      </c>
      <c r="T978" s="2">
        <v>342683</v>
      </c>
      <c r="X978" s="2" t="s">
        <v>20</v>
      </c>
      <c r="Z978">
        <v>3098456</v>
      </c>
      <c r="AA978" s="2" t="s">
        <v>24</v>
      </c>
    </row>
    <row r="979" spans="1:27" x14ac:dyDescent="0.25">
      <c r="A979" s="6">
        <f t="shared" si="15"/>
        <v>971</v>
      </c>
      <c r="C979" s="36" t="str">
        <f>+INDEX('Global Mapping'!$M:$M,MATCH(L979,'Global Mapping'!$A:$A,0))</f>
        <v>CURRENT LIABILITIES</v>
      </c>
      <c r="D979" s="36" t="str">
        <f>+INDEX('Global Mapping'!$C:$C,MATCH(L979,'Global Mapping'!$A:$A,0))</f>
        <v>A/P TRADE</v>
      </c>
      <c r="E979" s="36" t="s">
        <v>3985</v>
      </c>
      <c r="F979" s="36" t="s">
        <v>3986</v>
      </c>
      <c r="G979" s="36" t="s">
        <v>3987</v>
      </c>
      <c r="H979" s="36">
        <v>1116475</v>
      </c>
      <c r="I979" s="38">
        <v>43699</v>
      </c>
      <c r="J979" s="2">
        <v>345</v>
      </c>
      <c r="K979" s="2">
        <v>345</v>
      </c>
      <c r="L979" s="2">
        <v>4515</v>
      </c>
      <c r="M979" s="5">
        <v>-32.5</v>
      </c>
      <c r="N979" s="3">
        <v>43699</v>
      </c>
      <c r="O979" t="s">
        <v>19</v>
      </c>
      <c r="P979" t="s">
        <v>603</v>
      </c>
      <c r="S979" s="2">
        <v>1083448</v>
      </c>
      <c r="T979" s="2">
        <v>342683</v>
      </c>
      <c r="X979" s="2" t="s">
        <v>20</v>
      </c>
      <c r="Z979">
        <v>3098456</v>
      </c>
      <c r="AA979" s="2" t="s">
        <v>24</v>
      </c>
    </row>
    <row r="980" spans="1:27" x14ac:dyDescent="0.25">
      <c r="A980" s="6">
        <f t="shared" si="15"/>
        <v>972</v>
      </c>
      <c r="C980" s="36" t="str">
        <f>+INDEX('Global Mapping'!$M:$M,MATCH(L980,'Global Mapping'!$A:$A,0))</f>
        <v>CURRENT LIABILITIES</v>
      </c>
      <c r="D980" s="36" t="str">
        <f>+INDEX('Global Mapping'!$C:$C,MATCH(L980,'Global Mapping'!$A:$A,0))</f>
        <v>A/P TRADE</v>
      </c>
      <c r="E980" s="36" t="s">
        <v>3985</v>
      </c>
      <c r="F980" s="36" t="s">
        <v>3986</v>
      </c>
      <c r="G980" s="36" t="s">
        <v>3987</v>
      </c>
      <c r="H980" s="36">
        <v>1117421</v>
      </c>
      <c r="I980" s="38">
        <v>43713</v>
      </c>
      <c r="J980" s="2">
        <v>345</v>
      </c>
      <c r="K980" s="2">
        <v>345</v>
      </c>
      <c r="L980" s="2">
        <v>4515</v>
      </c>
      <c r="M980" s="5">
        <v>-32.5</v>
      </c>
      <c r="N980" s="3">
        <v>43699</v>
      </c>
      <c r="O980" t="s">
        <v>19</v>
      </c>
      <c r="P980" t="s">
        <v>604</v>
      </c>
      <c r="S980" s="2">
        <v>1083451</v>
      </c>
      <c r="T980" s="2">
        <v>342683</v>
      </c>
      <c r="X980" s="2" t="s">
        <v>20</v>
      </c>
      <c r="Z980">
        <v>3098456</v>
      </c>
      <c r="AA980" s="2" t="s">
        <v>24</v>
      </c>
    </row>
    <row r="981" spans="1:27" x14ac:dyDescent="0.25">
      <c r="A981" s="6">
        <f t="shared" si="15"/>
        <v>973</v>
      </c>
      <c r="C981" s="36" t="str">
        <f>+INDEX('Global Mapping'!$M:$M,MATCH(L981,'Global Mapping'!$A:$A,0))</f>
        <v>CURRENT LIABILITIES</v>
      </c>
      <c r="D981" s="36" t="str">
        <f>+INDEX('Global Mapping'!$C:$C,MATCH(L981,'Global Mapping'!$A:$A,0))</f>
        <v>A/P TRADE</v>
      </c>
      <c r="E981" s="36" t="s">
        <v>3985</v>
      </c>
      <c r="F981" s="36" t="s">
        <v>3986</v>
      </c>
      <c r="G981" s="36" t="s">
        <v>3987</v>
      </c>
      <c r="H981" s="36">
        <v>1117083</v>
      </c>
      <c r="I981" s="38">
        <v>43706</v>
      </c>
      <c r="J981" s="2">
        <v>345</v>
      </c>
      <c r="K981" s="2">
        <v>345</v>
      </c>
      <c r="L981" s="2">
        <v>4515</v>
      </c>
      <c r="M981" s="5">
        <v>-32.5</v>
      </c>
      <c r="N981" s="3">
        <v>43699</v>
      </c>
      <c r="O981" t="s">
        <v>19</v>
      </c>
      <c r="P981" t="s">
        <v>605</v>
      </c>
      <c r="S981" s="2">
        <v>1083453</v>
      </c>
      <c r="T981" s="2">
        <v>342683</v>
      </c>
      <c r="X981" s="2" t="s">
        <v>20</v>
      </c>
      <c r="Z981">
        <v>3098456</v>
      </c>
      <c r="AA981" s="2" t="s">
        <v>24</v>
      </c>
    </row>
    <row r="982" spans="1:27" x14ac:dyDescent="0.25">
      <c r="A982" s="6">
        <f t="shared" si="15"/>
        <v>974</v>
      </c>
      <c r="C982" s="36" t="str">
        <f>+INDEX('Global Mapping'!$M:$M,MATCH(L982,'Global Mapping'!$A:$A,0))</f>
        <v>CURRENT LIABILITIES</v>
      </c>
      <c r="D982" s="36" t="str">
        <f>+INDEX('Global Mapping'!$C:$C,MATCH(L982,'Global Mapping'!$A:$A,0))</f>
        <v>A/P TRADE</v>
      </c>
      <c r="E982" s="36" t="s">
        <v>3985</v>
      </c>
      <c r="F982" s="36" t="s">
        <v>3986</v>
      </c>
      <c r="G982" s="36" t="s">
        <v>3987</v>
      </c>
      <c r="H982" s="36">
        <v>1117421</v>
      </c>
      <c r="I982" s="38">
        <v>43713</v>
      </c>
      <c r="J982" s="2">
        <v>345</v>
      </c>
      <c r="K982" s="2">
        <v>345</v>
      </c>
      <c r="L982" s="2">
        <v>4515</v>
      </c>
      <c r="M982" s="5">
        <v>-57.72</v>
      </c>
      <c r="N982" s="3">
        <v>43699</v>
      </c>
      <c r="O982" t="s">
        <v>19</v>
      </c>
      <c r="P982" t="s">
        <v>606</v>
      </c>
      <c r="S982" s="2">
        <v>1083459</v>
      </c>
      <c r="T982" s="2">
        <v>342683</v>
      </c>
      <c r="X982" s="2" t="s">
        <v>20</v>
      </c>
      <c r="Z982">
        <v>3098456</v>
      </c>
      <c r="AA982" s="2" t="s">
        <v>24</v>
      </c>
    </row>
    <row r="983" spans="1:27" x14ac:dyDescent="0.25">
      <c r="A983" s="6">
        <f t="shared" si="15"/>
        <v>975</v>
      </c>
      <c r="C983" s="36" t="str">
        <f>+INDEX('Global Mapping'!$M:$M,MATCH(L983,'Global Mapping'!$A:$A,0))</f>
        <v>CURRENT LIABILITIES</v>
      </c>
      <c r="D983" s="36" t="str">
        <f>+INDEX('Global Mapping'!$C:$C,MATCH(L983,'Global Mapping'!$A:$A,0))</f>
        <v>A/P TRADE</v>
      </c>
      <c r="E983" s="36" t="s">
        <v>3985</v>
      </c>
      <c r="F983" s="36" t="s">
        <v>3986</v>
      </c>
      <c r="G983" s="36" t="s">
        <v>3987</v>
      </c>
      <c r="H983" s="36">
        <v>1117083</v>
      </c>
      <c r="I983" s="38">
        <v>43706</v>
      </c>
      <c r="J983" s="2">
        <v>345</v>
      </c>
      <c r="K983" s="2">
        <v>345</v>
      </c>
      <c r="L983" s="2">
        <v>4515</v>
      </c>
      <c r="M983" s="5">
        <v>-57.72</v>
      </c>
      <c r="N983" s="3">
        <v>43699</v>
      </c>
      <c r="O983" t="s">
        <v>19</v>
      </c>
      <c r="P983" t="s">
        <v>607</v>
      </c>
      <c r="S983" s="2">
        <v>1083462</v>
      </c>
      <c r="T983" s="2">
        <v>342683</v>
      </c>
      <c r="X983" s="2" t="s">
        <v>20</v>
      </c>
      <c r="Z983">
        <v>3098456</v>
      </c>
      <c r="AA983" s="2" t="s">
        <v>24</v>
      </c>
    </row>
    <row r="984" spans="1:27" x14ac:dyDescent="0.25">
      <c r="A984" s="6">
        <f t="shared" si="15"/>
        <v>976</v>
      </c>
      <c r="C984" s="36" t="str">
        <f>+INDEX('Global Mapping'!$M:$M,MATCH(L984,'Global Mapping'!$A:$A,0))</f>
        <v>CURRENT LIABILITIES</v>
      </c>
      <c r="D984" s="36" t="str">
        <f>+INDEX('Global Mapping'!$C:$C,MATCH(L984,'Global Mapping'!$A:$A,0))</f>
        <v>A/P TRADE</v>
      </c>
      <c r="E984" s="36" t="s">
        <v>3985</v>
      </c>
      <c r="F984" s="36" t="s">
        <v>3986</v>
      </c>
      <c r="G984" s="36" t="s">
        <v>3987</v>
      </c>
      <c r="H984" s="36">
        <v>1118406</v>
      </c>
      <c r="I984" s="38">
        <v>43719</v>
      </c>
      <c r="J984" s="2">
        <v>345</v>
      </c>
      <c r="K984" s="2">
        <v>345</v>
      </c>
      <c r="L984" s="2">
        <v>4515</v>
      </c>
      <c r="M984" s="5">
        <v>-23.07</v>
      </c>
      <c r="N984" s="3">
        <v>43699</v>
      </c>
      <c r="O984" t="s">
        <v>19</v>
      </c>
      <c r="P984" t="s">
        <v>623</v>
      </c>
      <c r="S984" s="2">
        <v>1085904</v>
      </c>
      <c r="T984" s="2">
        <v>343154</v>
      </c>
      <c r="X984" s="2" t="s">
        <v>20</v>
      </c>
      <c r="Z984">
        <v>3117451</v>
      </c>
      <c r="AA984" s="2" t="s">
        <v>24</v>
      </c>
    </row>
    <row r="985" spans="1:27" x14ac:dyDescent="0.25">
      <c r="A985" s="6">
        <f t="shared" si="15"/>
        <v>977</v>
      </c>
      <c r="C985" s="36" t="str">
        <f>+INDEX('Global Mapping'!$M:$M,MATCH(L985,'Global Mapping'!$A:$A,0))</f>
        <v>CURRENT LIABILITIES</v>
      </c>
      <c r="D985" s="36" t="str">
        <f>+INDEX('Global Mapping'!$C:$C,MATCH(L985,'Global Mapping'!$A:$A,0))</f>
        <v>A/P TRADE</v>
      </c>
      <c r="E985" s="36" t="s">
        <v>3985</v>
      </c>
      <c r="F985" s="36" t="s">
        <v>3986</v>
      </c>
      <c r="G985" s="36" t="s">
        <v>3987</v>
      </c>
      <c r="H985" s="36">
        <v>921653</v>
      </c>
      <c r="I985" s="38">
        <v>43706</v>
      </c>
      <c r="J985" s="2">
        <v>345</v>
      </c>
      <c r="K985" s="2">
        <v>345</v>
      </c>
      <c r="L985" s="2">
        <v>4515</v>
      </c>
      <c r="M985" s="5">
        <v>-11.98</v>
      </c>
      <c r="N985" s="3">
        <v>43705</v>
      </c>
      <c r="O985" t="s">
        <v>19</v>
      </c>
      <c r="P985" t="s">
        <v>609</v>
      </c>
      <c r="S985" s="2">
        <v>1084552</v>
      </c>
      <c r="T985" s="2">
        <v>343074</v>
      </c>
      <c r="X985" s="2" t="s">
        <v>20</v>
      </c>
      <c r="Z985">
        <v>3000863</v>
      </c>
      <c r="AA985" s="2" t="s">
        <v>24</v>
      </c>
    </row>
    <row r="986" spans="1:27" x14ac:dyDescent="0.25">
      <c r="A986" s="6">
        <f t="shared" si="15"/>
        <v>978</v>
      </c>
      <c r="C986" s="36" t="str">
        <f>+INDEX('Global Mapping'!$M:$M,MATCH(L986,'Global Mapping'!$A:$A,0))</f>
        <v>CURRENT LIABILITIES</v>
      </c>
      <c r="D986" s="36" t="str">
        <f>+INDEX('Global Mapping'!$C:$C,MATCH(L986,'Global Mapping'!$A:$A,0))</f>
        <v>A/P TRADE</v>
      </c>
      <c r="E986" s="36" t="s">
        <v>3985</v>
      </c>
      <c r="F986" s="36" t="s">
        <v>3986</v>
      </c>
      <c r="G986" s="36" t="s">
        <v>3987</v>
      </c>
      <c r="H986" s="36">
        <v>921653</v>
      </c>
      <c r="I986" s="38">
        <v>43706</v>
      </c>
      <c r="J986" s="2">
        <v>345</v>
      </c>
      <c r="K986" s="2">
        <v>345</v>
      </c>
      <c r="L986" s="2">
        <v>4515</v>
      </c>
      <c r="M986" s="5">
        <v>-4144.6400000000003</v>
      </c>
      <c r="N986" s="3">
        <v>43705</v>
      </c>
      <c r="O986" t="s">
        <v>19</v>
      </c>
      <c r="P986" t="s">
        <v>610</v>
      </c>
      <c r="S986" s="2">
        <v>1084553</v>
      </c>
      <c r="T986" s="2">
        <v>343073</v>
      </c>
      <c r="U986" s="2">
        <v>317259</v>
      </c>
      <c r="X986" s="2" t="s">
        <v>20</v>
      </c>
      <c r="Z986">
        <v>3000863</v>
      </c>
      <c r="AA986" s="2" t="s">
        <v>24</v>
      </c>
    </row>
    <row r="987" spans="1:27" x14ac:dyDescent="0.25">
      <c r="A987" s="6">
        <f t="shared" si="15"/>
        <v>979</v>
      </c>
      <c r="C987" s="36" t="str">
        <f>+INDEX('Global Mapping'!$M:$M,MATCH(L987,'Global Mapping'!$A:$A,0))</f>
        <v>CURRENT LIABILITIES</v>
      </c>
      <c r="D987" s="36" t="str">
        <f>+INDEX('Global Mapping'!$C:$C,MATCH(L987,'Global Mapping'!$A:$A,0))</f>
        <v>A/P TRADE</v>
      </c>
      <c r="E987" s="36" t="s">
        <v>3985</v>
      </c>
      <c r="F987" s="36" t="s">
        <v>3986</v>
      </c>
      <c r="G987" s="36" t="s">
        <v>3987</v>
      </c>
      <c r="H987" s="36">
        <v>1117024</v>
      </c>
      <c r="I987" s="38">
        <v>43706</v>
      </c>
      <c r="J987" s="2">
        <v>345</v>
      </c>
      <c r="K987" s="2">
        <v>345</v>
      </c>
      <c r="L987" s="2">
        <v>4515</v>
      </c>
      <c r="M987" s="5">
        <v>-1256</v>
      </c>
      <c r="N987" s="3">
        <v>43706</v>
      </c>
      <c r="O987" t="s">
        <v>19</v>
      </c>
      <c r="P987" t="s">
        <v>632</v>
      </c>
      <c r="S987" s="2">
        <v>1086435</v>
      </c>
      <c r="T987" s="2">
        <v>343189</v>
      </c>
      <c r="U987" s="2">
        <v>318190</v>
      </c>
      <c r="X987" s="2" t="s">
        <v>20</v>
      </c>
      <c r="Z987">
        <v>3000063</v>
      </c>
      <c r="AA987" s="2" t="s">
        <v>24</v>
      </c>
    </row>
    <row r="988" spans="1:27" x14ac:dyDescent="0.25">
      <c r="A988" s="6">
        <f t="shared" si="15"/>
        <v>980</v>
      </c>
      <c r="C988" s="36" t="str">
        <f>+INDEX('Global Mapping'!$M:$M,MATCH(L988,'Global Mapping'!$A:$A,0))</f>
        <v>CURRENT LIABILITIES</v>
      </c>
      <c r="D988" s="36" t="str">
        <f>+INDEX('Global Mapping'!$C:$C,MATCH(L988,'Global Mapping'!$A:$A,0))</f>
        <v>A/P TRADE</v>
      </c>
      <c r="E988" s="36" t="s">
        <v>3985</v>
      </c>
      <c r="F988" s="36" t="s">
        <v>3986</v>
      </c>
      <c r="G988" s="36" t="s">
        <v>3987</v>
      </c>
      <c r="H988" s="36">
        <v>1117024</v>
      </c>
      <c r="I988" s="38">
        <v>43706</v>
      </c>
      <c r="J988" s="2">
        <v>345</v>
      </c>
      <c r="K988" s="2">
        <v>345</v>
      </c>
      <c r="L988" s="2">
        <v>4515</v>
      </c>
      <c r="M988" s="5">
        <v>-779</v>
      </c>
      <c r="N988" s="3">
        <v>43706</v>
      </c>
      <c r="O988" t="s">
        <v>19</v>
      </c>
      <c r="P988" t="s">
        <v>633</v>
      </c>
      <c r="S988" s="2">
        <v>1086436</v>
      </c>
      <c r="T988" s="2">
        <v>343189</v>
      </c>
      <c r="U988" s="2">
        <v>318193</v>
      </c>
      <c r="X988" s="2" t="s">
        <v>20</v>
      </c>
      <c r="Z988">
        <v>3000063</v>
      </c>
      <c r="AA988" s="2" t="s">
        <v>24</v>
      </c>
    </row>
    <row r="989" spans="1:27" x14ac:dyDescent="0.25">
      <c r="A989" s="6">
        <f t="shared" si="15"/>
        <v>981</v>
      </c>
      <c r="C989" s="36" t="str">
        <f>+INDEX('Global Mapping'!$M:$M,MATCH(L989,'Global Mapping'!$A:$A,0))</f>
        <v>CURRENT LIABILITIES</v>
      </c>
      <c r="D989" s="36" t="str">
        <f>+INDEX('Global Mapping'!$C:$C,MATCH(L989,'Global Mapping'!$A:$A,0))</f>
        <v>A/P TRADE</v>
      </c>
      <c r="E989" s="36" t="s">
        <v>3985</v>
      </c>
      <c r="F989" s="36" t="s">
        <v>3986</v>
      </c>
      <c r="G989" s="36" t="s">
        <v>3987</v>
      </c>
      <c r="H989" s="36">
        <v>1117079</v>
      </c>
      <c r="I989" s="38">
        <v>43706</v>
      </c>
      <c r="J989" s="2">
        <v>345</v>
      </c>
      <c r="K989" s="2">
        <v>345</v>
      </c>
      <c r="L989" s="2">
        <v>4515</v>
      </c>
      <c r="M989" s="5">
        <v>-38.659999999999997</v>
      </c>
      <c r="N989" s="3">
        <v>43706</v>
      </c>
      <c r="O989" t="s">
        <v>19</v>
      </c>
      <c r="P989" t="s">
        <v>634</v>
      </c>
      <c r="S989" s="2">
        <v>1086479</v>
      </c>
      <c r="T989" s="2">
        <v>343191</v>
      </c>
      <c r="X989" s="2" t="s">
        <v>20</v>
      </c>
      <c r="Z989">
        <v>3000067</v>
      </c>
      <c r="AA989" s="2" t="s">
        <v>24</v>
      </c>
    </row>
    <row r="990" spans="1:27" x14ac:dyDescent="0.25">
      <c r="A990" s="6">
        <f t="shared" si="15"/>
        <v>982</v>
      </c>
      <c r="C990" s="36" t="str">
        <f>+INDEX('Global Mapping'!$M:$M,MATCH(L990,'Global Mapping'!$A:$A,0))</f>
        <v>CURRENT LIABILITIES</v>
      </c>
      <c r="D990" s="36" t="str">
        <f>+INDEX('Global Mapping'!$C:$C,MATCH(L990,'Global Mapping'!$A:$A,0))</f>
        <v>A/P TRADE</v>
      </c>
      <c r="E990" s="36" t="s">
        <v>3985</v>
      </c>
      <c r="F990" s="36" t="s">
        <v>3986</v>
      </c>
      <c r="G990" s="36" t="s">
        <v>3987</v>
      </c>
      <c r="H990" s="36">
        <v>1117028</v>
      </c>
      <c r="I990" s="38">
        <v>43706</v>
      </c>
      <c r="J990" s="2">
        <v>345</v>
      </c>
      <c r="K990" s="2">
        <v>345</v>
      </c>
      <c r="L990" s="2">
        <v>4515</v>
      </c>
      <c r="M990" s="5">
        <v>-1571.54</v>
      </c>
      <c r="N990" s="3">
        <v>43706</v>
      </c>
      <c r="O990" t="s">
        <v>19</v>
      </c>
      <c r="P990" t="s">
        <v>644</v>
      </c>
      <c r="S990" s="2">
        <v>1086509</v>
      </c>
      <c r="T990" s="2">
        <v>343191</v>
      </c>
      <c r="X990" s="2" t="s">
        <v>20</v>
      </c>
      <c r="Z990">
        <v>3000198</v>
      </c>
      <c r="AA990" s="2" t="s">
        <v>24</v>
      </c>
    </row>
    <row r="991" spans="1:27" x14ac:dyDescent="0.25">
      <c r="A991" s="6">
        <f t="shared" si="15"/>
        <v>983</v>
      </c>
      <c r="C991" s="36" t="str">
        <f>+INDEX('Global Mapping'!$M:$M,MATCH(L991,'Global Mapping'!$A:$A,0))</f>
        <v>CURRENT LIABILITIES</v>
      </c>
      <c r="D991" s="36" t="str">
        <f>+INDEX('Global Mapping'!$C:$C,MATCH(L991,'Global Mapping'!$A:$A,0))</f>
        <v>A/P TRADE</v>
      </c>
      <c r="E991" s="36" t="s">
        <v>3985</v>
      </c>
      <c r="F991" s="36" t="s">
        <v>3986</v>
      </c>
      <c r="G991" s="36" t="s">
        <v>3987</v>
      </c>
      <c r="H991" s="36">
        <v>1117073</v>
      </c>
      <c r="I991" s="38">
        <v>43706</v>
      </c>
      <c r="J991" s="2">
        <v>345</v>
      </c>
      <c r="K991" s="2">
        <v>345</v>
      </c>
      <c r="L991" s="2">
        <v>4515</v>
      </c>
      <c r="M991" s="5">
        <v>-150</v>
      </c>
      <c r="N991" s="3">
        <v>43706</v>
      </c>
      <c r="O991" t="s">
        <v>19</v>
      </c>
      <c r="P991" t="s">
        <v>641</v>
      </c>
      <c r="S991" s="2">
        <v>1086501</v>
      </c>
      <c r="T991" s="2">
        <v>343191</v>
      </c>
      <c r="X991" s="2" t="s">
        <v>20</v>
      </c>
      <c r="Z991">
        <v>3005031</v>
      </c>
      <c r="AA991" s="2" t="s">
        <v>24</v>
      </c>
    </row>
    <row r="992" spans="1:27" x14ac:dyDescent="0.25">
      <c r="A992" s="6">
        <f t="shared" si="15"/>
        <v>984</v>
      </c>
      <c r="C992" s="36" t="str">
        <f>+INDEX('Global Mapping'!$M:$M,MATCH(L992,'Global Mapping'!$A:$A,0))</f>
        <v>CURRENT LIABILITIES</v>
      </c>
      <c r="D992" s="36" t="str">
        <f>+INDEX('Global Mapping'!$C:$C,MATCH(L992,'Global Mapping'!$A:$A,0))</f>
        <v>A/P TRADE</v>
      </c>
      <c r="E992" s="36" t="s">
        <v>3985</v>
      </c>
      <c r="F992" s="36" t="s">
        <v>3986</v>
      </c>
      <c r="G992" s="36" t="s">
        <v>3987</v>
      </c>
      <c r="H992" s="36">
        <v>1117384</v>
      </c>
      <c r="I992" s="38">
        <v>43713</v>
      </c>
      <c r="J992" s="2">
        <v>345</v>
      </c>
      <c r="K992" s="2">
        <v>345</v>
      </c>
      <c r="L992" s="2">
        <v>4515</v>
      </c>
      <c r="M992" s="5">
        <v>-668</v>
      </c>
      <c r="N992" s="3">
        <v>43706</v>
      </c>
      <c r="O992" t="s">
        <v>19</v>
      </c>
      <c r="P992" t="s">
        <v>643</v>
      </c>
      <c r="S992" s="2">
        <v>1086504</v>
      </c>
      <c r="T992" s="2">
        <v>343191</v>
      </c>
      <c r="X992" s="2" t="s">
        <v>20</v>
      </c>
      <c r="Z992">
        <v>3006413</v>
      </c>
      <c r="AA992" s="2" t="s">
        <v>24</v>
      </c>
    </row>
    <row r="993" spans="1:27" x14ac:dyDescent="0.25">
      <c r="A993" s="6">
        <f t="shared" si="15"/>
        <v>985</v>
      </c>
      <c r="C993" s="36" t="str">
        <f>+INDEX('Global Mapping'!$M:$M,MATCH(L993,'Global Mapping'!$A:$A,0))</f>
        <v>CURRENT LIABILITIES</v>
      </c>
      <c r="D993" s="36" t="str">
        <f>+INDEX('Global Mapping'!$C:$C,MATCH(L993,'Global Mapping'!$A:$A,0))</f>
        <v>A/P TRADE</v>
      </c>
      <c r="E993" s="36" t="s">
        <v>3985</v>
      </c>
      <c r="F993" s="36" t="s">
        <v>3986</v>
      </c>
      <c r="G993" s="36" t="s">
        <v>3987</v>
      </c>
      <c r="H993" s="36">
        <v>1117082</v>
      </c>
      <c r="I993" s="38">
        <v>43706</v>
      </c>
      <c r="J993" s="2">
        <v>345</v>
      </c>
      <c r="K993" s="2">
        <v>345</v>
      </c>
      <c r="L993" s="2">
        <v>4515</v>
      </c>
      <c r="M993" s="5">
        <v>-56.59</v>
      </c>
      <c r="N993" s="3">
        <v>43706</v>
      </c>
      <c r="O993" t="s">
        <v>19</v>
      </c>
      <c r="P993" t="s">
        <v>636</v>
      </c>
      <c r="S993" s="2">
        <v>1086484</v>
      </c>
      <c r="T993" s="2">
        <v>343191</v>
      </c>
      <c r="X993" s="2" t="s">
        <v>20</v>
      </c>
      <c r="Z993">
        <v>3007768</v>
      </c>
      <c r="AA993" s="2" t="s">
        <v>24</v>
      </c>
    </row>
    <row r="994" spans="1:27" x14ac:dyDescent="0.25">
      <c r="A994" s="6">
        <f t="shared" si="15"/>
        <v>986</v>
      </c>
      <c r="C994" s="36" t="str">
        <f>+INDEX('Global Mapping'!$M:$M,MATCH(L994,'Global Mapping'!$A:$A,0))</f>
        <v>CURRENT LIABILITIES</v>
      </c>
      <c r="D994" s="36" t="str">
        <f>+INDEX('Global Mapping'!$C:$C,MATCH(L994,'Global Mapping'!$A:$A,0))</f>
        <v>A/P TRADE</v>
      </c>
      <c r="E994" s="36" t="s">
        <v>3985</v>
      </c>
      <c r="F994" s="36" t="s">
        <v>3986</v>
      </c>
      <c r="G994" s="36" t="s">
        <v>3987</v>
      </c>
      <c r="H994" s="36">
        <v>1117082</v>
      </c>
      <c r="I994" s="38">
        <v>43706</v>
      </c>
      <c r="J994" s="2">
        <v>345</v>
      </c>
      <c r="K994" s="2">
        <v>345</v>
      </c>
      <c r="L994" s="2">
        <v>4515</v>
      </c>
      <c r="M994" s="5">
        <v>-57.27</v>
      </c>
      <c r="N994" s="3">
        <v>43706</v>
      </c>
      <c r="O994" t="s">
        <v>19</v>
      </c>
      <c r="P994" t="s">
        <v>637</v>
      </c>
      <c r="S994" s="2">
        <v>1086487</v>
      </c>
      <c r="T994" s="2">
        <v>343191</v>
      </c>
      <c r="X994" s="2" t="s">
        <v>20</v>
      </c>
      <c r="Z994">
        <v>3007768</v>
      </c>
      <c r="AA994" s="2" t="s">
        <v>24</v>
      </c>
    </row>
    <row r="995" spans="1:27" x14ac:dyDescent="0.25">
      <c r="A995" s="6">
        <f t="shared" si="15"/>
        <v>987</v>
      </c>
      <c r="C995" s="36" t="str">
        <f>+INDEX('Global Mapping'!$M:$M,MATCH(L995,'Global Mapping'!$A:$A,0))</f>
        <v>CURRENT LIABILITIES</v>
      </c>
      <c r="D995" s="36" t="str">
        <f>+INDEX('Global Mapping'!$C:$C,MATCH(L995,'Global Mapping'!$A:$A,0))</f>
        <v>A/P TRADE</v>
      </c>
      <c r="E995" s="36" t="s">
        <v>3985</v>
      </c>
      <c r="F995" s="36" t="s">
        <v>3986</v>
      </c>
      <c r="G995" s="36" t="s">
        <v>3987</v>
      </c>
      <c r="H995" s="36">
        <v>1126196</v>
      </c>
      <c r="I995" s="38">
        <v>43727</v>
      </c>
      <c r="J995" s="2">
        <v>345</v>
      </c>
      <c r="K995" s="2">
        <v>345</v>
      </c>
      <c r="L995" s="2">
        <v>4515</v>
      </c>
      <c r="M995" s="5">
        <v>-1447.57</v>
      </c>
      <c r="N995" s="3">
        <v>43706</v>
      </c>
      <c r="O995" t="s">
        <v>19</v>
      </c>
      <c r="P995" t="s">
        <v>631</v>
      </c>
      <c r="S995" s="2">
        <v>1086434</v>
      </c>
      <c r="T995" s="2">
        <v>343189</v>
      </c>
      <c r="U995" s="2">
        <v>320459</v>
      </c>
      <c r="X995" s="2" t="s">
        <v>20</v>
      </c>
      <c r="Z995">
        <v>3007961</v>
      </c>
      <c r="AA995" s="2" t="s">
        <v>24</v>
      </c>
    </row>
    <row r="996" spans="1:27" x14ac:dyDescent="0.25">
      <c r="A996" s="6">
        <f t="shared" si="15"/>
        <v>988</v>
      </c>
      <c r="C996" s="36" t="str">
        <f>+INDEX('Global Mapping'!$M:$M,MATCH(L996,'Global Mapping'!$A:$A,0))</f>
        <v>CURRENT LIABILITIES</v>
      </c>
      <c r="D996" s="36" t="str">
        <f>+INDEX('Global Mapping'!$C:$C,MATCH(L996,'Global Mapping'!$A:$A,0))</f>
        <v>A/P TRADE</v>
      </c>
      <c r="E996" s="36" t="s">
        <v>3985</v>
      </c>
      <c r="F996" s="36" t="s">
        <v>3986</v>
      </c>
      <c r="G996" s="36" t="s">
        <v>3987</v>
      </c>
      <c r="H996" s="36">
        <v>1117385</v>
      </c>
      <c r="I996" s="38">
        <v>43713</v>
      </c>
      <c r="J996" s="2">
        <v>345</v>
      </c>
      <c r="K996" s="2">
        <v>345</v>
      </c>
      <c r="L996" s="2">
        <v>4515</v>
      </c>
      <c r="M996" s="5">
        <v>-124.82</v>
      </c>
      <c r="N996" s="3">
        <v>43706</v>
      </c>
      <c r="O996" t="s">
        <v>19</v>
      </c>
      <c r="P996" t="s">
        <v>639</v>
      </c>
      <c r="S996" s="2">
        <v>1086490</v>
      </c>
      <c r="T996" s="2">
        <v>343191</v>
      </c>
      <c r="X996" s="2" t="s">
        <v>20</v>
      </c>
      <c r="Z996">
        <v>3009296</v>
      </c>
      <c r="AA996" s="2" t="s">
        <v>24</v>
      </c>
    </row>
    <row r="997" spans="1:27" x14ac:dyDescent="0.25">
      <c r="A997" s="6">
        <f t="shared" si="15"/>
        <v>989</v>
      </c>
      <c r="C997" s="36" t="str">
        <f>+INDEX('Global Mapping'!$M:$M,MATCH(L997,'Global Mapping'!$A:$A,0))</f>
        <v>CURRENT LIABILITIES</v>
      </c>
      <c r="D997" s="36" t="str">
        <f>+INDEX('Global Mapping'!$C:$C,MATCH(L997,'Global Mapping'!$A:$A,0))</f>
        <v>A/P TRADE</v>
      </c>
      <c r="E997" s="36" t="s">
        <v>3985</v>
      </c>
      <c r="F997" s="36" t="s">
        <v>3986</v>
      </c>
      <c r="G997" s="36" t="s">
        <v>3987</v>
      </c>
      <c r="H997" s="36">
        <v>1117385</v>
      </c>
      <c r="I997" s="38">
        <v>43713</v>
      </c>
      <c r="J997" s="2">
        <v>345</v>
      </c>
      <c r="K997" s="2">
        <v>345</v>
      </c>
      <c r="L997" s="2">
        <v>4515</v>
      </c>
      <c r="M997" s="5">
        <v>-372.52</v>
      </c>
      <c r="N997" s="3">
        <v>43706</v>
      </c>
      <c r="O997" t="s">
        <v>19</v>
      </c>
      <c r="P997" t="s">
        <v>640</v>
      </c>
      <c r="S997" s="2">
        <v>1086500</v>
      </c>
      <c r="T997" s="2">
        <v>343189</v>
      </c>
      <c r="U997" s="2">
        <v>320184</v>
      </c>
      <c r="X997" s="2" t="s">
        <v>20</v>
      </c>
      <c r="Z997">
        <v>3009296</v>
      </c>
      <c r="AA997" s="2" t="s">
        <v>24</v>
      </c>
    </row>
    <row r="998" spans="1:27" x14ac:dyDescent="0.25">
      <c r="A998" s="6">
        <f t="shared" si="15"/>
        <v>990</v>
      </c>
      <c r="C998" s="36" t="str">
        <f>+INDEX('Global Mapping'!$M:$M,MATCH(L998,'Global Mapping'!$A:$A,0))</f>
        <v>CURRENT LIABILITIES</v>
      </c>
      <c r="D998" s="36" t="str">
        <f>+INDEX('Global Mapping'!$C:$C,MATCH(L998,'Global Mapping'!$A:$A,0))</f>
        <v>A/P TRADE</v>
      </c>
      <c r="E998" s="36" t="s">
        <v>3985</v>
      </c>
      <c r="F998" s="36" t="s">
        <v>3986</v>
      </c>
      <c r="G998" s="36" t="s">
        <v>3987</v>
      </c>
      <c r="H998" s="36">
        <v>1117091</v>
      </c>
      <c r="I998" s="38">
        <v>43706</v>
      </c>
      <c r="J998" s="2">
        <v>345</v>
      </c>
      <c r="K998" s="2">
        <v>345</v>
      </c>
      <c r="L998" s="2">
        <v>4515</v>
      </c>
      <c r="M998" s="5">
        <v>-24</v>
      </c>
      <c r="N998" s="3">
        <v>43706</v>
      </c>
      <c r="O998" t="s">
        <v>19</v>
      </c>
      <c r="P998" t="s">
        <v>630</v>
      </c>
      <c r="S998" s="2">
        <v>1086433</v>
      </c>
      <c r="T998" s="2">
        <v>343191</v>
      </c>
      <c r="X998" s="2" t="s">
        <v>20</v>
      </c>
      <c r="Z998">
        <v>3029123</v>
      </c>
      <c r="AA998" s="2" t="s">
        <v>24</v>
      </c>
    </row>
    <row r="999" spans="1:27" x14ac:dyDescent="0.25">
      <c r="A999" s="6">
        <f t="shared" si="15"/>
        <v>991</v>
      </c>
      <c r="C999" s="36" t="str">
        <f>+INDEX('Global Mapping'!$M:$M,MATCH(L999,'Global Mapping'!$A:$A,0))</f>
        <v>CURRENT LIABILITIES</v>
      </c>
      <c r="D999" s="36" t="str">
        <f>+INDEX('Global Mapping'!$C:$C,MATCH(L999,'Global Mapping'!$A:$A,0))</f>
        <v>A/P TRADE</v>
      </c>
      <c r="E999" s="36" t="s">
        <v>3985</v>
      </c>
      <c r="F999" s="36" t="s">
        <v>3986</v>
      </c>
      <c r="G999" s="36" t="s">
        <v>3987</v>
      </c>
      <c r="H999" s="36">
        <v>1119878</v>
      </c>
      <c r="I999" s="38">
        <v>43720</v>
      </c>
      <c r="J999" s="2">
        <v>345</v>
      </c>
      <c r="K999" s="2">
        <v>345</v>
      </c>
      <c r="L999" s="2">
        <v>4515</v>
      </c>
      <c r="M999" s="5">
        <v>-75.81</v>
      </c>
      <c r="N999" s="3">
        <v>43706</v>
      </c>
      <c r="O999" t="s">
        <v>19</v>
      </c>
      <c r="P999" t="s">
        <v>629</v>
      </c>
      <c r="S999" s="2">
        <v>1086432</v>
      </c>
      <c r="T999" s="2">
        <v>343191</v>
      </c>
      <c r="X999" s="2" t="s">
        <v>20</v>
      </c>
      <c r="Z999">
        <v>3038149</v>
      </c>
      <c r="AA999" s="2" t="s">
        <v>24</v>
      </c>
    </row>
    <row r="1000" spans="1:27" x14ac:dyDescent="0.25">
      <c r="A1000" s="6">
        <f t="shared" si="15"/>
        <v>992</v>
      </c>
      <c r="C1000" s="36" t="str">
        <f>+INDEX('Global Mapping'!$M:$M,MATCH(L1000,'Global Mapping'!$A:$A,0))</f>
        <v>CURRENT LIABILITIES</v>
      </c>
      <c r="D1000" s="36" t="str">
        <f>+INDEX('Global Mapping'!$C:$C,MATCH(L1000,'Global Mapping'!$A:$A,0))</f>
        <v>A/P TRADE</v>
      </c>
      <c r="E1000" s="36" t="s">
        <v>3985</v>
      </c>
      <c r="F1000" s="36" t="s">
        <v>3986</v>
      </c>
      <c r="G1000" s="36" t="s">
        <v>3987</v>
      </c>
      <c r="H1000" s="36">
        <v>1117043</v>
      </c>
      <c r="I1000" s="38">
        <v>43706</v>
      </c>
      <c r="J1000" s="2">
        <v>345</v>
      </c>
      <c r="K1000" s="2">
        <v>345</v>
      </c>
      <c r="L1000" s="2">
        <v>4515</v>
      </c>
      <c r="M1000" s="5">
        <v>-600</v>
      </c>
      <c r="N1000" s="3">
        <v>43706</v>
      </c>
      <c r="O1000" t="s">
        <v>19</v>
      </c>
      <c r="P1000" t="s">
        <v>638</v>
      </c>
      <c r="S1000" s="2">
        <v>1086489</v>
      </c>
      <c r="T1000" s="2">
        <v>343189</v>
      </c>
      <c r="U1000" s="2">
        <v>318188</v>
      </c>
      <c r="X1000" s="2" t="s">
        <v>20</v>
      </c>
      <c r="Z1000">
        <v>3049322</v>
      </c>
      <c r="AA1000" s="2" t="s">
        <v>24</v>
      </c>
    </row>
    <row r="1001" spans="1:27" x14ac:dyDescent="0.25">
      <c r="A1001" s="6">
        <f t="shared" si="15"/>
        <v>993</v>
      </c>
      <c r="C1001" s="36" t="str">
        <f>+INDEX('Global Mapping'!$M:$M,MATCH(L1001,'Global Mapping'!$A:$A,0))</f>
        <v>CURRENT LIABILITIES</v>
      </c>
      <c r="D1001" s="36" t="str">
        <f>+INDEX('Global Mapping'!$C:$C,MATCH(L1001,'Global Mapping'!$A:$A,0))</f>
        <v>A/P TRADE</v>
      </c>
      <c r="E1001" s="36" t="s">
        <v>3985</v>
      </c>
      <c r="F1001" s="36" t="s">
        <v>3986</v>
      </c>
      <c r="G1001" s="36" t="s">
        <v>3987</v>
      </c>
      <c r="H1001" s="36">
        <v>1117092</v>
      </c>
      <c r="I1001" s="38">
        <v>43706</v>
      </c>
      <c r="J1001" s="2">
        <v>345</v>
      </c>
      <c r="K1001" s="2">
        <v>345</v>
      </c>
      <c r="L1001" s="2">
        <v>4515</v>
      </c>
      <c r="M1001" s="5">
        <v>-10</v>
      </c>
      <c r="N1001" s="3">
        <v>43706</v>
      </c>
      <c r="O1001" t="s">
        <v>19</v>
      </c>
      <c r="P1001" t="s">
        <v>645</v>
      </c>
      <c r="S1001" s="2">
        <v>1086513</v>
      </c>
      <c r="T1001" s="2">
        <v>343191</v>
      </c>
      <c r="X1001" s="2" t="s">
        <v>20</v>
      </c>
      <c r="Z1001">
        <v>3064977</v>
      </c>
      <c r="AA1001" s="2" t="s">
        <v>24</v>
      </c>
    </row>
    <row r="1002" spans="1:27" x14ac:dyDescent="0.25">
      <c r="A1002" s="6">
        <f t="shared" si="15"/>
        <v>994</v>
      </c>
      <c r="C1002" s="36" t="str">
        <f>+INDEX('Global Mapping'!$M:$M,MATCH(L1002,'Global Mapping'!$A:$A,0))</f>
        <v>CURRENT LIABILITIES</v>
      </c>
      <c r="D1002" s="36" t="str">
        <f>+INDEX('Global Mapping'!$C:$C,MATCH(L1002,'Global Mapping'!$A:$A,0))</f>
        <v>A/P TRADE</v>
      </c>
      <c r="E1002" s="36" t="s">
        <v>3985</v>
      </c>
      <c r="F1002" s="36" t="s">
        <v>3986</v>
      </c>
      <c r="G1002" s="36" t="s">
        <v>3987</v>
      </c>
      <c r="H1002" s="36">
        <v>1117059</v>
      </c>
      <c r="I1002" s="38">
        <v>43706</v>
      </c>
      <c r="J1002" s="2">
        <v>345</v>
      </c>
      <c r="K1002" s="2">
        <v>345</v>
      </c>
      <c r="L1002" s="2">
        <v>4515</v>
      </c>
      <c r="M1002" s="5">
        <v>-220</v>
      </c>
      <c r="N1002" s="3">
        <v>43706</v>
      </c>
      <c r="O1002" t="s">
        <v>19</v>
      </c>
      <c r="P1002" t="s">
        <v>635</v>
      </c>
      <c r="S1002" s="2">
        <v>1086482</v>
      </c>
      <c r="T1002" s="2">
        <v>343191</v>
      </c>
      <c r="X1002" s="2" t="s">
        <v>20</v>
      </c>
      <c r="Z1002">
        <v>3068613</v>
      </c>
      <c r="AA1002" s="2" t="s">
        <v>24</v>
      </c>
    </row>
    <row r="1003" spans="1:27" x14ac:dyDescent="0.25">
      <c r="A1003" s="6">
        <f t="shared" si="15"/>
        <v>995</v>
      </c>
      <c r="C1003" s="36" t="str">
        <f>+INDEX('Global Mapping'!$M:$M,MATCH(L1003,'Global Mapping'!$A:$A,0))</f>
        <v>CURRENT LIABILITIES</v>
      </c>
      <c r="D1003" s="36" t="str">
        <f>+INDEX('Global Mapping'!$C:$C,MATCH(L1003,'Global Mapping'!$A:$A,0))</f>
        <v>A/P TRADE</v>
      </c>
      <c r="E1003" s="36" t="s">
        <v>3985</v>
      </c>
      <c r="F1003" s="36" t="s">
        <v>3986</v>
      </c>
      <c r="G1003" s="36" t="s">
        <v>3987</v>
      </c>
      <c r="H1003" s="36">
        <v>1126159</v>
      </c>
      <c r="I1003" s="38">
        <v>43727</v>
      </c>
      <c r="J1003" s="2">
        <v>345</v>
      </c>
      <c r="K1003" s="2">
        <v>345</v>
      </c>
      <c r="L1003" s="2">
        <v>4515</v>
      </c>
      <c r="M1003" s="5">
        <v>-9006.23</v>
      </c>
      <c r="N1003" s="3">
        <v>43706</v>
      </c>
      <c r="O1003" t="s">
        <v>19</v>
      </c>
      <c r="P1003" t="s">
        <v>642</v>
      </c>
      <c r="S1003" s="2">
        <v>1086502</v>
      </c>
      <c r="T1003" s="2">
        <v>343189</v>
      </c>
      <c r="U1003" s="2">
        <v>313218</v>
      </c>
      <c r="X1003" s="2" t="s">
        <v>20</v>
      </c>
      <c r="Z1003">
        <v>3087618</v>
      </c>
      <c r="AA1003" s="2" t="s">
        <v>24</v>
      </c>
    </row>
    <row r="1004" spans="1:27" x14ac:dyDescent="0.25">
      <c r="A1004" s="6">
        <f t="shared" si="15"/>
        <v>996</v>
      </c>
      <c r="C1004" s="36" t="str">
        <f>+INDEX('Global Mapping'!$M:$M,MATCH(L1004,'Global Mapping'!$A:$A,0))</f>
        <v>CURRENT LIABILITIES</v>
      </c>
      <c r="D1004" s="36" t="str">
        <f>+INDEX('Global Mapping'!$C:$C,MATCH(L1004,'Global Mapping'!$A:$A,0))</f>
        <v>A/P TRADE</v>
      </c>
      <c r="E1004" s="36" t="s">
        <v>3985</v>
      </c>
      <c r="F1004" s="36" t="s">
        <v>3986</v>
      </c>
      <c r="G1004" s="36" t="s">
        <v>3987</v>
      </c>
      <c r="H1004" s="36">
        <v>921586</v>
      </c>
      <c r="I1004" s="38">
        <v>43685</v>
      </c>
      <c r="J1004" s="2">
        <v>345</v>
      </c>
      <c r="K1004" s="2">
        <v>345</v>
      </c>
      <c r="L1004" s="2">
        <v>4515</v>
      </c>
      <c r="M1004" s="5">
        <v>-6614.98</v>
      </c>
      <c r="N1004" s="3">
        <v>43708</v>
      </c>
      <c r="O1004" t="s">
        <v>19</v>
      </c>
      <c r="P1004" t="s">
        <v>558</v>
      </c>
      <c r="S1004" s="2">
        <v>1080449</v>
      </c>
      <c r="T1004" s="2">
        <v>341655</v>
      </c>
      <c r="X1004" s="2" t="s">
        <v>20</v>
      </c>
      <c r="Z1004">
        <v>3008954</v>
      </c>
      <c r="AA1004" s="2" t="s">
        <v>24</v>
      </c>
    </row>
    <row r="1005" spans="1:27" x14ac:dyDescent="0.25">
      <c r="A1005" s="6">
        <f t="shared" si="15"/>
        <v>997</v>
      </c>
      <c r="C1005" s="36" t="str">
        <f>+INDEX('Global Mapping'!$M:$M,MATCH(L1005,'Global Mapping'!$A:$A,0))</f>
        <v>CURRENT LIABILITIES</v>
      </c>
      <c r="D1005" s="36" t="str">
        <f>+INDEX('Global Mapping'!$C:$C,MATCH(L1005,'Global Mapping'!$A:$A,0))</f>
        <v>A/P TRADE</v>
      </c>
      <c r="E1005" s="36" t="s">
        <v>3985</v>
      </c>
      <c r="F1005" s="36" t="s">
        <v>3986</v>
      </c>
      <c r="G1005" s="36" t="s">
        <v>3987</v>
      </c>
      <c r="H1005" s="36">
        <v>921587</v>
      </c>
      <c r="I1005" s="38">
        <v>43685</v>
      </c>
      <c r="J1005" s="2">
        <v>345</v>
      </c>
      <c r="K1005" s="2">
        <v>345</v>
      </c>
      <c r="L1005" s="2">
        <v>4515</v>
      </c>
      <c r="M1005" s="5">
        <v>-4341.46</v>
      </c>
      <c r="N1005" s="3">
        <v>43708</v>
      </c>
      <c r="O1005" t="s">
        <v>19</v>
      </c>
      <c r="P1005" t="s">
        <v>559</v>
      </c>
      <c r="S1005" s="2">
        <v>1080463</v>
      </c>
      <c r="T1005" s="2">
        <v>341691</v>
      </c>
      <c r="X1005" s="2" t="s">
        <v>20</v>
      </c>
      <c r="Z1005">
        <v>3008954</v>
      </c>
      <c r="AA1005" s="2" t="s">
        <v>24</v>
      </c>
    </row>
    <row r="1006" spans="1:27" x14ac:dyDescent="0.25">
      <c r="A1006" s="6">
        <f t="shared" si="15"/>
        <v>998</v>
      </c>
      <c r="C1006" s="36" t="str">
        <f>+INDEX('Global Mapping'!$M:$M,MATCH(L1006,'Global Mapping'!$A:$A,0))</f>
        <v>CURRENT LIABILITIES</v>
      </c>
      <c r="D1006" s="36" t="str">
        <f>+INDEX('Global Mapping'!$C:$C,MATCH(L1006,'Global Mapping'!$A:$A,0))</f>
        <v>A/P TRADE</v>
      </c>
      <c r="E1006" s="36" t="s">
        <v>3985</v>
      </c>
      <c r="F1006" s="36" t="s">
        <v>3986</v>
      </c>
      <c r="G1006" s="36" t="s">
        <v>3987</v>
      </c>
      <c r="H1006" s="36">
        <v>1116934</v>
      </c>
      <c r="I1006" s="38">
        <v>43706</v>
      </c>
      <c r="J1006" s="2">
        <v>345</v>
      </c>
      <c r="K1006" s="2">
        <v>345</v>
      </c>
      <c r="L1006" s="2">
        <v>4515</v>
      </c>
      <c r="M1006" s="5">
        <v>-10267</v>
      </c>
      <c r="N1006" s="3">
        <v>43709</v>
      </c>
      <c r="O1006" t="s">
        <v>19</v>
      </c>
      <c r="P1006" t="s">
        <v>625</v>
      </c>
      <c r="S1006" s="2">
        <v>1086360</v>
      </c>
      <c r="T1006" s="2">
        <v>343202</v>
      </c>
      <c r="X1006" s="2" t="s">
        <v>20</v>
      </c>
      <c r="Z1006">
        <v>3009376</v>
      </c>
      <c r="AA1006" s="2" t="s">
        <v>24</v>
      </c>
    </row>
    <row r="1007" spans="1:27" x14ac:dyDescent="0.25">
      <c r="A1007" s="6">
        <f t="shared" si="15"/>
        <v>999</v>
      </c>
      <c r="C1007" s="36" t="str">
        <f>+INDEX('Global Mapping'!$M:$M,MATCH(L1007,'Global Mapping'!$A:$A,0))</f>
        <v>CURRENT LIABILITIES</v>
      </c>
      <c r="D1007" s="36" t="str">
        <f>+INDEX('Global Mapping'!$C:$C,MATCH(L1007,'Global Mapping'!$A:$A,0))</f>
        <v>A/P TRADE</v>
      </c>
      <c r="E1007" s="36" t="s">
        <v>3985</v>
      </c>
      <c r="F1007" s="36" t="s">
        <v>3986</v>
      </c>
      <c r="G1007" s="36" t="s">
        <v>3987</v>
      </c>
      <c r="H1007" s="36">
        <v>1116986</v>
      </c>
      <c r="I1007" s="38">
        <v>43706</v>
      </c>
      <c r="J1007" s="2">
        <v>345</v>
      </c>
      <c r="K1007" s="2">
        <v>345</v>
      </c>
      <c r="L1007" s="2">
        <v>4515</v>
      </c>
      <c r="M1007" s="5">
        <v>-300</v>
      </c>
      <c r="N1007" s="3">
        <v>43709</v>
      </c>
      <c r="O1007" t="s">
        <v>19</v>
      </c>
      <c r="P1007" t="s">
        <v>626</v>
      </c>
      <c r="S1007" s="2">
        <v>1086374</v>
      </c>
      <c r="T1007" s="2">
        <v>343202</v>
      </c>
      <c r="X1007" s="2" t="s">
        <v>20</v>
      </c>
      <c r="Z1007">
        <v>3065795</v>
      </c>
      <c r="AA1007" s="2" t="s">
        <v>24</v>
      </c>
    </row>
    <row r="1008" spans="1:27" x14ac:dyDescent="0.25">
      <c r="A1008" s="6">
        <f t="shared" si="15"/>
        <v>1000</v>
      </c>
      <c r="C1008" s="36" t="str">
        <f>+INDEX('Global Mapping'!$M:$M,MATCH(L1008,'Global Mapping'!$A:$A,0))</f>
        <v>CURRENT LIABILITIES</v>
      </c>
      <c r="D1008" s="36" t="str">
        <f>+INDEX('Global Mapping'!$C:$C,MATCH(L1008,'Global Mapping'!$A:$A,0))</f>
        <v>A/P TRADE</v>
      </c>
      <c r="E1008" s="36" t="s">
        <v>3985</v>
      </c>
      <c r="F1008" s="36" t="s">
        <v>3986</v>
      </c>
      <c r="G1008" s="36" t="s">
        <v>3987</v>
      </c>
      <c r="H1008" s="36">
        <v>1116975</v>
      </c>
      <c r="I1008" s="38">
        <v>43706</v>
      </c>
      <c r="J1008" s="2">
        <v>345</v>
      </c>
      <c r="K1008" s="2">
        <v>345</v>
      </c>
      <c r="L1008" s="2">
        <v>4515</v>
      </c>
      <c r="M1008" s="5">
        <v>-575</v>
      </c>
      <c r="N1008" s="3">
        <v>43709</v>
      </c>
      <c r="O1008" t="s">
        <v>19</v>
      </c>
      <c r="P1008" t="s">
        <v>627</v>
      </c>
      <c r="S1008" s="2">
        <v>1086386</v>
      </c>
      <c r="T1008" s="2">
        <v>343202</v>
      </c>
      <c r="X1008" s="2" t="s">
        <v>20</v>
      </c>
      <c r="Z1008">
        <v>3091787</v>
      </c>
      <c r="AA1008" s="2" t="s">
        <v>24</v>
      </c>
    </row>
    <row r="1009" spans="1:27" x14ac:dyDescent="0.25">
      <c r="A1009" s="6">
        <f t="shared" si="15"/>
        <v>1001</v>
      </c>
      <c r="C1009" s="36" t="str">
        <f>+INDEX('Global Mapping'!$M:$M,MATCH(L1009,'Global Mapping'!$A:$A,0))</f>
        <v>CURRENT LIABILITIES</v>
      </c>
      <c r="D1009" s="36" t="str">
        <f>+INDEX('Global Mapping'!$C:$C,MATCH(L1009,'Global Mapping'!$A:$A,0))</f>
        <v>A/P TRADE</v>
      </c>
      <c r="E1009" s="36" t="s">
        <v>3985</v>
      </c>
      <c r="F1009" s="36" t="s">
        <v>3986</v>
      </c>
      <c r="G1009" s="36" t="s">
        <v>3987</v>
      </c>
      <c r="H1009" s="36">
        <v>1116944</v>
      </c>
      <c r="I1009" s="38">
        <v>43706</v>
      </c>
      <c r="J1009" s="2">
        <v>345</v>
      </c>
      <c r="K1009" s="2">
        <v>345</v>
      </c>
      <c r="L1009" s="2">
        <v>4515</v>
      </c>
      <c r="M1009" s="5">
        <v>-3311.64</v>
      </c>
      <c r="N1009" s="3">
        <v>43709</v>
      </c>
      <c r="O1009" t="s">
        <v>19</v>
      </c>
      <c r="P1009" t="s">
        <v>628</v>
      </c>
      <c r="S1009" s="2">
        <v>1086392</v>
      </c>
      <c r="T1009" s="2">
        <v>343202</v>
      </c>
      <c r="X1009" s="2" t="s">
        <v>20</v>
      </c>
      <c r="Z1009">
        <v>3093725</v>
      </c>
      <c r="AA1009" s="2" t="s">
        <v>24</v>
      </c>
    </row>
    <row r="1010" spans="1:27" x14ac:dyDescent="0.25">
      <c r="A1010" s="6">
        <f t="shared" si="15"/>
        <v>1002</v>
      </c>
      <c r="C1010" s="36" t="str">
        <f>+INDEX('Global Mapping'!$M:$M,MATCH(L1010,'Global Mapping'!$A:$A,0))</f>
        <v>CURRENT LIABILITIES</v>
      </c>
      <c r="D1010" s="36" t="str">
        <f>+INDEX('Global Mapping'!$C:$C,MATCH(L1010,'Global Mapping'!$A:$A,0))</f>
        <v>A/P TRADE</v>
      </c>
      <c r="E1010" s="36" t="s">
        <v>3985</v>
      </c>
      <c r="F1010" s="36" t="s">
        <v>3986</v>
      </c>
      <c r="G1010" s="36" t="s">
        <v>3987</v>
      </c>
      <c r="H1010" s="36">
        <v>921668</v>
      </c>
      <c r="I1010" s="38">
        <v>43713</v>
      </c>
      <c r="J1010" s="2">
        <v>345</v>
      </c>
      <c r="K1010" s="2">
        <v>345</v>
      </c>
      <c r="L1010" s="2">
        <v>4515</v>
      </c>
      <c r="M1010" s="5">
        <v>-36.25</v>
      </c>
      <c r="N1010" s="3">
        <v>43711</v>
      </c>
      <c r="O1010" t="s">
        <v>19</v>
      </c>
      <c r="P1010" t="s">
        <v>646</v>
      </c>
      <c r="S1010" s="2">
        <v>1086809</v>
      </c>
      <c r="T1010" s="2">
        <v>343418</v>
      </c>
      <c r="X1010" s="2" t="s">
        <v>20</v>
      </c>
      <c r="Z1010">
        <v>3000863</v>
      </c>
      <c r="AA1010" s="2" t="s">
        <v>24</v>
      </c>
    </row>
    <row r="1011" spans="1:27" x14ac:dyDescent="0.25">
      <c r="A1011" s="6">
        <f t="shared" si="15"/>
        <v>1003</v>
      </c>
      <c r="C1011" s="36" t="str">
        <f>+INDEX('Global Mapping'!$M:$M,MATCH(L1011,'Global Mapping'!$A:$A,0))</f>
        <v>CURRENT LIABILITIES</v>
      </c>
      <c r="D1011" s="36" t="str">
        <f>+INDEX('Global Mapping'!$C:$C,MATCH(L1011,'Global Mapping'!$A:$A,0))</f>
        <v>A/P TRADE</v>
      </c>
      <c r="E1011" s="36" t="s">
        <v>3985</v>
      </c>
      <c r="F1011" s="36" t="s">
        <v>3986</v>
      </c>
      <c r="G1011" s="36" t="s">
        <v>3987</v>
      </c>
      <c r="H1011" s="36">
        <v>1118159</v>
      </c>
      <c r="I1011" s="38">
        <v>43719</v>
      </c>
      <c r="J1011" s="2">
        <v>345</v>
      </c>
      <c r="K1011" s="2">
        <v>345</v>
      </c>
      <c r="L1011" s="2">
        <v>4515</v>
      </c>
      <c r="M1011" s="5">
        <v>-39.950000000000003</v>
      </c>
      <c r="N1011" s="3">
        <v>43711</v>
      </c>
      <c r="O1011" t="s">
        <v>19</v>
      </c>
      <c r="P1011" t="s">
        <v>682</v>
      </c>
      <c r="S1011" s="2">
        <v>1089229</v>
      </c>
      <c r="T1011" s="2">
        <v>344285</v>
      </c>
      <c r="X1011" s="2" t="s">
        <v>20</v>
      </c>
      <c r="Z1011">
        <v>3119006</v>
      </c>
      <c r="AA1011" s="2" t="s">
        <v>24</v>
      </c>
    </row>
    <row r="1012" spans="1:27" x14ac:dyDescent="0.25">
      <c r="A1012" s="6">
        <f t="shared" si="15"/>
        <v>1004</v>
      </c>
      <c r="C1012" s="36" t="str">
        <f>+INDEX('Global Mapping'!$M:$M,MATCH(L1012,'Global Mapping'!$A:$A,0))</f>
        <v>CURRENT LIABILITIES</v>
      </c>
      <c r="D1012" s="36" t="str">
        <f>+INDEX('Global Mapping'!$C:$C,MATCH(L1012,'Global Mapping'!$A:$A,0))</f>
        <v>A/P TRADE</v>
      </c>
      <c r="E1012" s="36" t="s">
        <v>3985</v>
      </c>
      <c r="F1012" s="36" t="s">
        <v>3986</v>
      </c>
      <c r="G1012" s="36" t="s">
        <v>3987</v>
      </c>
      <c r="H1012" s="36">
        <v>1118046</v>
      </c>
      <c r="I1012" s="38">
        <v>43719</v>
      </c>
      <c r="J1012" s="2">
        <v>345</v>
      </c>
      <c r="K1012" s="2">
        <v>345</v>
      </c>
      <c r="L1012" s="2">
        <v>4515</v>
      </c>
      <c r="M1012" s="5">
        <v>-52.22</v>
      </c>
      <c r="N1012" s="3">
        <v>43711</v>
      </c>
      <c r="O1012" t="s">
        <v>19</v>
      </c>
      <c r="P1012" t="s">
        <v>683</v>
      </c>
      <c r="S1012" s="2">
        <v>1089280</v>
      </c>
      <c r="T1012" s="2">
        <v>344285</v>
      </c>
      <c r="X1012" s="2" t="s">
        <v>20</v>
      </c>
      <c r="Z1012">
        <v>3119042</v>
      </c>
      <c r="AA1012" s="2" t="s">
        <v>24</v>
      </c>
    </row>
    <row r="1013" spans="1:27" x14ac:dyDescent="0.25">
      <c r="A1013" s="6">
        <f t="shared" si="15"/>
        <v>1005</v>
      </c>
      <c r="C1013" s="36" t="str">
        <f>+INDEX('Global Mapping'!$M:$M,MATCH(L1013,'Global Mapping'!$A:$A,0))</f>
        <v>CURRENT LIABILITIES</v>
      </c>
      <c r="D1013" s="36" t="str">
        <f>+INDEX('Global Mapping'!$C:$C,MATCH(L1013,'Global Mapping'!$A:$A,0))</f>
        <v>A/P TRADE</v>
      </c>
      <c r="E1013" s="36" t="s">
        <v>3985</v>
      </c>
      <c r="F1013" s="36" t="s">
        <v>3986</v>
      </c>
      <c r="G1013" s="36" t="s">
        <v>3987</v>
      </c>
      <c r="H1013" s="36">
        <v>1130257</v>
      </c>
      <c r="I1013" s="38">
        <v>43768</v>
      </c>
      <c r="J1013" s="2">
        <v>345</v>
      </c>
      <c r="K1013" s="2">
        <v>345</v>
      </c>
      <c r="L1013" s="2">
        <v>4515</v>
      </c>
      <c r="M1013" s="5">
        <v>-12.86</v>
      </c>
      <c r="N1013" s="3">
        <v>43711</v>
      </c>
      <c r="O1013" t="s">
        <v>19</v>
      </c>
      <c r="P1013" t="s">
        <v>787</v>
      </c>
      <c r="S1013" s="2">
        <v>1095802</v>
      </c>
      <c r="T1013" s="2">
        <v>346404</v>
      </c>
      <c r="X1013" s="2" t="s">
        <v>20</v>
      </c>
      <c r="Z1013">
        <v>3120923</v>
      </c>
      <c r="AA1013" s="2" t="s">
        <v>24</v>
      </c>
    </row>
    <row r="1014" spans="1:27" x14ac:dyDescent="0.25">
      <c r="A1014" s="6">
        <f t="shared" si="15"/>
        <v>1006</v>
      </c>
      <c r="C1014" s="36" t="str">
        <f>+INDEX('Global Mapping'!$M:$M,MATCH(L1014,'Global Mapping'!$A:$A,0))</f>
        <v>CURRENT LIABILITIES</v>
      </c>
      <c r="D1014" s="36" t="str">
        <f>+INDEX('Global Mapping'!$C:$C,MATCH(L1014,'Global Mapping'!$A:$A,0))</f>
        <v>A/P TRADE</v>
      </c>
      <c r="E1014" s="36" t="s">
        <v>3985</v>
      </c>
      <c r="F1014" s="36" t="s">
        <v>3986</v>
      </c>
      <c r="G1014" s="36" t="s">
        <v>3987</v>
      </c>
      <c r="H1014" s="36">
        <v>1130058</v>
      </c>
      <c r="I1014" s="38">
        <v>43768</v>
      </c>
      <c r="J1014" s="2">
        <v>345</v>
      </c>
      <c r="K1014" s="2">
        <v>345</v>
      </c>
      <c r="L1014" s="2">
        <v>4515</v>
      </c>
      <c r="M1014" s="5">
        <v>-30.18</v>
      </c>
      <c r="N1014" s="3">
        <v>43711</v>
      </c>
      <c r="O1014" t="s">
        <v>19</v>
      </c>
      <c r="P1014" t="s">
        <v>788</v>
      </c>
      <c r="S1014" s="2">
        <v>1095803</v>
      </c>
      <c r="T1014" s="2">
        <v>346404</v>
      </c>
      <c r="X1014" s="2" t="s">
        <v>20</v>
      </c>
      <c r="Z1014">
        <v>3120924</v>
      </c>
      <c r="AA1014" s="2" t="s">
        <v>24</v>
      </c>
    </row>
    <row r="1015" spans="1:27" x14ac:dyDescent="0.25">
      <c r="A1015" s="6">
        <f t="shared" si="15"/>
        <v>1007</v>
      </c>
      <c r="C1015" s="36" t="str">
        <f>+INDEX('Global Mapping'!$M:$M,MATCH(L1015,'Global Mapping'!$A:$A,0))</f>
        <v>CURRENT LIABILITIES</v>
      </c>
      <c r="D1015" s="36" t="str">
        <f>+INDEX('Global Mapping'!$C:$C,MATCH(L1015,'Global Mapping'!$A:$A,0))</f>
        <v>A/P TRADE</v>
      </c>
      <c r="E1015" s="36" t="s">
        <v>3985</v>
      </c>
      <c r="F1015" s="36" t="s">
        <v>3986</v>
      </c>
      <c r="G1015" s="36" t="s">
        <v>3987</v>
      </c>
      <c r="H1015" s="36">
        <v>1117438</v>
      </c>
      <c r="I1015" s="38">
        <v>43713</v>
      </c>
      <c r="J1015" s="2">
        <v>345</v>
      </c>
      <c r="K1015" s="2">
        <v>345</v>
      </c>
      <c r="L1015" s="2">
        <v>4515</v>
      </c>
      <c r="M1015" s="5">
        <v>-15.21</v>
      </c>
      <c r="N1015" s="3">
        <v>43712</v>
      </c>
      <c r="O1015" t="s">
        <v>19</v>
      </c>
      <c r="P1015" t="s">
        <v>647</v>
      </c>
      <c r="S1015" s="2">
        <v>1087212</v>
      </c>
      <c r="T1015" s="2">
        <v>343534</v>
      </c>
      <c r="X1015" s="2" t="s">
        <v>20</v>
      </c>
      <c r="Z1015">
        <v>3000092</v>
      </c>
      <c r="AA1015" s="2" t="s">
        <v>24</v>
      </c>
    </row>
    <row r="1016" spans="1:27" x14ac:dyDescent="0.25">
      <c r="A1016" s="6">
        <f t="shared" si="15"/>
        <v>1008</v>
      </c>
      <c r="C1016" s="36" t="str">
        <f>+INDEX('Global Mapping'!$M:$M,MATCH(L1016,'Global Mapping'!$A:$A,0))</f>
        <v>CURRENT LIABILITIES</v>
      </c>
      <c r="D1016" s="36" t="str">
        <f>+INDEX('Global Mapping'!$C:$C,MATCH(L1016,'Global Mapping'!$A:$A,0))</f>
        <v>A/P TRADE</v>
      </c>
      <c r="E1016" s="36" t="s">
        <v>3985</v>
      </c>
      <c r="F1016" s="36" t="s">
        <v>3986</v>
      </c>
      <c r="G1016" s="36" t="s">
        <v>3987</v>
      </c>
      <c r="H1016" s="36">
        <v>1117415</v>
      </c>
      <c r="I1016" s="38">
        <v>43713</v>
      </c>
      <c r="J1016" s="2">
        <v>345</v>
      </c>
      <c r="K1016" s="2">
        <v>345</v>
      </c>
      <c r="L1016" s="2">
        <v>4515</v>
      </c>
      <c r="M1016" s="5">
        <v>-4.45</v>
      </c>
      <c r="N1016" s="3">
        <v>43712</v>
      </c>
      <c r="O1016" t="s">
        <v>19</v>
      </c>
      <c r="P1016" t="s">
        <v>648</v>
      </c>
      <c r="S1016" s="2">
        <v>1087213</v>
      </c>
      <c r="T1016" s="2">
        <v>343534</v>
      </c>
      <c r="X1016" s="2" t="s">
        <v>20</v>
      </c>
      <c r="Z1016">
        <v>3004931</v>
      </c>
      <c r="AA1016" s="2" t="s">
        <v>24</v>
      </c>
    </row>
    <row r="1017" spans="1:27" x14ac:dyDescent="0.25">
      <c r="A1017" s="6">
        <f t="shared" si="15"/>
        <v>1009</v>
      </c>
      <c r="C1017" s="36" t="str">
        <f>+INDEX('Global Mapping'!$M:$M,MATCH(L1017,'Global Mapping'!$A:$A,0))</f>
        <v>CURRENT LIABILITIES</v>
      </c>
      <c r="D1017" s="36" t="str">
        <f>+INDEX('Global Mapping'!$C:$C,MATCH(L1017,'Global Mapping'!$A:$A,0))</f>
        <v>A/P TRADE</v>
      </c>
      <c r="E1017" s="36" t="s">
        <v>3985</v>
      </c>
      <c r="F1017" s="36" t="s">
        <v>3986</v>
      </c>
      <c r="G1017" s="36" t="s">
        <v>3987</v>
      </c>
      <c r="H1017" s="36">
        <v>1117415</v>
      </c>
      <c r="I1017" s="38">
        <v>43713</v>
      </c>
      <c r="J1017" s="2">
        <v>345</v>
      </c>
      <c r="K1017" s="2">
        <v>345</v>
      </c>
      <c r="L1017" s="2">
        <v>4515</v>
      </c>
      <c r="M1017" s="5">
        <v>-45.35</v>
      </c>
      <c r="N1017" s="3">
        <v>43712</v>
      </c>
      <c r="O1017" t="s">
        <v>19</v>
      </c>
      <c r="P1017" t="s">
        <v>649</v>
      </c>
      <c r="S1017" s="2">
        <v>1087214</v>
      </c>
      <c r="T1017" s="2">
        <v>343534</v>
      </c>
      <c r="X1017" s="2" t="s">
        <v>20</v>
      </c>
      <c r="Z1017">
        <v>3004931</v>
      </c>
      <c r="AA1017" s="2" t="s">
        <v>24</v>
      </c>
    </row>
    <row r="1018" spans="1:27" x14ac:dyDescent="0.25">
      <c r="A1018" s="6">
        <f t="shared" si="15"/>
        <v>1010</v>
      </c>
      <c r="C1018" s="36" t="str">
        <f>+INDEX('Global Mapping'!$M:$M,MATCH(L1018,'Global Mapping'!$A:$A,0))</f>
        <v>CURRENT LIABILITIES</v>
      </c>
      <c r="D1018" s="36" t="str">
        <f>+INDEX('Global Mapping'!$C:$C,MATCH(L1018,'Global Mapping'!$A:$A,0))</f>
        <v>A/P TRADE</v>
      </c>
      <c r="E1018" s="36" t="s">
        <v>3985</v>
      </c>
      <c r="F1018" s="36" t="s">
        <v>3986</v>
      </c>
      <c r="G1018" s="36" t="s">
        <v>3987</v>
      </c>
      <c r="H1018" s="36">
        <v>1117415</v>
      </c>
      <c r="I1018" s="38">
        <v>43713</v>
      </c>
      <c r="J1018" s="2">
        <v>345</v>
      </c>
      <c r="K1018" s="2">
        <v>345</v>
      </c>
      <c r="L1018" s="2">
        <v>4515</v>
      </c>
      <c r="M1018" s="5">
        <v>-20.94</v>
      </c>
      <c r="N1018" s="3">
        <v>43712</v>
      </c>
      <c r="O1018" t="s">
        <v>19</v>
      </c>
      <c r="P1018" t="s">
        <v>650</v>
      </c>
      <c r="S1018" s="2">
        <v>1087215</v>
      </c>
      <c r="T1018" s="2">
        <v>343534</v>
      </c>
      <c r="X1018" s="2" t="s">
        <v>20</v>
      </c>
      <c r="Z1018">
        <v>3004931</v>
      </c>
      <c r="AA1018" s="2" t="s">
        <v>24</v>
      </c>
    </row>
    <row r="1019" spans="1:27" x14ac:dyDescent="0.25">
      <c r="A1019" s="6">
        <f t="shared" si="15"/>
        <v>1011</v>
      </c>
      <c r="C1019" s="36" t="str">
        <f>+INDEX('Global Mapping'!$M:$M,MATCH(L1019,'Global Mapping'!$A:$A,0))</f>
        <v>CURRENT LIABILITIES</v>
      </c>
      <c r="D1019" s="36" t="str">
        <f>+INDEX('Global Mapping'!$C:$C,MATCH(L1019,'Global Mapping'!$A:$A,0))</f>
        <v>A/P TRADE</v>
      </c>
      <c r="E1019" s="36" t="s">
        <v>3985</v>
      </c>
      <c r="F1019" s="36" t="s">
        <v>3986</v>
      </c>
      <c r="G1019" s="36" t="s">
        <v>3987</v>
      </c>
      <c r="H1019" s="36">
        <v>1117415</v>
      </c>
      <c r="I1019" s="38">
        <v>43713</v>
      </c>
      <c r="J1019" s="2">
        <v>345</v>
      </c>
      <c r="K1019" s="2">
        <v>345</v>
      </c>
      <c r="L1019" s="2">
        <v>4515</v>
      </c>
      <c r="M1019" s="5">
        <v>-4.24</v>
      </c>
      <c r="N1019" s="3">
        <v>43712</v>
      </c>
      <c r="O1019" t="s">
        <v>19</v>
      </c>
      <c r="P1019" t="s">
        <v>651</v>
      </c>
      <c r="S1019" s="2">
        <v>1087216</v>
      </c>
      <c r="T1019" s="2">
        <v>343534</v>
      </c>
      <c r="X1019" s="2" t="s">
        <v>20</v>
      </c>
      <c r="Z1019">
        <v>3004931</v>
      </c>
      <c r="AA1019" s="2" t="s">
        <v>24</v>
      </c>
    </row>
    <row r="1020" spans="1:27" x14ac:dyDescent="0.25">
      <c r="A1020" s="6">
        <f t="shared" si="15"/>
        <v>1012</v>
      </c>
      <c r="C1020" s="36" t="str">
        <f>+INDEX('Global Mapping'!$M:$M,MATCH(L1020,'Global Mapping'!$A:$A,0))</f>
        <v>CURRENT LIABILITIES</v>
      </c>
      <c r="D1020" s="36" t="str">
        <f>+INDEX('Global Mapping'!$C:$C,MATCH(L1020,'Global Mapping'!$A:$A,0))</f>
        <v>A/P TRADE</v>
      </c>
      <c r="E1020" s="36" t="s">
        <v>3985</v>
      </c>
      <c r="F1020" s="36" t="s">
        <v>3986</v>
      </c>
      <c r="G1020" s="36" t="s">
        <v>3987</v>
      </c>
      <c r="H1020" s="36">
        <v>1117415</v>
      </c>
      <c r="I1020" s="38">
        <v>43713</v>
      </c>
      <c r="J1020" s="2">
        <v>345</v>
      </c>
      <c r="K1020" s="2">
        <v>345</v>
      </c>
      <c r="L1020" s="2">
        <v>4515</v>
      </c>
      <c r="M1020" s="5">
        <v>-41.47</v>
      </c>
      <c r="N1020" s="3">
        <v>43712</v>
      </c>
      <c r="O1020" t="s">
        <v>19</v>
      </c>
      <c r="P1020" t="s">
        <v>652</v>
      </c>
      <c r="S1020" s="2">
        <v>1087217</v>
      </c>
      <c r="T1020" s="2">
        <v>343534</v>
      </c>
      <c r="X1020" s="2" t="s">
        <v>20</v>
      </c>
      <c r="Z1020">
        <v>3004931</v>
      </c>
      <c r="AA1020" s="2" t="s">
        <v>24</v>
      </c>
    </row>
    <row r="1021" spans="1:27" x14ac:dyDescent="0.25">
      <c r="A1021" s="6">
        <f t="shared" si="15"/>
        <v>1013</v>
      </c>
      <c r="C1021" s="36" t="str">
        <f>+INDEX('Global Mapping'!$M:$M,MATCH(L1021,'Global Mapping'!$A:$A,0))</f>
        <v>CURRENT LIABILITIES</v>
      </c>
      <c r="D1021" s="36" t="str">
        <f>+INDEX('Global Mapping'!$C:$C,MATCH(L1021,'Global Mapping'!$A:$A,0))</f>
        <v>A/P TRADE</v>
      </c>
      <c r="E1021" s="36" t="s">
        <v>3985</v>
      </c>
      <c r="F1021" s="36" t="s">
        <v>3986</v>
      </c>
      <c r="G1021" s="36" t="s">
        <v>3987</v>
      </c>
      <c r="H1021" s="36">
        <v>1117415</v>
      </c>
      <c r="I1021" s="38">
        <v>43713</v>
      </c>
      <c r="J1021" s="2">
        <v>345</v>
      </c>
      <c r="K1021" s="2">
        <v>345</v>
      </c>
      <c r="L1021" s="2">
        <v>4515</v>
      </c>
      <c r="M1021" s="5">
        <v>-1.35</v>
      </c>
      <c r="N1021" s="3">
        <v>43712</v>
      </c>
      <c r="O1021" t="s">
        <v>19</v>
      </c>
      <c r="P1021" t="s">
        <v>653</v>
      </c>
      <c r="S1021" s="2">
        <v>1087218</v>
      </c>
      <c r="T1021" s="2">
        <v>343534</v>
      </c>
      <c r="X1021" s="2" t="s">
        <v>20</v>
      </c>
      <c r="Z1021">
        <v>3004931</v>
      </c>
      <c r="AA1021" s="2" t="s">
        <v>24</v>
      </c>
    </row>
    <row r="1022" spans="1:27" x14ac:dyDescent="0.25">
      <c r="A1022" s="6">
        <f t="shared" si="15"/>
        <v>1014</v>
      </c>
      <c r="C1022" s="36" t="str">
        <f>+INDEX('Global Mapping'!$M:$M,MATCH(L1022,'Global Mapping'!$A:$A,0))</f>
        <v>CURRENT LIABILITIES</v>
      </c>
      <c r="D1022" s="36" t="str">
        <f>+INDEX('Global Mapping'!$C:$C,MATCH(L1022,'Global Mapping'!$A:$A,0))</f>
        <v>A/P TRADE</v>
      </c>
      <c r="E1022" s="36" t="s">
        <v>3985</v>
      </c>
      <c r="F1022" s="36" t="s">
        <v>3986</v>
      </c>
      <c r="G1022" s="36" t="s">
        <v>3987</v>
      </c>
      <c r="H1022" s="36">
        <v>1117415</v>
      </c>
      <c r="I1022" s="38">
        <v>43713</v>
      </c>
      <c r="J1022" s="2">
        <v>345</v>
      </c>
      <c r="K1022" s="2">
        <v>345</v>
      </c>
      <c r="L1022" s="2">
        <v>4515</v>
      </c>
      <c r="M1022" s="5">
        <v>-1.35</v>
      </c>
      <c r="N1022" s="3">
        <v>43712</v>
      </c>
      <c r="O1022" t="s">
        <v>19</v>
      </c>
      <c r="P1022" t="s">
        <v>654</v>
      </c>
      <c r="S1022" s="2">
        <v>1087219</v>
      </c>
      <c r="T1022" s="2">
        <v>343534</v>
      </c>
      <c r="X1022" s="2" t="s">
        <v>20</v>
      </c>
      <c r="Z1022">
        <v>3004931</v>
      </c>
      <c r="AA1022" s="2" t="s">
        <v>24</v>
      </c>
    </row>
    <row r="1023" spans="1:27" x14ac:dyDescent="0.25">
      <c r="A1023" s="6">
        <f t="shared" si="15"/>
        <v>1015</v>
      </c>
      <c r="C1023" s="36" t="str">
        <f>+INDEX('Global Mapping'!$M:$M,MATCH(L1023,'Global Mapping'!$A:$A,0))</f>
        <v>CURRENT LIABILITIES</v>
      </c>
      <c r="D1023" s="36" t="str">
        <f>+INDEX('Global Mapping'!$C:$C,MATCH(L1023,'Global Mapping'!$A:$A,0))</f>
        <v>A/P TRADE</v>
      </c>
      <c r="E1023" s="36" t="s">
        <v>3985</v>
      </c>
      <c r="F1023" s="36" t="s">
        <v>3986</v>
      </c>
      <c r="G1023" s="36" t="s">
        <v>3987</v>
      </c>
      <c r="H1023" s="36">
        <v>1117415</v>
      </c>
      <c r="I1023" s="38">
        <v>43713</v>
      </c>
      <c r="J1023" s="2">
        <v>345</v>
      </c>
      <c r="K1023" s="2">
        <v>345</v>
      </c>
      <c r="L1023" s="2">
        <v>4515</v>
      </c>
      <c r="M1023" s="5">
        <v>-8.01</v>
      </c>
      <c r="N1023" s="3">
        <v>43712</v>
      </c>
      <c r="O1023" t="s">
        <v>19</v>
      </c>
      <c r="P1023" t="s">
        <v>655</v>
      </c>
      <c r="S1023" s="2">
        <v>1087220</v>
      </c>
      <c r="T1023" s="2">
        <v>343534</v>
      </c>
      <c r="X1023" s="2" t="s">
        <v>20</v>
      </c>
      <c r="Z1023">
        <v>3004931</v>
      </c>
      <c r="AA1023" s="2" t="s">
        <v>24</v>
      </c>
    </row>
    <row r="1024" spans="1:27" x14ac:dyDescent="0.25">
      <c r="A1024" s="6">
        <f t="shared" si="15"/>
        <v>1016</v>
      </c>
      <c r="C1024" s="36" t="str">
        <f>+INDEX('Global Mapping'!$M:$M,MATCH(L1024,'Global Mapping'!$A:$A,0))</f>
        <v>CURRENT LIABILITIES</v>
      </c>
      <c r="D1024" s="36" t="str">
        <f>+INDEX('Global Mapping'!$C:$C,MATCH(L1024,'Global Mapping'!$A:$A,0))</f>
        <v>A/P TRADE</v>
      </c>
      <c r="E1024" s="36" t="s">
        <v>3985</v>
      </c>
      <c r="F1024" s="36" t="s">
        <v>3986</v>
      </c>
      <c r="G1024" s="36" t="s">
        <v>3987</v>
      </c>
      <c r="H1024" s="36">
        <v>1117397</v>
      </c>
      <c r="I1024" s="38">
        <v>43713</v>
      </c>
      <c r="J1024" s="2">
        <v>345</v>
      </c>
      <c r="K1024" s="2">
        <v>345</v>
      </c>
      <c r="L1024" s="2">
        <v>4515</v>
      </c>
      <c r="M1024" s="5">
        <v>-342.79</v>
      </c>
      <c r="N1024" s="3">
        <v>43712</v>
      </c>
      <c r="O1024" t="s">
        <v>19</v>
      </c>
      <c r="P1024" t="s">
        <v>656</v>
      </c>
      <c r="S1024" s="2">
        <v>1087222</v>
      </c>
      <c r="T1024" s="2">
        <v>343535</v>
      </c>
      <c r="U1024" s="2">
        <v>320645</v>
      </c>
      <c r="X1024" s="2" t="s">
        <v>20</v>
      </c>
      <c r="Z1024">
        <v>3031738</v>
      </c>
      <c r="AA1024" s="2" t="s">
        <v>24</v>
      </c>
    </row>
    <row r="1025" spans="1:27" x14ac:dyDescent="0.25">
      <c r="A1025" s="6">
        <f t="shared" si="15"/>
        <v>1017</v>
      </c>
      <c r="C1025" s="36" t="str">
        <f>+INDEX('Global Mapping'!$M:$M,MATCH(L1025,'Global Mapping'!$A:$A,0))</f>
        <v>CURRENT LIABILITIES</v>
      </c>
      <c r="D1025" s="36" t="str">
        <f>+INDEX('Global Mapping'!$C:$C,MATCH(L1025,'Global Mapping'!$A:$A,0))</f>
        <v>A/P TRADE</v>
      </c>
      <c r="E1025" s="36" t="s">
        <v>3985</v>
      </c>
      <c r="F1025" s="36" t="s">
        <v>3986</v>
      </c>
      <c r="G1025" s="36" t="s">
        <v>3987</v>
      </c>
      <c r="H1025" s="36">
        <v>1117432</v>
      </c>
      <c r="I1025" s="38">
        <v>43713</v>
      </c>
      <c r="J1025" s="2">
        <v>345</v>
      </c>
      <c r="K1025" s="2">
        <v>345</v>
      </c>
      <c r="L1025" s="2">
        <v>4515</v>
      </c>
      <c r="M1025" s="5">
        <v>-45.45</v>
      </c>
      <c r="N1025" s="3">
        <v>43713</v>
      </c>
      <c r="O1025" t="s">
        <v>19</v>
      </c>
      <c r="P1025" t="s">
        <v>658</v>
      </c>
      <c r="S1025" s="2">
        <v>1087722</v>
      </c>
      <c r="T1025" s="2">
        <v>343675</v>
      </c>
      <c r="X1025" s="2" t="s">
        <v>20</v>
      </c>
      <c r="Z1025">
        <v>3004837</v>
      </c>
      <c r="AA1025" s="2" t="s">
        <v>24</v>
      </c>
    </row>
    <row r="1026" spans="1:27" x14ac:dyDescent="0.25">
      <c r="A1026" s="6">
        <f t="shared" si="15"/>
        <v>1018</v>
      </c>
      <c r="C1026" s="36" t="str">
        <f>+INDEX('Global Mapping'!$M:$M,MATCH(L1026,'Global Mapping'!$A:$A,0))</f>
        <v>CURRENT LIABILITIES</v>
      </c>
      <c r="D1026" s="36" t="str">
        <f>+INDEX('Global Mapping'!$C:$C,MATCH(L1026,'Global Mapping'!$A:$A,0))</f>
        <v>A/P TRADE</v>
      </c>
      <c r="E1026" s="36" t="s">
        <v>3985</v>
      </c>
      <c r="F1026" s="36" t="s">
        <v>3986</v>
      </c>
      <c r="G1026" s="36" t="s">
        <v>3987</v>
      </c>
      <c r="H1026" s="36">
        <v>1117437</v>
      </c>
      <c r="I1026" s="38">
        <v>43713</v>
      </c>
      <c r="J1026" s="2">
        <v>345</v>
      </c>
      <c r="K1026" s="2">
        <v>345</v>
      </c>
      <c r="L1026" s="2">
        <v>4515</v>
      </c>
      <c r="M1026" s="5">
        <v>-22.7</v>
      </c>
      <c r="N1026" s="3">
        <v>43713</v>
      </c>
      <c r="O1026" t="s">
        <v>19</v>
      </c>
      <c r="P1026" t="s">
        <v>660</v>
      </c>
      <c r="S1026" s="2">
        <v>1087770</v>
      </c>
      <c r="T1026" s="2">
        <v>343675</v>
      </c>
      <c r="X1026" s="2" t="s">
        <v>20</v>
      </c>
      <c r="Z1026">
        <v>3005740</v>
      </c>
      <c r="AA1026" s="2" t="s">
        <v>24</v>
      </c>
    </row>
    <row r="1027" spans="1:27" x14ac:dyDescent="0.25">
      <c r="A1027" s="6">
        <f t="shared" si="15"/>
        <v>1019</v>
      </c>
      <c r="C1027" s="36" t="str">
        <f>+INDEX('Global Mapping'!$M:$M,MATCH(L1027,'Global Mapping'!$A:$A,0))</f>
        <v>CURRENT LIABILITIES</v>
      </c>
      <c r="D1027" s="36" t="str">
        <f>+INDEX('Global Mapping'!$C:$C,MATCH(L1027,'Global Mapping'!$A:$A,0))</f>
        <v>A/P TRADE</v>
      </c>
      <c r="E1027" s="36" t="s">
        <v>3985</v>
      </c>
      <c r="F1027" s="36" t="s">
        <v>3986</v>
      </c>
      <c r="G1027" s="36" t="s">
        <v>3987</v>
      </c>
      <c r="H1027" s="36">
        <v>1117688</v>
      </c>
      <c r="I1027" s="38">
        <v>43713</v>
      </c>
      <c r="J1027" s="2">
        <v>345</v>
      </c>
      <c r="K1027" s="2">
        <v>345</v>
      </c>
      <c r="L1027" s="2">
        <v>4515</v>
      </c>
      <c r="M1027" s="5">
        <v>-18022.13</v>
      </c>
      <c r="N1027" s="3">
        <v>43713</v>
      </c>
      <c r="O1027" t="s">
        <v>19</v>
      </c>
      <c r="P1027" t="s">
        <v>659</v>
      </c>
      <c r="S1027" s="2">
        <v>1087734</v>
      </c>
      <c r="T1027" s="2">
        <v>343690</v>
      </c>
      <c r="X1027" s="2" t="s">
        <v>20</v>
      </c>
      <c r="Z1027">
        <v>3019839</v>
      </c>
      <c r="AA1027" s="2" t="s">
        <v>24</v>
      </c>
    </row>
    <row r="1028" spans="1:27" x14ac:dyDescent="0.25">
      <c r="A1028" s="6">
        <f t="shared" si="15"/>
        <v>1020</v>
      </c>
      <c r="C1028" s="36" t="str">
        <f>+INDEX('Global Mapping'!$M:$M,MATCH(L1028,'Global Mapping'!$A:$A,0))</f>
        <v>CURRENT LIABILITIES</v>
      </c>
      <c r="D1028" s="36" t="str">
        <f>+INDEX('Global Mapping'!$C:$C,MATCH(L1028,'Global Mapping'!$A:$A,0))</f>
        <v>A/P TRADE</v>
      </c>
      <c r="E1028" s="36" t="s">
        <v>3985</v>
      </c>
      <c r="F1028" s="36" t="s">
        <v>3986</v>
      </c>
      <c r="G1028" s="36" t="s">
        <v>3987</v>
      </c>
      <c r="H1028" s="36">
        <v>1117418</v>
      </c>
      <c r="I1028" s="38">
        <v>43713</v>
      </c>
      <c r="J1028" s="2">
        <v>345</v>
      </c>
      <c r="K1028" s="2">
        <v>345</v>
      </c>
      <c r="L1028" s="2">
        <v>4515</v>
      </c>
      <c r="M1028" s="5">
        <v>-113.12</v>
      </c>
      <c r="N1028" s="3">
        <v>43713</v>
      </c>
      <c r="O1028" t="s">
        <v>19</v>
      </c>
      <c r="P1028" t="s">
        <v>657</v>
      </c>
      <c r="S1028" s="2">
        <v>1087570</v>
      </c>
      <c r="T1028" s="2">
        <v>343675</v>
      </c>
      <c r="X1028" s="2" t="s">
        <v>20</v>
      </c>
      <c r="Z1028">
        <v>3029848</v>
      </c>
      <c r="AA1028" s="2" t="s">
        <v>24</v>
      </c>
    </row>
    <row r="1029" spans="1:27" x14ac:dyDescent="0.25">
      <c r="A1029" s="6">
        <f t="shared" si="15"/>
        <v>1021</v>
      </c>
      <c r="C1029" s="36" t="str">
        <f>+INDEX('Global Mapping'!$M:$M,MATCH(L1029,'Global Mapping'!$A:$A,0))</f>
        <v>CURRENT LIABILITIES</v>
      </c>
      <c r="D1029" s="36" t="str">
        <f>+INDEX('Global Mapping'!$C:$C,MATCH(L1029,'Global Mapping'!$A:$A,0))</f>
        <v>A/P TRADE</v>
      </c>
      <c r="E1029" s="36" t="s">
        <v>3985</v>
      </c>
      <c r="F1029" s="36" t="s">
        <v>3986</v>
      </c>
      <c r="G1029" s="36" t="s">
        <v>3987</v>
      </c>
      <c r="H1029" s="36">
        <v>1119843</v>
      </c>
      <c r="I1029" s="38">
        <v>43720</v>
      </c>
      <c r="J1029" s="2">
        <v>345</v>
      </c>
      <c r="K1029" s="2">
        <v>345</v>
      </c>
      <c r="L1029" s="2">
        <v>4515</v>
      </c>
      <c r="M1029" s="5">
        <v>-515</v>
      </c>
      <c r="N1029" s="3">
        <v>43713</v>
      </c>
      <c r="O1029" t="s">
        <v>19</v>
      </c>
      <c r="P1029" t="s">
        <v>661</v>
      </c>
      <c r="S1029" s="2">
        <v>1087782</v>
      </c>
      <c r="T1029" s="2">
        <v>343778</v>
      </c>
      <c r="U1029" s="2">
        <v>321389</v>
      </c>
      <c r="X1029" s="2" t="s">
        <v>20</v>
      </c>
      <c r="Z1029">
        <v>3085299</v>
      </c>
      <c r="AA1029" s="2" t="s">
        <v>24</v>
      </c>
    </row>
    <row r="1030" spans="1:27" x14ac:dyDescent="0.25">
      <c r="A1030" s="6">
        <f t="shared" si="15"/>
        <v>1022</v>
      </c>
      <c r="C1030" s="36" t="str">
        <f>+INDEX('Global Mapping'!$M:$M,MATCH(L1030,'Global Mapping'!$A:$A,0))</f>
        <v>CURRENT LIABILITIES</v>
      </c>
      <c r="D1030" s="36" t="str">
        <f>+INDEX('Global Mapping'!$C:$C,MATCH(L1030,'Global Mapping'!$A:$A,0))</f>
        <v>A/P TRADE</v>
      </c>
      <c r="E1030" s="36" t="s">
        <v>3985</v>
      </c>
      <c r="F1030" s="36" t="s">
        <v>3986</v>
      </c>
      <c r="G1030" s="36" t="s">
        <v>3987</v>
      </c>
      <c r="H1030" s="36">
        <v>1119843</v>
      </c>
      <c r="I1030" s="38">
        <v>43720</v>
      </c>
      <c r="J1030" s="2">
        <v>345</v>
      </c>
      <c r="K1030" s="2">
        <v>345</v>
      </c>
      <c r="L1030" s="2">
        <v>4515</v>
      </c>
      <c r="M1030" s="5">
        <v>-515</v>
      </c>
      <c r="N1030" s="3">
        <v>43713</v>
      </c>
      <c r="O1030" t="s">
        <v>19</v>
      </c>
      <c r="P1030" t="s">
        <v>662</v>
      </c>
      <c r="S1030" s="2">
        <v>1087783</v>
      </c>
      <c r="T1030" s="2">
        <v>343778</v>
      </c>
      <c r="U1030" s="2">
        <v>321391</v>
      </c>
      <c r="X1030" s="2" t="s">
        <v>20</v>
      </c>
      <c r="Z1030">
        <v>3085299</v>
      </c>
      <c r="AA1030" s="2" t="s">
        <v>24</v>
      </c>
    </row>
    <row r="1031" spans="1:27" x14ac:dyDescent="0.25">
      <c r="A1031" s="6">
        <f t="shared" si="15"/>
        <v>1023</v>
      </c>
      <c r="C1031" s="36" t="str">
        <f>+INDEX('Global Mapping'!$M:$M,MATCH(L1031,'Global Mapping'!$A:$A,0))</f>
        <v>CURRENT LIABILITIES</v>
      </c>
      <c r="D1031" s="36" t="str">
        <f>+INDEX('Global Mapping'!$C:$C,MATCH(L1031,'Global Mapping'!$A:$A,0))</f>
        <v>A/P TRADE</v>
      </c>
      <c r="E1031" s="36" t="s">
        <v>3985</v>
      </c>
      <c r="F1031" s="36" t="s">
        <v>3986</v>
      </c>
      <c r="G1031" s="36" t="s">
        <v>3987</v>
      </c>
      <c r="H1031" s="36">
        <v>1119843</v>
      </c>
      <c r="I1031" s="38">
        <v>43720</v>
      </c>
      <c r="J1031" s="2">
        <v>345</v>
      </c>
      <c r="K1031" s="2">
        <v>345</v>
      </c>
      <c r="L1031" s="2">
        <v>4515</v>
      </c>
      <c r="M1031" s="5">
        <v>-515</v>
      </c>
      <c r="N1031" s="3">
        <v>43713</v>
      </c>
      <c r="O1031" t="s">
        <v>19</v>
      </c>
      <c r="P1031" t="s">
        <v>663</v>
      </c>
      <c r="S1031" s="2">
        <v>1087784</v>
      </c>
      <c r="T1031" s="2">
        <v>343778</v>
      </c>
      <c r="U1031" s="2">
        <v>321392</v>
      </c>
      <c r="X1031" s="2" t="s">
        <v>20</v>
      </c>
      <c r="Z1031">
        <v>3085299</v>
      </c>
      <c r="AA1031" s="2" t="s">
        <v>24</v>
      </c>
    </row>
    <row r="1032" spans="1:27" x14ac:dyDescent="0.25">
      <c r="A1032" s="6">
        <f t="shared" si="15"/>
        <v>1024</v>
      </c>
      <c r="C1032" s="36" t="str">
        <f>+INDEX('Global Mapping'!$M:$M,MATCH(L1032,'Global Mapping'!$A:$A,0))</f>
        <v>CURRENT LIABILITIES</v>
      </c>
      <c r="D1032" s="36" t="str">
        <f>+INDEX('Global Mapping'!$C:$C,MATCH(L1032,'Global Mapping'!$A:$A,0))</f>
        <v>A/P TRADE</v>
      </c>
      <c r="E1032" s="36" t="s">
        <v>3985</v>
      </c>
      <c r="F1032" s="36" t="s">
        <v>3986</v>
      </c>
      <c r="G1032" s="36" t="s">
        <v>3987</v>
      </c>
      <c r="H1032" s="36">
        <v>1126798</v>
      </c>
      <c r="I1032" s="38">
        <v>43734</v>
      </c>
      <c r="J1032" s="2">
        <v>345</v>
      </c>
      <c r="K1032" s="2">
        <v>345</v>
      </c>
      <c r="L1032" s="2">
        <v>4515</v>
      </c>
      <c r="M1032" s="5">
        <v>-54.47</v>
      </c>
      <c r="N1032" s="3">
        <v>43713</v>
      </c>
      <c r="O1032" t="s">
        <v>19</v>
      </c>
      <c r="P1032" t="s">
        <v>664</v>
      </c>
      <c r="S1032" s="2">
        <v>1087785</v>
      </c>
      <c r="T1032" s="2">
        <v>343780</v>
      </c>
      <c r="X1032" s="2" t="s">
        <v>20</v>
      </c>
      <c r="Z1032">
        <v>3098456</v>
      </c>
      <c r="AA1032" s="2" t="s">
        <v>24</v>
      </c>
    </row>
    <row r="1033" spans="1:27" x14ac:dyDescent="0.25">
      <c r="A1033" s="6">
        <f t="shared" si="15"/>
        <v>1025</v>
      </c>
      <c r="C1033" s="36" t="str">
        <f>+INDEX('Global Mapping'!$M:$M,MATCH(L1033,'Global Mapping'!$A:$A,0))</f>
        <v>CURRENT LIABILITIES</v>
      </c>
      <c r="D1033" s="36" t="str">
        <f>+INDEX('Global Mapping'!$C:$C,MATCH(L1033,'Global Mapping'!$A:$A,0))</f>
        <v>A/P TRADE</v>
      </c>
      <c r="E1033" s="36" t="s">
        <v>3985</v>
      </c>
      <c r="F1033" s="36" t="s">
        <v>3986</v>
      </c>
      <c r="G1033" s="36" t="s">
        <v>3987</v>
      </c>
      <c r="H1033" s="36">
        <v>1119873</v>
      </c>
      <c r="I1033" s="38">
        <v>43720</v>
      </c>
      <c r="J1033" s="2">
        <v>345</v>
      </c>
      <c r="K1033" s="2">
        <v>345</v>
      </c>
      <c r="L1033" s="2">
        <v>4515</v>
      </c>
      <c r="M1033" s="5">
        <v>-32.5</v>
      </c>
      <c r="N1033" s="3">
        <v>43713</v>
      </c>
      <c r="O1033" t="s">
        <v>19</v>
      </c>
      <c r="P1033" t="s">
        <v>665</v>
      </c>
      <c r="S1033" s="2">
        <v>1087786</v>
      </c>
      <c r="T1033" s="2">
        <v>343780</v>
      </c>
      <c r="X1033" s="2" t="s">
        <v>20</v>
      </c>
      <c r="Z1033">
        <v>3098456</v>
      </c>
      <c r="AA1033" s="2" t="s">
        <v>24</v>
      </c>
    </row>
    <row r="1034" spans="1:27" x14ac:dyDescent="0.25">
      <c r="A1034" s="6">
        <f t="shared" si="15"/>
        <v>1026</v>
      </c>
      <c r="C1034" s="36" t="str">
        <f>+INDEX('Global Mapping'!$M:$M,MATCH(L1034,'Global Mapping'!$A:$A,0))</f>
        <v>CURRENT LIABILITIES</v>
      </c>
      <c r="D1034" s="36" t="str">
        <f>+INDEX('Global Mapping'!$C:$C,MATCH(L1034,'Global Mapping'!$A:$A,0))</f>
        <v>A/P TRADE</v>
      </c>
      <c r="E1034" s="36" t="s">
        <v>3985</v>
      </c>
      <c r="F1034" s="36" t="s">
        <v>3986</v>
      </c>
      <c r="G1034" s="36" t="s">
        <v>3987</v>
      </c>
      <c r="H1034" s="36">
        <v>1126206</v>
      </c>
      <c r="I1034" s="38">
        <v>43727</v>
      </c>
      <c r="J1034" s="2">
        <v>345</v>
      </c>
      <c r="K1034" s="2">
        <v>345</v>
      </c>
      <c r="L1034" s="2">
        <v>4515</v>
      </c>
      <c r="M1034" s="5">
        <v>-54.47</v>
      </c>
      <c r="N1034" s="3">
        <v>43713</v>
      </c>
      <c r="O1034" t="s">
        <v>19</v>
      </c>
      <c r="P1034" t="s">
        <v>666</v>
      </c>
      <c r="S1034" s="2">
        <v>1087787</v>
      </c>
      <c r="T1034" s="2">
        <v>343780</v>
      </c>
      <c r="X1034" s="2" t="s">
        <v>20</v>
      </c>
      <c r="Z1034">
        <v>3098456</v>
      </c>
      <c r="AA1034" s="2" t="s">
        <v>24</v>
      </c>
    </row>
    <row r="1035" spans="1:27" x14ac:dyDescent="0.25">
      <c r="A1035" s="6">
        <f t="shared" ref="A1035:A1098" si="16">+A1034+1</f>
        <v>1027</v>
      </c>
      <c r="C1035" s="36" t="str">
        <f>+INDEX('Global Mapping'!$M:$M,MATCH(L1035,'Global Mapping'!$A:$A,0))</f>
        <v>CURRENT LIABILITIES</v>
      </c>
      <c r="D1035" s="36" t="str">
        <f>+INDEX('Global Mapping'!$C:$C,MATCH(L1035,'Global Mapping'!$A:$A,0))</f>
        <v>A/P TRADE</v>
      </c>
      <c r="E1035" s="36" t="s">
        <v>3985</v>
      </c>
      <c r="F1035" s="36" t="s">
        <v>3986</v>
      </c>
      <c r="G1035" s="36" t="s">
        <v>3987</v>
      </c>
      <c r="H1035" s="36">
        <v>1117927</v>
      </c>
      <c r="I1035" s="38">
        <v>43719</v>
      </c>
      <c r="J1035" s="2">
        <v>345</v>
      </c>
      <c r="K1035" s="2">
        <v>345</v>
      </c>
      <c r="L1035" s="2">
        <v>4515</v>
      </c>
      <c r="M1035" s="5">
        <v>-75.319999999999993</v>
      </c>
      <c r="N1035" s="3">
        <v>43713</v>
      </c>
      <c r="O1035" t="s">
        <v>19</v>
      </c>
      <c r="P1035" t="s">
        <v>686</v>
      </c>
      <c r="S1035" s="2">
        <v>1089578</v>
      </c>
      <c r="T1035" s="2">
        <v>344290</v>
      </c>
      <c r="X1035" s="2" t="s">
        <v>20</v>
      </c>
      <c r="Z1035">
        <v>3119144</v>
      </c>
      <c r="AA1035" s="2" t="s">
        <v>24</v>
      </c>
    </row>
    <row r="1036" spans="1:27" x14ac:dyDescent="0.25">
      <c r="A1036" s="6">
        <f t="shared" si="16"/>
        <v>1028</v>
      </c>
      <c r="C1036" s="36" t="str">
        <f>+INDEX('Global Mapping'!$M:$M,MATCH(L1036,'Global Mapping'!$A:$A,0))</f>
        <v>CURRENT LIABILITIES</v>
      </c>
      <c r="D1036" s="36" t="str">
        <f>+INDEX('Global Mapping'!$C:$C,MATCH(L1036,'Global Mapping'!$A:$A,0))</f>
        <v>A/P TRADE</v>
      </c>
      <c r="E1036" s="36" t="s">
        <v>3985</v>
      </c>
      <c r="F1036" s="36" t="s">
        <v>3986</v>
      </c>
      <c r="G1036" s="36" t="s">
        <v>3987</v>
      </c>
      <c r="H1036" s="36">
        <v>1117980</v>
      </c>
      <c r="I1036" s="38">
        <v>43719</v>
      </c>
      <c r="J1036" s="2">
        <v>345</v>
      </c>
      <c r="K1036" s="2">
        <v>345</v>
      </c>
      <c r="L1036" s="2">
        <v>4515</v>
      </c>
      <c r="M1036" s="5">
        <v>-64.95</v>
      </c>
      <c r="N1036" s="3">
        <v>43713</v>
      </c>
      <c r="O1036" t="s">
        <v>19</v>
      </c>
      <c r="P1036" t="s">
        <v>684</v>
      </c>
      <c r="S1036" s="2">
        <v>1089546</v>
      </c>
      <c r="T1036" s="2">
        <v>344290</v>
      </c>
      <c r="X1036" s="2" t="s">
        <v>20</v>
      </c>
      <c r="Z1036">
        <v>3119159</v>
      </c>
      <c r="AA1036" s="2" t="s">
        <v>24</v>
      </c>
    </row>
    <row r="1037" spans="1:27" x14ac:dyDescent="0.25">
      <c r="A1037" s="6">
        <f t="shared" si="16"/>
        <v>1029</v>
      </c>
      <c r="C1037" s="36" t="str">
        <f>+INDEX('Global Mapping'!$M:$M,MATCH(L1037,'Global Mapping'!$A:$A,0))</f>
        <v>CURRENT LIABILITIES</v>
      </c>
      <c r="D1037" s="36" t="str">
        <f>+INDEX('Global Mapping'!$C:$C,MATCH(L1037,'Global Mapping'!$A:$A,0))</f>
        <v>A/P TRADE</v>
      </c>
      <c r="E1037" s="36" t="s">
        <v>3985</v>
      </c>
      <c r="F1037" s="36" t="s">
        <v>3986</v>
      </c>
      <c r="G1037" s="36" t="s">
        <v>3987</v>
      </c>
      <c r="H1037" s="36">
        <v>1118081</v>
      </c>
      <c r="I1037" s="38">
        <v>43719</v>
      </c>
      <c r="J1037" s="2">
        <v>345</v>
      </c>
      <c r="K1037" s="2">
        <v>345</v>
      </c>
      <c r="L1037" s="2">
        <v>4515</v>
      </c>
      <c r="M1037" s="5">
        <v>-47.92</v>
      </c>
      <c r="N1037" s="3">
        <v>43713</v>
      </c>
      <c r="O1037" t="s">
        <v>19</v>
      </c>
      <c r="P1037" t="s">
        <v>685</v>
      </c>
      <c r="S1037" s="2">
        <v>1089573</v>
      </c>
      <c r="T1037" s="2">
        <v>344290</v>
      </c>
      <c r="X1037" s="2" t="s">
        <v>20</v>
      </c>
      <c r="Z1037">
        <v>3119184</v>
      </c>
      <c r="AA1037" s="2" t="s">
        <v>24</v>
      </c>
    </row>
    <row r="1038" spans="1:27" x14ac:dyDescent="0.25">
      <c r="A1038" s="6">
        <f t="shared" si="16"/>
        <v>1030</v>
      </c>
      <c r="C1038" s="36" t="str">
        <f>+INDEX('Global Mapping'!$M:$M,MATCH(L1038,'Global Mapping'!$A:$A,0))</f>
        <v>CURRENT LIABILITIES</v>
      </c>
      <c r="D1038" s="36" t="str">
        <f>+INDEX('Global Mapping'!$C:$C,MATCH(L1038,'Global Mapping'!$A:$A,0))</f>
        <v>A/P TRADE</v>
      </c>
      <c r="E1038" s="36" t="s">
        <v>3985</v>
      </c>
      <c r="F1038" s="36" t="s">
        <v>3986</v>
      </c>
      <c r="G1038" s="36" t="s">
        <v>3987</v>
      </c>
      <c r="H1038" s="36">
        <v>1119957</v>
      </c>
      <c r="I1038" s="38">
        <v>43720</v>
      </c>
      <c r="J1038" s="2">
        <v>345</v>
      </c>
      <c r="K1038" s="2">
        <v>345</v>
      </c>
      <c r="L1038" s="2">
        <v>4515</v>
      </c>
      <c r="M1038" s="5">
        <v>-293.14999999999998</v>
      </c>
      <c r="N1038" s="3">
        <v>43714</v>
      </c>
      <c r="O1038" t="s">
        <v>19</v>
      </c>
      <c r="P1038" t="s">
        <v>667</v>
      </c>
      <c r="S1038" s="2">
        <v>1087953</v>
      </c>
      <c r="T1038" s="2">
        <v>343928</v>
      </c>
      <c r="X1038" s="2" t="s">
        <v>20</v>
      </c>
      <c r="Z1038">
        <v>3009376</v>
      </c>
      <c r="AA1038" s="2" t="s">
        <v>24</v>
      </c>
    </row>
    <row r="1039" spans="1:27" x14ac:dyDescent="0.25">
      <c r="A1039" s="6">
        <f t="shared" si="16"/>
        <v>1031</v>
      </c>
      <c r="C1039" s="36" t="str">
        <f>+INDEX('Global Mapping'!$M:$M,MATCH(L1039,'Global Mapping'!$A:$A,0))</f>
        <v>CURRENT LIABILITIES</v>
      </c>
      <c r="D1039" s="36" t="str">
        <f>+INDEX('Global Mapping'!$C:$C,MATCH(L1039,'Global Mapping'!$A:$A,0))</f>
        <v>A/P TRADE</v>
      </c>
      <c r="E1039" s="36" t="s">
        <v>3985</v>
      </c>
      <c r="F1039" s="36" t="s">
        <v>3986</v>
      </c>
      <c r="G1039" s="36" t="s">
        <v>3987</v>
      </c>
      <c r="H1039" s="36">
        <v>921709</v>
      </c>
      <c r="I1039" s="38">
        <v>43727</v>
      </c>
      <c r="J1039" s="2">
        <v>345</v>
      </c>
      <c r="K1039" s="2">
        <v>345</v>
      </c>
      <c r="L1039" s="2">
        <v>4515</v>
      </c>
      <c r="M1039" s="5">
        <v>-508.61</v>
      </c>
      <c r="N1039" s="3">
        <v>43717</v>
      </c>
      <c r="O1039" t="s">
        <v>19</v>
      </c>
      <c r="P1039" t="s">
        <v>668</v>
      </c>
      <c r="S1039" s="2">
        <v>1088141</v>
      </c>
      <c r="T1039" s="2">
        <v>343953</v>
      </c>
      <c r="U1039" s="2">
        <v>320198</v>
      </c>
      <c r="X1039" s="2" t="s">
        <v>20</v>
      </c>
      <c r="Z1039">
        <v>3000863</v>
      </c>
      <c r="AA1039" s="2" t="s">
        <v>24</v>
      </c>
    </row>
    <row r="1040" spans="1:27" x14ac:dyDescent="0.25">
      <c r="A1040" s="6">
        <f t="shared" si="16"/>
        <v>1032</v>
      </c>
      <c r="C1040" s="36" t="str">
        <f>+INDEX('Global Mapping'!$M:$M,MATCH(L1040,'Global Mapping'!$A:$A,0))</f>
        <v>CURRENT LIABILITIES</v>
      </c>
      <c r="D1040" s="36" t="str">
        <f>+INDEX('Global Mapping'!$C:$C,MATCH(L1040,'Global Mapping'!$A:$A,0))</f>
        <v>A/P TRADE</v>
      </c>
      <c r="E1040" s="36" t="s">
        <v>3985</v>
      </c>
      <c r="F1040" s="36" t="s">
        <v>3986</v>
      </c>
      <c r="G1040" s="36" t="s">
        <v>3987</v>
      </c>
      <c r="H1040" s="36">
        <v>921744</v>
      </c>
      <c r="I1040" s="38">
        <v>43741</v>
      </c>
      <c r="J1040" s="2">
        <v>345</v>
      </c>
      <c r="K1040" s="2">
        <v>345</v>
      </c>
      <c r="L1040" s="2">
        <v>4515</v>
      </c>
      <c r="M1040" s="5">
        <v>-147.22999999999999</v>
      </c>
      <c r="N1040" s="3">
        <v>43717</v>
      </c>
      <c r="O1040" t="s">
        <v>19</v>
      </c>
      <c r="P1040" t="s">
        <v>669</v>
      </c>
      <c r="S1040" s="2">
        <v>1088155</v>
      </c>
      <c r="T1040" s="2">
        <v>343952</v>
      </c>
      <c r="X1040" s="2" t="s">
        <v>20</v>
      </c>
      <c r="Z1040">
        <v>3000863</v>
      </c>
      <c r="AA1040" s="2" t="s">
        <v>24</v>
      </c>
    </row>
    <row r="1041" spans="1:27" x14ac:dyDescent="0.25">
      <c r="A1041" s="6">
        <f t="shared" si="16"/>
        <v>1033</v>
      </c>
      <c r="C1041" s="36" t="str">
        <f>+INDEX('Global Mapping'!$M:$M,MATCH(L1041,'Global Mapping'!$A:$A,0))</f>
        <v>CURRENT LIABILITIES</v>
      </c>
      <c r="D1041" s="36" t="str">
        <f>+INDEX('Global Mapping'!$C:$C,MATCH(L1041,'Global Mapping'!$A:$A,0))</f>
        <v>A/P TRADE</v>
      </c>
      <c r="E1041" s="36" t="s">
        <v>3985</v>
      </c>
      <c r="F1041" s="36" t="s">
        <v>3986</v>
      </c>
      <c r="G1041" s="36" t="s">
        <v>3987</v>
      </c>
      <c r="H1041" s="36">
        <v>1119893</v>
      </c>
      <c r="I1041" s="38">
        <v>43720</v>
      </c>
      <c r="J1041" s="2">
        <v>345</v>
      </c>
      <c r="K1041" s="2">
        <v>345</v>
      </c>
      <c r="L1041" s="2">
        <v>4515</v>
      </c>
      <c r="M1041" s="5">
        <v>-20.010000000000002</v>
      </c>
      <c r="N1041" s="3">
        <v>43717</v>
      </c>
      <c r="O1041" t="s">
        <v>19</v>
      </c>
      <c r="P1041" t="s">
        <v>672</v>
      </c>
      <c r="S1041" s="2">
        <v>1088243</v>
      </c>
      <c r="T1041" s="2">
        <v>343952</v>
      </c>
      <c r="X1041" s="2" t="s">
        <v>20</v>
      </c>
      <c r="Z1041">
        <v>3004988</v>
      </c>
      <c r="AA1041" s="2" t="s">
        <v>24</v>
      </c>
    </row>
    <row r="1042" spans="1:27" x14ac:dyDescent="0.25">
      <c r="A1042" s="6">
        <f t="shared" si="16"/>
        <v>1034</v>
      </c>
      <c r="C1042" s="36" t="str">
        <f>+INDEX('Global Mapping'!$M:$M,MATCH(L1042,'Global Mapping'!$A:$A,0))</f>
        <v>CURRENT LIABILITIES</v>
      </c>
      <c r="D1042" s="36" t="str">
        <f>+INDEX('Global Mapping'!$C:$C,MATCH(L1042,'Global Mapping'!$A:$A,0))</f>
        <v>A/P TRADE</v>
      </c>
      <c r="E1042" s="36" t="s">
        <v>3985</v>
      </c>
      <c r="F1042" s="36" t="s">
        <v>3986</v>
      </c>
      <c r="G1042" s="36" t="s">
        <v>3987</v>
      </c>
      <c r="H1042" s="36">
        <v>1119893</v>
      </c>
      <c r="I1042" s="38">
        <v>43720</v>
      </c>
      <c r="J1042" s="2">
        <v>345</v>
      </c>
      <c r="K1042" s="2">
        <v>345</v>
      </c>
      <c r="L1042" s="2">
        <v>4515</v>
      </c>
      <c r="M1042" s="5">
        <v>-6.33</v>
      </c>
      <c r="N1042" s="3">
        <v>43717</v>
      </c>
      <c r="O1042" t="s">
        <v>19</v>
      </c>
      <c r="P1042" t="s">
        <v>673</v>
      </c>
      <c r="S1042" s="2">
        <v>1088244</v>
      </c>
      <c r="T1042" s="2">
        <v>343952</v>
      </c>
      <c r="X1042" s="2" t="s">
        <v>20</v>
      </c>
      <c r="Z1042">
        <v>3004988</v>
      </c>
      <c r="AA1042" s="2" t="s">
        <v>24</v>
      </c>
    </row>
    <row r="1043" spans="1:27" x14ac:dyDescent="0.25">
      <c r="A1043" s="6">
        <f t="shared" si="16"/>
        <v>1035</v>
      </c>
      <c r="C1043" s="36" t="str">
        <f>+INDEX('Global Mapping'!$M:$M,MATCH(L1043,'Global Mapping'!$A:$A,0))</f>
        <v>CURRENT LIABILITIES</v>
      </c>
      <c r="D1043" s="36" t="str">
        <f>+INDEX('Global Mapping'!$C:$C,MATCH(L1043,'Global Mapping'!$A:$A,0))</f>
        <v>A/P TRADE</v>
      </c>
      <c r="E1043" s="36" t="s">
        <v>3985</v>
      </c>
      <c r="F1043" s="36" t="s">
        <v>3986</v>
      </c>
      <c r="G1043" s="36" t="s">
        <v>3987</v>
      </c>
      <c r="H1043" s="36">
        <v>1119557</v>
      </c>
      <c r="I1043" s="38">
        <v>43720</v>
      </c>
      <c r="J1043" s="2">
        <v>345</v>
      </c>
      <c r="K1043" s="2">
        <v>345</v>
      </c>
      <c r="L1043" s="2">
        <v>4515</v>
      </c>
      <c r="M1043" s="5">
        <v>-71984.59</v>
      </c>
      <c r="N1043" s="3">
        <v>43717</v>
      </c>
      <c r="O1043" t="s">
        <v>19</v>
      </c>
      <c r="P1043" t="s">
        <v>670</v>
      </c>
      <c r="S1043" s="2">
        <v>1088194</v>
      </c>
      <c r="T1043" s="2">
        <v>343982</v>
      </c>
      <c r="X1043" s="2" t="s">
        <v>20</v>
      </c>
      <c r="Z1043">
        <v>3030658</v>
      </c>
      <c r="AA1043" s="2" t="s">
        <v>24</v>
      </c>
    </row>
    <row r="1044" spans="1:27" x14ac:dyDescent="0.25">
      <c r="A1044" s="6">
        <f t="shared" si="16"/>
        <v>1036</v>
      </c>
      <c r="C1044" s="36" t="str">
        <f>+INDEX('Global Mapping'!$M:$M,MATCH(L1044,'Global Mapping'!$A:$A,0))</f>
        <v>CURRENT LIABILITIES</v>
      </c>
      <c r="D1044" s="36" t="str">
        <f>+INDEX('Global Mapping'!$C:$C,MATCH(L1044,'Global Mapping'!$A:$A,0))</f>
        <v>A/P TRADE</v>
      </c>
      <c r="E1044" s="36" t="s">
        <v>3985</v>
      </c>
      <c r="F1044" s="36" t="s">
        <v>3986</v>
      </c>
      <c r="G1044" s="36" t="s">
        <v>3987</v>
      </c>
      <c r="H1044" s="36">
        <v>1119561</v>
      </c>
      <c r="I1044" s="38">
        <v>43720</v>
      </c>
      <c r="J1044" s="2">
        <v>345</v>
      </c>
      <c r="K1044" s="2">
        <v>345</v>
      </c>
      <c r="L1044" s="2">
        <v>4515</v>
      </c>
      <c r="M1044" s="5">
        <v>-21987.82</v>
      </c>
      <c r="N1044" s="3">
        <v>43717</v>
      </c>
      <c r="O1044" t="s">
        <v>19</v>
      </c>
      <c r="P1044" t="s">
        <v>671</v>
      </c>
      <c r="S1044" s="2">
        <v>1088195</v>
      </c>
      <c r="T1044" s="2">
        <v>343982</v>
      </c>
      <c r="X1044" s="2" t="s">
        <v>20</v>
      </c>
      <c r="Z1044">
        <v>3030658</v>
      </c>
      <c r="AA1044" s="2" t="s">
        <v>24</v>
      </c>
    </row>
    <row r="1045" spans="1:27" x14ac:dyDescent="0.25">
      <c r="A1045" s="6">
        <f t="shared" si="16"/>
        <v>1037</v>
      </c>
      <c r="C1045" s="36" t="str">
        <f>+INDEX('Global Mapping'!$M:$M,MATCH(L1045,'Global Mapping'!$A:$A,0))</f>
        <v>CURRENT LIABILITIES</v>
      </c>
      <c r="D1045" s="36" t="str">
        <f>+INDEX('Global Mapping'!$C:$C,MATCH(L1045,'Global Mapping'!$A:$A,0))</f>
        <v>A/P TRADE</v>
      </c>
      <c r="E1045" s="36" t="s">
        <v>3985</v>
      </c>
      <c r="F1045" s="36" t="s">
        <v>3986</v>
      </c>
      <c r="G1045" s="36" t="s">
        <v>3987</v>
      </c>
      <c r="H1045" s="36">
        <v>1119872</v>
      </c>
      <c r="I1045" s="38">
        <v>43720</v>
      </c>
      <c r="J1045" s="2">
        <v>345</v>
      </c>
      <c r="K1045" s="2">
        <v>345</v>
      </c>
      <c r="L1045" s="2">
        <v>4515</v>
      </c>
      <c r="M1045" s="5">
        <v>-161.5</v>
      </c>
      <c r="N1045" s="3">
        <v>43718</v>
      </c>
      <c r="O1045" t="s">
        <v>19</v>
      </c>
      <c r="P1045" t="s">
        <v>679</v>
      </c>
      <c r="S1045" s="2">
        <v>1088739</v>
      </c>
      <c r="T1045" s="2">
        <v>344103</v>
      </c>
      <c r="X1045" s="2" t="s">
        <v>20</v>
      </c>
      <c r="Z1045">
        <v>3004977</v>
      </c>
      <c r="AA1045" s="2" t="s">
        <v>24</v>
      </c>
    </row>
    <row r="1046" spans="1:27" x14ac:dyDescent="0.25">
      <c r="A1046" s="6">
        <f t="shared" si="16"/>
        <v>1038</v>
      </c>
      <c r="C1046" s="36" t="str">
        <f>+INDEX('Global Mapping'!$M:$M,MATCH(L1046,'Global Mapping'!$A:$A,0))</f>
        <v>CURRENT LIABILITIES</v>
      </c>
      <c r="D1046" s="36" t="str">
        <f>+INDEX('Global Mapping'!$C:$C,MATCH(L1046,'Global Mapping'!$A:$A,0))</f>
        <v>A/P TRADE</v>
      </c>
      <c r="E1046" s="36" t="s">
        <v>3985</v>
      </c>
      <c r="F1046" s="36" t="s">
        <v>3986</v>
      </c>
      <c r="G1046" s="36" t="s">
        <v>3987</v>
      </c>
      <c r="H1046" s="36">
        <v>1126198</v>
      </c>
      <c r="I1046" s="38">
        <v>43727</v>
      </c>
      <c r="J1046" s="2">
        <v>345</v>
      </c>
      <c r="K1046" s="2">
        <v>345</v>
      </c>
      <c r="L1046" s="2">
        <v>4515</v>
      </c>
      <c r="M1046" s="5">
        <v>-1276.25</v>
      </c>
      <c r="N1046" s="3">
        <v>43718</v>
      </c>
      <c r="O1046" t="s">
        <v>19</v>
      </c>
      <c r="P1046" t="s">
        <v>678</v>
      </c>
      <c r="S1046" s="2">
        <v>1088738</v>
      </c>
      <c r="T1046" s="2">
        <v>344103</v>
      </c>
      <c r="X1046" s="2" t="s">
        <v>20</v>
      </c>
      <c r="Z1046">
        <v>3006413</v>
      </c>
      <c r="AA1046" s="2" t="s">
        <v>24</v>
      </c>
    </row>
    <row r="1047" spans="1:27" x14ac:dyDescent="0.25">
      <c r="A1047" s="6">
        <f t="shared" si="16"/>
        <v>1039</v>
      </c>
      <c r="C1047" s="36" t="str">
        <f>+INDEX('Global Mapping'!$M:$M,MATCH(L1047,'Global Mapping'!$A:$A,0))</f>
        <v>CURRENT LIABILITIES</v>
      </c>
      <c r="D1047" s="36" t="str">
        <f>+INDEX('Global Mapping'!$C:$C,MATCH(L1047,'Global Mapping'!$A:$A,0))</f>
        <v>A/P TRADE</v>
      </c>
      <c r="E1047" s="36" t="s">
        <v>3985</v>
      </c>
      <c r="F1047" s="36" t="s">
        <v>3986</v>
      </c>
      <c r="G1047" s="36" t="s">
        <v>3987</v>
      </c>
      <c r="H1047" s="36">
        <v>1126252</v>
      </c>
      <c r="I1047" s="38">
        <v>43727</v>
      </c>
      <c r="J1047" s="2">
        <v>345</v>
      </c>
      <c r="K1047" s="2">
        <v>345</v>
      </c>
      <c r="L1047" s="2">
        <v>4515</v>
      </c>
      <c r="M1047" s="5">
        <v>-50.67</v>
      </c>
      <c r="N1047" s="3">
        <v>43718</v>
      </c>
      <c r="O1047" t="s">
        <v>19</v>
      </c>
      <c r="P1047" t="s">
        <v>677</v>
      </c>
      <c r="S1047" s="2">
        <v>1088737</v>
      </c>
      <c r="T1047" s="2">
        <v>344103</v>
      </c>
      <c r="X1047" s="2" t="s">
        <v>20</v>
      </c>
      <c r="Z1047">
        <v>3009296</v>
      </c>
      <c r="AA1047" s="2" t="s">
        <v>24</v>
      </c>
    </row>
    <row r="1048" spans="1:27" x14ac:dyDescent="0.25">
      <c r="A1048" s="6">
        <f t="shared" si="16"/>
        <v>1040</v>
      </c>
      <c r="C1048" s="36" t="str">
        <f>+INDEX('Global Mapping'!$M:$M,MATCH(L1048,'Global Mapping'!$A:$A,0))</f>
        <v>CURRENT LIABILITIES</v>
      </c>
      <c r="D1048" s="36" t="str">
        <f>+INDEX('Global Mapping'!$C:$C,MATCH(L1048,'Global Mapping'!$A:$A,0))</f>
        <v>A/P TRADE</v>
      </c>
      <c r="E1048" s="36" t="s">
        <v>3985</v>
      </c>
      <c r="F1048" s="36" t="s">
        <v>3986</v>
      </c>
      <c r="G1048" s="36" t="s">
        <v>3987</v>
      </c>
      <c r="H1048" s="36">
        <v>1126788</v>
      </c>
      <c r="I1048" s="38">
        <v>43734</v>
      </c>
      <c r="J1048" s="2">
        <v>345</v>
      </c>
      <c r="K1048" s="2">
        <v>345</v>
      </c>
      <c r="L1048" s="2">
        <v>4515</v>
      </c>
      <c r="M1048" s="5">
        <v>-128.53</v>
      </c>
      <c r="N1048" s="3">
        <v>43718</v>
      </c>
      <c r="O1048" t="s">
        <v>19</v>
      </c>
      <c r="P1048" t="s">
        <v>680</v>
      </c>
      <c r="S1048" s="2">
        <v>1088740</v>
      </c>
      <c r="T1048" s="2">
        <v>344169</v>
      </c>
      <c r="U1048" s="2">
        <v>320184</v>
      </c>
      <c r="X1048" s="2" t="s">
        <v>20</v>
      </c>
      <c r="Z1048">
        <v>3009296</v>
      </c>
      <c r="AA1048" s="2" t="s">
        <v>24</v>
      </c>
    </row>
    <row r="1049" spans="1:27" x14ac:dyDescent="0.25">
      <c r="A1049" s="6">
        <f t="shared" si="16"/>
        <v>1041</v>
      </c>
      <c r="C1049" s="36" t="str">
        <f>+INDEX('Global Mapping'!$M:$M,MATCH(L1049,'Global Mapping'!$A:$A,0))</f>
        <v>CURRENT LIABILITIES</v>
      </c>
      <c r="D1049" s="36" t="str">
        <f>+INDEX('Global Mapping'!$C:$C,MATCH(L1049,'Global Mapping'!$A:$A,0))</f>
        <v>A/P TRADE</v>
      </c>
      <c r="E1049" s="36" t="s">
        <v>3985</v>
      </c>
      <c r="F1049" s="36" t="s">
        <v>3986</v>
      </c>
      <c r="G1049" s="36" t="s">
        <v>3987</v>
      </c>
      <c r="H1049" s="36">
        <v>1119864</v>
      </c>
      <c r="I1049" s="38">
        <v>43720</v>
      </c>
      <c r="J1049" s="2">
        <v>345</v>
      </c>
      <c r="K1049" s="2">
        <v>345</v>
      </c>
      <c r="L1049" s="2">
        <v>4515</v>
      </c>
      <c r="M1049" s="5">
        <v>-225</v>
      </c>
      <c r="N1049" s="3">
        <v>43718</v>
      </c>
      <c r="O1049" t="s">
        <v>19</v>
      </c>
      <c r="P1049" t="s">
        <v>676</v>
      </c>
      <c r="S1049" s="2">
        <v>1088735</v>
      </c>
      <c r="T1049" s="2">
        <v>344103</v>
      </c>
      <c r="X1049" s="2" t="s">
        <v>20</v>
      </c>
      <c r="Z1049">
        <v>3029878</v>
      </c>
      <c r="AA1049" s="2" t="s">
        <v>24</v>
      </c>
    </row>
    <row r="1050" spans="1:27" x14ac:dyDescent="0.25">
      <c r="A1050" s="6">
        <f t="shared" si="16"/>
        <v>1042</v>
      </c>
      <c r="C1050" s="36" t="str">
        <f>+INDEX('Global Mapping'!$M:$M,MATCH(L1050,'Global Mapping'!$A:$A,0))</f>
        <v>CURRENT LIABILITIES</v>
      </c>
      <c r="D1050" s="36" t="str">
        <f>+INDEX('Global Mapping'!$C:$C,MATCH(L1050,'Global Mapping'!$A:$A,0))</f>
        <v>A/P TRADE</v>
      </c>
      <c r="E1050" s="36" t="s">
        <v>3985</v>
      </c>
      <c r="F1050" s="36" t="s">
        <v>3986</v>
      </c>
      <c r="G1050" s="36" t="s">
        <v>3987</v>
      </c>
      <c r="H1050" s="36">
        <v>1119638</v>
      </c>
      <c r="I1050" s="38">
        <v>43720</v>
      </c>
      <c r="J1050" s="2">
        <v>345</v>
      </c>
      <c r="K1050" s="2">
        <v>345</v>
      </c>
      <c r="L1050" s="2">
        <v>4515</v>
      </c>
      <c r="M1050" s="5">
        <v>-140</v>
      </c>
      <c r="N1050" s="3">
        <v>43718</v>
      </c>
      <c r="O1050" t="s">
        <v>19</v>
      </c>
      <c r="P1050" t="s">
        <v>674</v>
      </c>
      <c r="S1050" s="2">
        <v>1088561</v>
      </c>
      <c r="T1050" s="2">
        <v>344107</v>
      </c>
      <c r="X1050" s="2" t="s">
        <v>20</v>
      </c>
      <c r="Z1050">
        <v>3039616</v>
      </c>
      <c r="AA1050" s="2" t="s">
        <v>24</v>
      </c>
    </row>
    <row r="1051" spans="1:27" x14ac:dyDescent="0.25">
      <c r="A1051" s="6">
        <f t="shared" si="16"/>
        <v>1043</v>
      </c>
      <c r="C1051" s="36" t="str">
        <f>+INDEX('Global Mapping'!$M:$M,MATCH(L1051,'Global Mapping'!$A:$A,0))</f>
        <v>CURRENT LIABILITIES</v>
      </c>
      <c r="D1051" s="36" t="str">
        <f>+INDEX('Global Mapping'!$C:$C,MATCH(L1051,'Global Mapping'!$A:$A,0))</f>
        <v>A/P TRADE</v>
      </c>
      <c r="E1051" s="36" t="s">
        <v>3985</v>
      </c>
      <c r="F1051" s="36" t="s">
        <v>3986</v>
      </c>
      <c r="G1051" s="36" t="s">
        <v>3987</v>
      </c>
      <c r="H1051" s="36">
        <v>1119898</v>
      </c>
      <c r="I1051" s="38">
        <v>43720</v>
      </c>
      <c r="J1051" s="2">
        <v>345</v>
      </c>
      <c r="K1051" s="2">
        <v>345</v>
      </c>
      <c r="L1051" s="2">
        <v>4515</v>
      </c>
      <c r="M1051" s="5">
        <v>-10</v>
      </c>
      <c r="N1051" s="3">
        <v>43718</v>
      </c>
      <c r="O1051" t="s">
        <v>19</v>
      </c>
      <c r="P1051" t="s">
        <v>675</v>
      </c>
      <c r="S1051" s="2">
        <v>1088734</v>
      </c>
      <c r="T1051" s="2">
        <v>344103</v>
      </c>
      <c r="X1051" s="2" t="s">
        <v>20</v>
      </c>
      <c r="Z1051">
        <v>3064977</v>
      </c>
      <c r="AA1051" s="2" t="s">
        <v>24</v>
      </c>
    </row>
    <row r="1052" spans="1:27" x14ac:dyDescent="0.25">
      <c r="A1052" s="6">
        <f t="shared" si="16"/>
        <v>1044</v>
      </c>
      <c r="C1052" s="36" t="str">
        <f>+INDEX('Global Mapping'!$M:$M,MATCH(L1052,'Global Mapping'!$A:$A,0))</f>
        <v>CURRENT LIABILITIES</v>
      </c>
      <c r="D1052" s="36" t="str">
        <f>+INDEX('Global Mapping'!$C:$C,MATCH(L1052,'Global Mapping'!$A:$A,0))</f>
        <v>A/P TRADE</v>
      </c>
      <c r="E1052" s="36" t="s">
        <v>3985</v>
      </c>
      <c r="F1052" s="36" t="s">
        <v>3986</v>
      </c>
      <c r="G1052" s="36" t="s">
        <v>3987</v>
      </c>
      <c r="H1052" s="36">
        <v>1118290</v>
      </c>
      <c r="I1052" s="38">
        <v>43719</v>
      </c>
      <c r="J1052" s="2">
        <v>345</v>
      </c>
      <c r="K1052" s="2">
        <v>345</v>
      </c>
      <c r="L1052" s="2">
        <v>4515</v>
      </c>
      <c r="M1052" s="5">
        <v>-28.89</v>
      </c>
      <c r="N1052" s="3">
        <v>43718</v>
      </c>
      <c r="O1052" t="s">
        <v>19</v>
      </c>
      <c r="P1052" t="s">
        <v>687</v>
      </c>
      <c r="S1052" s="2">
        <v>1089724</v>
      </c>
      <c r="T1052" s="2">
        <v>344291</v>
      </c>
      <c r="X1052" s="2" t="s">
        <v>20</v>
      </c>
      <c r="Z1052">
        <v>3119313</v>
      </c>
      <c r="AA1052" s="2" t="s">
        <v>24</v>
      </c>
    </row>
    <row r="1053" spans="1:27" x14ac:dyDescent="0.25">
      <c r="A1053" s="6">
        <f t="shared" si="16"/>
        <v>1045</v>
      </c>
      <c r="C1053" s="36" t="str">
        <f>+INDEX('Global Mapping'!$M:$M,MATCH(L1053,'Global Mapping'!$A:$A,0))</f>
        <v>CURRENT LIABILITIES</v>
      </c>
      <c r="D1053" s="36" t="str">
        <f>+INDEX('Global Mapping'!$C:$C,MATCH(L1053,'Global Mapping'!$A:$A,0))</f>
        <v>A/P TRADE</v>
      </c>
      <c r="E1053" s="36" t="s">
        <v>3985</v>
      </c>
      <c r="F1053" s="36" t="s">
        <v>3986</v>
      </c>
      <c r="G1053" s="36" t="s">
        <v>3987</v>
      </c>
      <c r="H1053" s="36">
        <v>1119671</v>
      </c>
      <c r="I1053" s="38">
        <v>43720</v>
      </c>
      <c r="J1053" s="2">
        <v>345</v>
      </c>
      <c r="K1053" s="2">
        <v>345</v>
      </c>
      <c r="L1053" s="2">
        <v>4515</v>
      </c>
      <c r="M1053" s="5">
        <v>-56.76</v>
      </c>
      <c r="N1053" s="3">
        <v>43719</v>
      </c>
      <c r="O1053" t="s">
        <v>19</v>
      </c>
      <c r="P1053" t="s">
        <v>681</v>
      </c>
      <c r="S1053" s="2">
        <v>1088979</v>
      </c>
      <c r="T1053" s="2">
        <v>344282</v>
      </c>
      <c r="X1053" s="2" t="s">
        <v>20</v>
      </c>
      <c r="Z1053">
        <v>3005047</v>
      </c>
      <c r="AA1053" s="2" t="s">
        <v>24</v>
      </c>
    </row>
    <row r="1054" spans="1:27" x14ac:dyDescent="0.25">
      <c r="A1054" s="6">
        <f t="shared" si="16"/>
        <v>1046</v>
      </c>
      <c r="C1054" s="36" t="str">
        <f>+INDEX('Global Mapping'!$M:$M,MATCH(L1054,'Global Mapping'!$A:$A,0))</f>
        <v>CURRENT LIABILITIES</v>
      </c>
      <c r="D1054" s="36" t="str">
        <f>+INDEX('Global Mapping'!$C:$C,MATCH(L1054,'Global Mapping'!$A:$A,0))</f>
        <v>A/P TRADE</v>
      </c>
      <c r="E1054" s="36" t="s">
        <v>3985</v>
      </c>
      <c r="F1054" s="36" t="s">
        <v>3986</v>
      </c>
      <c r="G1054" s="36" t="s">
        <v>3987</v>
      </c>
      <c r="H1054" s="36">
        <v>1126801</v>
      </c>
      <c r="I1054" s="38">
        <v>43734</v>
      </c>
      <c r="J1054" s="2">
        <v>345</v>
      </c>
      <c r="K1054" s="2">
        <v>345</v>
      </c>
      <c r="L1054" s="2">
        <v>4515</v>
      </c>
      <c r="M1054" s="5">
        <v>-85</v>
      </c>
      <c r="N1054" s="3">
        <v>43719</v>
      </c>
      <c r="O1054" t="s">
        <v>19</v>
      </c>
      <c r="P1054" t="s">
        <v>688</v>
      </c>
      <c r="S1054" s="2">
        <v>1089757</v>
      </c>
      <c r="T1054" s="2">
        <v>344273</v>
      </c>
      <c r="X1054" s="2" t="s">
        <v>20</v>
      </c>
      <c r="Z1054">
        <v>3005061</v>
      </c>
      <c r="AA1054" s="2" t="s">
        <v>24</v>
      </c>
    </row>
    <row r="1055" spans="1:27" x14ac:dyDescent="0.25">
      <c r="A1055" s="6">
        <f t="shared" si="16"/>
        <v>1047</v>
      </c>
      <c r="C1055" s="36" t="str">
        <f>+INDEX('Global Mapping'!$M:$M,MATCH(L1055,'Global Mapping'!$A:$A,0))</f>
        <v>CURRENT LIABILITIES</v>
      </c>
      <c r="D1055" s="36" t="str">
        <f>+INDEX('Global Mapping'!$C:$C,MATCH(L1055,'Global Mapping'!$A:$A,0))</f>
        <v>A/P TRADE</v>
      </c>
      <c r="E1055" s="36" t="s">
        <v>3985</v>
      </c>
      <c r="F1055" s="36" t="s">
        <v>3986</v>
      </c>
      <c r="G1055" s="36" t="s">
        <v>3987</v>
      </c>
      <c r="H1055" s="36">
        <v>921709</v>
      </c>
      <c r="I1055" s="38">
        <v>43727</v>
      </c>
      <c r="J1055" s="2">
        <v>345</v>
      </c>
      <c r="K1055" s="2">
        <v>345</v>
      </c>
      <c r="L1055" s="2">
        <v>4515</v>
      </c>
      <c r="M1055" s="5">
        <v>-110.04</v>
      </c>
      <c r="N1055" s="3">
        <v>43720</v>
      </c>
      <c r="O1055" t="s">
        <v>19</v>
      </c>
      <c r="P1055" t="s">
        <v>689</v>
      </c>
      <c r="S1055" s="2">
        <v>1090767</v>
      </c>
      <c r="T1055" s="2">
        <v>344463</v>
      </c>
      <c r="X1055" s="2" t="s">
        <v>20</v>
      </c>
      <c r="Z1055">
        <v>3000863</v>
      </c>
      <c r="AA1055" s="2" t="s">
        <v>24</v>
      </c>
    </row>
    <row r="1056" spans="1:27" x14ac:dyDescent="0.25">
      <c r="A1056" s="6">
        <f t="shared" si="16"/>
        <v>1048</v>
      </c>
      <c r="C1056" s="36" t="str">
        <f>+INDEX('Global Mapping'!$M:$M,MATCH(L1056,'Global Mapping'!$A:$A,0))</f>
        <v>CURRENT LIABILITIES</v>
      </c>
      <c r="D1056" s="36" t="str">
        <f>+INDEX('Global Mapping'!$C:$C,MATCH(L1056,'Global Mapping'!$A:$A,0))</f>
        <v>A/P TRADE</v>
      </c>
      <c r="E1056" s="36" t="s">
        <v>3985</v>
      </c>
      <c r="F1056" s="36" t="s">
        <v>3986</v>
      </c>
      <c r="G1056" s="36" t="s">
        <v>3987</v>
      </c>
      <c r="H1056" s="36">
        <v>1126674</v>
      </c>
      <c r="I1056" s="38">
        <v>43727</v>
      </c>
      <c r="J1056" s="2">
        <v>345</v>
      </c>
      <c r="K1056" s="2">
        <v>345</v>
      </c>
      <c r="L1056" s="2">
        <v>4515</v>
      </c>
      <c r="M1056" s="5">
        <v>-25.01</v>
      </c>
      <c r="N1056" s="3">
        <v>43723</v>
      </c>
      <c r="O1056" t="s">
        <v>19</v>
      </c>
      <c r="P1056" t="s">
        <v>691</v>
      </c>
      <c r="S1056" s="2">
        <v>1090973</v>
      </c>
      <c r="T1056" s="2">
        <v>344660</v>
      </c>
      <c r="X1056" s="2" t="s">
        <v>20</v>
      </c>
      <c r="Z1056">
        <v>3116344</v>
      </c>
      <c r="AA1056" s="2" t="s">
        <v>24</v>
      </c>
    </row>
    <row r="1057" spans="1:27" x14ac:dyDescent="0.25">
      <c r="A1057" s="6">
        <f t="shared" si="16"/>
        <v>1049</v>
      </c>
      <c r="C1057" s="36" t="str">
        <f>+INDEX('Global Mapping'!$M:$M,MATCH(L1057,'Global Mapping'!$A:$A,0))</f>
        <v>CURRENT LIABILITIES</v>
      </c>
      <c r="D1057" s="36" t="str">
        <f>+INDEX('Global Mapping'!$C:$C,MATCH(L1057,'Global Mapping'!$A:$A,0))</f>
        <v>A/P TRADE</v>
      </c>
      <c r="E1057" s="36" t="s">
        <v>3985</v>
      </c>
      <c r="F1057" s="36" t="s">
        <v>3986</v>
      </c>
      <c r="G1057" s="36" t="s">
        <v>3987</v>
      </c>
      <c r="H1057" s="36">
        <v>1126590</v>
      </c>
      <c r="I1057" s="38">
        <v>43727</v>
      </c>
      <c r="J1057" s="2">
        <v>345</v>
      </c>
      <c r="K1057" s="2">
        <v>345</v>
      </c>
      <c r="L1057" s="2">
        <v>4515</v>
      </c>
      <c r="M1057" s="5">
        <v>-365.91</v>
      </c>
      <c r="N1057" s="3">
        <v>43723</v>
      </c>
      <c r="O1057" t="s">
        <v>19</v>
      </c>
      <c r="P1057" t="s">
        <v>690</v>
      </c>
      <c r="S1057" s="2">
        <v>1090965</v>
      </c>
      <c r="T1057" s="2">
        <v>344660</v>
      </c>
      <c r="X1057" s="2" t="s">
        <v>20</v>
      </c>
      <c r="Z1057">
        <v>3119850</v>
      </c>
      <c r="AA1057" s="2" t="s">
        <v>24</v>
      </c>
    </row>
    <row r="1058" spans="1:27" x14ac:dyDescent="0.25">
      <c r="A1058" s="6">
        <f t="shared" si="16"/>
        <v>1050</v>
      </c>
      <c r="C1058" s="36" t="str">
        <f>+INDEX('Global Mapping'!$M:$M,MATCH(L1058,'Global Mapping'!$A:$A,0))</f>
        <v>CURRENT LIABILITIES</v>
      </c>
      <c r="D1058" s="36" t="str">
        <f>+INDEX('Global Mapping'!$C:$C,MATCH(L1058,'Global Mapping'!$A:$A,0))</f>
        <v>A/P TRADE</v>
      </c>
      <c r="E1058" s="36" t="s">
        <v>3985</v>
      </c>
      <c r="F1058" s="36" t="s">
        <v>3986</v>
      </c>
      <c r="G1058" s="36" t="s">
        <v>3987</v>
      </c>
      <c r="H1058" s="36">
        <v>1126028</v>
      </c>
      <c r="I1058" s="38">
        <v>43727</v>
      </c>
      <c r="J1058" s="2">
        <v>345</v>
      </c>
      <c r="K1058" s="2">
        <v>345</v>
      </c>
      <c r="L1058" s="2">
        <v>4515</v>
      </c>
      <c r="M1058" s="5">
        <v>-241.77</v>
      </c>
      <c r="N1058" s="3">
        <v>43724</v>
      </c>
      <c r="O1058" t="s">
        <v>19</v>
      </c>
      <c r="P1058" t="s">
        <v>693</v>
      </c>
      <c r="S1058" s="2">
        <v>1091086</v>
      </c>
      <c r="T1058" s="2">
        <v>344679</v>
      </c>
      <c r="X1058" s="2" t="s">
        <v>20</v>
      </c>
      <c r="Z1058">
        <v>3008698</v>
      </c>
      <c r="AA1058" s="2" t="s">
        <v>24</v>
      </c>
    </row>
    <row r="1059" spans="1:27" x14ac:dyDescent="0.25">
      <c r="A1059" s="6">
        <f t="shared" si="16"/>
        <v>1051</v>
      </c>
      <c r="C1059" s="36" t="str">
        <f>+INDEX('Global Mapping'!$M:$M,MATCH(L1059,'Global Mapping'!$A:$A,0))</f>
        <v>CURRENT LIABILITIES</v>
      </c>
      <c r="D1059" s="36" t="str">
        <f>+INDEX('Global Mapping'!$C:$C,MATCH(L1059,'Global Mapping'!$A:$A,0))</f>
        <v>A/P TRADE</v>
      </c>
      <c r="E1059" s="36" t="s">
        <v>3985</v>
      </c>
      <c r="F1059" s="36" t="s">
        <v>3986</v>
      </c>
      <c r="G1059" s="36" t="s">
        <v>3987</v>
      </c>
      <c r="H1059" s="36">
        <v>1126028</v>
      </c>
      <c r="I1059" s="38">
        <v>43727</v>
      </c>
      <c r="J1059" s="2">
        <v>345</v>
      </c>
      <c r="K1059" s="2">
        <v>345</v>
      </c>
      <c r="L1059" s="2">
        <v>4515</v>
      </c>
      <c r="M1059" s="5">
        <v>-10.71</v>
      </c>
      <c r="N1059" s="3">
        <v>43724</v>
      </c>
      <c r="O1059" t="s">
        <v>19</v>
      </c>
      <c r="P1059" t="s">
        <v>694</v>
      </c>
      <c r="S1059" s="2">
        <v>1091087</v>
      </c>
      <c r="T1059" s="2">
        <v>344679</v>
      </c>
      <c r="X1059" s="2" t="s">
        <v>20</v>
      </c>
      <c r="Z1059">
        <v>3008698</v>
      </c>
      <c r="AA1059" s="2" t="s">
        <v>24</v>
      </c>
    </row>
    <row r="1060" spans="1:27" x14ac:dyDescent="0.25">
      <c r="A1060" s="6">
        <f t="shared" si="16"/>
        <v>1052</v>
      </c>
      <c r="C1060" s="36" t="str">
        <f>+INDEX('Global Mapping'!$M:$M,MATCH(L1060,'Global Mapping'!$A:$A,0))</f>
        <v>CURRENT LIABILITIES</v>
      </c>
      <c r="D1060" s="36" t="str">
        <f>+INDEX('Global Mapping'!$C:$C,MATCH(L1060,'Global Mapping'!$A:$A,0))</f>
        <v>A/P TRADE</v>
      </c>
      <c r="E1060" s="36" t="s">
        <v>3985</v>
      </c>
      <c r="F1060" s="36" t="s">
        <v>3986</v>
      </c>
      <c r="G1060" s="36" t="s">
        <v>3987</v>
      </c>
      <c r="H1060" s="36">
        <v>1126028</v>
      </c>
      <c r="I1060" s="38">
        <v>43727</v>
      </c>
      <c r="J1060" s="2">
        <v>345</v>
      </c>
      <c r="K1060" s="2">
        <v>345</v>
      </c>
      <c r="L1060" s="2">
        <v>4515</v>
      </c>
      <c r="M1060" s="5">
        <v>-163.91</v>
      </c>
      <c r="N1060" s="3">
        <v>43724</v>
      </c>
      <c r="O1060" t="s">
        <v>19</v>
      </c>
      <c r="P1060" t="s">
        <v>695</v>
      </c>
      <c r="S1060" s="2">
        <v>1091088</v>
      </c>
      <c r="T1060" s="2">
        <v>344679</v>
      </c>
      <c r="X1060" s="2" t="s">
        <v>20</v>
      </c>
      <c r="Z1060">
        <v>3008698</v>
      </c>
      <c r="AA1060" s="2" t="s">
        <v>24</v>
      </c>
    </row>
    <row r="1061" spans="1:27" x14ac:dyDescent="0.25">
      <c r="A1061" s="6">
        <f t="shared" si="16"/>
        <v>1053</v>
      </c>
      <c r="C1061" s="36" t="str">
        <f>+INDEX('Global Mapping'!$M:$M,MATCH(L1061,'Global Mapping'!$A:$A,0))</f>
        <v>CURRENT LIABILITIES</v>
      </c>
      <c r="D1061" s="36" t="str">
        <f>+INDEX('Global Mapping'!$C:$C,MATCH(L1061,'Global Mapping'!$A:$A,0))</f>
        <v>A/P TRADE</v>
      </c>
      <c r="E1061" s="36" t="s">
        <v>3985</v>
      </c>
      <c r="F1061" s="36" t="s">
        <v>3986</v>
      </c>
      <c r="G1061" s="36" t="s">
        <v>3987</v>
      </c>
      <c r="H1061" s="36">
        <v>1126028</v>
      </c>
      <c r="I1061" s="38">
        <v>43727</v>
      </c>
      <c r="J1061" s="2">
        <v>345</v>
      </c>
      <c r="K1061" s="2">
        <v>345</v>
      </c>
      <c r="L1061" s="2">
        <v>4515</v>
      </c>
      <c r="M1061" s="5">
        <v>-40.909999999999997</v>
      </c>
      <c r="N1061" s="3">
        <v>43724</v>
      </c>
      <c r="O1061" t="s">
        <v>19</v>
      </c>
      <c r="P1061" t="s">
        <v>696</v>
      </c>
      <c r="S1061" s="2">
        <v>1091089</v>
      </c>
      <c r="T1061" s="2">
        <v>344679</v>
      </c>
      <c r="X1061" s="2" t="s">
        <v>20</v>
      </c>
      <c r="Z1061">
        <v>3008698</v>
      </c>
      <c r="AA1061" s="2" t="s">
        <v>24</v>
      </c>
    </row>
    <row r="1062" spans="1:27" x14ac:dyDescent="0.25">
      <c r="A1062" s="6">
        <f t="shared" si="16"/>
        <v>1054</v>
      </c>
      <c r="C1062" s="36" t="str">
        <f>+INDEX('Global Mapping'!$M:$M,MATCH(L1062,'Global Mapping'!$A:$A,0))</f>
        <v>CURRENT LIABILITIES</v>
      </c>
      <c r="D1062" s="36" t="str">
        <f>+INDEX('Global Mapping'!$C:$C,MATCH(L1062,'Global Mapping'!$A:$A,0))</f>
        <v>A/P TRADE</v>
      </c>
      <c r="E1062" s="36" t="s">
        <v>3985</v>
      </c>
      <c r="F1062" s="36" t="s">
        <v>3986</v>
      </c>
      <c r="G1062" s="36" t="s">
        <v>3987</v>
      </c>
      <c r="H1062" s="36">
        <v>1126028</v>
      </c>
      <c r="I1062" s="38">
        <v>43727</v>
      </c>
      <c r="J1062" s="2">
        <v>345</v>
      </c>
      <c r="K1062" s="2">
        <v>345</v>
      </c>
      <c r="L1062" s="2">
        <v>4515</v>
      </c>
      <c r="M1062" s="5">
        <v>-35.58</v>
      </c>
      <c r="N1062" s="3">
        <v>43724</v>
      </c>
      <c r="O1062" t="s">
        <v>19</v>
      </c>
      <c r="P1062" t="s">
        <v>697</v>
      </c>
      <c r="S1062" s="2">
        <v>1091090</v>
      </c>
      <c r="T1062" s="2">
        <v>344679</v>
      </c>
      <c r="X1062" s="2" t="s">
        <v>20</v>
      </c>
      <c r="Z1062">
        <v>3008698</v>
      </c>
      <c r="AA1062" s="2" t="s">
        <v>24</v>
      </c>
    </row>
    <row r="1063" spans="1:27" x14ac:dyDescent="0.25">
      <c r="A1063" s="6">
        <f t="shared" si="16"/>
        <v>1055</v>
      </c>
      <c r="C1063" s="36" t="str">
        <f>+INDEX('Global Mapping'!$M:$M,MATCH(L1063,'Global Mapping'!$A:$A,0))</f>
        <v>CURRENT LIABILITIES</v>
      </c>
      <c r="D1063" s="36" t="str">
        <f>+INDEX('Global Mapping'!$C:$C,MATCH(L1063,'Global Mapping'!$A:$A,0))</f>
        <v>A/P TRADE</v>
      </c>
      <c r="E1063" s="36" t="s">
        <v>3985</v>
      </c>
      <c r="F1063" s="36" t="s">
        <v>3986</v>
      </c>
      <c r="G1063" s="36" t="s">
        <v>3987</v>
      </c>
      <c r="H1063" s="36">
        <v>1126028</v>
      </c>
      <c r="I1063" s="38">
        <v>43727</v>
      </c>
      <c r="J1063" s="2">
        <v>345</v>
      </c>
      <c r="K1063" s="2">
        <v>345</v>
      </c>
      <c r="L1063" s="2">
        <v>4515</v>
      </c>
      <c r="M1063" s="5">
        <v>-1703.39</v>
      </c>
      <c r="N1063" s="3">
        <v>43724</v>
      </c>
      <c r="O1063" t="s">
        <v>19</v>
      </c>
      <c r="P1063" t="s">
        <v>698</v>
      </c>
      <c r="S1063" s="2">
        <v>1091091</v>
      </c>
      <c r="T1063" s="2">
        <v>344679</v>
      </c>
      <c r="X1063" s="2" t="s">
        <v>20</v>
      </c>
      <c r="Z1063">
        <v>3008698</v>
      </c>
      <c r="AA1063" s="2" t="s">
        <v>24</v>
      </c>
    </row>
    <row r="1064" spans="1:27" x14ac:dyDescent="0.25">
      <c r="A1064" s="6">
        <f t="shared" si="16"/>
        <v>1056</v>
      </c>
      <c r="C1064" s="36" t="str">
        <f>+INDEX('Global Mapping'!$M:$M,MATCH(L1064,'Global Mapping'!$A:$A,0))</f>
        <v>CURRENT LIABILITIES</v>
      </c>
      <c r="D1064" s="36" t="str">
        <f>+INDEX('Global Mapping'!$C:$C,MATCH(L1064,'Global Mapping'!$A:$A,0))</f>
        <v>A/P TRADE</v>
      </c>
      <c r="E1064" s="36" t="s">
        <v>3985</v>
      </c>
      <c r="F1064" s="36" t="s">
        <v>3986</v>
      </c>
      <c r="G1064" s="36" t="s">
        <v>3987</v>
      </c>
      <c r="H1064" s="36">
        <v>1126028</v>
      </c>
      <c r="I1064" s="38">
        <v>43727</v>
      </c>
      <c r="J1064" s="2">
        <v>345</v>
      </c>
      <c r="K1064" s="2">
        <v>345</v>
      </c>
      <c r="L1064" s="2">
        <v>4515</v>
      </c>
      <c r="M1064" s="5">
        <v>-3814.84</v>
      </c>
      <c r="N1064" s="3">
        <v>43724</v>
      </c>
      <c r="O1064" t="s">
        <v>19</v>
      </c>
      <c r="P1064" t="s">
        <v>699</v>
      </c>
      <c r="S1064" s="2">
        <v>1091092</v>
      </c>
      <c r="T1064" s="2">
        <v>344679</v>
      </c>
      <c r="X1064" s="2" t="s">
        <v>20</v>
      </c>
      <c r="Z1064">
        <v>3008698</v>
      </c>
      <c r="AA1064" s="2" t="s">
        <v>24</v>
      </c>
    </row>
    <row r="1065" spans="1:27" x14ac:dyDescent="0.25">
      <c r="A1065" s="6">
        <f t="shared" si="16"/>
        <v>1057</v>
      </c>
      <c r="C1065" s="36" t="str">
        <f>+INDEX('Global Mapping'!$M:$M,MATCH(L1065,'Global Mapping'!$A:$A,0))</f>
        <v>CURRENT LIABILITIES</v>
      </c>
      <c r="D1065" s="36" t="str">
        <f>+INDEX('Global Mapping'!$C:$C,MATCH(L1065,'Global Mapping'!$A:$A,0))</f>
        <v>A/P TRADE</v>
      </c>
      <c r="E1065" s="36" t="s">
        <v>3985</v>
      </c>
      <c r="F1065" s="36" t="s">
        <v>3986</v>
      </c>
      <c r="G1065" s="36" t="s">
        <v>3987</v>
      </c>
      <c r="H1065" s="36">
        <v>1126028</v>
      </c>
      <c r="I1065" s="38">
        <v>43727</v>
      </c>
      <c r="J1065" s="2">
        <v>345</v>
      </c>
      <c r="K1065" s="2">
        <v>345</v>
      </c>
      <c r="L1065" s="2">
        <v>4515</v>
      </c>
      <c r="M1065" s="5">
        <v>-2665.82</v>
      </c>
      <c r="N1065" s="3">
        <v>43724</v>
      </c>
      <c r="O1065" t="s">
        <v>19</v>
      </c>
      <c r="P1065" t="s">
        <v>700</v>
      </c>
      <c r="S1065" s="2">
        <v>1091093</v>
      </c>
      <c r="T1065" s="2">
        <v>344679</v>
      </c>
      <c r="X1065" s="2" t="s">
        <v>20</v>
      </c>
      <c r="Z1065">
        <v>3008698</v>
      </c>
      <c r="AA1065" s="2" t="s">
        <v>24</v>
      </c>
    </row>
    <row r="1066" spans="1:27" x14ac:dyDescent="0.25">
      <c r="A1066" s="6">
        <f t="shared" si="16"/>
        <v>1058</v>
      </c>
      <c r="C1066" s="36" t="str">
        <f>+INDEX('Global Mapping'!$M:$M,MATCH(L1066,'Global Mapping'!$A:$A,0))</f>
        <v>CURRENT LIABILITIES</v>
      </c>
      <c r="D1066" s="36" t="str">
        <f>+INDEX('Global Mapping'!$C:$C,MATCH(L1066,'Global Mapping'!$A:$A,0))</f>
        <v>A/P TRADE</v>
      </c>
      <c r="E1066" s="36" t="s">
        <v>3985</v>
      </c>
      <c r="F1066" s="36" t="s">
        <v>3986</v>
      </c>
      <c r="G1066" s="36" t="s">
        <v>3987</v>
      </c>
      <c r="H1066" s="36">
        <v>1126028</v>
      </c>
      <c r="I1066" s="38">
        <v>43727</v>
      </c>
      <c r="J1066" s="2">
        <v>345</v>
      </c>
      <c r="K1066" s="2">
        <v>345</v>
      </c>
      <c r="L1066" s="2">
        <v>4515</v>
      </c>
      <c r="M1066" s="5">
        <v>-1006.32</v>
      </c>
      <c r="N1066" s="3">
        <v>43724</v>
      </c>
      <c r="O1066" t="s">
        <v>19</v>
      </c>
      <c r="P1066" t="s">
        <v>701</v>
      </c>
      <c r="S1066" s="2">
        <v>1091094</v>
      </c>
      <c r="T1066" s="2">
        <v>344679</v>
      </c>
      <c r="X1066" s="2" t="s">
        <v>20</v>
      </c>
      <c r="Z1066">
        <v>3008698</v>
      </c>
      <c r="AA1066" s="2" t="s">
        <v>24</v>
      </c>
    </row>
    <row r="1067" spans="1:27" x14ac:dyDescent="0.25">
      <c r="A1067" s="6">
        <f t="shared" si="16"/>
        <v>1059</v>
      </c>
      <c r="C1067" s="36" t="str">
        <f>+INDEX('Global Mapping'!$M:$M,MATCH(L1067,'Global Mapping'!$A:$A,0))</f>
        <v>CURRENT LIABILITIES</v>
      </c>
      <c r="D1067" s="36" t="str">
        <f>+INDEX('Global Mapping'!$C:$C,MATCH(L1067,'Global Mapping'!$A:$A,0))</f>
        <v>A/P TRADE</v>
      </c>
      <c r="E1067" s="36" t="s">
        <v>3985</v>
      </c>
      <c r="F1067" s="36" t="s">
        <v>3986</v>
      </c>
      <c r="G1067" s="36" t="s">
        <v>3987</v>
      </c>
      <c r="H1067" s="36">
        <v>1126028</v>
      </c>
      <c r="I1067" s="38">
        <v>43727</v>
      </c>
      <c r="J1067" s="2">
        <v>345</v>
      </c>
      <c r="K1067" s="2">
        <v>345</v>
      </c>
      <c r="L1067" s="2">
        <v>4515</v>
      </c>
      <c r="M1067" s="5">
        <v>-41.4</v>
      </c>
      <c r="N1067" s="3">
        <v>43724</v>
      </c>
      <c r="O1067" t="s">
        <v>19</v>
      </c>
      <c r="P1067" t="s">
        <v>702</v>
      </c>
      <c r="S1067" s="2">
        <v>1091095</v>
      </c>
      <c r="T1067" s="2">
        <v>344679</v>
      </c>
      <c r="X1067" s="2" t="s">
        <v>20</v>
      </c>
      <c r="Z1067">
        <v>3008698</v>
      </c>
      <c r="AA1067" s="2" t="s">
        <v>24</v>
      </c>
    </row>
    <row r="1068" spans="1:27" x14ac:dyDescent="0.25">
      <c r="A1068" s="6">
        <f t="shared" si="16"/>
        <v>1060</v>
      </c>
      <c r="C1068" s="36" t="str">
        <f>+INDEX('Global Mapping'!$M:$M,MATCH(L1068,'Global Mapping'!$A:$A,0))</f>
        <v>CURRENT LIABILITIES</v>
      </c>
      <c r="D1068" s="36" t="str">
        <f>+INDEX('Global Mapping'!$C:$C,MATCH(L1068,'Global Mapping'!$A:$A,0))</f>
        <v>A/P TRADE</v>
      </c>
      <c r="E1068" s="36" t="s">
        <v>3985</v>
      </c>
      <c r="F1068" s="36" t="s">
        <v>3986</v>
      </c>
      <c r="G1068" s="36" t="s">
        <v>3987</v>
      </c>
      <c r="H1068" s="36">
        <v>1126028</v>
      </c>
      <c r="I1068" s="38">
        <v>43727</v>
      </c>
      <c r="J1068" s="2">
        <v>345</v>
      </c>
      <c r="K1068" s="2">
        <v>345</v>
      </c>
      <c r="L1068" s="2">
        <v>4515</v>
      </c>
      <c r="M1068" s="5">
        <v>-37.18</v>
      </c>
      <c r="N1068" s="3">
        <v>43724</v>
      </c>
      <c r="O1068" t="s">
        <v>19</v>
      </c>
      <c r="P1068" t="s">
        <v>703</v>
      </c>
      <c r="S1068" s="2">
        <v>1091096</v>
      </c>
      <c r="T1068" s="2">
        <v>344679</v>
      </c>
      <c r="X1068" s="2" t="s">
        <v>20</v>
      </c>
      <c r="Z1068">
        <v>3008698</v>
      </c>
      <c r="AA1068" s="2" t="s">
        <v>24</v>
      </c>
    </row>
    <row r="1069" spans="1:27" x14ac:dyDescent="0.25">
      <c r="A1069" s="6">
        <f t="shared" si="16"/>
        <v>1061</v>
      </c>
      <c r="C1069" s="36" t="str">
        <f>+INDEX('Global Mapping'!$M:$M,MATCH(L1069,'Global Mapping'!$A:$A,0))</f>
        <v>CURRENT LIABILITIES</v>
      </c>
      <c r="D1069" s="36" t="str">
        <f>+INDEX('Global Mapping'!$C:$C,MATCH(L1069,'Global Mapping'!$A:$A,0))</f>
        <v>A/P TRADE</v>
      </c>
      <c r="E1069" s="36" t="s">
        <v>3985</v>
      </c>
      <c r="F1069" s="36" t="s">
        <v>3986</v>
      </c>
      <c r="G1069" s="36" t="s">
        <v>3987</v>
      </c>
      <c r="H1069" s="36">
        <v>1126028</v>
      </c>
      <c r="I1069" s="38">
        <v>43727</v>
      </c>
      <c r="J1069" s="2">
        <v>345</v>
      </c>
      <c r="K1069" s="2">
        <v>345</v>
      </c>
      <c r="L1069" s="2">
        <v>4515</v>
      </c>
      <c r="M1069" s="5">
        <v>-272.2</v>
      </c>
      <c r="N1069" s="3">
        <v>43724</v>
      </c>
      <c r="O1069" t="s">
        <v>19</v>
      </c>
      <c r="P1069" t="s">
        <v>704</v>
      </c>
      <c r="S1069" s="2">
        <v>1091097</v>
      </c>
      <c r="T1069" s="2">
        <v>344679</v>
      </c>
      <c r="X1069" s="2" t="s">
        <v>20</v>
      </c>
      <c r="Z1069">
        <v>3008698</v>
      </c>
      <c r="AA1069" s="2" t="s">
        <v>24</v>
      </c>
    </row>
    <row r="1070" spans="1:27" x14ac:dyDescent="0.25">
      <c r="A1070" s="6">
        <f t="shared" si="16"/>
        <v>1062</v>
      </c>
      <c r="C1070" s="36" t="str">
        <f>+INDEX('Global Mapping'!$M:$M,MATCH(L1070,'Global Mapping'!$A:$A,0))</f>
        <v>CURRENT LIABILITIES</v>
      </c>
      <c r="D1070" s="36" t="str">
        <f>+INDEX('Global Mapping'!$C:$C,MATCH(L1070,'Global Mapping'!$A:$A,0))</f>
        <v>A/P TRADE</v>
      </c>
      <c r="E1070" s="36" t="s">
        <v>3985</v>
      </c>
      <c r="F1070" s="36" t="s">
        <v>3986</v>
      </c>
      <c r="G1070" s="36" t="s">
        <v>3987</v>
      </c>
      <c r="H1070" s="36">
        <v>1126133</v>
      </c>
      <c r="I1070" s="38">
        <v>43727</v>
      </c>
      <c r="J1070" s="2">
        <v>345</v>
      </c>
      <c r="K1070" s="2">
        <v>345</v>
      </c>
      <c r="L1070" s="2">
        <v>4515</v>
      </c>
      <c r="M1070" s="5">
        <v>-14.55</v>
      </c>
      <c r="N1070" s="3">
        <v>43725</v>
      </c>
      <c r="O1070" t="s">
        <v>19</v>
      </c>
      <c r="P1070" t="s">
        <v>706</v>
      </c>
      <c r="S1070" s="2">
        <v>1091337</v>
      </c>
      <c r="T1070" s="2">
        <v>344816</v>
      </c>
      <c r="X1070" s="2" t="s">
        <v>20</v>
      </c>
      <c r="Z1070">
        <v>3008722</v>
      </c>
      <c r="AA1070" s="2" t="s">
        <v>24</v>
      </c>
    </row>
    <row r="1071" spans="1:27" x14ac:dyDescent="0.25">
      <c r="A1071" s="6">
        <f t="shared" si="16"/>
        <v>1063</v>
      </c>
      <c r="C1071" s="36" t="str">
        <f>+INDEX('Global Mapping'!$M:$M,MATCH(L1071,'Global Mapping'!$A:$A,0))</f>
        <v>CURRENT LIABILITIES</v>
      </c>
      <c r="D1071" s="36" t="str">
        <f>+INDEX('Global Mapping'!$C:$C,MATCH(L1071,'Global Mapping'!$A:$A,0))</f>
        <v>A/P TRADE</v>
      </c>
      <c r="E1071" s="36" t="s">
        <v>3985</v>
      </c>
      <c r="F1071" s="36" t="s">
        <v>3986</v>
      </c>
      <c r="G1071" s="36" t="s">
        <v>3987</v>
      </c>
      <c r="H1071" s="36">
        <v>1126233</v>
      </c>
      <c r="I1071" s="38">
        <v>43727</v>
      </c>
      <c r="J1071" s="2">
        <v>345</v>
      </c>
      <c r="K1071" s="2">
        <v>345</v>
      </c>
      <c r="L1071" s="2">
        <v>4515</v>
      </c>
      <c r="M1071" s="5">
        <v>-30.52</v>
      </c>
      <c r="N1071" s="3">
        <v>43726</v>
      </c>
      <c r="O1071" t="s">
        <v>19</v>
      </c>
      <c r="P1071" t="s">
        <v>722</v>
      </c>
      <c r="S1071" s="2">
        <v>1091761</v>
      </c>
      <c r="T1071" s="2">
        <v>344965</v>
      </c>
      <c r="X1071" s="2" t="s">
        <v>20</v>
      </c>
      <c r="Z1071">
        <v>3000067</v>
      </c>
      <c r="AA1071" s="2" t="s">
        <v>24</v>
      </c>
    </row>
    <row r="1072" spans="1:27" x14ac:dyDescent="0.25">
      <c r="A1072" s="6">
        <f t="shared" si="16"/>
        <v>1064</v>
      </c>
      <c r="C1072" s="36" t="str">
        <f>+INDEX('Global Mapping'!$M:$M,MATCH(L1072,'Global Mapping'!$A:$A,0))</f>
        <v>CURRENT LIABILITIES</v>
      </c>
      <c r="D1072" s="36" t="str">
        <f>+INDEX('Global Mapping'!$C:$C,MATCH(L1072,'Global Mapping'!$A:$A,0))</f>
        <v>A/P TRADE</v>
      </c>
      <c r="E1072" s="36" t="s">
        <v>3985</v>
      </c>
      <c r="F1072" s="36" t="s">
        <v>3986</v>
      </c>
      <c r="G1072" s="36" t="s">
        <v>3987</v>
      </c>
      <c r="H1072" s="36">
        <v>1126233</v>
      </c>
      <c r="I1072" s="38">
        <v>43727</v>
      </c>
      <c r="J1072" s="2">
        <v>345</v>
      </c>
      <c r="K1072" s="2">
        <v>345</v>
      </c>
      <c r="L1072" s="2">
        <v>4515</v>
      </c>
      <c r="M1072" s="5">
        <v>-24.1</v>
      </c>
      <c r="N1072" s="3">
        <v>43726</v>
      </c>
      <c r="O1072" t="s">
        <v>19</v>
      </c>
      <c r="P1072" t="s">
        <v>725</v>
      </c>
      <c r="S1072" s="2">
        <v>1091765</v>
      </c>
      <c r="T1072" s="2">
        <v>344965</v>
      </c>
      <c r="X1072" s="2" t="s">
        <v>20</v>
      </c>
      <c r="Z1072">
        <v>3000067</v>
      </c>
      <c r="AA1072" s="2" t="s">
        <v>24</v>
      </c>
    </row>
    <row r="1073" spans="1:27" x14ac:dyDescent="0.25">
      <c r="A1073" s="6">
        <f t="shared" si="16"/>
        <v>1065</v>
      </c>
      <c r="C1073" s="36" t="str">
        <f>+INDEX('Global Mapping'!$M:$M,MATCH(L1073,'Global Mapping'!$A:$A,0))</f>
        <v>CURRENT LIABILITIES</v>
      </c>
      <c r="D1073" s="36" t="str">
        <f>+INDEX('Global Mapping'!$C:$C,MATCH(L1073,'Global Mapping'!$A:$A,0))</f>
        <v>A/P TRADE</v>
      </c>
      <c r="E1073" s="36" t="s">
        <v>3985</v>
      </c>
      <c r="F1073" s="36" t="s">
        <v>3986</v>
      </c>
      <c r="G1073" s="36" t="s">
        <v>3987</v>
      </c>
      <c r="H1073" s="36">
        <v>1126227</v>
      </c>
      <c r="I1073" s="38">
        <v>43727</v>
      </c>
      <c r="J1073" s="2">
        <v>345</v>
      </c>
      <c r="K1073" s="2">
        <v>345</v>
      </c>
      <c r="L1073" s="2">
        <v>4515</v>
      </c>
      <c r="M1073" s="5">
        <v>-232.66</v>
      </c>
      <c r="N1073" s="3">
        <v>43726</v>
      </c>
      <c r="O1073" t="s">
        <v>19</v>
      </c>
      <c r="P1073" t="s">
        <v>728</v>
      </c>
      <c r="S1073" s="2">
        <v>1091768</v>
      </c>
      <c r="T1073" s="2">
        <v>344965</v>
      </c>
      <c r="X1073" s="2" t="s">
        <v>20</v>
      </c>
      <c r="Z1073">
        <v>3000092</v>
      </c>
      <c r="AA1073" s="2" t="s">
        <v>24</v>
      </c>
    </row>
    <row r="1074" spans="1:27" x14ac:dyDescent="0.25">
      <c r="A1074" s="6">
        <f t="shared" si="16"/>
        <v>1066</v>
      </c>
      <c r="C1074" s="36" t="str">
        <f>+INDEX('Global Mapping'!$M:$M,MATCH(L1074,'Global Mapping'!$A:$A,0))</f>
        <v>CURRENT LIABILITIES</v>
      </c>
      <c r="D1074" s="36" t="str">
        <f>+INDEX('Global Mapping'!$C:$C,MATCH(L1074,'Global Mapping'!$A:$A,0))</f>
        <v>A/P TRADE</v>
      </c>
      <c r="E1074" s="36" t="s">
        <v>3985</v>
      </c>
      <c r="F1074" s="36" t="s">
        <v>3986</v>
      </c>
      <c r="G1074" s="36" t="s">
        <v>3987</v>
      </c>
      <c r="H1074" s="36">
        <v>1126178</v>
      </c>
      <c r="I1074" s="38">
        <v>43727</v>
      </c>
      <c r="J1074" s="2">
        <v>345</v>
      </c>
      <c r="K1074" s="2">
        <v>345</v>
      </c>
      <c r="L1074" s="2">
        <v>4515</v>
      </c>
      <c r="M1074" s="5">
        <v>-2308.87</v>
      </c>
      <c r="N1074" s="3">
        <v>43726</v>
      </c>
      <c r="O1074" t="s">
        <v>19</v>
      </c>
      <c r="P1074" t="s">
        <v>729</v>
      </c>
      <c r="S1074" s="2">
        <v>1091769</v>
      </c>
      <c r="T1074" s="2">
        <v>344965</v>
      </c>
      <c r="X1074" s="2" t="s">
        <v>20</v>
      </c>
      <c r="Z1074">
        <v>3000198</v>
      </c>
      <c r="AA1074" s="2" t="s">
        <v>24</v>
      </c>
    </row>
    <row r="1075" spans="1:27" x14ac:dyDescent="0.25">
      <c r="A1075" s="6">
        <f t="shared" si="16"/>
        <v>1067</v>
      </c>
      <c r="C1075" s="36" t="str">
        <f>+INDEX('Global Mapping'!$M:$M,MATCH(L1075,'Global Mapping'!$A:$A,0))</f>
        <v>CURRENT LIABILITIES</v>
      </c>
      <c r="D1075" s="36" t="str">
        <f>+INDEX('Global Mapping'!$C:$C,MATCH(L1075,'Global Mapping'!$A:$A,0))</f>
        <v>A/P TRADE</v>
      </c>
      <c r="E1075" s="36" t="s">
        <v>3985</v>
      </c>
      <c r="F1075" s="36" t="s">
        <v>3986</v>
      </c>
      <c r="G1075" s="36" t="s">
        <v>3987</v>
      </c>
      <c r="H1075" s="36">
        <v>1126178</v>
      </c>
      <c r="I1075" s="38">
        <v>43727</v>
      </c>
      <c r="J1075" s="2">
        <v>345</v>
      </c>
      <c r="K1075" s="2">
        <v>345</v>
      </c>
      <c r="L1075" s="2">
        <v>4515</v>
      </c>
      <c r="M1075" s="5">
        <v>2308.87</v>
      </c>
      <c r="N1075" s="3">
        <v>43726</v>
      </c>
      <c r="O1075" t="s">
        <v>19</v>
      </c>
      <c r="P1075" t="s">
        <v>729</v>
      </c>
      <c r="S1075" s="2">
        <v>1091769</v>
      </c>
      <c r="T1075" s="2">
        <v>344965</v>
      </c>
      <c r="X1075" s="2" t="s">
        <v>20</v>
      </c>
      <c r="Z1075">
        <v>3000198</v>
      </c>
      <c r="AA1075" s="2" t="s">
        <v>24</v>
      </c>
    </row>
    <row r="1076" spans="1:27" x14ac:dyDescent="0.25">
      <c r="A1076" s="6">
        <f t="shared" si="16"/>
        <v>1068</v>
      </c>
      <c r="C1076" s="36" t="str">
        <f>+INDEX('Global Mapping'!$M:$M,MATCH(L1076,'Global Mapping'!$A:$A,0))</f>
        <v>CURRENT LIABILITIES</v>
      </c>
      <c r="D1076" s="36" t="str">
        <f>+INDEX('Global Mapping'!$C:$C,MATCH(L1076,'Global Mapping'!$A:$A,0))</f>
        <v>A/P TRADE</v>
      </c>
      <c r="E1076" s="36" t="s">
        <v>3985</v>
      </c>
      <c r="F1076" s="36" t="s">
        <v>3986</v>
      </c>
      <c r="G1076" s="36" t="s">
        <v>3987</v>
      </c>
      <c r="H1076" s="36">
        <v>1126257</v>
      </c>
      <c r="I1076" s="38">
        <v>43727</v>
      </c>
      <c r="J1076" s="2">
        <v>345</v>
      </c>
      <c r="K1076" s="2">
        <v>345</v>
      </c>
      <c r="L1076" s="2">
        <v>4515</v>
      </c>
      <c r="M1076" s="5">
        <v>-27.83</v>
      </c>
      <c r="N1076" s="3">
        <v>43726</v>
      </c>
      <c r="O1076" t="s">
        <v>19</v>
      </c>
      <c r="P1076" t="s">
        <v>730</v>
      </c>
      <c r="S1076" s="2">
        <v>1091770</v>
      </c>
      <c r="T1076" s="2">
        <v>344965</v>
      </c>
      <c r="X1076" s="2" t="s">
        <v>20</v>
      </c>
      <c r="Z1076">
        <v>3004837</v>
      </c>
      <c r="AA1076" s="2" t="s">
        <v>24</v>
      </c>
    </row>
    <row r="1077" spans="1:27" x14ac:dyDescent="0.25">
      <c r="A1077" s="6">
        <f t="shared" si="16"/>
        <v>1069</v>
      </c>
      <c r="C1077" s="36" t="str">
        <f>+INDEX('Global Mapping'!$M:$M,MATCH(L1077,'Global Mapping'!$A:$A,0))</f>
        <v>CURRENT LIABILITIES</v>
      </c>
      <c r="D1077" s="36" t="str">
        <f>+INDEX('Global Mapping'!$C:$C,MATCH(L1077,'Global Mapping'!$A:$A,0))</f>
        <v>A/P TRADE</v>
      </c>
      <c r="E1077" s="36" t="s">
        <v>3985</v>
      </c>
      <c r="F1077" s="36" t="s">
        <v>3986</v>
      </c>
      <c r="G1077" s="36" t="s">
        <v>3987</v>
      </c>
      <c r="H1077" s="36">
        <v>1126783</v>
      </c>
      <c r="I1077" s="38">
        <v>43734</v>
      </c>
      <c r="J1077" s="2">
        <v>345</v>
      </c>
      <c r="K1077" s="2">
        <v>345</v>
      </c>
      <c r="L1077" s="2">
        <v>4515</v>
      </c>
      <c r="M1077" s="5">
        <v>-313</v>
      </c>
      <c r="N1077" s="3">
        <v>43726</v>
      </c>
      <c r="O1077" t="s">
        <v>19</v>
      </c>
      <c r="P1077" t="s">
        <v>732</v>
      </c>
      <c r="S1077" s="2">
        <v>1091772</v>
      </c>
      <c r="T1077" s="2">
        <v>344965</v>
      </c>
      <c r="X1077" s="2" t="s">
        <v>20</v>
      </c>
      <c r="Z1077">
        <v>3006413</v>
      </c>
      <c r="AA1077" s="2" t="s">
        <v>24</v>
      </c>
    </row>
    <row r="1078" spans="1:27" x14ac:dyDescent="0.25">
      <c r="A1078" s="6">
        <f t="shared" si="16"/>
        <v>1070</v>
      </c>
      <c r="C1078" s="36" t="str">
        <f>+INDEX('Global Mapping'!$M:$M,MATCH(L1078,'Global Mapping'!$A:$A,0))</f>
        <v>CURRENT LIABILITIES</v>
      </c>
      <c r="D1078" s="36" t="str">
        <f>+INDEX('Global Mapping'!$C:$C,MATCH(L1078,'Global Mapping'!$A:$A,0))</f>
        <v>A/P TRADE</v>
      </c>
      <c r="E1078" s="36" t="s">
        <v>3985</v>
      </c>
      <c r="F1078" s="36" t="s">
        <v>3986</v>
      </c>
      <c r="G1078" s="36" t="s">
        <v>3987</v>
      </c>
      <c r="H1078" s="36">
        <v>1126212</v>
      </c>
      <c r="I1078" s="38">
        <v>43727</v>
      </c>
      <c r="J1078" s="2">
        <v>345</v>
      </c>
      <c r="K1078" s="2">
        <v>345</v>
      </c>
      <c r="L1078" s="2">
        <v>4515</v>
      </c>
      <c r="M1078" s="5">
        <v>-350</v>
      </c>
      <c r="N1078" s="3">
        <v>43726</v>
      </c>
      <c r="O1078" t="s">
        <v>19</v>
      </c>
      <c r="P1078" t="s">
        <v>726</v>
      </c>
      <c r="S1078" s="2">
        <v>1091766</v>
      </c>
      <c r="T1078" s="2">
        <v>344973</v>
      </c>
      <c r="U1078" s="2">
        <v>312305</v>
      </c>
      <c r="X1078" s="2" t="s">
        <v>20</v>
      </c>
      <c r="Z1078">
        <v>3006637</v>
      </c>
      <c r="AA1078" s="2" t="s">
        <v>24</v>
      </c>
    </row>
    <row r="1079" spans="1:27" x14ac:dyDescent="0.25">
      <c r="A1079" s="6">
        <f t="shared" si="16"/>
        <v>1071</v>
      </c>
      <c r="C1079" s="36" t="str">
        <f>+INDEX('Global Mapping'!$M:$M,MATCH(L1079,'Global Mapping'!$A:$A,0))</f>
        <v>CURRENT LIABILITIES</v>
      </c>
      <c r="D1079" s="36" t="str">
        <f>+INDEX('Global Mapping'!$C:$C,MATCH(L1079,'Global Mapping'!$A:$A,0))</f>
        <v>A/P TRADE</v>
      </c>
      <c r="E1079" s="36" t="s">
        <v>3985</v>
      </c>
      <c r="F1079" s="36" t="s">
        <v>3986</v>
      </c>
      <c r="G1079" s="36" t="s">
        <v>3987</v>
      </c>
      <c r="H1079" s="36">
        <v>1126212</v>
      </c>
      <c r="I1079" s="38">
        <v>43727</v>
      </c>
      <c r="J1079" s="2">
        <v>345</v>
      </c>
      <c r="K1079" s="2">
        <v>345</v>
      </c>
      <c r="L1079" s="2">
        <v>4515</v>
      </c>
      <c r="M1079" s="5">
        <v>-375</v>
      </c>
      <c r="N1079" s="3">
        <v>43726</v>
      </c>
      <c r="O1079" t="s">
        <v>19</v>
      </c>
      <c r="P1079" t="s">
        <v>727</v>
      </c>
      <c r="S1079" s="2">
        <v>1091767</v>
      </c>
      <c r="T1079" s="2">
        <v>344973</v>
      </c>
      <c r="U1079" s="2">
        <v>312303</v>
      </c>
      <c r="X1079" s="2" t="s">
        <v>20</v>
      </c>
      <c r="Z1079">
        <v>3006637</v>
      </c>
      <c r="AA1079" s="2" t="s">
        <v>24</v>
      </c>
    </row>
    <row r="1080" spans="1:27" x14ac:dyDescent="0.25">
      <c r="A1080" s="6">
        <f t="shared" si="16"/>
        <v>1072</v>
      </c>
      <c r="C1080" s="36" t="str">
        <f>+INDEX('Global Mapping'!$M:$M,MATCH(L1080,'Global Mapping'!$A:$A,0))</f>
        <v>CURRENT LIABILITIES</v>
      </c>
      <c r="D1080" s="36" t="str">
        <f>+INDEX('Global Mapping'!$C:$C,MATCH(L1080,'Global Mapping'!$A:$A,0))</f>
        <v>A/P TRADE</v>
      </c>
      <c r="E1080" s="36" t="s">
        <v>3985</v>
      </c>
      <c r="F1080" s="36" t="s">
        <v>3986</v>
      </c>
      <c r="G1080" s="36" t="s">
        <v>3987</v>
      </c>
      <c r="H1080" s="36">
        <v>1126217</v>
      </c>
      <c r="I1080" s="38">
        <v>43727</v>
      </c>
      <c r="J1080" s="2">
        <v>345</v>
      </c>
      <c r="K1080" s="2">
        <v>345</v>
      </c>
      <c r="L1080" s="2">
        <v>4515</v>
      </c>
      <c r="M1080" s="5">
        <v>-500</v>
      </c>
      <c r="N1080" s="3">
        <v>43726</v>
      </c>
      <c r="O1080" t="s">
        <v>19</v>
      </c>
      <c r="P1080" t="s">
        <v>724</v>
      </c>
      <c r="S1080" s="2">
        <v>1091764</v>
      </c>
      <c r="T1080" s="2">
        <v>344973</v>
      </c>
      <c r="U1080" s="2">
        <v>319655</v>
      </c>
      <c r="X1080" s="2" t="s">
        <v>20</v>
      </c>
      <c r="Z1080">
        <v>3008461</v>
      </c>
      <c r="AA1080" s="2" t="s">
        <v>24</v>
      </c>
    </row>
    <row r="1081" spans="1:27" x14ac:dyDescent="0.25">
      <c r="A1081" s="6">
        <f t="shared" si="16"/>
        <v>1073</v>
      </c>
      <c r="C1081" s="36" t="str">
        <f>+INDEX('Global Mapping'!$M:$M,MATCH(L1081,'Global Mapping'!$A:$A,0))</f>
        <v>CURRENT LIABILITIES</v>
      </c>
      <c r="D1081" s="36" t="str">
        <f>+INDEX('Global Mapping'!$C:$C,MATCH(L1081,'Global Mapping'!$A:$A,0))</f>
        <v>A/P TRADE</v>
      </c>
      <c r="E1081" s="36" t="s">
        <v>3985</v>
      </c>
      <c r="F1081" s="36" t="s">
        <v>3986</v>
      </c>
      <c r="G1081" s="36" t="s">
        <v>3987</v>
      </c>
      <c r="H1081" s="36">
        <v>1126788</v>
      </c>
      <c r="I1081" s="38">
        <v>43734</v>
      </c>
      <c r="J1081" s="2">
        <v>345</v>
      </c>
      <c r="K1081" s="2">
        <v>345</v>
      </c>
      <c r="L1081" s="2">
        <v>4515</v>
      </c>
      <c r="M1081" s="5">
        <v>-12.72</v>
      </c>
      <c r="N1081" s="3">
        <v>43726</v>
      </c>
      <c r="O1081" t="s">
        <v>19</v>
      </c>
      <c r="P1081" t="s">
        <v>731</v>
      </c>
      <c r="S1081" s="2">
        <v>1091771</v>
      </c>
      <c r="T1081" s="2">
        <v>344965</v>
      </c>
      <c r="X1081" s="2" t="s">
        <v>20</v>
      </c>
      <c r="Z1081">
        <v>3009296</v>
      </c>
      <c r="AA1081" s="2" t="s">
        <v>24</v>
      </c>
    </row>
    <row r="1082" spans="1:27" x14ac:dyDescent="0.25">
      <c r="A1082" s="6">
        <f t="shared" si="16"/>
        <v>1074</v>
      </c>
      <c r="C1082" s="36" t="str">
        <f>+INDEX('Global Mapping'!$M:$M,MATCH(L1082,'Global Mapping'!$A:$A,0))</f>
        <v>CURRENT LIABILITIES</v>
      </c>
      <c r="D1082" s="36" t="str">
        <f>+INDEX('Global Mapping'!$C:$C,MATCH(L1082,'Global Mapping'!$A:$A,0))</f>
        <v>A/P TRADE</v>
      </c>
      <c r="E1082" s="36" t="s">
        <v>3985</v>
      </c>
      <c r="F1082" s="36" t="s">
        <v>3986</v>
      </c>
      <c r="G1082" s="36" t="s">
        <v>3987</v>
      </c>
      <c r="H1082" s="36">
        <v>1126253</v>
      </c>
      <c r="I1082" s="38">
        <v>43727</v>
      </c>
      <c r="J1082" s="2">
        <v>345</v>
      </c>
      <c r="K1082" s="2">
        <v>345</v>
      </c>
      <c r="L1082" s="2">
        <v>4515</v>
      </c>
      <c r="M1082" s="5">
        <v>-48</v>
      </c>
      <c r="N1082" s="3">
        <v>43726</v>
      </c>
      <c r="O1082" t="s">
        <v>19</v>
      </c>
      <c r="P1082" t="s">
        <v>723</v>
      </c>
      <c r="S1082" s="2">
        <v>1091763</v>
      </c>
      <c r="T1082" s="2">
        <v>344965</v>
      </c>
      <c r="X1082" s="2" t="s">
        <v>20</v>
      </c>
      <c r="Z1082">
        <v>3019839</v>
      </c>
      <c r="AA1082" s="2" t="s">
        <v>24</v>
      </c>
    </row>
    <row r="1083" spans="1:27" x14ac:dyDescent="0.25">
      <c r="A1083" s="6">
        <f t="shared" si="16"/>
        <v>1075</v>
      </c>
      <c r="C1083" s="36" t="str">
        <f>+INDEX('Global Mapping'!$M:$M,MATCH(L1083,'Global Mapping'!$A:$A,0))</f>
        <v>CURRENT LIABILITIES</v>
      </c>
      <c r="D1083" s="36" t="str">
        <f>+INDEX('Global Mapping'!$C:$C,MATCH(L1083,'Global Mapping'!$A:$A,0))</f>
        <v>A/P TRADE</v>
      </c>
      <c r="E1083" s="36" t="s">
        <v>3985</v>
      </c>
      <c r="F1083" s="36" t="s">
        <v>3986</v>
      </c>
      <c r="G1083" s="36" t="s">
        <v>3987</v>
      </c>
      <c r="H1083" s="36">
        <v>1128540</v>
      </c>
      <c r="I1083" s="38">
        <v>43748</v>
      </c>
      <c r="J1083" s="2">
        <v>345</v>
      </c>
      <c r="K1083" s="2">
        <v>345</v>
      </c>
      <c r="L1083" s="2">
        <v>4515</v>
      </c>
      <c r="M1083" s="5">
        <v>-54.47</v>
      </c>
      <c r="N1083" s="3">
        <v>43726</v>
      </c>
      <c r="O1083" t="s">
        <v>19</v>
      </c>
      <c r="P1083" t="s">
        <v>707</v>
      </c>
      <c r="S1083" s="2">
        <v>1091591</v>
      </c>
      <c r="T1083" s="2">
        <v>344965</v>
      </c>
      <c r="X1083" s="2" t="s">
        <v>20</v>
      </c>
      <c r="Z1083">
        <v>3098456</v>
      </c>
      <c r="AA1083" s="2" t="s">
        <v>24</v>
      </c>
    </row>
    <row r="1084" spans="1:27" x14ac:dyDescent="0.25">
      <c r="A1084" s="6">
        <f t="shared" si="16"/>
        <v>1076</v>
      </c>
      <c r="C1084" s="36" t="str">
        <f>+INDEX('Global Mapping'!$M:$M,MATCH(L1084,'Global Mapping'!$A:$A,0))</f>
        <v>CURRENT LIABILITIES</v>
      </c>
      <c r="D1084" s="36" t="str">
        <f>+INDEX('Global Mapping'!$C:$C,MATCH(L1084,'Global Mapping'!$A:$A,0))</f>
        <v>A/P TRADE</v>
      </c>
      <c r="E1084" s="36" t="s">
        <v>3985</v>
      </c>
      <c r="F1084" s="36" t="s">
        <v>3986</v>
      </c>
      <c r="G1084" s="36" t="s">
        <v>3987</v>
      </c>
      <c r="H1084" s="36">
        <v>1126206</v>
      </c>
      <c r="I1084" s="38">
        <v>43727</v>
      </c>
      <c r="J1084" s="2">
        <v>345</v>
      </c>
      <c r="K1084" s="2">
        <v>345</v>
      </c>
      <c r="L1084" s="2">
        <v>4515</v>
      </c>
      <c r="M1084" s="5">
        <v>-53.56</v>
      </c>
      <c r="N1084" s="3">
        <v>43726</v>
      </c>
      <c r="O1084" t="s">
        <v>19</v>
      </c>
      <c r="P1084" t="s">
        <v>708</v>
      </c>
      <c r="S1084" s="2">
        <v>1091592</v>
      </c>
      <c r="T1084" s="2">
        <v>344965</v>
      </c>
      <c r="X1084" s="2" t="s">
        <v>20</v>
      </c>
      <c r="Z1084">
        <v>3098456</v>
      </c>
      <c r="AA1084" s="2" t="s">
        <v>24</v>
      </c>
    </row>
    <row r="1085" spans="1:27" x14ac:dyDescent="0.25">
      <c r="A1085" s="6">
        <f t="shared" si="16"/>
        <v>1077</v>
      </c>
      <c r="C1085" s="36" t="str">
        <f>+INDEX('Global Mapping'!$M:$M,MATCH(L1085,'Global Mapping'!$A:$A,0))</f>
        <v>CURRENT LIABILITIES</v>
      </c>
      <c r="D1085" s="36" t="str">
        <f>+INDEX('Global Mapping'!$C:$C,MATCH(L1085,'Global Mapping'!$A:$A,0))</f>
        <v>A/P TRADE</v>
      </c>
      <c r="E1085" s="36" t="s">
        <v>3985</v>
      </c>
      <c r="F1085" s="36" t="s">
        <v>3986</v>
      </c>
      <c r="G1085" s="36" t="s">
        <v>3987</v>
      </c>
      <c r="H1085" s="36">
        <v>1126206</v>
      </c>
      <c r="I1085" s="38">
        <v>43727</v>
      </c>
      <c r="J1085" s="2">
        <v>345</v>
      </c>
      <c r="K1085" s="2">
        <v>345</v>
      </c>
      <c r="L1085" s="2">
        <v>4515</v>
      </c>
      <c r="M1085" s="5">
        <v>-63.34</v>
      </c>
      <c r="N1085" s="3">
        <v>43726</v>
      </c>
      <c r="O1085" t="s">
        <v>19</v>
      </c>
      <c r="P1085" t="s">
        <v>709</v>
      </c>
      <c r="S1085" s="2">
        <v>1091593</v>
      </c>
      <c r="T1085" s="2">
        <v>344965</v>
      </c>
      <c r="X1085" s="2" t="s">
        <v>20</v>
      </c>
      <c r="Z1085">
        <v>3098456</v>
      </c>
      <c r="AA1085" s="2" t="s">
        <v>24</v>
      </c>
    </row>
    <row r="1086" spans="1:27" x14ac:dyDescent="0.25">
      <c r="A1086" s="6">
        <f t="shared" si="16"/>
        <v>1078</v>
      </c>
      <c r="C1086" s="36" t="str">
        <f>+INDEX('Global Mapping'!$M:$M,MATCH(L1086,'Global Mapping'!$A:$A,0))</f>
        <v>CURRENT LIABILITIES</v>
      </c>
      <c r="D1086" s="36" t="str">
        <f>+INDEX('Global Mapping'!$C:$C,MATCH(L1086,'Global Mapping'!$A:$A,0))</f>
        <v>A/P TRADE</v>
      </c>
      <c r="E1086" s="36" t="s">
        <v>3985</v>
      </c>
      <c r="F1086" s="36" t="s">
        <v>3986</v>
      </c>
      <c r="G1086" s="36" t="s">
        <v>3987</v>
      </c>
      <c r="H1086" s="36">
        <v>1126206</v>
      </c>
      <c r="I1086" s="38">
        <v>43727</v>
      </c>
      <c r="J1086" s="2">
        <v>345</v>
      </c>
      <c r="K1086" s="2">
        <v>345</v>
      </c>
      <c r="L1086" s="2">
        <v>4515</v>
      </c>
      <c r="M1086" s="5">
        <v>-56.4</v>
      </c>
      <c r="N1086" s="3">
        <v>43726</v>
      </c>
      <c r="O1086" t="s">
        <v>19</v>
      </c>
      <c r="P1086" t="s">
        <v>710</v>
      </c>
      <c r="S1086" s="2">
        <v>1091594</v>
      </c>
      <c r="T1086" s="2">
        <v>344965</v>
      </c>
      <c r="X1086" s="2" t="s">
        <v>20</v>
      </c>
      <c r="Z1086">
        <v>3098456</v>
      </c>
      <c r="AA1086" s="2" t="s">
        <v>24</v>
      </c>
    </row>
    <row r="1087" spans="1:27" x14ac:dyDescent="0.25">
      <c r="A1087" s="6">
        <f t="shared" si="16"/>
        <v>1079</v>
      </c>
      <c r="C1087" s="36" t="str">
        <f>+INDEX('Global Mapping'!$M:$M,MATCH(L1087,'Global Mapping'!$A:$A,0))</f>
        <v>CURRENT LIABILITIES</v>
      </c>
      <c r="D1087" s="36" t="str">
        <f>+INDEX('Global Mapping'!$C:$C,MATCH(L1087,'Global Mapping'!$A:$A,0))</f>
        <v>A/P TRADE</v>
      </c>
      <c r="E1087" s="36" t="s">
        <v>3985</v>
      </c>
      <c r="F1087" s="36" t="s">
        <v>3986</v>
      </c>
      <c r="G1087" s="36" t="s">
        <v>3987</v>
      </c>
      <c r="H1087" s="36">
        <v>1126206</v>
      </c>
      <c r="I1087" s="38">
        <v>43727</v>
      </c>
      <c r="J1087" s="2">
        <v>345</v>
      </c>
      <c r="K1087" s="2">
        <v>345</v>
      </c>
      <c r="L1087" s="2">
        <v>4515</v>
      </c>
      <c r="M1087" s="5">
        <v>-110.13</v>
      </c>
      <c r="N1087" s="3">
        <v>43726</v>
      </c>
      <c r="O1087" t="s">
        <v>19</v>
      </c>
      <c r="P1087" t="s">
        <v>711</v>
      </c>
      <c r="S1087" s="2">
        <v>1091595</v>
      </c>
      <c r="T1087" s="2">
        <v>344965</v>
      </c>
      <c r="X1087" s="2" t="s">
        <v>20</v>
      </c>
      <c r="Z1087">
        <v>3098456</v>
      </c>
      <c r="AA1087" s="2" t="s">
        <v>24</v>
      </c>
    </row>
    <row r="1088" spans="1:27" x14ac:dyDescent="0.25">
      <c r="A1088" s="6">
        <f t="shared" si="16"/>
        <v>1080</v>
      </c>
      <c r="C1088" s="36" t="str">
        <f>+INDEX('Global Mapping'!$M:$M,MATCH(L1088,'Global Mapping'!$A:$A,0))</f>
        <v>CURRENT LIABILITIES</v>
      </c>
      <c r="D1088" s="36" t="str">
        <f>+INDEX('Global Mapping'!$C:$C,MATCH(L1088,'Global Mapping'!$A:$A,0))</f>
        <v>A/P TRADE</v>
      </c>
      <c r="E1088" s="36" t="s">
        <v>3985</v>
      </c>
      <c r="F1088" s="36" t="s">
        <v>3986</v>
      </c>
      <c r="G1088" s="36" t="s">
        <v>3987</v>
      </c>
      <c r="H1088" s="36">
        <v>1126206</v>
      </c>
      <c r="I1088" s="38">
        <v>43727</v>
      </c>
      <c r="J1088" s="2">
        <v>345</v>
      </c>
      <c r="K1088" s="2">
        <v>345</v>
      </c>
      <c r="L1088" s="2">
        <v>4515</v>
      </c>
      <c r="M1088" s="5">
        <v>-58.64</v>
      </c>
      <c r="N1088" s="3">
        <v>43726</v>
      </c>
      <c r="O1088" t="s">
        <v>19</v>
      </c>
      <c r="P1088" t="s">
        <v>712</v>
      </c>
      <c r="S1088" s="2">
        <v>1091598</v>
      </c>
      <c r="T1088" s="2">
        <v>344965</v>
      </c>
      <c r="X1088" s="2" t="s">
        <v>20</v>
      </c>
      <c r="Z1088">
        <v>3098456</v>
      </c>
      <c r="AA1088" s="2" t="s">
        <v>24</v>
      </c>
    </row>
    <row r="1089" spans="1:27" x14ac:dyDescent="0.25">
      <c r="A1089" s="6">
        <f t="shared" si="16"/>
        <v>1081</v>
      </c>
      <c r="C1089" s="36" t="str">
        <f>+INDEX('Global Mapping'!$M:$M,MATCH(L1089,'Global Mapping'!$A:$A,0))</f>
        <v>CURRENT LIABILITIES</v>
      </c>
      <c r="D1089" s="36" t="str">
        <f>+INDEX('Global Mapping'!$C:$C,MATCH(L1089,'Global Mapping'!$A:$A,0))</f>
        <v>A/P TRADE</v>
      </c>
      <c r="E1089" s="36" t="s">
        <v>3985</v>
      </c>
      <c r="F1089" s="36" t="s">
        <v>3986</v>
      </c>
      <c r="G1089" s="36" t="s">
        <v>3987</v>
      </c>
      <c r="H1089" s="36">
        <v>1126206</v>
      </c>
      <c r="I1089" s="38">
        <v>43727</v>
      </c>
      <c r="J1089" s="2">
        <v>345</v>
      </c>
      <c r="K1089" s="2">
        <v>345</v>
      </c>
      <c r="L1089" s="2">
        <v>4515</v>
      </c>
      <c r="M1089" s="5">
        <v>-58.64</v>
      </c>
      <c r="N1089" s="3">
        <v>43726</v>
      </c>
      <c r="O1089" t="s">
        <v>19</v>
      </c>
      <c r="P1089" t="s">
        <v>713</v>
      </c>
      <c r="S1089" s="2">
        <v>1091599</v>
      </c>
      <c r="T1089" s="2">
        <v>344965</v>
      </c>
      <c r="X1089" s="2" t="s">
        <v>20</v>
      </c>
      <c r="Z1089">
        <v>3098456</v>
      </c>
      <c r="AA1089" s="2" t="s">
        <v>24</v>
      </c>
    </row>
    <row r="1090" spans="1:27" x14ac:dyDescent="0.25">
      <c r="A1090" s="6">
        <f t="shared" si="16"/>
        <v>1082</v>
      </c>
      <c r="C1090" s="36" t="str">
        <f>+INDEX('Global Mapping'!$M:$M,MATCH(L1090,'Global Mapping'!$A:$A,0))</f>
        <v>CURRENT LIABILITIES</v>
      </c>
      <c r="D1090" s="36" t="str">
        <f>+INDEX('Global Mapping'!$C:$C,MATCH(L1090,'Global Mapping'!$A:$A,0))</f>
        <v>A/P TRADE</v>
      </c>
      <c r="E1090" s="36" t="s">
        <v>3985</v>
      </c>
      <c r="F1090" s="36" t="s">
        <v>3986</v>
      </c>
      <c r="G1090" s="36" t="s">
        <v>3987</v>
      </c>
      <c r="H1090" s="36">
        <v>1126206</v>
      </c>
      <c r="I1090" s="38">
        <v>43727</v>
      </c>
      <c r="J1090" s="2">
        <v>345</v>
      </c>
      <c r="K1090" s="2">
        <v>345</v>
      </c>
      <c r="L1090" s="2">
        <v>4515</v>
      </c>
      <c r="M1090" s="5">
        <v>-58.64</v>
      </c>
      <c r="N1090" s="3">
        <v>43726</v>
      </c>
      <c r="O1090" t="s">
        <v>19</v>
      </c>
      <c r="P1090" t="s">
        <v>714</v>
      </c>
      <c r="S1090" s="2">
        <v>1091600</v>
      </c>
      <c r="T1090" s="2">
        <v>344965</v>
      </c>
      <c r="X1090" s="2" t="s">
        <v>20</v>
      </c>
      <c r="Z1090">
        <v>3098456</v>
      </c>
      <c r="AA1090" s="2" t="s">
        <v>24</v>
      </c>
    </row>
    <row r="1091" spans="1:27" x14ac:dyDescent="0.25">
      <c r="A1091" s="6">
        <f t="shared" si="16"/>
        <v>1083</v>
      </c>
      <c r="C1091" s="36" t="str">
        <f>+INDEX('Global Mapping'!$M:$M,MATCH(L1091,'Global Mapping'!$A:$A,0))</f>
        <v>CURRENT LIABILITIES</v>
      </c>
      <c r="D1091" s="36" t="str">
        <f>+INDEX('Global Mapping'!$C:$C,MATCH(L1091,'Global Mapping'!$A:$A,0))</f>
        <v>A/P TRADE</v>
      </c>
      <c r="E1091" s="36" t="s">
        <v>3985</v>
      </c>
      <c r="F1091" s="36" t="s">
        <v>3986</v>
      </c>
      <c r="G1091" s="36" t="s">
        <v>3987</v>
      </c>
      <c r="H1091" s="36">
        <v>1126206</v>
      </c>
      <c r="I1091" s="38">
        <v>43727</v>
      </c>
      <c r="J1091" s="2">
        <v>345</v>
      </c>
      <c r="K1091" s="2">
        <v>345</v>
      </c>
      <c r="L1091" s="2">
        <v>4515</v>
      </c>
      <c r="M1091" s="5">
        <v>-58.64</v>
      </c>
      <c r="N1091" s="3">
        <v>43726</v>
      </c>
      <c r="O1091" t="s">
        <v>19</v>
      </c>
      <c r="P1091" t="s">
        <v>715</v>
      </c>
      <c r="S1091" s="2">
        <v>1091601</v>
      </c>
      <c r="T1091" s="2">
        <v>344965</v>
      </c>
      <c r="X1091" s="2" t="s">
        <v>20</v>
      </c>
      <c r="Z1091">
        <v>3098456</v>
      </c>
      <c r="AA1091" s="2" t="s">
        <v>24</v>
      </c>
    </row>
    <row r="1092" spans="1:27" x14ac:dyDescent="0.25">
      <c r="A1092" s="6">
        <f t="shared" si="16"/>
        <v>1084</v>
      </c>
      <c r="C1092" s="36" t="str">
        <f>+INDEX('Global Mapping'!$M:$M,MATCH(L1092,'Global Mapping'!$A:$A,0))</f>
        <v>CURRENT LIABILITIES</v>
      </c>
      <c r="D1092" s="36" t="str">
        <f>+INDEX('Global Mapping'!$C:$C,MATCH(L1092,'Global Mapping'!$A:$A,0))</f>
        <v>A/P TRADE</v>
      </c>
      <c r="E1092" s="36" t="s">
        <v>3985</v>
      </c>
      <c r="F1092" s="36" t="s">
        <v>3986</v>
      </c>
      <c r="G1092" s="36" t="s">
        <v>3987</v>
      </c>
      <c r="H1092" s="36">
        <v>1126206</v>
      </c>
      <c r="I1092" s="38">
        <v>43727</v>
      </c>
      <c r="J1092" s="2">
        <v>345</v>
      </c>
      <c r="K1092" s="2">
        <v>345</v>
      </c>
      <c r="L1092" s="2">
        <v>4515</v>
      </c>
      <c r="M1092" s="5">
        <v>-58.64</v>
      </c>
      <c r="N1092" s="3">
        <v>43726</v>
      </c>
      <c r="O1092" t="s">
        <v>19</v>
      </c>
      <c r="P1092" t="s">
        <v>716</v>
      </c>
      <c r="S1092" s="2">
        <v>1091602</v>
      </c>
      <c r="T1092" s="2">
        <v>344965</v>
      </c>
      <c r="X1092" s="2" t="s">
        <v>20</v>
      </c>
      <c r="Z1092">
        <v>3098456</v>
      </c>
      <c r="AA1092" s="2" t="s">
        <v>24</v>
      </c>
    </row>
    <row r="1093" spans="1:27" x14ac:dyDescent="0.25">
      <c r="A1093" s="6">
        <f t="shared" si="16"/>
        <v>1085</v>
      </c>
      <c r="C1093" s="36" t="str">
        <f>+INDEX('Global Mapping'!$M:$M,MATCH(L1093,'Global Mapping'!$A:$A,0))</f>
        <v>CURRENT LIABILITIES</v>
      </c>
      <c r="D1093" s="36" t="str">
        <f>+INDEX('Global Mapping'!$C:$C,MATCH(L1093,'Global Mapping'!$A:$A,0))</f>
        <v>A/P TRADE</v>
      </c>
      <c r="E1093" s="36" t="s">
        <v>3985</v>
      </c>
      <c r="F1093" s="36" t="s">
        <v>3986</v>
      </c>
      <c r="G1093" s="36" t="s">
        <v>3987</v>
      </c>
      <c r="H1093" s="36">
        <v>1126206</v>
      </c>
      <c r="I1093" s="38">
        <v>43727</v>
      </c>
      <c r="J1093" s="2">
        <v>345</v>
      </c>
      <c r="K1093" s="2">
        <v>345</v>
      </c>
      <c r="L1093" s="2">
        <v>4515</v>
      </c>
      <c r="M1093" s="5">
        <v>-58.64</v>
      </c>
      <c r="N1093" s="3">
        <v>43726</v>
      </c>
      <c r="O1093" t="s">
        <v>19</v>
      </c>
      <c r="P1093" t="s">
        <v>717</v>
      </c>
      <c r="S1093" s="2">
        <v>1091603</v>
      </c>
      <c r="T1093" s="2">
        <v>344965</v>
      </c>
      <c r="X1093" s="2" t="s">
        <v>20</v>
      </c>
      <c r="Z1093">
        <v>3098456</v>
      </c>
      <c r="AA1093" s="2" t="s">
        <v>24</v>
      </c>
    </row>
    <row r="1094" spans="1:27" x14ac:dyDescent="0.25">
      <c r="A1094" s="6">
        <f t="shared" si="16"/>
        <v>1086</v>
      </c>
      <c r="C1094" s="36" t="str">
        <f>+INDEX('Global Mapping'!$M:$M,MATCH(L1094,'Global Mapping'!$A:$A,0))</f>
        <v>CURRENT LIABILITIES</v>
      </c>
      <c r="D1094" s="36" t="str">
        <f>+INDEX('Global Mapping'!$C:$C,MATCH(L1094,'Global Mapping'!$A:$A,0))</f>
        <v>A/P TRADE</v>
      </c>
      <c r="E1094" s="36" t="s">
        <v>3985</v>
      </c>
      <c r="F1094" s="36" t="s">
        <v>3986</v>
      </c>
      <c r="G1094" s="36" t="s">
        <v>3987</v>
      </c>
      <c r="H1094" s="36">
        <v>1126206</v>
      </c>
      <c r="I1094" s="38">
        <v>43727</v>
      </c>
      <c r="J1094" s="2">
        <v>345</v>
      </c>
      <c r="K1094" s="2">
        <v>345</v>
      </c>
      <c r="L1094" s="2">
        <v>4515</v>
      </c>
      <c r="M1094" s="5">
        <v>-58.64</v>
      </c>
      <c r="N1094" s="3">
        <v>43726</v>
      </c>
      <c r="O1094" t="s">
        <v>19</v>
      </c>
      <c r="P1094" t="s">
        <v>718</v>
      </c>
      <c r="S1094" s="2">
        <v>1091605</v>
      </c>
      <c r="T1094" s="2">
        <v>344965</v>
      </c>
      <c r="X1094" s="2" t="s">
        <v>20</v>
      </c>
      <c r="Z1094">
        <v>3098456</v>
      </c>
      <c r="AA1094" s="2" t="s">
        <v>24</v>
      </c>
    </row>
    <row r="1095" spans="1:27" x14ac:dyDescent="0.25">
      <c r="A1095" s="6">
        <f t="shared" si="16"/>
        <v>1087</v>
      </c>
      <c r="C1095" s="36" t="str">
        <f>+INDEX('Global Mapping'!$M:$M,MATCH(L1095,'Global Mapping'!$A:$A,0))</f>
        <v>CURRENT LIABILITIES</v>
      </c>
      <c r="D1095" s="36" t="str">
        <f>+INDEX('Global Mapping'!$C:$C,MATCH(L1095,'Global Mapping'!$A:$A,0))</f>
        <v>A/P TRADE</v>
      </c>
      <c r="E1095" s="36" t="s">
        <v>3985</v>
      </c>
      <c r="F1095" s="36" t="s">
        <v>3986</v>
      </c>
      <c r="G1095" s="36" t="s">
        <v>3987</v>
      </c>
      <c r="H1095" s="36">
        <v>1126206</v>
      </c>
      <c r="I1095" s="38">
        <v>43727</v>
      </c>
      <c r="J1095" s="2">
        <v>345</v>
      </c>
      <c r="K1095" s="2">
        <v>345</v>
      </c>
      <c r="L1095" s="2">
        <v>4515</v>
      </c>
      <c r="M1095" s="5">
        <v>-58.64</v>
      </c>
      <c r="N1095" s="3">
        <v>43726</v>
      </c>
      <c r="O1095" t="s">
        <v>19</v>
      </c>
      <c r="P1095" t="s">
        <v>719</v>
      </c>
      <c r="S1095" s="2">
        <v>1091607</v>
      </c>
      <c r="T1095" s="2">
        <v>344965</v>
      </c>
      <c r="X1095" s="2" t="s">
        <v>20</v>
      </c>
      <c r="Z1095">
        <v>3098456</v>
      </c>
      <c r="AA1095" s="2" t="s">
        <v>24</v>
      </c>
    </row>
    <row r="1096" spans="1:27" x14ac:dyDescent="0.25">
      <c r="A1096" s="6">
        <f t="shared" si="16"/>
        <v>1088</v>
      </c>
      <c r="C1096" s="36" t="str">
        <f>+INDEX('Global Mapping'!$M:$M,MATCH(L1096,'Global Mapping'!$A:$A,0))</f>
        <v>CURRENT LIABILITIES</v>
      </c>
      <c r="D1096" s="36" t="str">
        <f>+INDEX('Global Mapping'!$C:$C,MATCH(L1096,'Global Mapping'!$A:$A,0))</f>
        <v>A/P TRADE</v>
      </c>
      <c r="E1096" s="36" t="s">
        <v>3985</v>
      </c>
      <c r="F1096" s="36" t="s">
        <v>3986</v>
      </c>
      <c r="G1096" s="36" t="s">
        <v>3987</v>
      </c>
      <c r="H1096" s="36">
        <v>1126206</v>
      </c>
      <c r="I1096" s="38">
        <v>43727</v>
      </c>
      <c r="J1096" s="2">
        <v>345</v>
      </c>
      <c r="K1096" s="2">
        <v>345</v>
      </c>
      <c r="L1096" s="2">
        <v>4515</v>
      </c>
      <c r="M1096" s="5">
        <v>-57.72</v>
      </c>
      <c r="N1096" s="3">
        <v>43726</v>
      </c>
      <c r="O1096" t="s">
        <v>19</v>
      </c>
      <c r="P1096" t="s">
        <v>720</v>
      </c>
      <c r="S1096" s="2">
        <v>1091608</v>
      </c>
      <c r="T1096" s="2">
        <v>344965</v>
      </c>
      <c r="X1096" s="2" t="s">
        <v>20</v>
      </c>
      <c r="Z1096">
        <v>3098456</v>
      </c>
      <c r="AA1096" s="2" t="s">
        <v>24</v>
      </c>
    </row>
    <row r="1097" spans="1:27" x14ac:dyDescent="0.25">
      <c r="A1097" s="6">
        <f t="shared" si="16"/>
        <v>1089</v>
      </c>
      <c r="C1097" s="36" t="str">
        <f>+INDEX('Global Mapping'!$M:$M,MATCH(L1097,'Global Mapping'!$A:$A,0))</f>
        <v>CURRENT LIABILITIES</v>
      </c>
      <c r="D1097" s="36" t="str">
        <f>+INDEX('Global Mapping'!$C:$C,MATCH(L1097,'Global Mapping'!$A:$A,0))</f>
        <v>A/P TRADE</v>
      </c>
      <c r="E1097" s="36" t="s">
        <v>3985</v>
      </c>
      <c r="F1097" s="36" t="s">
        <v>3986</v>
      </c>
      <c r="G1097" s="36" t="s">
        <v>3987</v>
      </c>
      <c r="H1097" s="36">
        <v>1127623</v>
      </c>
      <c r="I1097" s="38">
        <v>43741</v>
      </c>
      <c r="J1097" s="2">
        <v>345</v>
      </c>
      <c r="K1097" s="2">
        <v>345</v>
      </c>
      <c r="L1097" s="2">
        <v>4515</v>
      </c>
      <c r="M1097" s="5">
        <v>-54.47</v>
      </c>
      <c r="N1097" s="3">
        <v>43726</v>
      </c>
      <c r="O1097" t="s">
        <v>19</v>
      </c>
      <c r="P1097" t="s">
        <v>721</v>
      </c>
      <c r="S1097" s="2">
        <v>1091609</v>
      </c>
      <c r="T1097" s="2">
        <v>344965</v>
      </c>
      <c r="X1097" s="2" t="s">
        <v>20</v>
      </c>
      <c r="Z1097">
        <v>3098456</v>
      </c>
      <c r="AA1097" s="2" t="s">
        <v>24</v>
      </c>
    </row>
    <row r="1098" spans="1:27" x14ac:dyDescent="0.25">
      <c r="A1098" s="6">
        <f t="shared" si="16"/>
        <v>1090</v>
      </c>
      <c r="C1098" s="36" t="str">
        <f>+INDEX('Global Mapping'!$M:$M,MATCH(L1098,'Global Mapping'!$A:$A,0))</f>
        <v>CURRENT LIABILITIES</v>
      </c>
      <c r="D1098" s="36" t="str">
        <f>+INDEX('Global Mapping'!$C:$C,MATCH(L1098,'Global Mapping'!$A:$A,0))</f>
        <v>A/P TRADE</v>
      </c>
      <c r="E1098" s="36" t="s">
        <v>3985</v>
      </c>
      <c r="F1098" s="36" t="s">
        <v>3986</v>
      </c>
      <c r="G1098" s="36" t="s">
        <v>3987</v>
      </c>
      <c r="H1098" s="36">
        <v>1126178</v>
      </c>
      <c r="I1098" s="38">
        <v>43727</v>
      </c>
      <c r="J1098" s="2">
        <v>345</v>
      </c>
      <c r="K1098" s="2">
        <v>345</v>
      </c>
      <c r="L1098" s="2">
        <v>4515</v>
      </c>
      <c r="M1098" s="5">
        <v>-1057.8699999999999</v>
      </c>
      <c r="N1098" s="3">
        <v>43727</v>
      </c>
      <c r="O1098" t="s">
        <v>19</v>
      </c>
      <c r="P1098" t="s">
        <v>735</v>
      </c>
      <c r="S1098" s="2">
        <v>1092544</v>
      </c>
      <c r="T1098" s="2">
        <v>345177</v>
      </c>
      <c r="X1098" s="2" t="s">
        <v>20</v>
      </c>
      <c r="Z1098">
        <v>3000198</v>
      </c>
      <c r="AA1098" s="2" t="s">
        <v>24</v>
      </c>
    </row>
    <row r="1099" spans="1:27" x14ac:dyDescent="0.25">
      <c r="A1099" s="6">
        <f t="shared" ref="A1099:A1162" si="17">+A1098+1</f>
        <v>1091</v>
      </c>
      <c r="C1099" s="36" t="str">
        <f>+INDEX('Global Mapping'!$M:$M,MATCH(L1099,'Global Mapping'!$A:$A,0))</f>
        <v>CURRENT LIABILITIES</v>
      </c>
      <c r="D1099" s="36" t="str">
        <f>+INDEX('Global Mapping'!$C:$C,MATCH(L1099,'Global Mapping'!$A:$A,0))</f>
        <v>A/P TRADE</v>
      </c>
      <c r="E1099" s="36" t="s">
        <v>3985</v>
      </c>
      <c r="F1099" s="36" t="s">
        <v>3986</v>
      </c>
      <c r="G1099" s="36" t="s">
        <v>3987</v>
      </c>
      <c r="H1099" s="36">
        <v>1126203</v>
      </c>
      <c r="I1099" s="38">
        <v>43727</v>
      </c>
      <c r="J1099" s="2">
        <v>345</v>
      </c>
      <c r="K1099" s="2">
        <v>345</v>
      </c>
      <c r="L1099" s="2">
        <v>4515</v>
      </c>
      <c r="M1099" s="5">
        <v>-976.39</v>
      </c>
      <c r="N1099" s="3">
        <v>43727</v>
      </c>
      <c r="O1099" t="s">
        <v>19</v>
      </c>
      <c r="P1099" t="s">
        <v>733</v>
      </c>
      <c r="S1099" s="2">
        <v>1092515</v>
      </c>
      <c r="T1099" s="2">
        <v>345185</v>
      </c>
      <c r="U1099" s="2">
        <v>320197</v>
      </c>
      <c r="X1099" s="2" t="s">
        <v>20</v>
      </c>
      <c r="Z1099">
        <v>3005877</v>
      </c>
      <c r="AA1099" s="2" t="s">
        <v>24</v>
      </c>
    </row>
    <row r="1100" spans="1:27" x14ac:dyDescent="0.25">
      <c r="A1100" s="6">
        <f t="shared" si="17"/>
        <v>1092</v>
      </c>
      <c r="C1100" s="36" t="str">
        <f>+INDEX('Global Mapping'!$M:$M,MATCH(L1100,'Global Mapping'!$A:$A,0))</f>
        <v>CURRENT LIABILITIES</v>
      </c>
      <c r="D1100" s="36" t="str">
        <f>+INDEX('Global Mapping'!$C:$C,MATCH(L1100,'Global Mapping'!$A:$A,0))</f>
        <v>A/P TRADE</v>
      </c>
      <c r="E1100" s="36" t="s">
        <v>3985</v>
      </c>
      <c r="F1100" s="36" t="s">
        <v>3986</v>
      </c>
      <c r="G1100" s="36" t="s">
        <v>3987</v>
      </c>
      <c r="H1100" s="36">
        <v>1126221</v>
      </c>
      <c r="I1100" s="38">
        <v>43727</v>
      </c>
      <c r="J1100" s="2">
        <v>345</v>
      </c>
      <c r="K1100" s="2">
        <v>345</v>
      </c>
      <c r="L1100" s="2">
        <v>4515</v>
      </c>
      <c r="M1100" s="5">
        <v>-371.26</v>
      </c>
      <c r="N1100" s="3">
        <v>43727</v>
      </c>
      <c r="O1100" t="s">
        <v>19</v>
      </c>
      <c r="P1100" t="s">
        <v>736</v>
      </c>
      <c r="S1100" s="2">
        <v>1092612</v>
      </c>
      <c r="T1100" s="2">
        <v>345185</v>
      </c>
      <c r="U1100" s="2">
        <v>319643</v>
      </c>
      <c r="X1100" s="2" t="s">
        <v>20</v>
      </c>
      <c r="Z1100">
        <v>3031738</v>
      </c>
      <c r="AA1100" s="2" t="s">
        <v>24</v>
      </c>
    </row>
    <row r="1101" spans="1:27" x14ac:dyDescent="0.25">
      <c r="A1101" s="6">
        <f t="shared" si="17"/>
        <v>1093</v>
      </c>
      <c r="C1101" s="36" t="str">
        <f>+INDEX('Global Mapping'!$M:$M,MATCH(L1101,'Global Mapping'!$A:$A,0))</f>
        <v>CURRENT LIABILITIES</v>
      </c>
      <c r="D1101" s="36" t="str">
        <f>+INDEX('Global Mapping'!$C:$C,MATCH(L1101,'Global Mapping'!$A:$A,0))</f>
        <v>A/P TRADE</v>
      </c>
      <c r="E1101" s="36" t="s">
        <v>3985</v>
      </c>
      <c r="F1101" s="36" t="s">
        <v>3986</v>
      </c>
      <c r="G1101" s="36" t="s">
        <v>3987</v>
      </c>
      <c r="H1101" s="36">
        <v>1126243</v>
      </c>
      <c r="I1101" s="38">
        <v>43727</v>
      </c>
      <c r="J1101" s="2">
        <v>345</v>
      </c>
      <c r="K1101" s="2">
        <v>345</v>
      </c>
      <c r="L1101" s="2">
        <v>4515</v>
      </c>
      <c r="M1101" s="5">
        <v>-81.63</v>
      </c>
      <c r="N1101" s="3">
        <v>43727</v>
      </c>
      <c r="O1101" t="s">
        <v>19</v>
      </c>
      <c r="P1101" t="s">
        <v>734</v>
      </c>
      <c r="S1101" s="2">
        <v>1092537</v>
      </c>
      <c r="T1101" s="2">
        <v>345177</v>
      </c>
      <c r="X1101" s="2" t="s">
        <v>20</v>
      </c>
      <c r="Z1101">
        <v>3098053</v>
      </c>
      <c r="AA1101" s="2" t="s">
        <v>24</v>
      </c>
    </row>
    <row r="1102" spans="1:27" x14ac:dyDescent="0.25">
      <c r="A1102" s="6">
        <f t="shared" si="17"/>
        <v>1094</v>
      </c>
      <c r="C1102" s="36" t="str">
        <f>+INDEX('Global Mapping'!$M:$M,MATCH(L1102,'Global Mapping'!$A:$A,0))</f>
        <v>CURRENT LIABILITIES</v>
      </c>
      <c r="D1102" s="36" t="str">
        <f>+INDEX('Global Mapping'!$C:$C,MATCH(L1102,'Global Mapping'!$A:$A,0))</f>
        <v>A/P TRADE</v>
      </c>
      <c r="E1102" s="36" t="s">
        <v>3985</v>
      </c>
      <c r="F1102" s="36" t="s">
        <v>3986</v>
      </c>
      <c r="G1102" s="36" t="s">
        <v>3987</v>
      </c>
      <c r="H1102" s="36">
        <v>1126895</v>
      </c>
      <c r="I1102" s="38">
        <v>43734</v>
      </c>
      <c r="J1102" s="2">
        <v>345</v>
      </c>
      <c r="K1102" s="2">
        <v>345</v>
      </c>
      <c r="L1102" s="2">
        <v>4515</v>
      </c>
      <c r="M1102" s="5">
        <v>-76</v>
      </c>
      <c r="N1102" s="3">
        <v>43728</v>
      </c>
      <c r="O1102" t="s">
        <v>19</v>
      </c>
      <c r="P1102" t="s">
        <v>741</v>
      </c>
      <c r="S1102" s="2">
        <v>1092831</v>
      </c>
      <c r="T1102" s="2">
        <v>345336</v>
      </c>
      <c r="X1102" s="2" t="s">
        <v>20</v>
      </c>
      <c r="Z1102">
        <v>3002619</v>
      </c>
      <c r="AA1102" s="2" t="s">
        <v>24</v>
      </c>
    </row>
    <row r="1103" spans="1:27" x14ac:dyDescent="0.25">
      <c r="A1103" s="6">
        <f t="shared" si="17"/>
        <v>1095</v>
      </c>
      <c r="C1103" s="36" t="str">
        <f>+INDEX('Global Mapping'!$M:$M,MATCH(L1103,'Global Mapping'!$A:$A,0))</f>
        <v>CURRENT LIABILITIES</v>
      </c>
      <c r="D1103" s="36" t="str">
        <f>+INDEX('Global Mapping'!$C:$C,MATCH(L1103,'Global Mapping'!$A:$A,0))</f>
        <v>A/P TRADE</v>
      </c>
      <c r="E1103" s="36" t="s">
        <v>3985</v>
      </c>
      <c r="F1103" s="36" t="s">
        <v>3986</v>
      </c>
      <c r="G1103" s="36" t="s">
        <v>3987</v>
      </c>
      <c r="H1103" s="36">
        <v>1127589</v>
      </c>
      <c r="I1103" s="38">
        <v>43741</v>
      </c>
      <c r="J1103" s="2">
        <v>345</v>
      </c>
      <c r="K1103" s="2">
        <v>345</v>
      </c>
      <c r="L1103" s="2">
        <v>4515</v>
      </c>
      <c r="M1103" s="5">
        <v>-807</v>
      </c>
      <c r="N1103" s="3">
        <v>43728</v>
      </c>
      <c r="O1103" t="s">
        <v>19</v>
      </c>
      <c r="P1103" t="s">
        <v>738</v>
      </c>
      <c r="S1103" s="2">
        <v>1092730</v>
      </c>
      <c r="T1103" s="2">
        <v>345282</v>
      </c>
      <c r="X1103" s="2" t="s">
        <v>20</v>
      </c>
      <c r="Z1103">
        <v>3006413</v>
      </c>
      <c r="AA1103" s="2" t="s">
        <v>24</v>
      </c>
    </row>
    <row r="1104" spans="1:27" x14ac:dyDescent="0.25">
      <c r="A1104" s="6">
        <f t="shared" si="17"/>
        <v>1096</v>
      </c>
      <c r="C1104" s="36" t="str">
        <f>+INDEX('Global Mapping'!$M:$M,MATCH(L1104,'Global Mapping'!$A:$A,0))</f>
        <v>CURRENT LIABILITIES</v>
      </c>
      <c r="D1104" s="36" t="str">
        <f>+INDEX('Global Mapping'!$C:$C,MATCH(L1104,'Global Mapping'!$A:$A,0))</f>
        <v>A/P TRADE</v>
      </c>
      <c r="E1104" s="36" t="s">
        <v>3985</v>
      </c>
      <c r="F1104" s="36" t="s">
        <v>3986</v>
      </c>
      <c r="G1104" s="36" t="s">
        <v>3987</v>
      </c>
      <c r="H1104" s="36">
        <v>1126792</v>
      </c>
      <c r="I1104" s="38">
        <v>43734</v>
      </c>
      <c r="J1104" s="2">
        <v>345</v>
      </c>
      <c r="K1104" s="2">
        <v>345</v>
      </c>
      <c r="L1104" s="2">
        <v>4515</v>
      </c>
      <c r="M1104" s="5">
        <v>-178.76</v>
      </c>
      <c r="N1104" s="3">
        <v>43728</v>
      </c>
      <c r="O1104" t="s">
        <v>19</v>
      </c>
      <c r="P1104" t="s">
        <v>737</v>
      </c>
      <c r="S1104" s="2">
        <v>1092729</v>
      </c>
      <c r="T1104" s="2">
        <v>345282</v>
      </c>
      <c r="X1104" s="2" t="s">
        <v>20</v>
      </c>
      <c r="Z1104">
        <v>3007381</v>
      </c>
      <c r="AA1104" s="2" t="s">
        <v>24</v>
      </c>
    </row>
    <row r="1105" spans="1:27" x14ac:dyDescent="0.25">
      <c r="A1105" s="6">
        <f t="shared" si="17"/>
        <v>1097</v>
      </c>
      <c r="C1105" s="36" t="str">
        <f>+INDEX('Global Mapping'!$M:$M,MATCH(L1105,'Global Mapping'!$A:$A,0))</f>
        <v>CURRENT LIABILITIES</v>
      </c>
      <c r="D1105" s="36" t="str">
        <f>+INDEX('Global Mapping'!$C:$C,MATCH(L1105,'Global Mapping'!$A:$A,0))</f>
        <v>A/P TRADE</v>
      </c>
      <c r="E1105" s="36" t="s">
        <v>3985</v>
      </c>
      <c r="F1105" s="36" t="s">
        <v>3986</v>
      </c>
      <c r="G1105" s="36" t="s">
        <v>3987</v>
      </c>
      <c r="H1105" s="36">
        <v>1127004</v>
      </c>
      <c r="I1105" s="38">
        <v>43734</v>
      </c>
      <c r="J1105" s="2">
        <v>345</v>
      </c>
      <c r="K1105" s="2">
        <v>345</v>
      </c>
      <c r="L1105" s="2">
        <v>4515</v>
      </c>
      <c r="M1105" s="5">
        <v>-50807.8</v>
      </c>
      <c r="N1105" s="3">
        <v>43728</v>
      </c>
      <c r="O1105" t="s">
        <v>19</v>
      </c>
      <c r="P1105" t="s">
        <v>739</v>
      </c>
      <c r="S1105" s="2">
        <v>1092748</v>
      </c>
      <c r="T1105" s="2">
        <v>345292</v>
      </c>
      <c r="X1105" s="2" t="s">
        <v>20</v>
      </c>
      <c r="Z1105">
        <v>3030658</v>
      </c>
      <c r="AA1105" s="2" t="s">
        <v>24</v>
      </c>
    </row>
    <row r="1106" spans="1:27" x14ac:dyDescent="0.25">
      <c r="A1106" s="6">
        <f t="shared" si="17"/>
        <v>1098</v>
      </c>
      <c r="C1106" s="36" t="str">
        <f>+INDEX('Global Mapping'!$M:$M,MATCH(L1106,'Global Mapping'!$A:$A,0))</f>
        <v>CURRENT LIABILITIES</v>
      </c>
      <c r="D1106" s="36" t="str">
        <f>+INDEX('Global Mapping'!$C:$C,MATCH(L1106,'Global Mapping'!$A:$A,0))</f>
        <v>A/P TRADE</v>
      </c>
      <c r="E1106" s="36" t="s">
        <v>3985</v>
      </c>
      <c r="F1106" s="36" t="s">
        <v>3986</v>
      </c>
      <c r="G1106" s="36" t="s">
        <v>3987</v>
      </c>
      <c r="H1106" s="36">
        <v>1127016</v>
      </c>
      <c r="I1106" s="38">
        <v>43734</v>
      </c>
      <c r="J1106" s="2">
        <v>345</v>
      </c>
      <c r="K1106" s="2">
        <v>345</v>
      </c>
      <c r="L1106" s="2">
        <v>4515</v>
      </c>
      <c r="M1106" s="5">
        <v>-30505.74</v>
      </c>
      <c r="N1106" s="3">
        <v>43728</v>
      </c>
      <c r="O1106" t="s">
        <v>19</v>
      </c>
      <c r="P1106" t="s">
        <v>740</v>
      </c>
      <c r="S1106" s="2">
        <v>1092749</v>
      </c>
      <c r="T1106" s="2">
        <v>345292</v>
      </c>
      <c r="X1106" s="2" t="s">
        <v>20</v>
      </c>
      <c r="Z1106">
        <v>3030658</v>
      </c>
      <c r="AA1106" s="2" t="s">
        <v>24</v>
      </c>
    </row>
    <row r="1107" spans="1:27" x14ac:dyDescent="0.25">
      <c r="A1107" s="6">
        <f t="shared" si="17"/>
        <v>1099</v>
      </c>
      <c r="C1107" s="36" t="str">
        <f>+INDEX('Global Mapping'!$M:$M,MATCH(L1107,'Global Mapping'!$A:$A,0))</f>
        <v>CURRENT LIABILITIES</v>
      </c>
      <c r="D1107" s="36" t="str">
        <f>+INDEX('Global Mapping'!$C:$C,MATCH(L1107,'Global Mapping'!$A:$A,0))</f>
        <v>A/P TRADE</v>
      </c>
      <c r="E1107" s="36" t="s">
        <v>3985</v>
      </c>
      <c r="F1107" s="36" t="s">
        <v>3986</v>
      </c>
      <c r="G1107" s="36" t="s">
        <v>3987</v>
      </c>
      <c r="H1107" s="36">
        <v>1126733</v>
      </c>
      <c r="I1107" s="38">
        <v>43734</v>
      </c>
      <c r="J1107" s="2">
        <v>345</v>
      </c>
      <c r="K1107" s="2">
        <v>345</v>
      </c>
      <c r="L1107" s="2">
        <v>4515</v>
      </c>
      <c r="M1107" s="5">
        <v>-3200</v>
      </c>
      <c r="N1107" s="3">
        <v>43731</v>
      </c>
      <c r="O1107" t="s">
        <v>19</v>
      </c>
      <c r="P1107" t="s">
        <v>742</v>
      </c>
      <c r="S1107" s="2">
        <v>1093050</v>
      </c>
      <c r="T1107" s="2">
        <v>345498</v>
      </c>
      <c r="U1107" s="2">
        <v>322691</v>
      </c>
      <c r="X1107" s="2" t="s">
        <v>20</v>
      </c>
      <c r="Z1107">
        <v>3005906</v>
      </c>
      <c r="AA1107" s="2" t="s">
        <v>24</v>
      </c>
    </row>
    <row r="1108" spans="1:27" x14ac:dyDescent="0.25">
      <c r="A1108" s="6">
        <f t="shared" si="17"/>
        <v>1100</v>
      </c>
      <c r="C1108" s="36" t="str">
        <f>+INDEX('Global Mapping'!$M:$M,MATCH(L1108,'Global Mapping'!$A:$A,0))</f>
        <v>CURRENT LIABILITIES</v>
      </c>
      <c r="D1108" s="36" t="str">
        <f>+INDEX('Global Mapping'!$C:$C,MATCH(L1108,'Global Mapping'!$A:$A,0))</f>
        <v>A/P TRADE</v>
      </c>
      <c r="E1108" s="36" t="s">
        <v>3985</v>
      </c>
      <c r="F1108" s="36" t="s">
        <v>3986</v>
      </c>
      <c r="G1108" s="36" t="s">
        <v>3987</v>
      </c>
      <c r="H1108" s="36">
        <v>1126749</v>
      </c>
      <c r="I1108" s="38">
        <v>43734</v>
      </c>
      <c r="J1108" s="2">
        <v>345</v>
      </c>
      <c r="K1108" s="2">
        <v>345</v>
      </c>
      <c r="L1108" s="2">
        <v>4515</v>
      </c>
      <c r="M1108" s="5">
        <v>-743</v>
      </c>
      <c r="N1108" s="3">
        <v>43732</v>
      </c>
      <c r="O1108" t="s">
        <v>19</v>
      </c>
      <c r="P1108" t="s">
        <v>754</v>
      </c>
      <c r="S1108" s="2">
        <v>1093529</v>
      </c>
      <c r="T1108" s="2">
        <v>345588</v>
      </c>
      <c r="U1108" s="2">
        <v>322157</v>
      </c>
      <c r="X1108" s="2" t="s">
        <v>20</v>
      </c>
      <c r="Z1108">
        <v>3000063</v>
      </c>
      <c r="AA1108" s="2" t="s">
        <v>24</v>
      </c>
    </row>
    <row r="1109" spans="1:27" x14ac:dyDescent="0.25">
      <c r="A1109" s="6">
        <f t="shared" si="17"/>
        <v>1101</v>
      </c>
      <c r="C1109" s="36" t="str">
        <f>+INDEX('Global Mapping'!$M:$M,MATCH(L1109,'Global Mapping'!$A:$A,0))</f>
        <v>CURRENT LIABILITIES</v>
      </c>
      <c r="D1109" s="36" t="str">
        <f>+INDEX('Global Mapping'!$C:$C,MATCH(L1109,'Global Mapping'!$A:$A,0))</f>
        <v>A/P TRADE</v>
      </c>
      <c r="E1109" s="36" t="s">
        <v>3985</v>
      </c>
      <c r="F1109" s="36" t="s">
        <v>3986</v>
      </c>
      <c r="G1109" s="36" t="s">
        <v>3987</v>
      </c>
      <c r="H1109" s="36">
        <v>1126749</v>
      </c>
      <c r="I1109" s="38">
        <v>43734</v>
      </c>
      <c r="J1109" s="2">
        <v>345</v>
      </c>
      <c r="K1109" s="2">
        <v>345</v>
      </c>
      <c r="L1109" s="2">
        <v>4515</v>
      </c>
      <c r="M1109" s="5">
        <v>-161.5</v>
      </c>
      <c r="N1109" s="3">
        <v>43732</v>
      </c>
      <c r="O1109" t="s">
        <v>19</v>
      </c>
      <c r="P1109" t="s">
        <v>755</v>
      </c>
      <c r="S1109" s="2">
        <v>1093531</v>
      </c>
      <c r="T1109" s="2">
        <v>345579</v>
      </c>
      <c r="X1109" s="2" t="s">
        <v>20</v>
      </c>
      <c r="Z1109">
        <v>3000063</v>
      </c>
      <c r="AA1109" s="2" t="s">
        <v>24</v>
      </c>
    </row>
    <row r="1110" spans="1:27" x14ac:dyDescent="0.25">
      <c r="A1110" s="6">
        <f t="shared" si="17"/>
        <v>1102</v>
      </c>
      <c r="C1110" s="36" t="str">
        <f>+INDEX('Global Mapping'!$M:$M,MATCH(L1110,'Global Mapping'!$A:$A,0))</f>
        <v>CURRENT LIABILITIES</v>
      </c>
      <c r="D1110" s="36" t="str">
        <f>+INDEX('Global Mapping'!$C:$C,MATCH(L1110,'Global Mapping'!$A:$A,0))</f>
        <v>A/P TRADE</v>
      </c>
      <c r="E1110" s="36" t="s">
        <v>3985</v>
      </c>
      <c r="F1110" s="36" t="s">
        <v>3986</v>
      </c>
      <c r="G1110" s="36" t="s">
        <v>3987</v>
      </c>
      <c r="H1110" s="36">
        <v>1126749</v>
      </c>
      <c r="I1110" s="38">
        <v>43734</v>
      </c>
      <c r="J1110" s="2">
        <v>345</v>
      </c>
      <c r="K1110" s="2">
        <v>345</v>
      </c>
      <c r="L1110" s="2">
        <v>4515</v>
      </c>
      <c r="M1110" s="5">
        <v>-737</v>
      </c>
      <c r="N1110" s="3">
        <v>43732</v>
      </c>
      <c r="O1110" t="s">
        <v>19</v>
      </c>
      <c r="P1110" t="s">
        <v>756</v>
      </c>
      <c r="S1110" s="2">
        <v>1093532</v>
      </c>
      <c r="T1110" s="2">
        <v>345588</v>
      </c>
      <c r="U1110" s="2">
        <v>322150</v>
      </c>
      <c r="X1110" s="2" t="s">
        <v>20</v>
      </c>
      <c r="Z1110">
        <v>3000063</v>
      </c>
      <c r="AA1110" s="2" t="s">
        <v>24</v>
      </c>
    </row>
    <row r="1111" spans="1:27" x14ac:dyDescent="0.25">
      <c r="A1111" s="6">
        <f t="shared" si="17"/>
        <v>1103</v>
      </c>
      <c r="C1111" s="36" t="str">
        <f>+INDEX('Global Mapping'!$M:$M,MATCH(L1111,'Global Mapping'!$A:$A,0))</f>
        <v>CURRENT LIABILITIES</v>
      </c>
      <c r="D1111" s="36" t="str">
        <f>+INDEX('Global Mapping'!$C:$C,MATCH(L1111,'Global Mapping'!$A:$A,0))</f>
        <v>A/P TRADE</v>
      </c>
      <c r="E1111" s="36" t="s">
        <v>3985</v>
      </c>
      <c r="F1111" s="36" t="s">
        <v>3986</v>
      </c>
      <c r="G1111" s="36" t="s">
        <v>3987</v>
      </c>
      <c r="H1111" s="36">
        <v>1126749</v>
      </c>
      <c r="I1111" s="38">
        <v>43734</v>
      </c>
      <c r="J1111" s="2">
        <v>345</v>
      </c>
      <c r="K1111" s="2">
        <v>345</v>
      </c>
      <c r="L1111" s="2">
        <v>4515</v>
      </c>
      <c r="M1111" s="5">
        <v>-140</v>
      </c>
      <c r="N1111" s="3">
        <v>43732</v>
      </c>
      <c r="O1111" t="s">
        <v>19</v>
      </c>
      <c r="P1111" t="s">
        <v>757</v>
      </c>
      <c r="S1111" s="2">
        <v>1093535</v>
      </c>
      <c r="T1111" s="2">
        <v>345579</v>
      </c>
      <c r="X1111" s="2" t="s">
        <v>20</v>
      </c>
      <c r="Z1111">
        <v>3000063</v>
      </c>
      <c r="AA1111" s="2" t="s">
        <v>24</v>
      </c>
    </row>
    <row r="1112" spans="1:27" x14ac:dyDescent="0.25">
      <c r="A1112" s="6">
        <f t="shared" si="17"/>
        <v>1104</v>
      </c>
      <c r="C1112" s="36" t="str">
        <f>+INDEX('Global Mapping'!$M:$M,MATCH(L1112,'Global Mapping'!$A:$A,0))</f>
        <v>CURRENT LIABILITIES</v>
      </c>
      <c r="D1112" s="36" t="str">
        <f>+INDEX('Global Mapping'!$C:$C,MATCH(L1112,'Global Mapping'!$A:$A,0))</f>
        <v>A/P TRADE</v>
      </c>
      <c r="E1112" s="36" t="s">
        <v>3985</v>
      </c>
      <c r="F1112" s="36" t="s">
        <v>3986</v>
      </c>
      <c r="G1112" s="36" t="s">
        <v>3987</v>
      </c>
      <c r="H1112" s="36">
        <v>1127010</v>
      </c>
      <c r="I1112" s="38">
        <v>43734</v>
      </c>
      <c r="J1112" s="2">
        <v>345</v>
      </c>
      <c r="K1112" s="2">
        <v>345</v>
      </c>
      <c r="L1112" s="2">
        <v>4515</v>
      </c>
      <c r="M1112" s="5">
        <v>-2600.14</v>
      </c>
      <c r="N1112" s="3">
        <v>43732</v>
      </c>
      <c r="O1112" t="s">
        <v>19</v>
      </c>
      <c r="P1112" t="s">
        <v>746</v>
      </c>
      <c r="S1112" s="2">
        <v>1093357</v>
      </c>
      <c r="T1112" s="2">
        <v>345584</v>
      </c>
      <c r="U1112" s="2">
        <v>322097</v>
      </c>
      <c r="X1112" s="2" t="s">
        <v>20</v>
      </c>
      <c r="Z1112">
        <v>3000177</v>
      </c>
      <c r="AA1112" s="2" t="s">
        <v>24</v>
      </c>
    </row>
    <row r="1113" spans="1:27" x14ac:dyDescent="0.25">
      <c r="A1113" s="6">
        <f t="shared" si="17"/>
        <v>1105</v>
      </c>
      <c r="C1113" s="36" t="str">
        <f>+INDEX('Global Mapping'!$M:$M,MATCH(L1113,'Global Mapping'!$A:$A,0))</f>
        <v>CURRENT LIABILITIES</v>
      </c>
      <c r="D1113" s="36" t="str">
        <f>+INDEX('Global Mapping'!$C:$C,MATCH(L1113,'Global Mapping'!$A:$A,0))</f>
        <v>A/P TRADE</v>
      </c>
      <c r="E1113" s="36" t="s">
        <v>3985</v>
      </c>
      <c r="F1113" s="36" t="s">
        <v>3986</v>
      </c>
      <c r="G1113" s="36" t="s">
        <v>3987</v>
      </c>
      <c r="H1113" s="36">
        <v>1126731</v>
      </c>
      <c r="I1113" s="38">
        <v>43734</v>
      </c>
      <c r="J1113" s="2">
        <v>345</v>
      </c>
      <c r="K1113" s="2">
        <v>345</v>
      </c>
      <c r="L1113" s="2">
        <v>4515</v>
      </c>
      <c r="M1113" s="5">
        <v>-2263.6</v>
      </c>
      <c r="N1113" s="3">
        <v>43732</v>
      </c>
      <c r="O1113" t="s">
        <v>19</v>
      </c>
      <c r="P1113" t="s">
        <v>744</v>
      </c>
      <c r="S1113" s="2">
        <v>1093329</v>
      </c>
      <c r="T1113" s="2">
        <v>345579</v>
      </c>
      <c r="X1113" s="2" t="s">
        <v>20</v>
      </c>
      <c r="Z1113">
        <v>3000198</v>
      </c>
      <c r="AA1113" s="2" t="s">
        <v>24</v>
      </c>
    </row>
    <row r="1114" spans="1:27" x14ac:dyDescent="0.25">
      <c r="A1114" s="6">
        <f t="shared" si="17"/>
        <v>1106</v>
      </c>
      <c r="C1114" s="36" t="str">
        <f>+INDEX('Global Mapping'!$M:$M,MATCH(L1114,'Global Mapping'!$A:$A,0))</f>
        <v>CURRENT LIABILITIES</v>
      </c>
      <c r="D1114" s="36" t="str">
        <f>+INDEX('Global Mapping'!$C:$C,MATCH(L1114,'Global Mapping'!$A:$A,0))</f>
        <v>A/P TRADE</v>
      </c>
      <c r="E1114" s="36" t="s">
        <v>3985</v>
      </c>
      <c r="F1114" s="36" t="s">
        <v>3986</v>
      </c>
      <c r="G1114" s="36" t="s">
        <v>3987</v>
      </c>
      <c r="H1114" s="36">
        <v>1126755</v>
      </c>
      <c r="I1114" s="38">
        <v>43734</v>
      </c>
      <c r="J1114" s="2">
        <v>345</v>
      </c>
      <c r="K1114" s="2">
        <v>345</v>
      </c>
      <c r="L1114" s="2">
        <v>4515</v>
      </c>
      <c r="M1114" s="5">
        <v>-1250.8</v>
      </c>
      <c r="N1114" s="3">
        <v>43732</v>
      </c>
      <c r="O1114" t="s">
        <v>19</v>
      </c>
      <c r="P1114" t="s">
        <v>752</v>
      </c>
      <c r="S1114" s="2">
        <v>1093520</v>
      </c>
      <c r="T1114" s="2">
        <v>345588</v>
      </c>
      <c r="U1114" s="2">
        <v>319191</v>
      </c>
      <c r="X1114" s="2" t="s">
        <v>20</v>
      </c>
      <c r="Z1114">
        <v>3000307</v>
      </c>
      <c r="AA1114" s="2" t="s">
        <v>24</v>
      </c>
    </row>
    <row r="1115" spans="1:27" x14ac:dyDescent="0.25">
      <c r="A1115" s="6">
        <f t="shared" si="17"/>
        <v>1107</v>
      </c>
      <c r="C1115" s="36" t="str">
        <f>+INDEX('Global Mapping'!$M:$M,MATCH(L1115,'Global Mapping'!$A:$A,0))</f>
        <v>CURRENT LIABILITIES</v>
      </c>
      <c r="D1115" s="36" t="str">
        <f>+INDEX('Global Mapping'!$C:$C,MATCH(L1115,'Global Mapping'!$A:$A,0))</f>
        <v>A/P TRADE</v>
      </c>
      <c r="E1115" s="36" t="s">
        <v>3985</v>
      </c>
      <c r="F1115" s="36" t="s">
        <v>3986</v>
      </c>
      <c r="G1115" s="36" t="s">
        <v>3987</v>
      </c>
      <c r="H1115" s="36">
        <v>921744</v>
      </c>
      <c r="I1115" s="38">
        <v>43741</v>
      </c>
      <c r="J1115" s="2">
        <v>345</v>
      </c>
      <c r="K1115" s="2">
        <v>345</v>
      </c>
      <c r="L1115" s="2">
        <v>4515</v>
      </c>
      <c r="M1115" s="5">
        <v>-1321.67</v>
      </c>
      <c r="N1115" s="3">
        <v>43732</v>
      </c>
      <c r="O1115" t="s">
        <v>19</v>
      </c>
      <c r="P1115" t="s">
        <v>745</v>
      </c>
      <c r="S1115" s="2">
        <v>1093330</v>
      </c>
      <c r="T1115" s="2">
        <v>345583</v>
      </c>
      <c r="U1115" s="2">
        <v>321211</v>
      </c>
      <c r="X1115" s="2" t="s">
        <v>20</v>
      </c>
      <c r="Z1115">
        <v>3000863</v>
      </c>
      <c r="AA1115" s="2" t="s">
        <v>24</v>
      </c>
    </row>
    <row r="1116" spans="1:27" x14ac:dyDescent="0.25">
      <c r="A1116" s="6">
        <f t="shared" si="17"/>
        <v>1108</v>
      </c>
      <c r="C1116" s="36" t="str">
        <f>+INDEX('Global Mapping'!$M:$M,MATCH(L1116,'Global Mapping'!$A:$A,0))</f>
        <v>CURRENT LIABILITIES</v>
      </c>
      <c r="D1116" s="36" t="str">
        <f>+INDEX('Global Mapping'!$C:$C,MATCH(L1116,'Global Mapping'!$A:$A,0))</f>
        <v>A/P TRADE</v>
      </c>
      <c r="E1116" s="36" t="s">
        <v>3985</v>
      </c>
      <c r="F1116" s="36" t="s">
        <v>3986</v>
      </c>
      <c r="G1116" s="36" t="s">
        <v>3987</v>
      </c>
      <c r="H1116" s="36">
        <v>921729</v>
      </c>
      <c r="I1116" s="38">
        <v>43740</v>
      </c>
      <c r="J1116" s="2">
        <v>345</v>
      </c>
      <c r="K1116" s="2">
        <v>345</v>
      </c>
      <c r="L1116" s="2">
        <v>4515</v>
      </c>
      <c r="M1116" s="5">
        <v>-3598.26</v>
      </c>
      <c r="N1116" s="3">
        <v>43732</v>
      </c>
      <c r="O1116" t="s">
        <v>19</v>
      </c>
      <c r="P1116" t="s">
        <v>753</v>
      </c>
      <c r="S1116" s="2">
        <v>1093525</v>
      </c>
      <c r="T1116" s="2">
        <v>345579</v>
      </c>
      <c r="X1116" s="2" t="s">
        <v>20</v>
      </c>
      <c r="Z1116">
        <v>3004890</v>
      </c>
      <c r="AA1116" s="2" t="s">
        <v>24</v>
      </c>
    </row>
    <row r="1117" spans="1:27" x14ac:dyDescent="0.25">
      <c r="A1117" s="6">
        <f t="shared" si="17"/>
        <v>1109</v>
      </c>
      <c r="C1117" s="36" t="str">
        <f>+INDEX('Global Mapping'!$M:$M,MATCH(L1117,'Global Mapping'!$A:$A,0))</f>
        <v>CURRENT LIABILITIES</v>
      </c>
      <c r="D1117" s="36" t="str">
        <f>+INDEX('Global Mapping'!$C:$C,MATCH(L1117,'Global Mapping'!$A:$A,0))</f>
        <v>A/P TRADE</v>
      </c>
      <c r="E1117" s="36" t="s">
        <v>3985</v>
      </c>
      <c r="F1117" s="36" t="s">
        <v>3986</v>
      </c>
      <c r="G1117" s="36" t="s">
        <v>3987</v>
      </c>
      <c r="H1117" s="36">
        <v>1126807</v>
      </c>
      <c r="I1117" s="38">
        <v>43734</v>
      </c>
      <c r="J1117" s="2">
        <v>345</v>
      </c>
      <c r="K1117" s="2">
        <v>345</v>
      </c>
      <c r="L1117" s="2">
        <v>4515</v>
      </c>
      <c r="M1117" s="5">
        <v>-20.03</v>
      </c>
      <c r="N1117" s="3">
        <v>43732</v>
      </c>
      <c r="O1117" t="s">
        <v>19</v>
      </c>
      <c r="P1117" t="s">
        <v>751</v>
      </c>
      <c r="S1117" s="2">
        <v>1093461</v>
      </c>
      <c r="T1117" s="2">
        <v>345579</v>
      </c>
      <c r="X1117" s="2" t="s">
        <v>20</v>
      </c>
      <c r="Z1117">
        <v>3004989</v>
      </c>
      <c r="AA1117" s="2" t="s">
        <v>24</v>
      </c>
    </row>
    <row r="1118" spans="1:27" x14ac:dyDescent="0.25">
      <c r="A1118" s="6">
        <f t="shared" si="17"/>
        <v>1110</v>
      </c>
      <c r="C1118" s="36" t="str">
        <f>+INDEX('Global Mapping'!$M:$M,MATCH(L1118,'Global Mapping'!$A:$A,0))</f>
        <v>CURRENT LIABILITIES</v>
      </c>
      <c r="D1118" s="36" t="str">
        <f>+INDEX('Global Mapping'!$C:$C,MATCH(L1118,'Global Mapping'!$A:$A,0))</f>
        <v>A/P TRADE</v>
      </c>
      <c r="E1118" s="36" t="s">
        <v>3985</v>
      </c>
      <c r="F1118" s="36" t="s">
        <v>3986</v>
      </c>
      <c r="G1118" s="36" t="s">
        <v>3987</v>
      </c>
      <c r="H1118" s="36">
        <v>1127358</v>
      </c>
      <c r="I1118" s="38">
        <v>43734</v>
      </c>
      <c r="J1118" s="2">
        <v>345</v>
      </c>
      <c r="K1118" s="2">
        <v>345</v>
      </c>
      <c r="L1118" s="2">
        <v>4515</v>
      </c>
      <c r="M1118" s="5">
        <v>-76.89</v>
      </c>
      <c r="N1118" s="3">
        <v>43732</v>
      </c>
      <c r="O1118" t="s">
        <v>19</v>
      </c>
      <c r="P1118" t="s">
        <v>743</v>
      </c>
      <c r="S1118" s="2">
        <v>1093314</v>
      </c>
      <c r="T1118" s="2">
        <v>345573</v>
      </c>
      <c r="X1118" s="2" t="s">
        <v>20</v>
      </c>
      <c r="Z1118">
        <v>3005047</v>
      </c>
      <c r="AA1118" s="2" t="s">
        <v>24</v>
      </c>
    </row>
    <row r="1119" spans="1:27" x14ac:dyDescent="0.25">
      <c r="A1119" s="6">
        <f t="shared" si="17"/>
        <v>1111</v>
      </c>
      <c r="C1119" s="36" t="str">
        <f>+INDEX('Global Mapping'!$M:$M,MATCH(L1119,'Global Mapping'!$A:$A,0))</f>
        <v>CURRENT LIABILITIES</v>
      </c>
      <c r="D1119" s="36" t="str">
        <f>+INDEX('Global Mapping'!$C:$C,MATCH(L1119,'Global Mapping'!$A:$A,0))</f>
        <v>A/P TRADE</v>
      </c>
      <c r="E1119" s="36" t="s">
        <v>3985</v>
      </c>
      <c r="F1119" s="36" t="s">
        <v>3986</v>
      </c>
      <c r="G1119" s="36" t="s">
        <v>3987</v>
      </c>
      <c r="H1119" s="36">
        <v>1127624</v>
      </c>
      <c r="I1119" s="38">
        <v>43741</v>
      </c>
      <c r="J1119" s="2">
        <v>345</v>
      </c>
      <c r="K1119" s="2">
        <v>345</v>
      </c>
      <c r="L1119" s="2">
        <v>4515</v>
      </c>
      <c r="M1119" s="5">
        <v>-109.35</v>
      </c>
      <c r="N1119" s="3">
        <v>43732</v>
      </c>
      <c r="O1119" t="s">
        <v>19</v>
      </c>
      <c r="P1119" t="s">
        <v>750</v>
      </c>
      <c r="S1119" s="2">
        <v>1093449</v>
      </c>
      <c r="T1119" s="2">
        <v>345579</v>
      </c>
      <c r="X1119" s="2" t="s">
        <v>20</v>
      </c>
      <c r="Z1119">
        <v>3009296</v>
      </c>
      <c r="AA1119" s="2" t="s">
        <v>24</v>
      </c>
    </row>
    <row r="1120" spans="1:27" x14ac:dyDescent="0.25">
      <c r="A1120" s="6">
        <f t="shared" si="17"/>
        <v>1112</v>
      </c>
      <c r="C1120" s="36" t="str">
        <f>+INDEX('Global Mapping'!$M:$M,MATCH(L1120,'Global Mapping'!$A:$A,0))</f>
        <v>CURRENT LIABILITIES</v>
      </c>
      <c r="D1120" s="36" t="str">
        <f>+INDEX('Global Mapping'!$C:$C,MATCH(L1120,'Global Mapping'!$A:$A,0))</f>
        <v>A/P TRADE</v>
      </c>
      <c r="E1120" s="36" t="s">
        <v>3985</v>
      </c>
      <c r="F1120" s="36" t="s">
        <v>3986</v>
      </c>
      <c r="G1120" s="36" t="s">
        <v>3987</v>
      </c>
      <c r="H1120" s="36">
        <v>1126795</v>
      </c>
      <c r="I1120" s="38">
        <v>43734</v>
      </c>
      <c r="J1120" s="2">
        <v>345</v>
      </c>
      <c r="K1120" s="2">
        <v>345</v>
      </c>
      <c r="L1120" s="2">
        <v>4515</v>
      </c>
      <c r="M1120" s="5">
        <v>-28.5</v>
      </c>
      <c r="N1120" s="3">
        <v>43732</v>
      </c>
      <c r="O1120" t="s">
        <v>19</v>
      </c>
      <c r="P1120" t="s">
        <v>747</v>
      </c>
      <c r="S1120" s="2">
        <v>1093441</v>
      </c>
      <c r="T1120" s="2">
        <v>345579</v>
      </c>
      <c r="X1120" s="2" t="s">
        <v>20</v>
      </c>
      <c r="Z1120">
        <v>3029123</v>
      </c>
      <c r="AA1120" s="2" t="s">
        <v>24</v>
      </c>
    </row>
    <row r="1121" spans="1:27" x14ac:dyDescent="0.25">
      <c r="A1121" s="6">
        <f t="shared" si="17"/>
        <v>1113</v>
      </c>
      <c r="C1121" s="36" t="str">
        <f>+INDEX('Global Mapping'!$M:$M,MATCH(L1121,'Global Mapping'!$A:$A,0))</f>
        <v>CURRENT LIABILITIES</v>
      </c>
      <c r="D1121" s="36" t="str">
        <f>+INDEX('Global Mapping'!$C:$C,MATCH(L1121,'Global Mapping'!$A:$A,0))</f>
        <v>A/P TRADE</v>
      </c>
      <c r="E1121" s="36" t="s">
        <v>3985</v>
      </c>
      <c r="F1121" s="36" t="s">
        <v>3986</v>
      </c>
      <c r="G1121" s="36" t="s">
        <v>3987</v>
      </c>
      <c r="H1121" s="36">
        <v>1126795</v>
      </c>
      <c r="I1121" s="38">
        <v>43734</v>
      </c>
      <c r="J1121" s="2">
        <v>345</v>
      </c>
      <c r="K1121" s="2">
        <v>345</v>
      </c>
      <c r="L1121" s="2">
        <v>4515</v>
      </c>
      <c r="M1121" s="5">
        <v>-120</v>
      </c>
      <c r="N1121" s="3">
        <v>43732</v>
      </c>
      <c r="O1121" t="s">
        <v>19</v>
      </c>
      <c r="P1121" t="s">
        <v>748</v>
      </c>
      <c r="S1121" s="2">
        <v>1093443</v>
      </c>
      <c r="T1121" s="2">
        <v>345579</v>
      </c>
      <c r="X1121" s="2" t="s">
        <v>20</v>
      </c>
      <c r="Z1121">
        <v>3029123</v>
      </c>
      <c r="AA1121" s="2" t="s">
        <v>24</v>
      </c>
    </row>
    <row r="1122" spans="1:27" x14ac:dyDescent="0.25">
      <c r="A1122" s="6">
        <f t="shared" si="17"/>
        <v>1114</v>
      </c>
      <c r="C1122" s="36" t="str">
        <f>+INDEX('Global Mapping'!$M:$M,MATCH(L1122,'Global Mapping'!$A:$A,0))</f>
        <v>CURRENT LIABILITIES</v>
      </c>
      <c r="D1122" s="36" t="str">
        <f>+INDEX('Global Mapping'!$C:$C,MATCH(L1122,'Global Mapping'!$A:$A,0))</f>
        <v>A/P TRADE</v>
      </c>
      <c r="E1122" s="36" t="s">
        <v>3985</v>
      </c>
      <c r="F1122" s="36" t="s">
        <v>3986</v>
      </c>
      <c r="G1122" s="36" t="s">
        <v>3987</v>
      </c>
      <c r="H1122" s="36">
        <v>1126768</v>
      </c>
      <c r="I1122" s="38">
        <v>43734</v>
      </c>
      <c r="J1122" s="2">
        <v>345</v>
      </c>
      <c r="K1122" s="2">
        <v>345</v>
      </c>
      <c r="L1122" s="2">
        <v>4515</v>
      </c>
      <c r="M1122" s="5">
        <v>-600</v>
      </c>
      <c r="N1122" s="3">
        <v>43732</v>
      </c>
      <c r="O1122" t="s">
        <v>19</v>
      </c>
      <c r="P1122" t="s">
        <v>749</v>
      </c>
      <c r="S1122" s="2">
        <v>1093447</v>
      </c>
      <c r="T1122" s="2">
        <v>345588</v>
      </c>
      <c r="U1122" s="2">
        <v>322155</v>
      </c>
      <c r="X1122" s="2" t="s">
        <v>20</v>
      </c>
      <c r="Z1122">
        <v>3049322</v>
      </c>
      <c r="AA1122" s="2" t="s">
        <v>24</v>
      </c>
    </row>
    <row r="1123" spans="1:27" x14ac:dyDescent="0.25">
      <c r="A1123" s="6">
        <f t="shared" si="17"/>
        <v>1115</v>
      </c>
      <c r="C1123" s="36" t="str">
        <f>+INDEX('Global Mapping'!$M:$M,MATCH(L1123,'Global Mapping'!$A:$A,0))</f>
        <v>CURRENT LIABILITIES</v>
      </c>
      <c r="D1123" s="36" t="str">
        <f>+INDEX('Global Mapping'!$C:$C,MATCH(L1123,'Global Mapping'!$A:$A,0))</f>
        <v>A/P TRADE</v>
      </c>
      <c r="E1123" s="36" t="s">
        <v>3985</v>
      </c>
      <c r="F1123" s="36" t="s">
        <v>3986</v>
      </c>
      <c r="G1123" s="36" t="s">
        <v>3987</v>
      </c>
      <c r="H1123" s="36">
        <v>1126799</v>
      </c>
      <c r="I1123" s="38">
        <v>43734</v>
      </c>
      <c r="J1123" s="2">
        <v>345</v>
      </c>
      <c r="K1123" s="2">
        <v>345</v>
      </c>
      <c r="L1123" s="2">
        <v>4515</v>
      </c>
      <c r="M1123" s="5">
        <v>-10.98</v>
      </c>
      <c r="N1123" s="3">
        <v>43732</v>
      </c>
      <c r="O1123" t="s">
        <v>19</v>
      </c>
      <c r="P1123" t="s">
        <v>758</v>
      </c>
      <c r="S1123" s="2">
        <v>1093551</v>
      </c>
      <c r="T1123" s="2">
        <v>345579</v>
      </c>
      <c r="X1123" s="2" t="s">
        <v>20</v>
      </c>
      <c r="Z1123">
        <v>3058462</v>
      </c>
      <c r="AA1123" s="2" t="s">
        <v>24</v>
      </c>
    </row>
    <row r="1124" spans="1:27" x14ac:dyDescent="0.25">
      <c r="A1124" s="6">
        <f t="shared" si="17"/>
        <v>1116</v>
      </c>
      <c r="C1124" s="36" t="str">
        <f>+INDEX('Global Mapping'!$M:$M,MATCH(L1124,'Global Mapping'!$A:$A,0))</f>
        <v>CURRENT LIABILITIES</v>
      </c>
      <c r="D1124" s="36" t="str">
        <f>+INDEX('Global Mapping'!$C:$C,MATCH(L1124,'Global Mapping'!$A:$A,0))</f>
        <v>A/P TRADE</v>
      </c>
      <c r="E1124" s="36" t="s">
        <v>3985</v>
      </c>
      <c r="F1124" s="36" t="s">
        <v>3986</v>
      </c>
      <c r="G1124" s="36" t="s">
        <v>3987</v>
      </c>
      <c r="H1124" s="36">
        <v>1126799</v>
      </c>
      <c r="I1124" s="38">
        <v>43734</v>
      </c>
      <c r="J1124" s="2">
        <v>345</v>
      </c>
      <c r="K1124" s="2">
        <v>345</v>
      </c>
      <c r="L1124" s="2">
        <v>4515</v>
      </c>
      <c r="M1124" s="5">
        <v>-77.010000000000005</v>
      </c>
      <c r="N1124" s="3">
        <v>43732</v>
      </c>
      <c r="O1124" t="s">
        <v>19</v>
      </c>
      <c r="P1124" t="s">
        <v>759</v>
      </c>
      <c r="S1124" s="2">
        <v>1093554</v>
      </c>
      <c r="T1124" s="2">
        <v>345579</v>
      </c>
      <c r="X1124" s="2" t="s">
        <v>20</v>
      </c>
      <c r="Z1124">
        <v>3058462</v>
      </c>
      <c r="AA1124" s="2" t="s">
        <v>24</v>
      </c>
    </row>
    <row r="1125" spans="1:27" x14ac:dyDescent="0.25">
      <c r="A1125" s="6">
        <f t="shared" si="17"/>
        <v>1117</v>
      </c>
      <c r="C1125" s="36" t="str">
        <f>+INDEX('Global Mapping'!$M:$M,MATCH(L1125,'Global Mapping'!$A:$A,0))</f>
        <v>CURRENT LIABILITIES</v>
      </c>
      <c r="D1125" s="36" t="str">
        <f>+INDEX('Global Mapping'!$C:$C,MATCH(L1125,'Global Mapping'!$A:$A,0))</f>
        <v>A/P TRADE</v>
      </c>
      <c r="E1125" s="36" t="s">
        <v>3985</v>
      </c>
      <c r="F1125" s="36" t="s">
        <v>3986</v>
      </c>
      <c r="G1125" s="36" t="s">
        <v>3987</v>
      </c>
      <c r="H1125" s="36">
        <v>1126799</v>
      </c>
      <c r="I1125" s="38">
        <v>43734</v>
      </c>
      <c r="J1125" s="2">
        <v>345</v>
      </c>
      <c r="K1125" s="2">
        <v>345</v>
      </c>
      <c r="L1125" s="2">
        <v>4515</v>
      </c>
      <c r="M1125" s="5">
        <v>-18.39</v>
      </c>
      <c r="N1125" s="3">
        <v>43732</v>
      </c>
      <c r="O1125" t="s">
        <v>19</v>
      </c>
      <c r="P1125" t="s">
        <v>760</v>
      </c>
      <c r="S1125" s="2">
        <v>1093556</v>
      </c>
      <c r="T1125" s="2">
        <v>345579</v>
      </c>
      <c r="X1125" s="2" t="s">
        <v>20</v>
      </c>
      <c r="Z1125">
        <v>3058462</v>
      </c>
      <c r="AA1125" s="2" t="s">
        <v>24</v>
      </c>
    </row>
    <row r="1126" spans="1:27" x14ac:dyDescent="0.25">
      <c r="A1126" s="6">
        <f t="shared" si="17"/>
        <v>1118</v>
      </c>
      <c r="C1126" s="36" t="str">
        <f>+INDEX('Global Mapping'!$M:$M,MATCH(L1126,'Global Mapping'!$A:$A,0))</f>
        <v>CURRENT LIABILITIES</v>
      </c>
      <c r="D1126" s="36" t="str">
        <f>+INDEX('Global Mapping'!$C:$C,MATCH(L1126,'Global Mapping'!$A:$A,0))</f>
        <v>A/P TRADE</v>
      </c>
      <c r="E1126" s="36" t="s">
        <v>3985</v>
      </c>
      <c r="F1126" s="36" t="s">
        <v>3986</v>
      </c>
      <c r="G1126" s="36" t="s">
        <v>3987</v>
      </c>
      <c r="H1126" s="36">
        <v>921778</v>
      </c>
      <c r="I1126" s="38">
        <v>43749</v>
      </c>
      <c r="J1126" s="2">
        <v>345</v>
      </c>
      <c r="K1126" s="2">
        <v>345</v>
      </c>
      <c r="L1126" s="2">
        <v>4515</v>
      </c>
      <c r="M1126" s="5">
        <v>-221.25</v>
      </c>
      <c r="N1126" s="3">
        <v>43733</v>
      </c>
      <c r="O1126" t="s">
        <v>19</v>
      </c>
      <c r="P1126" t="s">
        <v>761</v>
      </c>
      <c r="S1126" s="2">
        <v>1094148</v>
      </c>
      <c r="T1126" s="2">
        <v>345786</v>
      </c>
      <c r="X1126" s="2" t="s">
        <v>20</v>
      </c>
      <c r="Z1126">
        <v>3000863</v>
      </c>
      <c r="AA1126" s="2" t="s">
        <v>24</v>
      </c>
    </row>
    <row r="1127" spans="1:27" x14ac:dyDescent="0.25">
      <c r="A1127" s="6">
        <f t="shared" si="17"/>
        <v>1119</v>
      </c>
      <c r="C1127" s="36" t="str">
        <f>+INDEX('Global Mapping'!$M:$M,MATCH(L1127,'Global Mapping'!$A:$A,0))</f>
        <v>CURRENT LIABILITIES</v>
      </c>
      <c r="D1127" s="36" t="str">
        <f>+INDEX('Global Mapping'!$C:$C,MATCH(L1127,'Global Mapping'!$A:$A,0))</f>
        <v>A/P TRADE</v>
      </c>
      <c r="E1127" s="36" t="s">
        <v>3985</v>
      </c>
      <c r="F1127" s="36" t="s">
        <v>3986</v>
      </c>
      <c r="G1127" s="36" t="s">
        <v>3987</v>
      </c>
      <c r="H1127" s="36">
        <v>921744</v>
      </c>
      <c r="I1127" s="38">
        <v>43741</v>
      </c>
      <c r="J1127" s="2">
        <v>345</v>
      </c>
      <c r="K1127" s="2">
        <v>345</v>
      </c>
      <c r="L1127" s="2">
        <v>4515</v>
      </c>
      <c r="M1127" s="5">
        <v>-56.9</v>
      </c>
      <c r="N1127" s="3">
        <v>43733</v>
      </c>
      <c r="O1127" t="s">
        <v>19</v>
      </c>
      <c r="P1127" t="s">
        <v>762</v>
      </c>
      <c r="S1127" s="2">
        <v>1094426</v>
      </c>
      <c r="T1127" s="2">
        <v>345924</v>
      </c>
      <c r="X1127" s="2" t="s">
        <v>20</v>
      </c>
      <c r="Z1127">
        <v>3000863</v>
      </c>
      <c r="AA1127" s="2" t="s">
        <v>24</v>
      </c>
    </row>
    <row r="1128" spans="1:27" x14ac:dyDescent="0.25">
      <c r="A1128" s="6">
        <f t="shared" si="17"/>
        <v>1120</v>
      </c>
      <c r="C1128" s="36" t="str">
        <f>+INDEX('Global Mapping'!$M:$M,MATCH(L1128,'Global Mapping'!$A:$A,0))</f>
        <v>CURRENT LIABILITIES</v>
      </c>
      <c r="D1128" s="36" t="str">
        <f>+INDEX('Global Mapping'!$C:$C,MATCH(L1128,'Global Mapping'!$A:$A,0))</f>
        <v>A/P TRADE</v>
      </c>
      <c r="E1128" s="36" t="s">
        <v>3985</v>
      </c>
      <c r="F1128" s="36" t="s">
        <v>3986</v>
      </c>
      <c r="G1128" s="36" t="s">
        <v>3987</v>
      </c>
      <c r="H1128" s="36">
        <v>921744</v>
      </c>
      <c r="I1128" s="38">
        <v>43741</v>
      </c>
      <c r="J1128" s="2">
        <v>345</v>
      </c>
      <c r="K1128" s="2">
        <v>345</v>
      </c>
      <c r="L1128" s="2">
        <v>4515</v>
      </c>
      <c r="M1128" s="5">
        <v>-171.54</v>
      </c>
      <c r="N1128" s="3">
        <v>43733</v>
      </c>
      <c r="O1128" t="s">
        <v>19</v>
      </c>
      <c r="P1128" t="s">
        <v>763</v>
      </c>
      <c r="S1128" s="2">
        <v>1094428</v>
      </c>
      <c r="T1128" s="2">
        <v>345924</v>
      </c>
      <c r="X1128" s="2" t="s">
        <v>20</v>
      </c>
      <c r="Z1128">
        <v>3000863</v>
      </c>
      <c r="AA1128" s="2" t="s">
        <v>24</v>
      </c>
    </row>
    <row r="1129" spans="1:27" x14ac:dyDescent="0.25">
      <c r="A1129" s="6">
        <f t="shared" si="17"/>
        <v>1121</v>
      </c>
      <c r="C1129" s="36" t="str">
        <f>+INDEX('Global Mapping'!$M:$M,MATCH(L1129,'Global Mapping'!$A:$A,0))</f>
        <v>CURRENT LIABILITIES</v>
      </c>
      <c r="D1129" s="36" t="str">
        <f>+INDEX('Global Mapping'!$C:$C,MATCH(L1129,'Global Mapping'!$A:$A,0))</f>
        <v>A/P TRADE</v>
      </c>
      <c r="E1129" s="36" t="s">
        <v>3985</v>
      </c>
      <c r="F1129" s="36" t="s">
        <v>3986</v>
      </c>
      <c r="G1129" s="36" t="s">
        <v>3987</v>
      </c>
      <c r="H1129" s="36">
        <v>1127579</v>
      </c>
      <c r="I1129" s="38">
        <v>43741</v>
      </c>
      <c r="J1129" s="2">
        <v>345</v>
      </c>
      <c r="K1129" s="2">
        <v>345</v>
      </c>
      <c r="L1129" s="2">
        <v>4515</v>
      </c>
      <c r="M1129" s="5">
        <v>-1345.41</v>
      </c>
      <c r="N1129" s="3">
        <v>43734</v>
      </c>
      <c r="O1129" t="s">
        <v>19</v>
      </c>
      <c r="P1129" t="s">
        <v>776</v>
      </c>
      <c r="S1129" s="2">
        <v>1094985</v>
      </c>
      <c r="T1129" s="2">
        <v>345986</v>
      </c>
      <c r="U1129" s="2">
        <v>317859</v>
      </c>
      <c r="X1129" s="2" t="s">
        <v>20</v>
      </c>
      <c r="Z1129">
        <v>3000307</v>
      </c>
      <c r="AA1129" s="2" t="s">
        <v>24</v>
      </c>
    </row>
    <row r="1130" spans="1:27" x14ac:dyDescent="0.25">
      <c r="A1130" s="6">
        <f t="shared" si="17"/>
        <v>1122</v>
      </c>
      <c r="C1130" s="36" t="str">
        <f>+INDEX('Global Mapping'!$M:$M,MATCH(L1130,'Global Mapping'!$A:$A,0))</f>
        <v>CURRENT LIABILITIES</v>
      </c>
      <c r="D1130" s="36" t="str">
        <f>+INDEX('Global Mapping'!$C:$C,MATCH(L1130,'Global Mapping'!$A:$A,0))</f>
        <v>A/P TRADE</v>
      </c>
      <c r="E1130" s="36" t="s">
        <v>3985</v>
      </c>
      <c r="F1130" s="36" t="s">
        <v>3986</v>
      </c>
      <c r="G1130" s="36" t="s">
        <v>3987</v>
      </c>
      <c r="H1130" s="36">
        <v>921724</v>
      </c>
      <c r="I1130" s="38">
        <v>43740</v>
      </c>
      <c r="J1130" s="2">
        <v>345</v>
      </c>
      <c r="K1130" s="2">
        <v>345</v>
      </c>
      <c r="L1130" s="2">
        <v>4515</v>
      </c>
      <c r="M1130" s="5">
        <v>-1058.45</v>
      </c>
      <c r="N1130" s="3">
        <v>43734</v>
      </c>
      <c r="O1130" t="s">
        <v>19</v>
      </c>
      <c r="P1130" t="s">
        <v>781</v>
      </c>
      <c r="S1130" s="2">
        <v>1094990</v>
      </c>
      <c r="T1130" s="2">
        <v>345986</v>
      </c>
      <c r="U1130" s="2">
        <v>317662</v>
      </c>
      <c r="X1130" s="2" t="s">
        <v>20</v>
      </c>
      <c r="Z1130">
        <v>3000863</v>
      </c>
      <c r="AA1130" s="2" t="s">
        <v>24</v>
      </c>
    </row>
    <row r="1131" spans="1:27" x14ac:dyDescent="0.25">
      <c r="A1131" s="6">
        <f t="shared" si="17"/>
        <v>1123</v>
      </c>
      <c r="C1131" s="36" t="str">
        <f>+INDEX('Global Mapping'!$M:$M,MATCH(L1131,'Global Mapping'!$A:$A,0))</f>
        <v>CURRENT LIABILITIES</v>
      </c>
      <c r="D1131" s="36" t="str">
        <f>+INDEX('Global Mapping'!$C:$C,MATCH(L1131,'Global Mapping'!$A:$A,0))</f>
        <v>A/P TRADE</v>
      </c>
      <c r="E1131" s="36" t="s">
        <v>3985</v>
      </c>
      <c r="F1131" s="36" t="s">
        <v>3986</v>
      </c>
      <c r="G1131" s="36" t="s">
        <v>3987</v>
      </c>
      <c r="H1131" s="36">
        <v>1128542</v>
      </c>
      <c r="I1131" s="38">
        <v>43748</v>
      </c>
      <c r="J1131" s="2">
        <v>345</v>
      </c>
      <c r="K1131" s="2">
        <v>345</v>
      </c>
      <c r="L1131" s="2">
        <v>4515</v>
      </c>
      <c r="M1131" s="5">
        <v>-71.52</v>
      </c>
      <c r="N1131" s="3">
        <v>43734</v>
      </c>
      <c r="O1131" t="s">
        <v>19</v>
      </c>
      <c r="P1131" t="s">
        <v>773</v>
      </c>
      <c r="S1131" s="2">
        <v>1094982</v>
      </c>
      <c r="T1131" s="2">
        <v>345987</v>
      </c>
      <c r="X1131" s="2" t="s">
        <v>20</v>
      </c>
      <c r="Z1131">
        <v>3004969</v>
      </c>
      <c r="AA1131" s="2" t="s">
        <v>24</v>
      </c>
    </row>
    <row r="1132" spans="1:27" x14ac:dyDescent="0.25">
      <c r="A1132" s="6">
        <f t="shared" si="17"/>
        <v>1124</v>
      </c>
      <c r="C1132" s="36" t="str">
        <f>+INDEX('Global Mapping'!$M:$M,MATCH(L1132,'Global Mapping'!$A:$A,0))</f>
        <v>CURRENT LIABILITIES</v>
      </c>
      <c r="D1132" s="36" t="str">
        <f>+INDEX('Global Mapping'!$C:$C,MATCH(L1132,'Global Mapping'!$A:$A,0))</f>
        <v>A/P TRADE</v>
      </c>
      <c r="E1132" s="36" t="s">
        <v>3985</v>
      </c>
      <c r="F1132" s="36" t="s">
        <v>3986</v>
      </c>
      <c r="G1132" s="36" t="s">
        <v>3987</v>
      </c>
      <c r="H1132" s="36">
        <v>1126807</v>
      </c>
      <c r="I1132" s="38">
        <v>43734</v>
      </c>
      <c r="J1132" s="2">
        <v>345</v>
      </c>
      <c r="K1132" s="2">
        <v>345</v>
      </c>
      <c r="L1132" s="2">
        <v>4515</v>
      </c>
      <c r="M1132" s="5">
        <v>-38.159999999999997</v>
      </c>
      <c r="N1132" s="3">
        <v>43734</v>
      </c>
      <c r="O1132" t="s">
        <v>19</v>
      </c>
      <c r="P1132" t="s">
        <v>779</v>
      </c>
      <c r="S1132" s="2">
        <v>1094988</v>
      </c>
      <c r="T1132" s="2">
        <v>345987</v>
      </c>
      <c r="X1132" s="2" t="s">
        <v>20</v>
      </c>
      <c r="Z1132">
        <v>3004989</v>
      </c>
      <c r="AA1132" s="2" t="s">
        <v>24</v>
      </c>
    </row>
    <row r="1133" spans="1:27" x14ac:dyDescent="0.25">
      <c r="A1133" s="6">
        <f t="shared" si="17"/>
        <v>1125</v>
      </c>
      <c r="C1133" s="36" t="str">
        <f>+INDEX('Global Mapping'!$M:$M,MATCH(L1133,'Global Mapping'!$A:$A,0))</f>
        <v>CURRENT LIABILITIES</v>
      </c>
      <c r="D1133" s="36" t="str">
        <f>+INDEX('Global Mapping'!$C:$C,MATCH(L1133,'Global Mapping'!$A:$A,0))</f>
        <v>A/P TRADE</v>
      </c>
      <c r="E1133" s="36" t="s">
        <v>3985</v>
      </c>
      <c r="F1133" s="36" t="s">
        <v>3986</v>
      </c>
      <c r="G1133" s="36" t="s">
        <v>3987</v>
      </c>
      <c r="H1133" s="36">
        <v>1128740</v>
      </c>
      <c r="I1133" s="38">
        <v>43755</v>
      </c>
      <c r="J1133" s="2">
        <v>345</v>
      </c>
      <c r="K1133" s="2">
        <v>345</v>
      </c>
      <c r="L1133" s="2">
        <v>4515</v>
      </c>
      <c r="M1133" s="5">
        <v>-2447.9299999999998</v>
      </c>
      <c r="N1133" s="3">
        <v>43734</v>
      </c>
      <c r="O1133" t="s">
        <v>19</v>
      </c>
      <c r="P1133" t="s">
        <v>771</v>
      </c>
      <c r="S1133" s="2">
        <v>1094980</v>
      </c>
      <c r="T1133" s="2">
        <v>345987</v>
      </c>
      <c r="X1133" s="2" t="s">
        <v>20</v>
      </c>
      <c r="Z1133">
        <v>3005104</v>
      </c>
      <c r="AA1133" s="2" t="s">
        <v>24</v>
      </c>
    </row>
    <row r="1134" spans="1:27" x14ac:dyDescent="0.25">
      <c r="A1134" s="6">
        <f t="shared" si="17"/>
        <v>1126</v>
      </c>
      <c r="C1134" s="36" t="str">
        <f>+INDEX('Global Mapping'!$M:$M,MATCH(L1134,'Global Mapping'!$A:$A,0))</f>
        <v>CURRENT LIABILITIES</v>
      </c>
      <c r="D1134" s="36" t="str">
        <f>+INDEX('Global Mapping'!$C:$C,MATCH(L1134,'Global Mapping'!$A:$A,0))</f>
        <v>A/P TRADE</v>
      </c>
      <c r="E1134" s="36" t="s">
        <v>3985</v>
      </c>
      <c r="F1134" s="36" t="s">
        <v>3986</v>
      </c>
      <c r="G1134" s="36" t="s">
        <v>3987</v>
      </c>
      <c r="H1134" s="36">
        <v>1127551</v>
      </c>
      <c r="I1134" s="38">
        <v>43741</v>
      </c>
      <c r="J1134" s="2">
        <v>345</v>
      </c>
      <c r="K1134" s="2">
        <v>345</v>
      </c>
      <c r="L1134" s="2">
        <v>4515</v>
      </c>
      <c r="M1134" s="5">
        <v>-2837.12</v>
      </c>
      <c r="N1134" s="3">
        <v>43734</v>
      </c>
      <c r="O1134" t="s">
        <v>19</v>
      </c>
      <c r="P1134" t="s">
        <v>777</v>
      </c>
      <c r="S1134" s="2">
        <v>1094986</v>
      </c>
      <c r="T1134" s="2">
        <v>345987</v>
      </c>
      <c r="X1134" s="2" t="s">
        <v>20</v>
      </c>
      <c r="Z1134">
        <v>3005104</v>
      </c>
      <c r="AA1134" s="2" t="s">
        <v>24</v>
      </c>
    </row>
    <row r="1135" spans="1:27" x14ac:dyDescent="0.25">
      <c r="A1135" s="6">
        <f t="shared" si="17"/>
        <v>1127</v>
      </c>
      <c r="C1135" s="36" t="str">
        <f>+INDEX('Global Mapping'!$M:$M,MATCH(L1135,'Global Mapping'!$A:$A,0))</f>
        <v>CURRENT LIABILITIES</v>
      </c>
      <c r="D1135" s="36" t="str">
        <f>+INDEX('Global Mapping'!$C:$C,MATCH(L1135,'Global Mapping'!$A:$A,0))</f>
        <v>A/P TRADE</v>
      </c>
      <c r="E1135" s="36" t="s">
        <v>3985</v>
      </c>
      <c r="F1135" s="36" t="s">
        <v>3986</v>
      </c>
      <c r="G1135" s="36" t="s">
        <v>3987</v>
      </c>
      <c r="H1135" s="36">
        <v>1126800</v>
      </c>
      <c r="I1135" s="38">
        <v>43734</v>
      </c>
      <c r="J1135" s="2">
        <v>345</v>
      </c>
      <c r="K1135" s="2">
        <v>345</v>
      </c>
      <c r="L1135" s="2">
        <v>4515</v>
      </c>
      <c r="M1135" s="5">
        <v>-100</v>
      </c>
      <c r="N1135" s="3">
        <v>43734</v>
      </c>
      <c r="O1135" t="s">
        <v>19</v>
      </c>
      <c r="P1135" t="s">
        <v>780</v>
      </c>
      <c r="S1135" s="2">
        <v>1094989</v>
      </c>
      <c r="T1135" s="2">
        <v>345987</v>
      </c>
      <c r="X1135" s="2" t="s">
        <v>20</v>
      </c>
      <c r="Z1135">
        <v>3005121</v>
      </c>
      <c r="AA1135" s="2" t="s">
        <v>24</v>
      </c>
    </row>
    <row r="1136" spans="1:27" x14ac:dyDescent="0.25">
      <c r="A1136" s="6">
        <f t="shared" si="17"/>
        <v>1128</v>
      </c>
      <c r="C1136" s="36" t="str">
        <f>+INDEX('Global Mapping'!$M:$M,MATCH(L1136,'Global Mapping'!$A:$A,0))</f>
        <v>CURRENT LIABILITIES</v>
      </c>
      <c r="D1136" s="36" t="str">
        <f>+INDEX('Global Mapping'!$C:$C,MATCH(L1136,'Global Mapping'!$A:$A,0))</f>
        <v>A/P TRADE</v>
      </c>
      <c r="E1136" s="36" t="s">
        <v>3985</v>
      </c>
      <c r="F1136" s="36" t="s">
        <v>3986</v>
      </c>
      <c r="G1136" s="36" t="s">
        <v>3987</v>
      </c>
      <c r="H1136" s="36">
        <v>1126808</v>
      </c>
      <c r="I1136" s="38">
        <v>43734</v>
      </c>
      <c r="J1136" s="2">
        <v>345</v>
      </c>
      <c r="K1136" s="2">
        <v>345</v>
      </c>
      <c r="L1136" s="2">
        <v>4515</v>
      </c>
      <c r="M1136" s="5">
        <v>-57.27</v>
      </c>
      <c r="N1136" s="3">
        <v>43734</v>
      </c>
      <c r="O1136" t="s">
        <v>19</v>
      </c>
      <c r="P1136" t="s">
        <v>772</v>
      </c>
      <c r="S1136" s="2">
        <v>1094981</v>
      </c>
      <c r="T1136" s="2">
        <v>345987</v>
      </c>
      <c r="X1136" s="2" t="s">
        <v>20</v>
      </c>
      <c r="Z1136">
        <v>3007768</v>
      </c>
      <c r="AA1136" s="2" t="s">
        <v>24</v>
      </c>
    </row>
    <row r="1137" spans="1:27" x14ac:dyDescent="0.25">
      <c r="A1137" s="6">
        <f t="shared" si="17"/>
        <v>1129</v>
      </c>
      <c r="C1137" s="36" t="str">
        <f>+INDEX('Global Mapping'!$M:$M,MATCH(L1137,'Global Mapping'!$A:$A,0))</f>
        <v>CURRENT LIABILITIES</v>
      </c>
      <c r="D1137" s="36" t="str">
        <f>+INDEX('Global Mapping'!$C:$C,MATCH(L1137,'Global Mapping'!$A:$A,0))</f>
        <v>A/P TRADE</v>
      </c>
      <c r="E1137" s="36" t="s">
        <v>3985</v>
      </c>
      <c r="F1137" s="36" t="s">
        <v>3986</v>
      </c>
      <c r="G1137" s="36" t="s">
        <v>3987</v>
      </c>
      <c r="H1137" s="36">
        <v>1126899</v>
      </c>
      <c r="I1137" s="38">
        <v>43734</v>
      </c>
      <c r="J1137" s="2">
        <v>345</v>
      </c>
      <c r="K1137" s="2">
        <v>345</v>
      </c>
      <c r="L1137" s="2">
        <v>4515</v>
      </c>
      <c r="M1137" s="5">
        <v>-56.59</v>
      </c>
      <c r="N1137" s="3">
        <v>43734</v>
      </c>
      <c r="O1137" t="s">
        <v>19</v>
      </c>
      <c r="P1137" t="s">
        <v>782</v>
      </c>
      <c r="S1137" s="2">
        <v>1095113</v>
      </c>
      <c r="T1137" s="2">
        <v>346041</v>
      </c>
      <c r="X1137" s="2" t="s">
        <v>20</v>
      </c>
      <c r="Z1137">
        <v>3007768</v>
      </c>
      <c r="AA1137" s="2" t="s">
        <v>24</v>
      </c>
    </row>
    <row r="1138" spans="1:27" x14ac:dyDescent="0.25">
      <c r="A1138" s="6">
        <f t="shared" si="17"/>
        <v>1130</v>
      </c>
      <c r="C1138" s="36" t="str">
        <f>+INDEX('Global Mapping'!$M:$M,MATCH(L1138,'Global Mapping'!$A:$A,0))</f>
        <v>CURRENT LIABILITIES</v>
      </c>
      <c r="D1138" s="36" t="str">
        <f>+INDEX('Global Mapping'!$C:$C,MATCH(L1138,'Global Mapping'!$A:$A,0))</f>
        <v>A/P TRADE</v>
      </c>
      <c r="E1138" s="36" t="s">
        <v>3985</v>
      </c>
      <c r="F1138" s="36" t="s">
        <v>3986</v>
      </c>
      <c r="G1138" s="36" t="s">
        <v>3987</v>
      </c>
      <c r="H1138" s="36">
        <v>1126788</v>
      </c>
      <c r="I1138" s="38">
        <v>43734</v>
      </c>
      <c r="J1138" s="2">
        <v>345</v>
      </c>
      <c r="K1138" s="2">
        <v>345</v>
      </c>
      <c r="L1138" s="2">
        <v>4515</v>
      </c>
      <c r="M1138" s="5">
        <v>-70.760000000000005</v>
      </c>
      <c r="N1138" s="3">
        <v>43734</v>
      </c>
      <c r="O1138" t="s">
        <v>19</v>
      </c>
      <c r="P1138" t="s">
        <v>778</v>
      </c>
      <c r="S1138" s="2">
        <v>1094987</v>
      </c>
      <c r="T1138" s="2">
        <v>345987</v>
      </c>
      <c r="X1138" s="2" t="s">
        <v>20</v>
      </c>
      <c r="Z1138">
        <v>3009296</v>
      </c>
      <c r="AA1138" s="2" t="s">
        <v>24</v>
      </c>
    </row>
    <row r="1139" spans="1:27" x14ac:dyDescent="0.25">
      <c r="A1139" s="6">
        <f t="shared" si="17"/>
        <v>1131</v>
      </c>
      <c r="C1139" s="36" t="str">
        <f>+INDEX('Global Mapping'!$M:$M,MATCH(L1139,'Global Mapping'!$A:$A,0))</f>
        <v>CURRENT LIABILITIES</v>
      </c>
      <c r="D1139" s="36" t="str">
        <f>+INDEX('Global Mapping'!$C:$C,MATCH(L1139,'Global Mapping'!$A:$A,0))</f>
        <v>A/P TRADE</v>
      </c>
      <c r="E1139" s="36" t="s">
        <v>3985</v>
      </c>
      <c r="F1139" s="36" t="s">
        <v>3986</v>
      </c>
      <c r="G1139" s="36" t="s">
        <v>3987</v>
      </c>
      <c r="H1139" s="36">
        <v>1126798</v>
      </c>
      <c r="I1139" s="38">
        <v>43734</v>
      </c>
      <c r="J1139" s="2">
        <v>345</v>
      </c>
      <c r="K1139" s="2">
        <v>345</v>
      </c>
      <c r="L1139" s="2">
        <v>4515</v>
      </c>
      <c r="M1139" s="5">
        <v>-30.7</v>
      </c>
      <c r="N1139" s="3">
        <v>43734</v>
      </c>
      <c r="O1139" t="s">
        <v>19</v>
      </c>
      <c r="P1139" t="s">
        <v>767</v>
      </c>
      <c r="S1139" s="2">
        <v>1094974</v>
      </c>
      <c r="T1139" s="2">
        <v>345987</v>
      </c>
      <c r="X1139" s="2" t="s">
        <v>20</v>
      </c>
      <c r="Z1139">
        <v>3098456</v>
      </c>
      <c r="AA1139" s="2" t="s">
        <v>24</v>
      </c>
    </row>
    <row r="1140" spans="1:27" x14ac:dyDescent="0.25">
      <c r="A1140" s="6">
        <f t="shared" si="17"/>
        <v>1132</v>
      </c>
      <c r="C1140" s="36" t="str">
        <f>+INDEX('Global Mapping'!$M:$M,MATCH(L1140,'Global Mapping'!$A:$A,0))</f>
        <v>CURRENT LIABILITIES</v>
      </c>
      <c r="D1140" s="36" t="str">
        <f>+INDEX('Global Mapping'!$C:$C,MATCH(L1140,'Global Mapping'!$A:$A,0))</f>
        <v>A/P TRADE</v>
      </c>
      <c r="E1140" s="36" t="s">
        <v>3985</v>
      </c>
      <c r="F1140" s="36" t="s">
        <v>3986</v>
      </c>
      <c r="G1140" s="36" t="s">
        <v>3987</v>
      </c>
      <c r="H1140" s="36">
        <v>1127623</v>
      </c>
      <c r="I1140" s="38">
        <v>43741</v>
      </c>
      <c r="J1140" s="2">
        <v>345</v>
      </c>
      <c r="K1140" s="2">
        <v>345</v>
      </c>
      <c r="L1140" s="2">
        <v>4515</v>
      </c>
      <c r="M1140" s="5">
        <v>-67.16</v>
      </c>
      <c r="N1140" s="3">
        <v>43734</v>
      </c>
      <c r="O1140" t="s">
        <v>19</v>
      </c>
      <c r="P1140" t="s">
        <v>768</v>
      </c>
      <c r="S1140" s="2">
        <v>1094975</v>
      </c>
      <c r="T1140" s="2">
        <v>345987</v>
      </c>
      <c r="X1140" s="2" t="s">
        <v>20</v>
      </c>
      <c r="Z1140">
        <v>3098456</v>
      </c>
      <c r="AA1140" s="2" t="s">
        <v>24</v>
      </c>
    </row>
    <row r="1141" spans="1:27" x14ac:dyDescent="0.25">
      <c r="A1141" s="6">
        <f t="shared" si="17"/>
        <v>1133</v>
      </c>
      <c r="C1141" s="36" t="str">
        <f>+INDEX('Global Mapping'!$M:$M,MATCH(L1141,'Global Mapping'!$A:$A,0))</f>
        <v>CURRENT LIABILITIES</v>
      </c>
      <c r="D1141" s="36" t="str">
        <f>+INDEX('Global Mapping'!$C:$C,MATCH(L1141,'Global Mapping'!$A:$A,0))</f>
        <v>A/P TRADE</v>
      </c>
      <c r="E1141" s="36" t="s">
        <v>3985</v>
      </c>
      <c r="F1141" s="36" t="s">
        <v>3986</v>
      </c>
      <c r="G1141" s="36" t="s">
        <v>3987</v>
      </c>
      <c r="H1141" s="36">
        <v>1128540</v>
      </c>
      <c r="I1141" s="38">
        <v>43748</v>
      </c>
      <c r="J1141" s="2">
        <v>345</v>
      </c>
      <c r="K1141" s="2">
        <v>345</v>
      </c>
      <c r="L1141" s="2">
        <v>4515</v>
      </c>
      <c r="M1141" s="5">
        <v>-32.5</v>
      </c>
      <c r="N1141" s="3">
        <v>43734</v>
      </c>
      <c r="O1141" t="s">
        <v>19</v>
      </c>
      <c r="P1141" t="s">
        <v>769</v>
      </c>
      <c r="S1141" s="2">
        <v>1094976</v>
      </c>
      <c r="T1141" s="2">
        <v>345987</v>
      </c>
      <c r="X1141" s="2" t="s">
        <v>20</v>
      </c>
      <c r="Z1141">
        <v>3098456</v>
      </c>
      <c r="AA1141" s="2" t="s">
        <v>24</v>
      </c>
    </row>
    <row r="1142" spans="1:27" x14ac:dyDescent="0.25">
      <c r="A1142" s="6">
        <f t="shared" si="17"/>
        <v>1134</v>
      </c>
      <c r="C1142" s="36" t="str">
        <f>+INDEX('Global Mapping'!$M:$M,MATCH(L1142,'Global Mapping'!$A:$A,0))</f>
        <v>CURRENT LIABILITIES</v>
      </c>
      <c r="D1142" s="36" t="str">
        <f>+INDEX('Global Mapping'!$C:$C,MATCH(L1142,'Global Mapping'!$A:$A,0))</f>
        <v>A/P TRADE</v>
      </c>
      <c r="E1142" s="36" t="s">
        <v>3985</v>
      </c>
      <c r="F1142" s="36" t="s">
        <v>3986</v>
      </c>
      <c r="G1142" s="36" t="s">
        <v>3987</v>
      </c>
      <c r="H1142" s="36">
        <v>1126798</v>
      </c>
      <c r="I1142" s="38">
        <v>43734</v>
      </c>
      <c r="J1142" s="2">
        <v>345</v>
      </c>
      <c r="K1142" s="2">
        <v>345</v>
      </c>
      <c r="L1142" s="2">
        <v>4515</v>
      </c>
      <c r="M1142" s="5">
        <v>-30.7</v>
      </c>
      <c r="N1142" s="3">
        <v>43734</v>
      </c>
      <c r="O1142" t="s">
        <v>19</v>
      </c>
      <c r="P1142" t="s">
        <v>770</v>
      </c>
      <c r="S1142" s="2">
        <v>1094977</v>
      </c>
      <c r="T1142" s="2">
        <v>345987</v>
      </c>
      <c r="X1142" s="2" t="s">
        <v>20</v>
      </c>
      <c r="Z1142">
        <v>3098456</v>
      </c>
      <c r="AA1142" s="2" t="s">
        <v>24</v>
      </c>
    </row>
    <row r="1143" spans="1:27" x14ac:dyDescent="0.25">
      <c r="A1143" s="6">
        <f t="shared" si="17"/>
        <v>1135</v>
      </c>
      <c r="C1143" s="36" t="str">
        <f>+INDEX('Global Mapping'!$M:$M,MATCH(L1143,'Global Mapping'!$A:$A,0))</f>
        <v>CURRENT LIABILITIES</v>
      </c>
      <c r="D1143" s="36" t="str">
        <f>+INDEX('Global Mapping'!$C:$C,MATCH(L1143,'Global Mapping'!$A:$A,0))</f>
        <v>A/P TRADE</v>
      </c>
      <c r="E1143" s="36" t="s">
        <v>3985</v>
      </c>
      <c r="F1143" s="36" t="s">
        <v>3986</v>
      </c>
      <c r="G1143" s="36" t="s">
        <v>3987</v>
      </c>
      <c r="H1143" s="36">
        <v>1128790</v>
      </c>
      <c r="I1143" s="38">
        <v>43755</v>
      </c>
      <c r="J1143" s="2">
        <v>345</v>
      </c>
      <c r="K1143" s="2">
        <v>345</v>
      </c>
      <c r="L1143" s="2">
        <v>4515</v>
      </c>
      <c r="M1143" s="5">
        <v>-32.5</v>
      </c>
      <c r="N1143" s="3">
        <v>43734</v>
      </c>
      <c r="O1143" t="s">
        <v>19</v>
      </c>
      <c r="P1143" t="s">
        <v>774</v>
      </c>
      <c r="S1143" s="2">
        <v>1094983</v>
      </c>
      <c r="T1143" s="2">
        <v>345987</v>
      </c>
      <c r="X1143" s="2" t="s">
        <v>20</v>
      </c>
      <c r="Z1143">
        <v>3098456</v>
      </c>
      <c r="AA1143" s="2" t="s">
        <v>24</v>
      </c>
    </row>
    <row r="1144" spans="1:27" x14ac:dyDescent="0.25">
      <c r="A1144" s="6">
        <f t="shared" si="17"/>
        <v>1136</v>
      </c>
      <c r="C1144" s="36" t="str">
        <f>+INDEX('Global Mapping'!$M:$M,MATCH(L1144,'Global Mapping'!$A:$A,0))</f>
        <v>CURRENT LIABILITIES</v>
      </c>
      <c r="D1144" s="36" t="str">
        <f>+INDEX('Global Mapping'!$C:$C,MATCH(L1144,'Global Mapping'!$A:$A,0))</f>
        <v>A/P TRADE</v>
      </c>
      <c r="E1144" s="36" t="s">
        <v>3985</v>
      </c>
      <c r="F1144" s="36" t="s">
        <v>3986</v>
      </c>
      <c r="G1144" s="36" t="s">
        <v>3987</v>
      </c>
      <c r="H1144" s="36">
        <v>1128790</v>
      </c>
      <c r="I1144" s="38">
        <v>43755</v>
      </c>
      <c r="J1144" s="2">
        <v>345</v>
      </c>
      <c r="K1144" s="2">
        <v>345</v>
      </c>
      <c r="L1144" s="2">
        <v>4515</v>
      </c>
      <c r="M1144" s="5">
        <v>-112.49</v>
      </c>
      <c r="N1144" s="3">
        <v>43734</v>
      </c>
      <c r="O1144" t="s">
        <v>19</v>
      </c>
      <c r="P1144" t="s">
        <v>775</v>
      </c>
      <c r="S1144" s="2">
        <v>1094984</v>
      </c>
      <c r="T1144" s="2">
        <v>345987</v>
      </c>
      <c r="X1144" s="2" t="s">
        <v>20</v>
      </c>
      <c r="Z1144">
        <v>3098456</v>
      </c>
      <c r="AA1144" s="2" t="s">
        <v>24</v>
      </c>
    </row>
    <row r="1145" spans="1:27" x14ac:dyDescent="0.25">
      <c r="A1145" s="6">
        <f t="shared" si="17"/>
        <v>1137</v>
      </c>
      <c r="C1145" s="36" t="str">
        <f>+INDEX('Global Mapping'!$M:$M,MATCH(L1145,'Global Mapping'!$A:$A,0))</f>
        <v>CURRENT LIABILITIES</v>
      </c>
      <c r="D1145" s="36" t="str">
        <f>+INDEX('Global Mapping'!$C:$C,MATCH(L1145,'Global Mapping'!$A:$A,0))</f>
        <v>A/P TRADE</v>
      </c>
      <c r="E1145" s="36" t="s">
        <v>3985</v>
      </c>
      <c r="F1145" s="36" t="s">
        <v>3986</v>
      </c>
      <c r="G1145" s="36" t="s">
        <v>3987</v>
      </c>
      <c r="H1145" s="36">
        <v>1127972</v>
      </c>
      <c r="I1145" s="38">
        <v>43741</v>
      </c>
      <c r="J1145" s="2">
        <v>345</v>
      </c>
      <c r="K1145" s="2">
        <v>345</v>
      </c>
      <c r="L1145" s="2">
        <v>4515</v>
      </c>
      <c r="M1145" s="5">
        <v>-102.87</v>
      </c>
      <c r="N1145" s="3">
        <v>43737</v>
      </c>
      <c r="O1145" t="s">
        <v>19</v>
      </c>
      <c r="P1145" t="s">
        <v>785</v>
      </c>
      <c r="S1145" s="2">
        <v>1095587</v>
      </c>
      <c r="T1145" s="2">
        <v>346282</v>
      </c>
      <c r="X1145" s="2" t="s">
        <v>20</v>
      </c>
      <c r="Z1145">
        <v>3008204</v>
      </c>
      <c r="AA1145" s="2" t="s">
        <v>24</v>
      </c>
    </row>
    <row r="1146" spans="1:27" x14ac:dyDescent="0.25">
      <c r="A1146" s="6">
        <f t="shared" si="17"/>
        <v>1138</v>
      </c>
      <c r="C1146" s="36" t="str">
        <f>+INDEX('Global Mapping'!$M:$M,MATCH(L1146,'Global Mapping'!$A:$A,0))</f>
        <v>CURRENT LIABILITIES</v>
      </c>
      <c r="D1146" s="36" t="str">
        <f>+INDEX('Global Mapping'!$C:$C,MATCH(L1146,'Global Mapping'!$A:$A,0))</f>
        <v>A/P TRADE</v>
      </c>
      <c r="E1146" s="36" t="s">
        <v>3985</v>
      </c>
      <c r="F1146" s="36" t="s">
        <v>3986</v>
      </c>
      <c r="G1146" s="36" t="s">
        <v>3987</v>
      </c>
      <c r="H1146" s="36">
        <v>1114235</v>
      </c>
      <c r="I1146" s="38">
        <v>43677</v>
      </c>
      <c r="J1146" s="2">
        <v>345</v>
      </c>
      <c r="K1146" s="2">
        <v>345</v>
      </c>
      <c r="L1146" s="2">
        <v>4515</v>
      </c>
      <c r="M1146" s="5">
        <v>33.950000000000003</v>
      </c>
      <c r="N1146" s="3">
        <v>43737</v>
      </c>
      <c r="O1146" t="s">
        <v>19</v>
      </c>
      <c r="P1146" t="s">
        <v>445</v>
      </c>
      <c r="S1146" s="2">
        <v>1072822</v>
      </c>
      <c r="T1146" s="2">
        <v>339417</v>
      </c>
      <c r="X1146" s="2" t="s">
        <v>20</v>
      </c>
      <c r="Z1146">
        <v>3112171</v>
      </c>
      <c r="AA1146" s="2" t="s">
        <v>24</v>
      </c>
    </row>
    <row r="1147" spans="1:27" x14ac:dyDescent="0.25">
      <c r="A1147" s="6">
        <f t="shared" si="17"/>
        <v>1139</v>
      </c>
      <c r="C1147" s="36" t="str">
        <f>+INDEX('Global Mapping'!$M:$M,MATCH(L1147,'Global Mapping'!$A:$A,0))</f>
        <v>CURRENT LIABILITIES</v>
      </c>
      <c r="D1147" s="36" t="str">
        <f>+INDEX('Global Mapping'!$C:$C,MATCH(L1147,'Global Mapping'!$A:$A,0))</f>
        <v>A/P TRADE</v>
      </c>
      <c r="E1147" s="36" t="s">
        <v>3985</v>
      </c>
      <c r="F1147" s="36" t="s">
        <v>3986</v>
      </c>
      <c r="G1147" s="36" t="s">
        <v>3987</v>
      </c>
      <c r="H1147" s="36">
        <v>1114376</v>
      </c>
      <c r="I1147" s="38">
        <v>43677</v>
      </c>
      <c r="J1147" s="2">
        <v>345</v>
      </c>
      <c r="K1147" s="2">
        <v>345</v>
      </c>
      <c r="L1147" s="2">
        <v>4515</v>
      </c>
      <c r="M1147" s="5">
        <v>9.23</v>
      </c>
      <c r="N1147" s="3">
        <v>43737</v>
      </c>
      <c r="O1147" t="s">
        <v>19</v>
      </c>
      <c r="P1147" t="s">
        <v>439</v>
      </c>
      <c r="S1147" s="2">
        <v>1072711</v>
      </c>
      <c r="T1147" s="2">
        <v>339417</v>
      </c>
      <c r="X1147" s="2" t="s">
        <v>20</v>
      </c>
      <c r="Z1147">
        <v>3112284</v>
      </c>
      <c r="AA1147" s="2" t="s">
        <v>24</v>
      </c>
    </row>
    <row r="1148" spans="1:27" x14ac:dyDescent="0.25">
      <c r="A1148" s="6">
        <f t="shared" si="17"/>
        <v>1140</v>
      </c>
      <c r="C1148" s="36" t="str">
        <f>+INDEX('Global Mapping'!$M:$M,MATCH(L1148,'Global Mapping'!$A:$A,0))</f>
        <v>CURRENT LIABILITIES</v>
      </c>
      <c r="D1148" s="36" t="str">
        <f>+INDEX('Global Mapping'!$C:$C,MATCH(L1148,'Global Mapping'!$A:$A,0))</f>
        <v>A/P TRADE</v>
      </c>
      <c r="E1148" s="36" t="s">
        <v>3985</v>
      </c>
      <c r="F1148" s="36" t="s">
        <v>3986</v>
      </c>
      <c r="G1148" s="36" t="s">
        <v>3987</v>
      </c>
      <c r="H1148" s="36">
        <v>1127620</v>
      </c>
      <c r="I1148" s="38">
        <v>43741</v>
      </c>
      <c r="J1148" s="2">
        <v>345</v>
      </c>
      <c r="K1148" s="2">
        <v>345</v>
      </c>
      <c r="L1148" s="2">
        <v>4515</v>
      </c>
      <c r="M1148" s="5">
        <v>-51.8</v>
      </c>
      <c r="N1148" s="3">
        <v>43738</v>
      </c>
      <c r="O1148" t="s">
        <v>19</v>
      </c>
      <c r="P1148" t="s">
        <v>786</v>
      </c>
      <c r="S1148" s="2">
        <v>1095656</v>
      </c>
      <c r="T1148" s="2">
        <v>346304</v>
      </c>
      <c r="X1148" s="2" t="s">
        <v>20</v>
      </c>
      <c r="Z1148">
        <v>3004979</v>
      </c>
      <c r="AA1148" s="2" t="s">
        <v>24</v>
      </c>
    </row>
    <row r="1149" spans="1:27" x14ac:dyDescent="0.25">
      <c r="A1149" s="6">
        <f t="shared" si="17"/>
        <v>1141</v>
      </c>
      <c r="C1149" s="36" t="str">
        <f>+INDEX('Global Mapping'!$M:$M,MATCH(L1149,'Global Mapping'!$A:$A,0))</f>
        <v>CURRENT LIABILITIES</v>
      </c>
      <c r="D1149" s="36" t="str">
        <f>+INDEX('Global Mapping'!$C:$C,MATCH(L1149,'Global Mapping'!$A:$A,0))</f>
        <v>A/P TRADE</v>
      </c>
      <c r="E1149" s="36" t="s">
        <v>3985</v>
      </c>
      <c r="F1149" s="36" t="s">
        <v>3986</v>
      </c>
      <c r="G1149" s="36" t="s">
        <v>3987</v>
      </c>
      <c r="H1149" s="36">
        <v>921711</v>
      </c>
      <c r="I1149" s="38">
        <v>43728</v>
      </c>
      <c r="J1149" s="2">
        <v>345</v>
      </c>
      <c r="K1149" s="2">
        <v>345</v>
      </c>
      <c r="L1149" s="2">
        <v>4515</v>
      </c>
      <c r="M1149" s="5">
        <v>-6701.34</v>
      </c>
      <c r="N1149" s="3">
        <v>43738</v>
      </c>
      <c r="O1149" t="s">
        <v>19</v>
      </c>
      <c r="P1149" t="s">
        <v>692</v>
      </c>
      <c r="S1149" s="2">
        <v>1091083</v>
      </c>
      <c r="T1149" s="2">
        <v>344711</v>
      </c>
      <c r="X1149" s="2" t="s">
        <v>20</v>
      </c>
      <c r="Z1149">
        <v>3008954</v>
      </c>
      <c r="AA1149" s="2" t="s">
        <v>24</v>
      </c>
    </row>
    <row r="1150" spans="1:27" x14ac:dyDescent="0.25">
      <c r="A1150" s="6">
        <f t="shared" si="17"/>
        <v>1142</v>
      </c>
      <c r="C1150" s="36" t="str">
        <f>+INDEX('Global Mapping'!$M:$M,MATCH(L1150,'Global Mapping'!$A:$A,0))</f>
        <v>CURRENT LIABILITIES</v>
      </c>
      <c r="D1150" s="36" t="str">
        <f>+INDEX('Global Mapping'!$C:$C,MATCH(L1150,'Global Mapping'!$A:$A,0))</f>
        <v>A/P TRADE</v>
      </c>
      <c r="E1150" s="36" t="s">
        <v>3985</v>
      </c>
      <c r="F1150" s="36" t="s">
        <v>3986</v>
      </c>
      <c r="G1150" s="36" t="s">
        <v>3987</v>
      </c>
      <c r="H1150" s="36">
        <v>921710</v>
      </c>
      <c r="I1150" s="38">
        <v>43728</v>
      </c>
      <c r="J1150" s="2">
        <v>345</v>
      </c>
      <c r="K1150" s="2">
        <v>345</v>
      </c>
      <c r="L1150" s="2">
        <v>4515</v>
      </c>
      <c r="M1150" s="5">
        <v>-4280.38</v>
      </c>
      <c r="N1150" s="3">
        <v>43738</v>
      </c>
      <c r="O1150" t="s">
        <v>19</v>
      </c>
      <c r="P1150" t="s">
        <v>705</v>
      </c>
      <c r="S1150" s="2">
        <v>1091100</v>
      </c>
      <c r="T1150" s="2">
        <v>344716</v>
      </c>
      <c r="X1150" s="2" t="s">
        <v>20</v>
      </c>
      <c r="Z1150">
        <v>3008954</v>
      </c>
      <c r="AA1150" s="2" t="s">
        <v>24</v>
      </c>
    </row>
    <row r="1151" spans="1:27" x14ac:dyDescent="0.25">
      <c r="A1151" s="6">
        <f t="shared" si="17"/>
        <v>1143</v>
      </c>
      <c r="C1151" s="36" t="str">
        <f>+INDEX('Global Mapping'!$M:$M,MATCH(L1151,'Global Mapping'!$A:$A,0))</f>
        <v>CURRENT LIABILITIES</v>
      </c>
      <c r="D1151" s="36" t="str">
        <f>+INDEX('Global Mapping'!$C:$C,MATCH(L1151,'Global Mapping'!$A:$A,0))</f>
        <v>A/P TRADE</v>
      </c>
      <c r="E1151" s="36" t="s">
        <v>3985</v>
      </c>
      <c r="F1151" s="36" t="s">
        <v>3986</v>
      </c>
      <c r="G1151" s="36" t="s">
        <v>3987</v>
      </c>
      <c r="H1151" s="36">
        <v>1127273</v>
      </c>
      <c r="I1151" s="38">
        <v>43734</v>
      </c>
      <c r="J1151" s="2">
        <v>345</v>
      </c>
      <c r="K1151" s="2">
        <v>345</v>
      </c>
      <c r="L1151" s="2">
        <v>4515</v>
      </c>
      <c r="M1151" s="5">
        <v>-10267</v>
      </c>
      <c r="N1151" s="3">
        <v>43739</v>
      </c>
      <c r="O1151" t="s">
        <v>19</v>
      </c>
      <c r="P1151" t="s">
        <v>764</v>
      </c>
      <c r="S1151" s="2">
        <v>1094798</v>
      </c>
      <c r="T1151" s="2">
        <v>345995</v>
      </c>
      <c r="X1151" s="2" t="s">
        <v>20</v>
      </c>
      <c r="Z1151">
        <v>3009376</v>
      </c>
      <c r="AA1151" s="2" t="s">
        <v>24</v>
      </c>
    </row>
    <row r="1152" spans="1:27" x14ac:dyDescent="0.25">
      <c r="A1152" s="6">
        <f t="shared" si="17"/>
        <v>1144</v>
      </c>
      <c r="C1152" s="36" t="str">
        <f>+INDEX('Global Mapping'!$M:$M,MATCH(L1152,'Global Mapping'!$A:$A,0))</f>
        <v>CURRENT LIABILITIES</v>
      </c>
      <c r="D1152" s="36" t="str">
        <f>+INDEX('Global Mapping'!$C:$C,MATCH(L1152,'Global Mapping'!$A:$A,0))</f>
        <v>A/P TRADE</v>
      </c>
      <c r="E1152" s="36" t="s">
        <v>3985</v>
      </c>
      <c r="F1152" s="36" t="s">
        <v>3986</v>
      </c>
      <c r="G1152" s="36" t="s">
        <v>3987</v>
      </c>
      <c r="H1152" s="36">
        <v>1127331</v>
      </c>
      <c r="I1152" s="38">
        <v>43734</v>
      </c>
      <c r="J1152" s="2">
        <v>345</v>
      </c>
      <c r="K1152" s="2">
        <v>345</v>
      </c>
      <c r="L1152" s="2">
        <v>4515</v>
      </c>
      <c r="M1152" s="5">
        <v>-575</v>
      </c>
      <c r="N1152" s="3">
        <v>43739</v>
      </c>
      <c r="O1152" t="s">
        <v>19</v>
      </c>
      <c r="P1152" t="s">
        <v>765</v>
      </c>
      <c r="S1152" s="2">
        <v>1094821</v>
      </c>
      <c r="T1152" s="2">
        <v>345995</v>
      </c>
      <c r="X1152" s="2" t="s">
        <v>20</v>
      </c>
      <c r="Z1152">
        <v>3091787</v>
      </c>
      <c r="AA1152" s="2" t="s">
        <v>24</v>
      </c>
    </row>
    <row r="1153" spans="1:27" x14ac:dyDescent="0.25">
      <c r="A1153" s="6">
        <f t="shared" si="17"/>
        <v>1145</v>
      </c>
      <c r="C1153" s="36" t="str">
        <f>+INDEX('Global Mapping'!$M:$M,MATCH(L1153,'Global Mapping'!$A:$A,0))</f>
        <v>CURRENT LIABILITIES</v>
      </c>
      <c r="D1153" s="36" t="str">
        <f>+INDEX('Global Mapping'!$C:$C,MATCH(L1153,'Global Mapping'!$A:$A,0))</f>
        <v>A/P TRADE</v>
      </c>
      <c r="E1153" s="36" t="s">
        <v>3985</v>
      </c>
      <c r="F1153" s="36" t="s">
        <v>3986</v>
      </c>
      <c r="G1153" s="36" t="s">
        <v>3987</v>
      </c>
      <c r="H1153" s="36">
        <v>1127292</v>
      </c>
      <c r="I1153" s="38">
        <v>43734</v>
      </c>
      <c r="J1153" s="2">
        <v>345</v>
      </c>
      <c r="K1153" s="2">
        <v>345</v>
      </c>
      <c r="L1153" s="2">
        <v>4515</v>
      </c>
      <c r="M1153" s="5">
        <v>-3311.64</v>
      </c>
      <c r="N1153" s="3">
        <v>43739</v>
      </c>
      <c r="O1153" t="s">
        <v>19</v>
      </c>
      <c r="P1153" t="s">
        <v>766</v>
      </c>
      <c r="S1153" s="2">
        <v>1094827</v>
      </c>
      <c r="T1153" s="2">
        <v>345995</v>
      </c>
      <c r="X1153" s="2" t="s">
        <v>20</v>
      </c>
      <c r="Z1153">
        <v>3093725</v>
      </c>
      <c r="AA1153" s="2" t="s">
        <v>24</v>
      </c>
    </row>
    <row r="1154" spans="1:27" x14ac:dyDescent="0.25">
      <c r="A1154" s="6">
        <f t="shared" si="17"/>
        <v>1146</v>
      </c>
      <c r="C1154" s="36" t="str">
        <f>+INDEX('Global Mapping'!$M:$M,MATCH(L1154,'Global Mapping'!$A:$A,0))</f>
        <v>CURRENT LIABILITIES</v>
      </c>
      <c r="D1154" s="36" t="str">
        <f>+INDEX('Global Mapping'!$C:$C,MATCH(L1154,'Global Mapping'!$A:$A,0))</f>
        <v>A/P TRADE</v>
      </c>
      <c r="E1154" s="36" t="s">
        <v>3985</v>
      </c>
      <c r="F1154" s="36" t="s">
        <v>3986</v>
      </c>
      <c r="G1154" s="36" t="s">
        <v>3987</v>
      </c>
      <c r="H1154" s="36">
        <v>1127603</v>
      </c>
      <c r="I1154" s="38">
        <v>43741</v>
      </c>
      <c r="J1154" s="2">
        <v>345</v>
      </c>
      <c r="K1154" s="2">
        <v>345</v>
      </c>
      <c r="L1154" s="2">
        <v>4515</v>
      </c>
      <c r="M1154" s="5">
        <v>-415</v>
      </c>
      <c r="N1154" s="3">
        <v>43740</v>
      </c>
      <c r="O1154" t="s">
        <v>19</v>
      </c>
      <c r="P1154" t="s">
        <v>800</v>
      </c>
      <c r="S1154" s="2">
        <v>1096956</v>
      </c>
      <c r="T1154" s="2">
        <v>346793</v>
      </c>
      <c r="U1154" s="2">
        <v>323286</v>
      </c>
      <c r="X1154" s="2" t="s">
        <v>20</v>
      </c>
      <c r="Z1154">
        <v>3000063</v>
      </c>
      <c r="AA1154" s="2" t="s">
        <v>24</v>
      </c>
    </row>
    <row r="1155" spans="1:27" x14ac:dyDescent="0.25">
      <c r="A1155" s="6">
        <f t="shared" si="17"/>
        <v>1147</v>
      </c>
      <c r="C1155" s="36" t="str">
        <f>+INDEX('Global Mapping'!$M:$M,MATCH(L1155,'Global Mapping'!$A:$A,0))</f>
        <v>CURRENT LIABILITIES</v>
      </c>
      <c r="D1155" s="36" t="str">
        <f>+INDEX('Global Mapping'!$C:$C,MATCH(L1155,'Global Mapping'!$A:$A,0))</f>
        <v>A/P TRADE</v>
      </c>
      <c r="E1155" s="36" t="s">
        <v>3985</v>
      </c>
      <c r="F1155" s="36" t="s">
        <v>3986</v>
      </c>
      <c r="G1155" s="36" t="s">
        <v>3987</v>
      </c>
      <c r="H1155" s="36">
        <v>1128754</v>
      </c>
      <c r="I1155" s="38">
        <v>43755</v>
      </c>
      <c r="J1155" s="2">
        <v>345</v>
      </c>
      <c r="K1155" s="2">
        <v>345</v>
      </c>
      <c r="L1155" s="2">
        <v>4515</v>
      </c>
      <c r="M1155" s="5">
        <v>-715</v>
      </c>
      <c r="N1155" s="3">
        <v>43740</v>
      </c>
      <c r="O1155" t="s">
        <v>19</v>
      </c>
      <c r="P1155" t="s">
        <v>801</v>
      </c>
      <c r="S1155" s="2">
        <v>1096957</v>
      </c>
      <c r="T1155" s="2">
        <v>346793</v>
      </c>
      <c r="U1155" s="2">
        <v>323749</v>
      </c>
      <c r="X1155" s="2" t="s">
        <v>20</v>
      </c>
      <c r="Z1155">
        <v>3000063</v>
      </c>
      <c r="AA1155" s="2" t="s">
        <v>24</v>
      </c>
    </row>
    <row r="1156" spans="1:27" x14ac:dyDescent="0.25">
      <c r="A1156" s="6">
        <f t="shared" si="17"/>
        <v>1148</v>
      </c>
      <c r="C1156" s="36" t="str">
        <f>+INDEX('Global Mapping'!$M:$M,MATCH(L1156,'Global Mapping'!$A:$A,0))</f>
        <v>CURRENT LIABILITIES</v>
      </c>
      <c r="D1156" s="36" t="str">
        <f>+INDEX('Global Mapping'!$C:$C,MATCH(L1156,'Global Mapping'!$A:$A,0))</f>
        <v>A/P TRADE</v>
      </c>
      <c r="E1156" s="36" t="s">
        <v>3985</v>
      </c>
      <c r="F1156" s="36" t="s">
        <v>3986</v>
      </c>
      <c r="G1156" s="36" t="s">
        <v>3987</v>
      </c>
      <c r="H1156" s="36">
        <v>1128754</v>
      </c>
      <c r="I1156" s="38">
        <v>43755</v>
      </c>
      <c r="J1156" s="2">
        <v>345</v>
      </c>
      <c r="K1156" s="2">
        <v>345</v>
      </c>
      <c r="L1156" s="2">
        <v>4515</v>
      </c>
      <c r="M1156" s="5">
        <v>-450</v>
      </c>
      <c r="N1156" s="3">
        <v>43740</v>
      </c>
      <c r="O1156" t="s">
        <v>19</v>
      </c>
      <c r="P1156" t="s">
        <v>802</v>
      </c>
      <c r="S1156" s="2">
        <v>1096958</v>
      </c>
      <c r="T1156" s="2">
        <v>346793</v>
      </c>
      <c r="U1156" s="2">
        <v>323760</v>
      </c>
      <c r="X1156" s="2" t="s">
        <v>20</v>
      </c>
      <c r="Z1156">
        <v>3000063</v>
      </c>
      <c r="AA1156" s="2" t="s">
        <v>24</v>
      </c>
    </row>
    <row r="1157" spans="1:27" x14ac:dyDescent="0.25">
      <c r="A1157" s="6">
        <f t="shared" si="17"/>
        <v>1149</v>
      </c>
      <c r="C1157" s="36" t="str">
        <f>+INDEX('Global Mapping'!$M:$M,MATCH(L1157,'Global Mapping'!$A:$A,0))</f>
        <v>CURRENT LIABILITIES</v>
      </c>
      <c r="D1157" s="36" t="str">
        <f>+INDEX('Global Mapping'!$C:$C,MATCH(L1157,'Global Mapping'!$A:$A,0))</f>
        <v>A/P TRADE</v>
      </c>
      <c r="E1157" s="36" t="s">
        <v>3985</v>
      </c>
      <c r="F1157" s="36" t="s">
        <v>3986</v>
      </c>
      <c r="G1157" s="36" t="s">
        <v>3987</v>
      </c>
      <c r="H1157" s="36">
        <v>1127575</v>
      </c>
      <c r="I1157" s="38">
        <v>43741</v>
      </c>
      <c r="J1157" s="2">
        <v>345</v>
      </c>
      <c r="K1157" s="2">
        <v>345</v>
      </c>
      <c r="L1157" s="2">
        <v>4515</v>
      </c>
      <c r="M1157" s="5">
        <v>-1545.73</v>
      </c>
      <c r="N1157" s="3">
        <v>43740</v>
      </c>
      <c r="O1157" t="s">
        <v>19</v>
      </c>
      <c r="P1157" t="s">
        <v>795</v>
      </c>
      <c r="S1157" s="2">
        <v>1096950</v>
      </c>
      <c r="T1157" s="2">
        <v>346800</v>
      </c>
      <c r="X1157" s="2" t="s">
        <v>20</v>
      </c>
      <c r="Z1157">
        <v>3000198</v>
      </c>
      <c r="AA1157" s="2" t="s">
        <v>24</v>
      </c>
    </row>
    <row r="1158" spans="1:27" x14ac:dyDescent="0.25">
      <c r="A1158" s="6">
        <f t="shared" si="17"/>
        <v>1150</v>
      </c>
      <c r="C1158" s="36" t="str">
        <f>+INDEX('Global Mapping'!$M:$M,MATCH(L1158,'Global Mapping'!$A:$A,0))</f>
        <v>CURRENT LIABILITIES</v>
      </c>
      <c r="D1158" s="36" t="str">
        <f>+INDEX('Global Mapping'!$C:$C,MATCH(L1158,'Global Mapping'!$A:$A,0))</f>
        <v>A/P TRADE</v>
      </c>
      <c r="E1158" s="36" t="s">
        <v>3985</v>
      </c>
      <c r="F1158" s="36" t="s">
        <v>3986</v>
      </c>
      <c r="G1158" s="36" t="s">
        <v>3987</v>
      </c>
      <c r="H1158" s="36">
        <v>1127620</v>
      </c>
      <c r="I1158" s="38">
        <v>43741</v>
      </c>
      <c r="J1158" s="2">
        <v>345</v>
      </c>
      <c r="K1158" s="2">
        <v>345</v>
      </c>
      <c r="L1158" s="2">
        <v>4515</v>
      </c>
      <c r="M1158" s="5">
        <v>-103.6</v>
      </c>
      <c r="N1158" s="3">
        <v>43740</v>
      </c>
      <c r="O1158" t="s">
        <v>19</v>
      </c>
      <c r="P1158" t="s">
        <v>791</v>
      </c>
      <c r="S1158" s="2">
        <v>1096943</v>
      </c>
      <c r="T1158" s="2">
        <v>346800</v>
      </c>
      <c r="X1158" s="2" t="s">
        <v>20</v>
      </c>
      <c r="Z1158">
        <v>3004979</v>
      </c>
      <c r="AA1158" s="2" t="s">
        <v>24</v>
      </c>
    </row>
    <row r="1159" spans="1:27" x14ac:dyDescent="0.25">
      <c r="A1159" s="6">
        <f t="shared" si="17"/>
        <v>1151</v>
      </c>
      <c r="C1159" s="36" t="str">
        <f>+INDEX('Global Mapping'!$M:$M,MATCH(L1159,'Global Mapping'!$A:$A,0))</f>
        <v>CURRENT LIABILITIES</v>
      </c>
      <c r="D1159" s="36" t="str">
        <f>+INDEX('Global Mapping'!$C:$C,MATCH(L1159,'Global Mapping'!$A:$A,0))</f>
        <v>A/P TRADE</v>
      </c>
      <c r="E1159" s="36" t="s">
        <v>3985</v>
      </c>
      <c r="F1159" s="36" t="s">
        <v>3986</v>
      </c>
      <c r="G1159" s="36" t="s">
        <v>3987</v>
      </c>
      <c r="H1159" s="36">
        <v>1127593</v>
      </c>
      <c r="I1159" s="38">
        <v>43741</v>
      </c>
      <c r="J1159" s="2">
        <v>345</v>
      </c>
      <c r="K1159" s="2">
        <v>345</v>
      </c>
      <c r="L1159" s="2">
        <v>4515</v>
      </c>
      <c r="M1159" s="5">
        <v>-632</v>
      </c>
      <c r="N1159" s="3">
        <v>43740</v>
      </c>
      <c r="O1159" t="s">
        <v>19</v>
      </c>
      <c r="P1159" t="s">
        <v>797</v>
      </c>
      <c r="S1159" s="2">
        <v>1096953</v>
      </c>
      <c r="T1159" s="2">
        <v>346793</v>
      </c>
      <c r="U1159" s="2">
        <v>310671</v>
      </c>
      <c r="X1159" s="2" t="s">
        <v>20</v>
      </c>
      <c r="Z1159">
        <v>3005740</v>
      </c>
      <c r="AA1159" s="2" t="s">
        <v>24</v>
      </c>
    </row>
    <row r="1160" spans="1:27" x14ac:dyDescent="0.25">
      <c r="A1160" s="6">
        <f t="shared" si="17"/>
        <v>1152</v>
      </c>
      <c r="C1160" s="36" t="str">
        <f>+INDEX('Global Mapping'!$M:$M,MATCH(L1160,'Global Mapping'!$A:$A,0))</f>
        <v>CURRENT LIABILITIES</v>
      </c>
      <c r="D1160" s="36" t="str">
        <f>+INDEX('Global Mapping'!$C:$C,MATCH(L1160,'Global Mapping'!$A:$A,0))</f>
        <v>A/P TRADE</v>
      </c>
      <c r="E1160" s="36" t="s">
        <v>3985</v>
      </c>
      <c r="F1160" s="36" t="s">
        <v>3986</v>
      </c>
      <c r="G1160" s="36" t="s">
        <v>3987</v>
      </c>
      <c r="H1160" s="36">
        <v>1128518</v>
      </c>
      <c r="I1160" s="38">
        <v>43748</v>
      </c>
      <c r="J1160" s="2">
        <v>345</v>
      </c>
      <c r="K1160" s="2">
        <v>345</v>
      </c>
      <c r="L1160" s="2">
        <v>4515</v>
      </c>
      <c r="M1160" s="5">
        <v>-525.20000000000005</v>
      </c>
      <c r="N1160" s="3">
        <v>43740</v>
      </c>
      <c r="O1160" t="s">
        <v>19</v>
      </c>
      <c r="P1160" t="s">
        <v>790</v>
      </c>
      <c r="S1160" s="2">
        <v>1096942</v>
      </c>
      <c r="T1160" s="2">
        <v>346800</v>
      </c>
      <c r="X1160" s="2" t="s">
        <v>20</v>
      </c>
      <c r="Z1160">
        <v>3006413</v>
      </c>
      <c r="AA1160" s="2" t="s">
        <v>24</v>
      </c>
    </row>
    <row r="1161" spans="1:27" x14ac:dyDescent="0.25">
      <c r="A1161" s="6">
        <f t="shared" si="17"/>
        <v>1153</v>
      </c>
      <c r="C1161" s="36" t="str">
        <f>+INDEX('Global Mapping'!$M:$M,MATCH(L1161,'Global Mapping'!$A:$A,0))</f>
        <v>CURRENT LIABILITIES</v>
      </c>
      <c r="D1161" s="36" t="str">
        <f>+INDEX('Global Mapping'!$C:$C,MATCH(L1161,'Global Mapping'!$A:$A,0))</f>
        <v>A/P TRADE</v>
      </c>
      <c r="E1161" s="36" t="s">
        <v>3985</v>
      </c>
      <c r="F1161" s="36" t="s">
        <v>3986</v>
      </c>
      <c r="G1161" s="36" t="s">
        <v>3987</v>
      </c>
      <c r="H1161" s="36">
        <v>1128547</v>
      </c>
      <c r="I1161" s="38">
        <v>43748</v>
      </c>
      <c r="J1161" s="2">
        <v>345</v>
      </c>
      <c r="K1161" s="2">
        <v>345</v>
      </c>
      <c r="L1161" s="2">
        <v>4515</v>
      </c>
      <c r="M1161" s="5">
        <v>-65.69</v>
      </c>
      <c r="N1161" s="3">
        <v>43740</v>
      </c>
      <c r="O1161" t="s">
        <v>19</v>
      </c>
      <c r="P1161" t="s">
        <v>799</v>
      </c>
      <c r="S1161" s="2">
        <v>1096955</v>
      </c>
      <c r="T1161" s="2">
        <v>346800</v>
      </c>
      <c r="X1161" s="2" t="s">
        <v>20</v>
      </c>
      <c r="Z1161">
        <v>3009296</v>
      </c>
      <c r="AA1161" s="2" t="s">
        <v>24</v>
      </c>
    </row>
    <row r="1162" spans="1:27" x14ac:dyDescent="0.25">
      <c r="A1162" s="6">
        <f t="shared" si="17"/>
        <v>1154</v>
      </c>
      <c r="C1162" s="36" t="str">
        <f>+INDEX('Global Mapping'!$M:$M,MATCH(L1162,'Global Mapping'!$A:$A,0))</f>
        <v>CURRENT LIABILITIES</v>
      </c>
      <c r="D1162" s="36" t="str">
        <f>+INDEX('Global Mapping'!$C:$C,MATCH(L1162,'Global Mapping'!$A:$A,0))</f>
        <v>A/P TRADE</v>
      </c>
      <c r="E1162" s="36" t="s">
        <v>3985</v>
      </c>
      <c r="F1162" s="36" t="s">
        <v>3986</v>
      </c>
      <c r="G1162" s="36" t="s">
        <v>3987</v>
      </c>
      <c r="H1162" s="36">
        <v>1127633</v>
      </c>
      <c r="I1162" s="38">
        <v>43741</v>
      </c>
      <c r="J1162" s="2">
        <v>345</v>
      </c>
      <c r="K1162" s="2">
        <v>345</v>
      </c>
      <c r="L1162" s="2">
        <v>4515</v>
      </c>
      <c r="M1162" s="5">
        <v>-9.1999999999999993</v>
      </c>
      <c r="N1162" s="3">
        <v>43740</v>
      </c>
      <c r="O1162" t="s">
        <v>19</v>
      </c>
      <c r="P1162" t="s">
        <v>792</v>
      </c>
      <c r="S1162" s="2">
        <v>1096945</v>
      </c>
      <c r="T1162" s="2">
        <v>346800</v>
      </c>
      <c r="X1162" s="2" t="s">
        <v>20</v>
      </c>
      <c r="Z1162">
        <v>3014539</v>
      </c>
      <c r="AA1162" s="2" t="s">
        <v>24</v>
      </c>
    </row>
    <row r="1163" spans="1:27" x14ac:dyDescent="0.25">
      <c r="A1163" s="6">
        <f t="shared" ref="A1163:A1226" si="18">+A1162+1</f>
        <v>1155</v>
      </c>
      <c r="C1163" s="36" t="str">
        <f>+INDEX('Global Mapping'!$M:$M,MATCH(L1163,'Global Mapping'!$A:$A,0))</f>
        <v>CURRENT LIABILITIES</v>
      </c>
      <c r="D1163" s="36" t="str">
        <f>+INDEX('Global Mapping'!$C:$C,MATCH(L1163,'Global Mapping'!$A:$A,0))</f>
        <v>A/P TRADE</v>
      </c>
      <c r="E1163" s="36" t="s">
        <v>3985</v>
      </c>
      <c r="F1163" s="36" t="s">
        <v>3986</v>
      </c>
      <c r="G1163" s="36" t="s">
        <v>3987</v>
      </c>
      <c r="H1163" s="36">
        <v>1127633</v>
      </c>
      <c r="I1163" s="38">
        <v>43741</v>
      </c>
      <c r="J1163" s="2">
        <v>345</v>
      </c>
      <c r="K1163" s="2">
        <v>345</v>
      </c>
      <c r="L1163" s="2">
        <v>4515</v>
      </c>
      <c r="M1163" s="5">
        <v>-21.47</v>
      </c>
      <c r="N1163" s="3">
        <v>43740</v>
      </c>
      <c r="O1163" t="s">
        <v>19</v>
      </c>
      <c r="P1163" t="s">
        <v>796</v>
      </c>
      <c r="S1163" s="2">
        <v>1096951</v>
      </c>
      <c r="T1163" s="2">
        <v>346800</v>
      </c>
      <c r="X1163" s="2" t="s">
        <v>20</v>
      </c>
      <c r="Z1163">
        <v>3014539</v>
      </c>
      <c r="AA1163" s="2" t="s">
        <v>24</v>
      </c>
    </row>
    <row r="1164" spans="1:27" x14ac:dyDescent="0.25">
      <c r="A1164" s="6">
        <f t="shared" si="18"/>
        <v>1156</v>
      </c>
      <c r="C1164" s="36" t="str">
        <f>+INDEX('Global Mapping'!$M:$M,MATCH(L1164,'Global Mapping'!$A:$A,0))</f>
        <v>CURRENT LIABILITIES</v>
      </c>
      <c r="D1164" s="36" t="str">
        <f>+INDEX('Global Mapping'!$C:$C,MATCH(L1164,'Global Mapping'!$A:$A,0))</f>
        <v>A/P TRADE</v>
      </c>
      <c r="E1164" s="36" t="s">
        <v>3985</v>
      </c>
      <c r="F1164" s="36" t="s">
        <v>3986</v>
      </c>
      <c r="G1164" s="36" t="s">
        <v>3987</v>
      </c>
      <c r="H1164" s="36">
        <v>921776</v>
      </c>
      <c r="I1164" s="38">
        <v>43749</v>
      </c>
      <c r="J1164" s="2">
        <v>345</v>
      </c>
      <c r="K1164" s="2">
        <v>345</v>
      </c>
      <c r="L1164" s="2">
        <v>4515</v>
      </c>
      <c r="M1164" s="5">
        <v>-138.94999999999999</v>
      </c>
      <c r="N1164" s="3">
        <v>43740</v>
      </c>
      <c r="O1164" t="s">
        <v>19</v>
      </c>
      <c r="P1164" t="s">
        <v>793</v>
      </c>
      <c r="S1164" s="2">
        <v>1096946</v>
      </c>
      <c r="T1164" s="2">
        <v>346800</v>
      </c>
      <c r="X1164" s="2" t="s">
        <v>20</v>
      </c>
      <c r="Z1164">
        <v>3043997</v>
      </c>
      <c r="AA1164" s="2" t="s">
        <v>24</v>
      </c>
    </row>
    <row r="1165" spans="1:27" x14ac:dyDescent="0.25">
      <c r="A1165" s="6">
        <f t="shared" si="18"/>
        <v>1157</v>
      </c>
      <c r="C1165" s="36" t="str">
        <f>+INDEX('Global Mapping'!$M:$M,MATCH(L1165,'Global Mapping'!$A:$A,0))</f>
        <v>CURRENT LIABILITIES</v>
      </c>
      <c r="D1165" s="36" t="str">
        <f>+INDEX('Global Mapping'!$C:$C,MATCH(L1165,'Global Mapping'!$A:$A,0))</f>
        <v>A/P TRADE</v>
      </c>
      <c r="E1165" s="36" t="s">
        <v>3985</v>
      </c>
      <c r="F1165" s="36" t="s">
        <v>3986</v>
      </c>
      <c r="G1165" s="36" t="s">
        <v>3987</v>
      </c>
      <c r="H1165" s="36">
        <v>1127547</v>
      </c>
      <c r="I1165" s="38">
        <v>43741</v>
      </c>
      <c r="J1165" s="2">
        <v>345</v>
      </c>
      <c r="K1165" s="2">
        <v>345</v>
      </c>
      <c r="L1165" s="2">
        <v>4515</v>
      </c>
      <c r="M1165" s="5">
        <v>-11000</v>
      </c>
      <c r="N1165" s="3">
        <v>43740</v>
      </c>
      <c r="O1165" t="s">
        <v>19</v>
      </c>
      <c r="P1165" t="s">
        <v>798</v>
      </c>
      <c r="S1165" s="2">
        <v>1096954</v>
      </c>
      <c r="T1165" s="2">
        <v>346793</v>
      </c>
      <c r="U1165" s="2">
        <v>323055</v>
      </c>
      <c r="X1165" s="2" t="s">
        <v>20</v>
      </c>
      <c r="Z1165">
        <v>3076758</v>
      </c>
      <c r="AA1165" s="2" t="s">
        <v>24</v>
      </c>
    </row>
    <row r="1166" spans="1:27" x14ac:dyDescent="0.25">
      <c r="A1166" s="6">
        <f t="shared" si="18"/>
        <v>1158</v>
      </c>
      <c r="C1166" s="36" t="str">
        <f>+INDEX('Global Mapping'!$M:$M,MATCH(L1166,'Global Mapping'!$A:$A,0))</f>
        <v>CURRENT LIABILITIES</v>
      </c>
      <c r="D1166" s="36" t="str">
        <f>+INDEX('Global Mapping'!$C:$C,MATCH(L1166,'Global Mapping'!$A:$A,0))</f>
        <v>A/P TRADE</v>
      </c>
      <c r="E1166" s="36" t="s">
        <v>3985</v>
      </c>
      <c r="F1166" s="36" t="s">
        <v>3986</v>
      </c>
      <c r="G1166" s="36" t="s">
        <v>3987</v>
      </c>
      <c r="H1166" s="36">
        <v>1129373</v>
      </c>
      <c r="I1166" s="38">
        <v>43762</v>
      </c>
      <c r="J1166" s="2">
        <v>345</v>
      </c>
      <c r="K1166" s="2">
        <v>345</v>
      </c>
      <c r="L1166" s="2">
        <v>4515</v>
      </c>
      <c r="M1166" s="5">
        <v>-33.049999999999997</v>
      </c>
      <c r="N1166" s="3">
        <v>43740</v>
      </c>
      <c r="O1166" t="s">
        <v>19</v>
      </c>
      <c r="P1166" t="s">
        <v>789</v>
      </c>
      <c r="S1166" s="2">
        <v>1096941</v>
      </c>
      <c r="T1166" s="2">
        <v>346800</v>
      </c>
      <c r="X1166" s="2" t="s">
        <v>20</v>
      </c>
      <c r="Z1166">
        <v>3098456</v>
      </c>
      <c r="AA1166" s="2" t="s">
        <v>24</v>
      </c>
    </row>
    <row r="1167" spans="1:27" x14ac:dyDescent="0.25">
      <c r="A1167" s="6">
        <f t="shared" si="18"/>
        <v>1159</v>
      </c>
      <c r="C1167" s="36" t="str">
        <f>+INDEX('Global Mapping'!$M:$M,MATCH(L1167,'Global Mapping'!$A:$A,0))</f>
        <v>CURRENT LIABILITIES</v>
      </c>
      <c r="D1167" s="36" t="str">
        <f>+INDEX('Global Mapping'!$C:$C,MATCH(L1167,'Global Mapping'!$A:$A,0))</f>
        <v>A/P TRADE</v>
      </c>
      <c r="E1167" s="36" t="s">
        <v>3985</v>
      </c>
      <c r="F1167" s="36" t="s">
        <v>3986</v>
      </c>
      <c r="G1167" s="36" t="s">
        <v>3987</v>
      </c>
      <c r="H1167" s="36">
        <v>1129373</v>
      </c>
      <c r="I1167" s="38">
        <v>43762</v>
      </c>
      <c r="J1167" s="2">
        <v>345</v>
      </c>
      <c r="K1167" s="2">
        <v>345</v>
      </c>
      <c r="L1167" s="2">
        <v>4515</v>
      </c>
      <c r="M1167" s="5">
        <v>-59.92</v>
      </c>
      <c r="N1167" s="3">
        <v>43740</v>
      </c>
      <c r="O1167" t="s">
        <v>19</v>
      </c>
      <c r="P1167" t="s">
        <v>794</v>
      </c>
      <c r="S1167" s="2">
        <v>1096948</v>
      </c>
      <c r="T1167" s="2">
        <v>346800</v>
      </c>
      <c r="X1167" s="2" t="s">
        <v>20</v>
      </c>
      <c r="Z1167">
        <v>3098456</v>
      </c>
      <c r="AA1167" s="2" t="s">
        <v>24</v>
      </c>
    </row>
    <row r="1168" spans="1:27" x14ac:dyDescent="0.25">
      <c r="A1168" s="6">
        <f t="shared" si="18"/>
        <v>1160</v>
      </c>
      <c r="C1168" s="36" t="str">
        <f>+INDEX('Global Mapping'!$M:$M,MATCH(L1168,'Global Mapping'!$A:$A,0))</f>
        <v>CURRENT LIABILITIES</v>
      </c>
      <c r="D1168" s="36" t="str">
        <f>+INDEX('Global Mapping'!$C:$C,MATCH(L1168,'Global Mapping'!$A:$A,0))</f>
        <v>A/P TRADE</v>
      </c>
      <c r="E1168" s="36" t="s">
        <v>3985</v>
      </c>
      <c r="F1168" s="36" t="s">
        <v>3986</v>
      </c>
      <c r="G1168" s="36" t="s">
        <v>3987</v>
      </c>
      <c r="H1168" s="36">
        <v>1128754</v>
      </c>
      <c r="I1168" s="38">
        <v>43755</v>
      </c>
      <c r="J1168" s="2">
        <v>345</v>
      </c>
      <c r="K1168" s="2">
        <v>345</v>
      </c>
      <c r="L1168" s="2">
        <v>4515</v>
      </c>
      <c r="M1168" s="5">
        <v>-475</v>
      </c>
      <c r="N1168" s="3">
        <v>43741</v>
      </c>
      <c r="O1168" t="s">
        <v>19</v>
      </c>
      <c r="P1168" t="s">
        <v>808</v>
      </c>
      <c r="S1168" s="2">
        <v>1097452</v>
      </c>
      <c r="T1168" s="2">
        <v>346907</v>
      </c>
      <c r="U1168" s="2">
        <v>323762</v>
      </c>
      <c r="X1168" s="2" t="s">
        <v>20</v>
      </c>
      <c r="Z1168">
        <v>3000063</v>
      </c>
      <c r="AA1168" s="2" t="s">
        <v>24</v>
      </c>
    </row>
    <row r="1169" spans="1:27" x14ac:dyDescent="0.25">
      <c r="A1169" s="6">
        <f t="shared" si="18"/>
        <v>1161</v>
      </c>
      <c r="C1169" s="36" t="str">
        <f>+INDEX('Global Mapping'!$M:$M,MATCH(L1169,'Global Mapping'!$A:$A,0))</f>
        <v>CURRENT LIABILITIES</v>
      </c>
      <c r="D1169" s="36" t="str">
        <f>+INDEX('Global Mapping'!$C:$C,MATCH(L1169,'Global Mapping'!$A:$A,0))</f>
        <v>A/P TRADE</v>
      </c>
      <c r="E1169" s="36" t="s">
        <v>3985</v>
      </c>
      <c r="F1169" s="36" t="s">
        <v>3986</v>
      </c>
      <c r="G1169" s="36" t="s">
        <v>3987</v>
      </c>
      <c r="H1169" s="36">
        <v>1127605</v>
      </c>
      <c r="I1169" s="38">
        <v>43741</v>
      </c>
      <c r="J1169" s="2">
        <v>345</v>
      </c>
      <c r="K1169" s="2">
        <v>345</v>
      </c>
      <c r="L1169" s="2">
        <v>4515</v>
      </c>
      <c r="M1169" s="5">
        <v>-353.18</v>
      </c>
      <c r="N1169" s="3">
        <v>43741</v>
      </c>
      <c r="O1169" t="s">
        <v>19</v>
      </c>
      <c r="P1169" t="s">
        <v>804</v>
      </c>
      <c r="S1169" s="2">
        <v>1097446</v>
      </c>
      <c r="T1169" s="2">
        <v>346905</v>
      </c>
      <c r="X1169" s="2" t="s">
        <v>20</v>
      </c>
      <c r="Z1169">
        <v>3008928</v>
      </c>
      <c r="AA1169" s="2" t="s">
        <v>24</v>
      </c>
    </row>
    <row r="1170" spans="1:27" x14ac:dyDescent="0.25">
      <c r="A1170" s="6">
        <f t="shared" si="18"/>
        <v>1162</v>
      </c>
      <c r="C1170" s="36" t="str">
        <f>+INDEX('Global Mapping'!$M:$M,MATCH(L1170,'Global Mapping'!$A:$A,0))</f>
        <v>CURRENT LIABILITIES</v>
      </c>
      <c r="D1170" s="36" t="str">
        <f>+INDEX('Global Mapping'!$C:$C,MATCH(L1170,'Global Mapping'!$A:$A,0))</f>
        <v>A/P TRADE</v>
      </c>
      <c r="E1170" s="36" t="s">
        <v>3985</v>
      </c>
      <c r="F1170" s="36" t="s">
        <v>3986</v>
      </c>
      <c r="G1170" s="36" t="s">
        <v>3987</v>
      </c>
      <c r="H1170" s="36">
        <v>1127610</v>
      </c>
      <c r="I1170" s="38">
        <v>43741</v>
      </c>
      <c r="J1170" s="2">
        <v>345</v>
      </c>
      <c r="K1170" s="2">
        <v>345</v>
      </c>
      <c r="L1170" s="2">
        <v>4515</v>
      </c>
      <c r="M1170" s="5">
        <v>-238.36</v>
      </c>
      <c r="N1170" s="3">
        <v>43741</v>
      </c>
      <c r="O1170" t="s">
        <v>19</v>
      </c>
      <c r="P1170" t="s">
        <v>806</v>
      </c>
      <c r="S1170" s="2">
        <v>1097450</v>
      </c>
      <c r="T1170" s="2">
        <v>346905</v>
      </c>
      <c r="X1170" s="2" t="s">
        <v>20</v>
      </c>
      <c r="Z1170">
        <v>3008928</v>
      </c>
      <c r="AA1170" s="2" t="s">
        <v>24</v>
      </c>
    </row>
    <row r="1171" spans="1:27" x14ac:dyDescent="0.25">
      <c r="A1171" s="6">
        <f t="shared" si="18"/>
        <v>1163</v>
      </c>
      <c r="C1171" s="36" t="str">
        <f>+INDEX('Global Mapping'!$M:$M,MATCH(L1171,'Global Mapping'!$A:$A,0))</f>
        <v>CURRENT LIABILITIES</v>
      </c>
      <c r="D1171" s="36" t="str">
        <f>+INDEX('Global Mapping'!$C:$C,MATCH(L1171,'Global Mapping'!$A:$A,0))</f>
        <v>A/P TRADE</v>
      </c>
      <c r="E1171" s="36" t="s">
        <v>3985</v>
      </c>
      <c r="F1171" s="36" t="s">
        <v>3986</v>
      </c>
      <c r="G1171" s="36" t="s">
        <v>3987</v>
      </c>
      <c r="H1171" s="36">
        <v>1138787</v>
      </c>
      <c r="I1171" s="38">
        <v>43853</v>
      </c>
      <c r="J1171" s="2">
        <v>345</v>
      </c>
      <c r="K1171" s="2">
        <v>345</v>
      </c>
      <c r="L1171" s="2">
        <v>4515</v>
      </c>
      <c r="M1171" s="5">
        <v>229</v>
      </c>
      <c r="N1171" s="3">
        <v>43741</v>
      </c>
      <c r="O1171" t="s">
        <v>19</v>
      </c>
      <c r="P1171" t="s">
        <v>1234</v>
      </c>
      <c r="S1171" s="2">
        <v>1127950</v>
      </c>
      <c r="T1171" s="2">
        <v>346993</v>
      </c>
      <c r="X1171" s="2" t="s">
        <v>20</v>
      </c>
      <c r="Z1171">
        <v>3008930</v>
      </c>
      <c r="AA1171" s="2" t="s">
        <v>24</v>
      </c>
    </row>
    <row r="1172" spans="1:27" x14ac:dyDescent="0.25">
      <c r="A1172" s="6">
        <f t="shared" si="18"/>
        <v>1164</v>
      </c>
      <c r="C1172" s="36" t="str">
        <f>+INDEX('Global Mapping'!$M:$M,MATCH(L1172,'Global Mapping'!$A:$A,0))</f>
        <v>CURRENT LIABILITIES</v>
      </c>
      <c r="D1172" s="36" t="str">
        <f>+INDEX('Global Mapping'!$C:$C,MATCH(L1172,'Global Mapping'!$A:$A,0))</f>
        <v>A/P TRADE</v>
      </c>
      <c r="E1172" s="36" t="s">
        <v>3985</v>
      </c>
      <c r="F1172" s="36" t="s">
        <v>3986</v>
      </c>
      <c r="G1172" s="36" t="s">
        <v>3987</v>
      </c>
      <c r="H1172" s="36">
        <v>1127633</v>
      </c>
      <c r="I1172" s="38">
        <v>43741</v>
      </c>
      <c r="J1172" s="2">
        <v>345</v>
      </c>
      <c r="K1172" s="2">
        <v>345</v>
      </c>
      <c r="L1172" s="2">
        <v>4515</v>
      </c>
      <c r="M1172" s="5">
        <v>-6.35</v>
      </c>
      <c r="N1172" s="3">
        <v>43741</v>
      </c>
      <c r="O1172" t="s">
        <v>19</v>
      </c>
      <c r="P1172" t="s">
        <v>809</v>
      </c>
      <c r="S1172" s="2">
        <v>1097586</v>
      </c>
      <c r="T1172" s="2">
        <v>346905</v>
      </c>
      <c r="X1172" s="2" t="s">
        <v>20</v>
      </c>
      <c r="Z1172">
        <v>3014539</v>
      </c>
      <c r="AA1172" s="2" t="s">
        <v>24</v>
      </c>
    </row>
    <row r="1173" spans="1:27" x14ac:dyDescent="0.25">
      <c r="A1173" s="6">
        <f t="shared" si="18"/>
        <v>1165</v>
      </c>
      <c r="C1173" s="36" t="str">
        <f>+INDEX('Global Mapping'!$M:$M,MATCH(L1173,'Global Mapping'!$A:$A,0))</f>
        <v>CURRENT LIABILITIES</v>
      </c>
      <c r="D1173" s="36" t="str">
        <f>+INDEX('Global Mapping'!$C:$C,MATCH(L1173,'Global Mapping'!$A:$A,0))</f>
        <v>A/P TRADE</v>
      </c>
      <c r="E1173" s="36" t="s">
        <v>3985</v>
      </c>
      <c r="F1173" s="36" t="s">
        <v>3986</v>
      </c>
      <c r="G1173" s="36" t="s">
        <v>3987</v>
      </c>
      <c r="H1173" s="36">
        <v>1127840</v>
      </c>
      <c r="I1173" s="38">
        <v>43741</v>
      </c>
      <c r="J1173" s="2">
        <v>345</v>
      </c>
      <c r="K1173" s="2">
        <v>345</v>
      </c>
      <c r="L1173" s="2">
        <v>4515</v>
      </c>
      <c r="M1173" s="5">
        <v>-82120.73</v>
      </c>
      <c r="N1173" s="3">
        <v>43741</v>
      </c>
      <c r="O1173" t="s">
        <v>19</v>
      </c>
      <c r="P1173" t="s">
        <v>810</v>
      </c>
      <c r="S1173" s="2">
        <v>1097610</v>
      </c>
      <c r="T1173" s="2">
        <v>346976</v>
      </c>
      <c r="X1173" s="2" t="s">
        <v>20</v>
      </c>
      <c r="Z1173">
        <v>3030658</v>
      </c>
      <c r="AA1173" s="2" t="s">
        <v>24</v>
      </c>
    </row>
    <row r="1174" spans="1:27" x14ac:dyDescent="0.25">
      <c r="A1174" s="6">
        <f t="shared" si="18"/>
        <v>1166</v>
      </c>
      <c r="C1174" s="36" t="str">
        <f>+INDEX('Global Mapping'!$M:$M,MATCH(L1174,'Global Mapping'!$A:$A,0))</f>
        <v>CURRENT LIABILITIES</v>
      </c>
      <c r="D1174" s="36" t="str">
        <f>+INDEX('Global Mapping'!$C:$C,MATCH(L1174,'Global Mapping'!$A:$A,0))</f>
        <v>A/P TRADE</v>
      </c>
      <c r="E1174" s="36" t="s">
        <v>3985</v>
      </c>
      <c r="F1174" s="36" t="s">
        <v>3986</v>
      </c>
      <c r="G1174" s="36" t="s">
        <v>3987</v>
      </c>
      <c r="H1174" s="36">
        <v>1127845</v>
      </c>
      <c r="I1174" s="38">
        <v>43741</v>
      </c>
      <c r="J1174" s="2">
        <v>345</v>
      </c>
      <c r="K1174" s="2">
        <v>345</v>
      </c>
      <c r="L1174" s="2">
        <v>4515</v>
      </c>
      <c r="M1174" s="5">
        <v>-34401.129999999997</v>
      </c>
      <c r="N1174" s="3">
        <v>43741</v>
      </c>
      <c r="O1174" t="s">
        <v>19</v>
      </c>
      <c r="P1174" t="s">
        <v>811</v>
      </c>
      <c r="S1174" s="2">
        <v>1097611</v>
      </c>
      <c r="T1174" s="2">
        <v>346976</v>
      </c>
      <c r="X1174" s="2" t="s">
        <v>20</v>
      </c>
      <c r="Z1174">
        <v>3030658</v>
      </c>
      <c r="AA1174" s="2" t="s">
        <v>24</v>
      </c>
    </row>
    <row r="1175" spans="1:27" x14ac:dyDescent="0.25">
      <c r="A1175" s="6">
        <f t="shared" si="18"/>
        <v>1167</v>
      </c>
      <c r="C1175" s="36" t="str">
        <f>+INDEX('Global Mapping'!$M:$M,MATCH(L1175,'Global Mapping'!$A:$A,0))</f>
        <v>CURRENT LIABILITIES</v>
      </c>
      <c r="D1175" s="36" t="str">
        <f>+INDEX('Global Mapping'!$C:$C,MATCH(L1175,'Global Mapping'!$A:$A,0))</f>
        <v>A/P TRADE</v>
      </c>
      <c r="E1175" s="36" t="s">
        <v>3985</v>
      </c>
      <c r="F1175" s="36" t="s">
        <v>3986</v>
      </c>
      <c r="G1175" s="36" t="s">
        <v>3987</v>
      </c>
      <c r="H1175" s="36">
        <v>1128499</v>
      </c>
      <c r="I1175" s="38">
        <v>43748</v>
      </c>
      <c r="J1175" s="2">
        <v>345</v>
      </c>
      <c r="K1175" s="2">
        <v>345</v>
      </c>
      <c r="L1175" s="2">
        <v>4515</v>
      </c>
      <c r="M1175" s="5">
        <v>-106</v>
      </c>
      <c r="N1175" s="3">
        <v>43742</v>
      </c>
      <c r="O1175" t="s">
        <v>19</v>
      </c>
      <c r="P1175" t="s">
        <v>812</v>
      </c>
      <c r="S1175" s="2">
        <v>1097699</v>
      </c>
      <c r="T1175" s="2">
        <v>347080</v>
      </c>
      <c r="X1175" s="2" t="s">
        <v>20</v>
      </c>
      <c r="Z1175">
        <v>3038149</v>
      </c>
      <c r="AA1175" s="2" t="s">
        <v>24</v>
      </c>
    </row>
    <row r="1176" spans="1:27" x14ac:dyDescent="0.25">
      <c r="A1176" s="6">
        <f t="shared" si="18"/>
        <v>1168</v>
      </c>
      <c r="C1176" s="36" t="str">
        <f>+INDEX('Global Mapping'!$M:$M,MATCH(L1176,'Global Mapping'!$A:$A,0))</f>
        <v>CURRENT LIABILITIES</v>
      </c>
      <c r="D1176" s="36" t="str">
        <f>+INDEX('Global Mapping'!$C:$C,MATCH(L1176,'Global Mapping'!$A:$A,0))</f>
        <v>A/P TRADE</v>
      </c>
      <c r="E1176" s="36" t="s">
        <v>3985</v>
      </c>
      <c r="F1176" s="36" t="s">
        <v>3986</v>
      </c>
      <c r="G1176" s="36" t="s">
        <v>3987</v>
      </c>
      <c r="H1176" s="36">
        <v>1128554</v>
      </c>
      <c r="I1176" s="38">
        <v>43748</v>
      </c>
      <c r="J1176" s="2">
        <v>345</v>
      </c>
      <c r="K1176" s="2">
        <v>345</v>
      </c>
      <c r="L1176" s="2">
        <v>4515</v>
      </c>
      <c r="M1176" s="5">
        <v>-27.86</v>
      </c>
      <c r="N1176" s="3">
        <v>43746</v>
      </c>
      <c r="O1176" t="s">
        <v>19</v>
      </c>
      <c r="P1176" t="s">
        <v>815</v>
      </c>
      <c r="S1176" s="2">
        <v>1098389</v>
      </c>
      <c r="T1176" s="2">
        <v>347422</v>
      </c>
      <c r="X1176" s="2" t="s">
        <v>20</v>
      </c>
      <c r="Z1176">
        <v>3004837</v>
      </c>
      <c r="AA1176" s="2" t="s">
        <v>24</v>
      </c>
    </row>
    <row r="1177" spans="1:27" x14ac:dyDescent="0.25">
      <c r="A1177" s="6">
        <f t="shared" si="18"/>
        <v>1169</v>
      </c>
      <c r="C1177" s="36" t="str">
        <f>+INDEX('Global Mapping'!$M:$M,MATCH(L1177,'Global Mapping'!$A:$A,0))</f>
        <v>CURRENT LIABILITIES</v>
      </c>
      <c r="D1177" s="36" t="str">
        <f>+INDEX('Global Mapping'!$C:$C,MATCH(L1177,'Global Mapping'!$A:$A,0))</f>
        <v>A/P TRADE</v>
      </c>
      <c r="E1177" s="36" t="s">
        <v>3985</v>
      </c>
      <c r="F1177" s="36" t="s">
        <v>3986</v>
      </c>
      <c r="G1177" s="36" t="s">
        <v>3987</v>
      </c>
      <c r="H1177" s="36">
        <v>1128562</v>
      </c>
      <c r="I1177" s="38">
        <v>43748</v>
      </c>
      <c r="J1177" s="2">
        <v>345</v>
      </c>
      <c r="K1177" s="2">
        <v>345</v>
      </c>
      <c r="L1177" s="2">
        <v>4515</v>
      </c>
      <c r="M1177" s="5">
        <v>-18324.09</v>
      </c>
      <c r="N1177" s="3">
        <v>43747</v>
      </c>
      <c r="O1177" t="s">
        <v>19</v>
      </c>
      <c r="P1177" t="s">
        <v>816</v>
      </c>
      <c r="S1177" s="2">
        <v>1098704</v>
      </c>
      <c r="T1177" s="2">
        <v>347627</v>
      </c>
      <c r="X1177" s="2" t="s">
        <v>20</v>
      </c>
      <c r="Z1177">
        <v>3019839</v>
      </c>
      <c r="AA1177" s="2" t="s">
        <v>24</v>
      </c>
    </row>
    <row r="1178" spans="1:27" x14ac:dyDescent="0.25">
      <c r="A1178" s="6">
        <f t="shared" si="18"/>
        <v>1170</v>
      </c>
      <c r="C1178" s="36" t="str">
        <f>+INDEX('Global Mapping'!$M:$M,MATCH(L1178,'Global Mapping'!$A:$A,0))</f>
        <v>CURRENT LIABILITIES</v>
      </c>
      <c r="D1178" s="36" t="str">
        <f>+INDEX('Global Mapping'!$C:$C,MATCH(L1178,'Global Mapping'!$A:$A,0))</f>
        <v>A/P TRADE</v>
      </c>
      <c r="E1178" s="36" t="s">
        <v>3985</v>
      </c>
      <c r="F1178" s="36" t="s">
        <v>3986</v>
      </c>
      <c r="G1178" s="36" t="s">
        <v>3987</v>
      </c>
      <c r="H1178" s="36">
        <v>1128611</v>
      </c>
      <c r="I1178" s="38">
        <v>43748</v>
      </c>
      <c r="J1178" s="2">
        <v>345</v>
      </c>
      <c r="K1178" s="2">
        <v>345</v>
      </c>
      <c r="L1178" s="2">
        <v>4515</v>
      </c>
      <c r="M1178" s="5">
        <v>-76.400000000000006</v>
      </c>
      <c r="N1178" s="3">
        <v>43747</v>
      </c>
      <c r="O1178" t="s">
        <v>19</v>
      </c>
      <c r="P1178" t="s">
        <v>817</v>
      </c>
      <c r="S1178" s="2">
        <v>1098788</v>
      </c>
      <c r="T1178" s="2">
        <v>347632</v>
      </c>
      <c r="X1178" s="2" t="s">
        <v>20</v>
      </c>
      <c r="Z1178">
        <v>3029848</v>
      </c>
      <c r="AA1178" s="2" t="s">
        <v>24</v>
      </c>
    </row>
    <row r="1179" spans="1:27" x14ac:dyDescent="0.25">
      <c r="A1179" s="6">
        <f t="shared" si="18"/>
        <v>1171</v>
      </c>
      <c r="C1179" s="36" t="str">
        <f>+INDEX('Global Mapping'!$M:$M,MATCH(L1179,'Global Mapping'!$A:$A,0))</f>
        <v>CURRENT LIABILITIES</v>
      </c>
      <c r="D1179" s="36" t="str">
        <f>+INDEX('Global Mapping'!$C:$C,MATCH(L1179,'Global Mapping'!$A:$A,0))</f>
        <v>A/P TRADE</v>
      </c>
      <c r="E1179" s="36" t="s">
        <v>3985</v>
      </c>
      <c r="F1179" s="36" t="s">
        <v>3986</v>
      </c>
      <c r="G1179" s="36" t="s">
        <v>3987</v>
      </c>
      <c r="H1179" s="36">
        <v>1128783</v>
      </c>
      <c r="I1179" s="38">
        <v>43755</v>
      </c>
      <c r="J1179" s="2">
        <v>345</v>
      </c>
      <c r="K1179" s="2">
        <v>345</v>
      </c>
      <c r="L1179" s="2">
        <v>4515</v>
      </c>
      <c r="M1179" s="5">
        <v>-76</v>
      </c>
      <c r="N1179" s="3">
        <v>43753</v>
      </c>
      <c r="O1179" t="s">
        <v>19</v>
      </c>
      <c r="P1179" t="s">
        <v>818</v>
      </c>
      <c r="S1179" s="2">
        <v>1100094</v>
      </c>
      <c r="T1179" s="2">
        <v>348051</v>
      </c>
      <c r="X1179" s="2" t="s">
        <v>20</v>
      </c>
      <c r="Z1179">
        <v>3005518</v>
      </c>
      <c r="AA1179" s="2" t="s">
        <v>24</v>
      </c>
    </row>
    <row r="1180" spans="1:27" x14ac:dyDescent="0.25">
      <c r="A1180" s="6">
        <f t="shared" si="18"/>
        <v>1172</v>
      </c>
      <c r="C1180" s="36" t="str">
        <f>+INDEX('Global Mapping'!$M:$M,MATCH(L1180,'Global Mapping'!$A:$A,0))</f>
        <v>CURRENT LIABILITIES</v>
      </c>
      <c r="D1180" s="36" t="str">
        <f>+INDEX('Global Mapping'!$C:$C,MATCH(L1180,'Global Mapping'!$A:$A,0))</f>
        <v>A/P TRADE</v>
      </c>
      <c r="E1180" s="36" t="s">
        <v>3985</v>
      </c>
      <c r="F1180" s="36" t="s">
        <v>3986</v>
      </c>
      <c r="G1180" s="36" t="s">
        <v>3987</v>
      </c>
      <c r="H1180" s="36">
        <v>1128792</v>
      </c>
      <c r="I1180" s="38">
        <v>43755</v>
      </c>
      <c r="J1180" s="2">
        <v>345</v>
      </c>
      <c r="K1180" s="2">
        <v>345</v>
      </c>
      <c r="L1180" s="2">
        <v>4515</v>
      </c>
      <c r="M1180" s="5">
        <v>-78.78</v>
      </c>
      <c r="N1180" s="3">
        <v>43755</v>
      </c>
      <c r="O1180" t="s">
        <v>19</v>
      </c>
      <c r="P1180" t="s">
        <v>842</v>
      </c>
      <c r="S1180" s="2">
        <v>1100856</v>
      </c>
      <c r="T1180" s="2">
        <v>348376</v>
      </c>
      <c r="X1180" s="2" t="s">
        <v>20</v>
      </c>
      <c r="Z1180">
        <v>3004837</v>
      </c>
      <c r="AA1180" s="2" t="s">
        <v>24</v>
      </c>
    </row>
    <row r="1181" spans="1:27" x14ac:dyDescent="0.25">
      <c r="A1181" s="6">
        <f t="shared" si="18"/>
        <v>1173</v>
      </c>
      <c r="C1181" s="36" t="str">
        <f>+INDEX('Global Mapping'!$M:$M,MATCH(L1181,'Global Mapping'!$A:$A,0))</f>
        <v>CURRENT LIABILITIES</v>
      </c>
      <c r="D1181" s="36" t="str">
        <f>+INDEX('Global Mapping'!$C:$C,MATCH(L1181,'Global Mapping'!$A:$A,0))</f>
        <v>A/P TRADE</v>
      </c>
      <c r="E1181" s="36" t="s">
        <v>3985</v>
      </c>
      <c r="F1181" s="36" t="s">
        <v>3986</v>
      </c>
      <c r="G1181" s="36" t="s">
        <v>3987</v>
      </c>
      <c r="H1181" s="36">
        <v>1128792</v>
      </c>
      <c r="I1181" s="38">
        <v>43755</v>
      </c>
      <c r="J1181" s="2">
        <v>345</v>
      </c>
      <c r="K1181" s="2">
        <v>345</v>
      </c>
      <c r="L1181" s="2">
        <v>4515</v>
      </c>
      <c r="M1181" s="5">
        <v>-43.86</v>
      </c>
      <c r="N1181" s="3">
        <v>43755</v>
      </c>
      <c r="O1181" t="s">
        <v>19</v>
      </c>
      <c r="P1181" t="s">
        <v>847</v>
      </c>
      <c r="S1181" s="2">
        <v>1100870</v>
      </c>
      <c r="T1181" s="2">
        <v>348376</v>
      </c>
      <c r="X1181" s="2" t="s">
        <v>20</v>
      </c>
      <c r="Z1181">
        <v>3004837</v>
      </c>
      <c r="AA1181" s="2" t="s">
        <v>24</v>
      </c>
    </row>
    <row r="1182" spans="1:27" x14ac:dyDescent="0.25">
      <c r="A1182" s="6">
        <f t="shared" si="18"/>
        <v>1174</v>
      </c>
      <c r="C1182" s="36" t="str">
        <f>+INDEX('Global Mapping'!$M:$M,MATCH(L1182,'Global Mapping'!$A:$A,0))</f>
        <v>CURRENT LIABILITIES</v>
      </c>
      <c r="D1182" s="36" t="str">
        <f>+INDEX('Global Mapping'!$C:$C,MATCH(L1182,'Global Mapping'!$A:$A,0))</f>
        <v>A/P TRADE</v>
      </c>
      <c r="E1182" s="36" t="s">
        <v>3985</v>
      </c>
      <c r="F1182" s="36" t="s">
        <v>3986</v>
      </c>
      <c r="G1182" s="36" t="s">
        <v>3987</v>
      </c>
      <c r="H1182" s="36">
        <v>1128798</v>
      </c>
      <c r="I1182" s="38">
        <v>43755</v>
      </c>
      <c r="J1182" s="2">
        <v>345</v>
      </c>
      <c r="K1182" s="2">
        <v>345</v>
      </c>
      <c r="L1182" s="2">
        <v>4515</v>
      </c>
      <c r="M1182" s="5">
        <v>-23.89</v>
      </c>
      <c r="N1182" s="3">
        <v>43755</v>
      </c>
      <c r="O1182" t="s">
        <v>19</v>
      </c>
      <c r="P1182" t="s">
        <v>843</v>
      </c>
      <c r="S1182" s="2">
        <v>1100858</v>
      </c>
      <c r="T1182" s="2">
        <v>348376</v>
      </c>
      <c r="X1182" s="2" t="s">
        <v>20</v>
      </c>
      <c r="Z1182">
        <v>3004931</v>
      </c>
      <c r="AA1182" s="2" t="s">
        <v>24</v>
      </c>
    </row>
    <row r="1183" spans="1:27" x14ac:dyDescent="0.25">
      <c r="A1183" s="6">
        <f t="shared" si="18"/>
        <v>1175</v>
      </c>
      <c r="C1183" s="36" t="str">
        <f>+INDEX('Global Mapping'!$M:$M,MATCH(L1183,'Global Mapping'!$A:$A,0))</f>
        <v>CURRENT LIABILITIES</v>
      </c>
      <c r="D1183" s="36" t="str">
        <f>+INDEX('Global Mapping'!$C:$C,MATCH(L1183,'Global Mapping'!$A:$A,0))</f>
        <v>A/P TRADE</v>
      </c>
      <c r="E1183" s="36" t="s">
        <v>3985</v>
      </c>
      <c r="F1183" s="36" t="s">
        <v>3986</v>
      </c>
      <c r="G1183" s="36" t="s">
        <v>3987</v>
      </c>
      <c r="H1183" s="36">
        <v>1128798</v>
      </c>
      <c r="I1183" s="38">
        <v>43755</v>
      </c>
      <c r="J1183" s="2">
        <v>345</v>
      </c>
      <c r="K1183" s="2">
        <v>345</v>
      </c>
      <c r="L1183" s="2">
        <v>4515</v>
      </c>
      <c r="M1183" s="5">
        <v>-10.18</v>
      </c>
      <c r="N1183" s="3">
        <v>43755</v>
      </c>
      <c r="O1183" t="s">
        <v>19</v>
      </c>
      <c r="P1183" t="s">
        <v>844</v>
      </c>
      <c r="S1183" s="2">
        <v>1100865</v>
      </c>
      <c r="T1183" s="2">
        <v>348376</v>
      </c>
      <c r="X1183" s="2" t="s">
        <v>20</v>
      </c>
      <c r="Z1183">
        <v>3004931</v>
      </c>
      <c r="AA1183" s="2" t="s">
        <v>24</v>
      </c>
    </row>
    <row r="1184" spans="1:27" x14ac:dyDescent="0.25">
      <c r="A1184" s="6">
        <f t="shared" si="18"/>
        <v>1176</v>
      </c>
      <c r="C1184" s="36" t="str">
        <f>+INDEX('Global Mapping'!$M:$M,MATCH(L1184,'Global Mapping'!$A:$A,0))</f>
        <v>CURRENT LIABILITIES</v>
      </c>
      <c r="D1184" s="36" t="str">
        <f>+INDEX('Global Mapping'!$C:$C,MATCH(L1184,'Global Mapping'!$A:$A,0))</f>
        <v>A/P TRADE</v>
      </c>
      <c r="E1184" s="36" t="s">
        <v>3985</v>
      </c>
      <c r="F1184" s="36" t="s">
        <v>3986</v>
      </c>
      <c r="G1184" s="36" t="s">
        <v>3987</v>
      </c>
      <c r="H1184" s="36">
        <v>1129374</v>
      </c>
      <c r="I1184" s="38">
        <v>43762</v>
      </c>
      <c r="J1184" s="2">
        <v>345</v>
      </c>
      <c r="K1184" s="2">
        <v>345</v>
      </c>
      <c r="L1184" s="2">
        <v>4515</v>
      </c>
      <c r="M1184" s="5">
        <v>-85</v>
      </c>
      <c r="N1184" s="3">
        <v>43755</v>
      </c>
      <c r="O1184" t="s">
        <v>19</v>
      </c>
      <c r="P1184" t="s">
        <v>837</v>
      </c>
      <c r="S1184" s="2">
        <v>1100827</v>
      </c>
      <c r="T1184" s="2">
        <v>348376</v>
      </c>
      <c r="X1184" s="2" t="s">
        <v>20</v>
      </c>
      <c r="Z1184">
        <v>3005061</v>
      </c>
      <c r="AA1184" s="2" t="s">
        <v>24</v>
      </c>
    </row>
    <row r="1185" spans="1:27" x14ac:dyDescent="0.25">
      <c r="A1185" s="6">
        <f t="shared" si="18"/>
        <v>1177</v>
      </c>
      <c r="C1185" s="36" t="str">
        <f>+INDEX('Global Mapping'!$M:$M,MATCH(L1185,'Global Mapping'!$A:$A,0))</f>
        <v>CURRENT LIABILITIES</v>
      </c>
      <c r="D1185" s="36" t="str">
        <f>+INDEX('Global Mapping'!$C:$C,MATCH(L1185,'Global Mapping'!$A:$A,0))</f>
        <v>A/P TRADE</v>
      </c>
      <c r="E1185" s="36" t="s">
        <v>3985</v>
      </c>
      <c r="F1185" s="36" t="s">
        <v>3986</v>
      </c>
      <c r="G1185" s="36" t="s">
        <v>3987</v>
      </c>
      <c r="H1185" s="36">
        <v>1129369</v>
      </c>
      <c r="I1185" s="38">
        <v>43762</v>
      </c>
      <c r="J1185" s="2">
        <v>345</v>
      </c>
      <c r="K1185" s="2">
        <v>345</v>
      </c>
      <c r="L1185" s="2">
        <v>4515</v>
      </c>
      <c r="M1185" s="5">
        <v>-117.25</v>
      </c>
      <c r="N1185" s="3">
        <v>43755</v>
      </c>
      <c r="O1185" t="s">
        <v>19</v>
      </c>
      <c r="P1185" t="s">
        <v>839</v>
      </c>
      <c r="S1185" s="2">
        <v>1100831</v>
      </c>
      <c r="T1185" s="2">
        <v>348376</v>
      </c>
      <c r="X1185" s="2" t="s">
        <v>20</v>
      </c>
      <c r="Z1185">
        <v>3006413</v>
      </c>
      <c r="AA1185" s="2" t="s">
        <v>24</v>
      </c>
    </row>
    <row r="1186" spans="1:27" x14ac:dyDescent="0.25">
      <c r="A1186" s="6">
        <f t="shared" si="18"/>
        <v>1178</v>
      </c>
      <c r="C1186" s="36" t="str">
        <f>+INDEX('Global Mapping'!$M:$M,MATCH(L1186,'Global Mapping'!$A:$A,0))</f>
        <v>CURRENT LIABILITIES</v>
      </c>
      <c r="D1186" s="36" t="str">
        <f>+INDEX('Global Mapping'!$C:$C,MATCH(L1186,'Global Mapping'!$A:$A,0))</f>
        <v>A/P TRADE</v>
      </c>
      <c r="E1186" s="36" t="s">
        <v>3985</v>
      </c>
      <c r="F1186" s="36" t="s">
        <v>3986</v>
      </c>
      <c r="G1186" s="36" t="s">
        <v>3987</v>
      </c>
      <c r="H1186" s="36">
        <v>1128760</v>
      </c>
      <c r="I1186" s="38">
        <v>43755</v>
      </c>
      <c r="J1186" s="2">
        <v>345</v>
      </c>
      <c r="K1186" s="2">
        <v>345</v>
      </c>
      <c r="L1186" s="2">
        <v>4515</v>
      </c>
      <c r="M1186" s="5">
        <v>-1144</v>
      </c>
      <c r="N1186" s="3">
        <v>43755</v>
      </c>
      <c r="O1186" t="s">
        <v>19</v>
      </c>
      <c r="P1186" t="s">
        <v>840</v>
      </c>
      <c r="S1186" s="2">
        <v>1100832</v>
      </c>
      <c r="T1186" s="2">
        <v>348378</v>
      </c>
      <c r="U1186" s="2">
        <v>324148</v>
      </c>
      <c r="X1186" s="2" t="s">
        <v>20</v>
      </c>
      <c r="Z1186">
        <v>3007629</v>
      </c>
      <c r="AA1186" s="2" t="s">
        <v>24</v>
      </c>
    </row>
    <row r="1187" spans="1:27" x14ac:dyDescent="0.25">
      <c r="A1187" s="6">
        <f t="shared" si="18"/>
        <v>1179</v>
      </c>
      <c r="C1187" s="36" t="str">
        <f>+INDEX('Global Mapping'!$M:$M,MATCH(L1187,'Global Mapping'!$A:$A,0))</f>
        <v>CURRENT LIABILITIES</v>
      </c>
      <c r="D1187" s="36" t="str">
        <f>+INDEX('Global Mapping'!$C:$C,MATCH(L1187,'Global Mapping'!$A:$A,0))</f>
        <v>A/P TRADE</v>
      </c>
      <c r="E1187" s="36" t="s">
        <v>3985</v>
      </c>
      <c r="F1187" s="36" t="s">
        <v>3986</v>
      </c>
      <c r="G1187" s="36" t="s">
        <v>3987</v>
      </c>
      <c r="H1187" s="36">
        <v>1128762</v>
      </c>
      <c r="I1187" s="38">
        <v>43755</v>
      </c>
      <c r="J1187" s="2">
        <v>345</v>
      </c>
      <c r="K1187" s="2">
        <v>345</v>
      </c>
      <c r="L1187" s="2">
        <v>4515</v>
      </c>
      <c r="M1187" s="5">
        <v>-1024.5</v>
      </c>
      <c r="N1187" s="3">
        <v>43755</v>
      </c>
      <c r="O1187" t="s">
        <v>19</v>
      </c>
      <c r="P1187" t="s">
        <v>846</v>
      </c>
      <c r="S1187" s="2">
        <v>1100869</v>
      </c>
      <c r="T1187" s="2">
        <v>348378</v>
      </c>
      <c r="U1187" s="2">
        <v>324055</v>
      </c>
      <c r="X1187" s="2" t="s">
        <v>20</v>
      </c>
      <c r="Z1187">
        <v>3008091</v>
      </c>
      <c r="AA1187" s="2" t="s">
        <v>24</v>
      </c>
    </row>
    <row r="1188" spans="1:27" x14ac:dyDescent="0.25">
      <c r="A1188" s="6">
        <f t="shared" si="18"/>
        <v>1180</v>
      </c>
      <c r="C1188" s="36" t="str">
        <f>+INDEX('Global Mapping'!$M:$M,MATCH(L1188,'Global Mapping'!$A:$A,0))</f>
        <v>CURRENT LIABILITIES</v>
      </c>
      <c r="D1188" s="36" t="str">
        <f>+INDEX('Global Mapping'!$C:$C,MATCH(L1188,'Global Mapping'!$A:$A,0))</f>
        <v>A/P TRADE</v>
      </c>
      <c r="E1188" s="36" t="s">
        <v>3985</v>
      </c>
      <c r="F1188" s="36" t="s">
        <v>3986</v>
      </c>
      <c r="G1188" s="36" t="s">
        <v>3987</v>
      </c>
      <c r="H1188" s="36">
        <v>1128653</v>
      </c>
      <c r="I1188" s="38">
        <v>43755</v>
      </c>
      <c r="J1188" s="2">
        <v>345</v>
      </c>
      <c r="K1188" s="2">
        <v>345</v>
      </c>
      <c r="L1188" s="2">
        <v>4515</v>
      </c>
      <c r="M1188" s="5">
        <v>-209.42</v>
      </c>
      <c r="N1188" s="3">
        <v>43755</v>
      </c>
      <c r="O1188" t="s">
        <v>19</v>
      </c>
      <c r="P1188" t="s">
        <v>821</v>
      </c>
      <c r="S1188" s="2">
        <v>1100797</v>
      </c>
      <c r="T1188" s="2">
        <v>348368</v>
      </c>
      <c r="X1188" s="2" t="s">
        <v>20</v>
      </c>
      <c r="Z1188">
        <v>3008698</v>
      </c>
      <c r="AA1188" s="2" t="s">
        <v>24</v>
      </c>
    </row>
    <row r="1189" spans="1:27" x14ac:dyDescent="0.25">
      <c r="A1189" s="6">
        <f t="shared" si="18"/>
        <v>1181</v>
      </c>
      <c r="C1189" s="36" t="str">
        <f>+INDEX('Global Mapping'!$M:$M,MATCH(L1189,'Global Mapping'!$A:$A,0))</f>
        <v>CURRENT LIABILITIES</v>
      </c>
      <c r="D1189" s="36" t="str">
        <f>+INDEX('Global Mapping'!$C:$C,MATCH(L1189,'Global Mapping'!$A:$A,0))</f>
        <v>A/P TRADE</v>
      </c>
      <c r="E1189" s="36" t="s">
        <v>3985</v>
      </c>
      <c r="F1189" s="36" t="s">
        <v>3986</v>
      </c>
      <c r="G1189" s="36" t="s">
        <v>3987</v>
      </c>
      <c r="H1189" s="36">
        <v>1128653</v>
      </c>
      <c r="I1189" s="38">
        <v>43755</v>
      </c>
      <c r="J1189" s="2">
        <v>345</v>
      </c>
      <c r="K1189" s="2">
        <v>345</v>
      </c>
      <c r="L1189" s="2">
        <v>4515</v>
      </c>
      <c r="M1189" s="5">
        <v>-10.52</v>
      </c>
      <c r="N1189" s="3">
        <v>43755</v>
      </c>
      <c r="O1189" t="s">
        <v>19</v>
      </c>
      <c r="P1189" t="s">
        <v>822</v>
      </c>
      <c r="S1189" s="2">
        <v>1100798</v>
      </c>
      <c r="T1189" s="2">
        <v>348368</v>
      </c>
      <c r="X1189" s="2" t="s">
        <v>20</v>
      </c>
      <c r="Z1189">
        <v>3008698</v>
      </c>
      <c r="AA1189" s="2" t="s">
        <v>24</v>
      </c>
    </row>
    <row r="1190" spans="1:27" x14ac:dyDescent="0.25">
      <c r="A1190" s="6">
        <f t="shared" si="18"/>
        <v>1182</v>
      </c>
      <c r="C1190" s="36" t="str">
        <f>+INDEX('Global Mapping'!$M:$M,MATCH(L1190,'Global Mapping'!$A:$A,0))</f>
        <v>CURRENT LIABILITIES</v>
      </c>
      <c r="D1190" s="36" t="str">
        <f>+INDEX('Global Mapping'!$C:$C,MATCH(L1190,'Global Mapping'!$A:$A,0))</f>
        <v>A/P TRADE</v>
      </c>
      <c r="E1190" s="36" t="s">
        <v>3985</v>
      </c>
      <c r="F1190" s="36" t="s">
        <v>3986</v>
      </c>
      <c r="G1190" s="36" t="s">
        <v>3987</v>
      </c>
      <c r="H1190" s="36">
        <v>1128653</v>
      </c>
      <c r="I1190" s="38">
        <v>43755</v>
      </c>
      <c r="J1190" s="2">
        <v>345</v>
      </c>
      <c r="K1190" s="2">
        <v>345</v>
      </c>
      <c r="L1190" s="2">
        <v>4515</v>
      </c>
      <c r="M1190" s="5">
        <v>-168.44</v>
      </c>
      <c r="N1190" s="3">
        <v>43755</v>
      </c>
      <c r="O1190" t="s">
        <v>19</v>
      </c>
      <c r="P1190" t="s">
        <v>823</v>
      </c>
      <c r="S1190" s="2">
        <v>1100799</v>
      </c>
      <c r="T1190" s="2">
        <v>348368</v>
      </c>
      <c r="X1190" s="2" t="s">
        <v>20</v>
      </c>
      <c r="Z1190">
        <v>3008698</v>
      </c>
      <c r="AA1190" s="2" t="s">
        <v>24</v>
      </c>
    </row>
    <row r="1191" spans="1:27" x14ac:dyDescent="0.25">
      <c r="A1191" s="6">
        <f t="shared" si="18"/>
        <v>1183</v>
      </c>
      <c r="C1191" s="36" t="str">
        <f>+INDEX('Global Mapping'!$M:$M,MATCH(L1191,'Global Mapping'!$A:$A,0))</f>
        <v>CURRENT LIABILITIES</v>
      </c>
      <c r="D1191" s="36" t="str">
        <f>+INDEX('Global Mapping'!$C:$C,MATCH(L1191,'Global Mapping'!$A:$A,0))</f>
        <v>A/P TRADE</v>
      </c>
      <c r="E1191" s="36" t="s">
        <v>3985</v>
      </c>
      <c r="F1191" s="36" t="s">
        <v>3986</v>
      </c>
      <c r="G1191" s="36" t="s">
        <v>3987</v>
      </c>
      <c r="H1191" s="36">
        <v>1128653</v>
      </c>
      <c r="I1191" s="38">
        <v>43755</v>
      </c>
      <c r="J1191" s="2">
        <v>345</v>
      </c>
      <c r="K1191" s="2">
        <v>345</v>
      </c>
      <c r="L1191" s="2">
        <v>4515</v>
      </c>
      <c r="M1191" s="5">
        <v>-63.83</v>
      </c>
      <c r="N1191" s="3">
        <v>43755</v>
      </c>
      <c r="O1191" t="s">
        <v>19</v>
      </c>
      <c r="P1191" t="s">
        <v>824</v>
      </c>
      <c r="S1191" s="2">
        <v>1100800</v>
      </c>
      <c r="T1191" s="2">
        <v>348368</v>
      </c>
      <c r="X1191" s="2" t="s">
        <v>20</v>
      </c>
      <c r="Z1191">
        <v>3008698</v>
      </c>
      <c r="AA1191" s="2" t="s">
        <v>24</v>
      </c>
    </row>
    <row r="1192" spans="1:27" x14ac:dyDescent="0.25">
      <c r="A1192" s="6">
        <f t="shared" si="18"/>
        <v>1184</v>
      </c>
      <c r="C1192" s="36" t="str">
        <f>+INDEX('Global Mapping'!$M:$M,MATCH(L1192,'Global Mapping'!$A:$A,0))</f>
        <v>CURRENT LIABILITIES</v>
      </c>
      <c r="D1192" s="36" t="str">
        <f>+INDEX('Global Mapping'!$C:$C,MATCH(L1192,'Global Mapping'!$A:$A,0))</f>
        <v>A/P TRADE</v>
      </c>
      <c r="E1192" s="36" t="s">
        <v>3985</v>
      </c>
      <c r="F1192" s="36" t="s">
        <v>3986</v>
      </c>
      <c r="G1192" s="36" t="s">
        <v>3987</v>
      </c>
      <c r="H1192" s="36">
        <v>1128653</v>
      </c>
      <c r="I1192" s="38">
        <v>43755</v>
      </c>
      <c r="J1192" s="2">
        <v>345</v>
      </c>
      <c r="K1192" s="2">
        <v>345</v>
      </c>
      <c r="L1192" s="2">
        <v>4515</v>
      </c>
      <c r="M1192" s="5">
        <v>-42.2</v>
      </c>
      <c r="N1192" s="3">
        <v>43755</v>
      </c>
      <c r="O1192" t="s">
        <v>19</v>
      </c>
      <c r="P1192" t="s">
        <v>825</v>
      </c>
      <c r="S1192" s="2">
        <v>1100801</v>
      </c>
      <c r="T1192" s="2">
        <v>348368</v>
      </c>
      <c r="X1192" s="2" t="s">
        <v>20</v>
      </c>
      <c r="Z1192">
        <v>3008698</v>
      </c>
      <c r="AA1192" s="2" t="s">
        <v>24</v>
      </c>
    </row>
    <row r="1193" spans="1:27" x14ac:dyDescent="0.25">
      <c r="A1193" s="6">
        <f t="shared" si="18"/>
        <v>1185</v>
      </c>
      <c r="C1193" s="36" t="str">
        <f>+INDEX('Global Mapping'!$M:$M,MATCH(L1193,'Global Mapping'!$A:$A,0))</f>
        <v>CURRENT LIABILITIES</v>
      </c>
      <c r="D1193" s="36" t="str">
        <f>+INDEX('Global Mapping'!$C:$C,MATCH(L1193,'Global Mapping'!$A:$A,0))</f>
        <v>A/P TRADE</v>
      </c>
      <c r="E1193" s="36" t="s">
        <v>3985</v>
      </c>
      <c r="F1193" s="36" t="s">
        <v>3986</v>
      </c>
      <c r="G1193" s="36" t="s">
        <v>3987</v>
      </c>
      <c r="H1193" s="36">
        <v>1128653</v>
      </c>
      <c r="I1193" s="38">
        <v>43755</v>
      </c>
      <c r="J1193" s="2">
        <v>345</v>
      </c>
      <c r="K1193" s="2">
        <v>345</v>
      </c>
      <c r="L1193" s="2">
        <v>4515</v>
      </c>
      <c r="M1193" s="5">
        <v>-204.95</v>
      </c>
      <c r="N1193" s="3">
        <v>43755</v>
      </c>
      <c r="O1193" t="s">
        <v>19</v>
      </c>
      <c r="P1193" t="s">
        <v>826</v>
      </c>
      <c r="S1193" s="2">
        <v>1100802</v>
      </c>
      <c r="T1193" s="2">
        <v>348368</v>
      </c>
      <c r="X1193" s="2" t="s">
        <v>20</v>
      </c>
      <c r="Z1193">
        <v>3008698</v>
      </c>
      <c r="AA1193" s="2" t="s">
        <v>24</v>
      </c>
    </row>
    <row r="1194" spans="1:27" x14ac:dyDescent="0.25">
      <c r="A1194" s="6">
        <f t="shared" si="18"/>
        <v>1186</v>
      </c>
      <c r="C1194" s="36" t="str">
        <f>+INDEX('Global Mapping'!$M:$M,MATCH(L1194,'Global Mapping'!$A:$A,0))</f>
        <v>CURRENT LIABILITIES</v>
      </c>
      <c r="D1194" s="36" t="str">
        <f>+INDEX('Global Mapping'!$C:$C,MATCH(L1194,'Global Mapping'!$A:$A,0))</f>
        <v>A/P TRADE</v>
      </c>
      <c r="E1194" s="36" t="s">
        <v>3985</v>
      </c>
      <c r="F1194" s="36" t="s">
        <v>3986</v>
      </c>
      <c r="G1194" s="36" t="s">
        <v>3987</v>
      </c>
      <c r="H1194" s="36">
        <v>1128653</v>
      </c>
      <c r="I1194" s="38">
        <v>43755</v>
      </c>
      <c r="J1194" s="2">
        <v>345</v>
      </c>
      <c r="K1194" s="2">
        <v>345</v>
      </c>
      <c r="L1194" s="2">
        <v>4515</v>
      </c>
      <c r="M1194" s="5">
        <v>-3661.41</v>
      </c>
      <c r="N1194" s="3">
        <v>43755</v>
      </c>
      <c r="O1194" t="s">
        <v>19</v>
      </c>
      <c r="P1194" t="s">
        <v>827</v>
      </c>
      <c r="S1194" s="2">
        <v>1100803</v>
      </c>
      <c r="T1194" s="2">
        <v>348368</v>
      </c>
      <c r="X1194" s="2" t="s">
        <v>20</v>
      </c>
      <c r="Z1194">
        <v>3008698</v>
      </c>
      <c r="AA1194" s="2" t="s">
        <v>24</v>
      </c>
    </row>
    <row r="1195" spans="1:27" x14ac:dyDescent="0.25">
      <c r="A1195" s="6">
        <f t="shared" si="18"/>
        <v>1187</v>
      </c>
      <c r="C1195" s="36" t="str">
        <f>+INDEX('Global Mapping'!$M:$M,MATCH(L1195,'Global Mapping'!$A:$A,0))</f>
        <v>CURRENT LIABILITIES</v>
      </c>
      <c r="D1195" s="36" t="str">
        <f>+INDEX('Global Mapping'!$C:$C,MATCH(L1195,'Global Mapping'!$A:$A,0))</f>
        <v>A/P TRADE</v>
      </c>
      <c r="E1195" s="36" t="s">
        <v>3985</v>
      </c>
      <c r="F1195" s="36" t="s">
        <v>3986</v>
      </c>
      <c r="G1195" s="36" t="s">
        <v>3987</v>
      </c>
      <c r="H1195" s="36">
        <v>1128653</v>
      </c>
      <c r="I1195" s="38">
        <v>43755</v>
      </c>
      <c r="J1195" s="2">
        <v>345</v>
      </c>
      <c r="K1195" s="2">
        <v>345</v>
      </c>
      <c r="L1195" s="2">
        <v>4515</v>
      </c>
      <c r="M1195" s="5">
        <v>-2453.6799999999998</v>
      </c>
      <c r="N1195" s="3">
        <v>43755</v>
      </c>
      <c r="O1195" t="s">
        <v>19</v>
      </c>
      <c r="P1195" t="s">
        <v>828</v>
      </c>
      <c r="S1195" s="2">
        <v>1100804</v>
      </c>
      <c r="T1195" s="2">
        <v>348368</v>
      </c>
      <c r="X1195" s="2" t="s">
        <v>20</v>
      </c>
      <c r="Z1195">
        <v>3008698</v>
      </c>
      <c r="AA1195" s="2" t="s">
        <v>24</v>
      </c>
    </row>
    <row r="1196" spans="1:27" x14ac:dyDescent="0.25">
      <c r="A1196" s="6">
        <f t="shared" si="18"/>
        <v>1188</v>
      </c>
      <c r="C1196" s="36" t="str">
        <f>+INDEX('Global Mapping'!$M:$M,MATCH(L1196,'Global Mapping'!$A:$A,0))</f>
        <v>CURRENT LIABILITIES</v>
      </c>
      <c r="D1196" s="36" t="str">
        <f>+INDEX('Global Mapping'!$C:$C,MATCH(L1196,'Global Mapping'!$A:$A,0))</f>
        <v>A/P TRADE</v>
      </c>
      <c r="E1196" s="36" t="s">
        <v>3985</v>
      </c>
      <c r="F1196" s="36" t="s">
        <v>3986</v>
      </c>
      <c r="G1196" s="36" t="s">
        <v>3987</v>
      </c>
      <c r="H1196" s="36">
        <v>1128653</v>
      </c>
      <c r="I1196" s="38">
        <v>43755</v>
      </c>
      <c r="J1196" s="2">
        <v>345</v>
      </c>
      <c r="K1196" s="2">
        <v>345</v>
      </c>
      <c r="L1196" s="2">
        <v>4515</v>
      </c>
      <c r="M1196" s="5">
        <v>-1017.79</v>
      </c>
      <c r="N1196" s="3">
        <v>43755</v>
      </c>
      <c r="O1196" t="s">
        <v>19</v>
      </c>
      <c r="P1196" t="s">
        <v>829</v>
      </c>
      <c r="S1196" s="2">
        <v>1100805</v>
      </c>
      <c r="T1196" s="2">
        <v>348368</v>
      </c>
      <c r="X1196" s="2" t="s">
        <v>20</v>
      </c>
      <c r="Z1196">
        <v>3008698</v>
      </c>
      <c r="AA1196" s="2" t="s">
        <v>24</v>
      </c>
    </row>
    <row r="1197" spans="1:27" x14ac:dyDescent="0.25">
      <c r="A1197" s="6">
        <f t="shared" si="18"/>
        <v>1189</v>
      </c>
      <c r="C1197" s="36" t="str">
        <f>+INDEX('Global Mapping'!$M:$M,MATCH(L1197,'Global Mapping'!$A:$A,0))</f>
        <v>CURRENT LIABILITIES</v>
      </c>
      <c r="D1197" s="36" t="str">
        <f>+INDEX('Global Mapping'!$C:$C,MATCH(L1197,'Global Mapping'!$A:$A,0))</f>
        <v>A/P TRADE</v>
      </c>
      <c r="E1197" s="36" t="s">
        <v>3985</v>
      </c>
      <c r="F1197" s="36" t="s">
        <v>3986</v>
      </c>
      <c r="G1197" s="36" t="s">
        <v>3987</v>
      </c>
      <c r="H1197" s="36">
        <v>1128653</v>
      </c>
      <c r="I1197" s="38">
        <v>43755</v>
      </c>
      <c r="J1197" s="2">
        <v>345</v>
      </c>
      <c r="K1197" s="2">
        <v>345</v>
      </c>
      <c r="L1197" s="2">
        <v>4515</v>
      </c>
      <c r="M1197" s="5">
        <v>-93.92</v>
      </c>
      <c r="N1197" s="3">
        <v>43755</v>
      </c>
      <c r="O1197" t="s">
        <v>19</v>
      </c>
      <c r="P1197" t="s">
        <v>830</v>
      </c>
      <c r="S1197" s="2">
        <v>1100806</v>
      </c>
      <c r="T1197" s="2">
        <v>348368</v>
      </c>
      <c r="X1197" s="2" t="s">
        <v>20</v>
      </c>
      <c r="Z1197">
        <v>3008698</v>
      </c>
      <c r="AA1197" s="2" t="s">
        <v>24</v>
      </c>
    </row>
    <row r="1198" spans="1:27" x14ac:dyDescent="0.25">
      <c r="A1198" s="6">
        <f t="shared" si="18"/>
        <v>1190</v>
      </c>
      <c r="C1198" s="36" t="str">
        <f>+INDEX('Global Mapping'!$M:$M,MATCH(L1198,'Global Mapping'!$A:$A,0))</f>
        <v>CURRENT LIABILITIES</v>
      </c>
      <c r="D1198" s="36" t="str">
        <f>+INDEX('Global Mapping'!$C:$C,MATCH(L1198,'Global Mapping'!$A:$A,0))</f>
        <v>A/P TRADE</v>
      </c>
      <c r="E1198" s="36" t="s">
        <v>3985</v>
      </c>
      <c r="F1198" s="36" t="s">
        <v>3986</v>
      </c>
      <c r="G1198" s="36" t="s">
        <v>3987</v>
      </c>
      <c r="H1198" s="36">
        <v>1128653</v>
      </c>
      <c r="I1198" s="38">
        <v>43755</v>
      </c>
      <c r="J1198" s="2">
        <v>345</v>
      </c>
      <c r="K1198" s="2">
        <v>345</v>
      </c>
      <c r="L1198" s="2">
        <v>4515</v>
      </c>
      <c r="M1198" s="5">
        <v>-37.369999999999997</v>
      </c>
      <c r="N1198" s="3">
        <v>43755</v>
      </c>
      <c r="O1198" t="s">
        <v>19</v>
      </c>
      <c r="P1198" t="s">
        <v>831</v>
      </c>
      <c r="S1198" s="2">
        <v>1100807</v>
      </c>
      <c r="T1198" s="2">
        <v>348368</v>
      </c>
      <c r="X1198" s="2" t="s">
        <v>20</v>
      </c>
      <c r="Z1198">
        <v>3008698</v>
      </c>
      <c r="AA1198" s="2" t="s">
        <v>24</v>
      </c>
    </row>
    <row r="1199" spans="1:27" x14ac:dyDescent="0.25">
      <c r="A1199" s="6">
        <f t="shared" si="18"/>
        <v>1191</v>
      </c>
      <c r="C1199" s="36" t="str">
        <f>+INDEX('Global Mapping'!$M:$M,MATCH(L1199,'Global Mapping'!$A:$A,0))</f>
        <v>CURRENT LIABILITIES</v>
      </c>
      <c r="D1199" s="36" t="str">
        <f>+INDEX('Global Mapping'!$C:$C,MATCH(L1199,'Global Mapping'!$A:$A,0))</f>
        <v>A/P TRADE</v>
      </c>
      <c r="E1199" s="36" t="s">
        <v>3985</v>
      </c>
      <c r="F1199" s="36" t="s">
        <v>3986</v>
      </c>
      <c r="G1199" s="36" t="s">
        <v>3987</v>
      </c>
      <c r="H1199" s="36">
        <v>1128653</v>
      </c>
      <c r="I1199" s="38">
        <v>43755</v>
      </c>
      <c r="J1199" s="2">
        <v>345</v>
      </c>
      <c r="K1199" s="2">
        <v>345</v>
      </c>
      <c r="L1199" s="2">
        <v>4515</v>
      </c>
      <c r="M1199" s="5">
        <v>-254.99</v>
      </c>
      <c r="N1199" s="3">
        <v>43755</v>
      </c>
      <c r="O1199" t="s">
        <v>19</v>
      </c>
      <c r="P1199" t="s">
        <v>832</v>
      </c>
      <c r="S1199" s="2">
        <v>1100808</v>
      </c>
      <c r="T1199" s="2">
        <v>348368</v>
      </c>
      <c r="X1199" s="2" t="s">
        <v>20</v>
      </c>
      <c r="Z1199">
        <v>3008698</v>
      </c>
      <c r="AA1199" s="2" t="s">
        <v>24</v>
      </c>
    </row>
    <row r="1200" spans="1:27" x14ac:dyDescent="0.25">
      <c r="A1200" s="6">
        <f t="shared" si="18"/>
        <v>1192</v>
      </c>
      <c r="C1200" s="36" t="str">
        <f>+INDEX('Global Mapping'!$M:$M,MATCH(L1200,'Global Mapping'!$A:$A,0))</f>
        <v>CURRENT LIABILITIES</v>
      </c>
      <c r="D1200" s="36" t="str">
        <f>+INDEX('Global Mapping'!$C:$C,MATCH(L1200,'Global Mapping'!$A:$A,0))</f>
        <v>A/P TRADE</v>
      </c>
      <c r="E1200" s="36" t="s">
        <v>3985</v>
      </c>
      <c r="F1200" s="36" t="s">
        <v>3986</v>
      </c>
      <c r="G1200" s="36" t="s">
        <v>3987</v>
      </c>
      <c r="H1200" s="36">
        <v>1128797</v>
      </c>
      <c r="I1200" s="38">
        <v>43755</v>
      </c>
      <c r="J1200" s="2">
        <v>345</v>
      </c>
      <c r="K1200" s="2">
        <v>345</v>
      </c>
      <c r="L1200" s="2">
        <v>4515</v>
      </c>
      <c r="M1200" s="5">
        <v>-50</v>
      </c>
      <c r="N1200" s="3">
        <v>43755</v>
      </c>
      <c r="O1200" t="s">
        <v>19</v>
      </c>
      <c r="P1200" t="s">
        <v>835</v>
      </c>
      <c r="S1200" s="2">
        <v>1100820</v>
      </c>
      <c r="T1200" s="2">
        <v>348376</v>
      </c>
      <c r="X1200" s="2" t="s">
        <v>20</v>
      </c>
      <c r="Z1200">
        <v>3029878</v>
      </c>
      <c r="AA1200" s="2" t="s">
        <v>24</v>
      </c>
    </row>
    <row r="1201" spans="1:27" x14ac:dyDescent="0.25">
      <c r="A1201" s="6">
        <f t="shared" si="18"/>
        <v>1193</v>
      </c>
      <c r="C1201" s="36" t="str">
        <f>+INDEX('Global Mapping'!$M:$M,MATCH(L1201,'Global Mapping'!$A:$A,0))</f>
        <v>CURRENT LIABILITIES</v>
      </c>
      <c r="D1201" s="36" t="str">
        <f>+INDEX('Global Mapping'!$C:$C,MATCH(L1201,'Global Mapping'!$A:$A,0))</f>
        <v>A/P TRADE</v>
      </c>
      <c r="E1201" s="36" t="s">
        <v>3985</v>
      </c>
      <c r="F1201" s="36" t="s">
        <v>3986</v>
      </c>
      <c r="G1201" s="36" t="s">
        <v>3987</v>
      </c>
      <c r="H1201" s="36">
        <v>1128901</v>
      </c>
      <c r="I1201" s="38">
        <v>43755</v>
      </c>
      <c r="J1201" s="2">
        <v>345</v>
      </c>
      <c r="K1201" s="2">
        <v>345</v>
      </c>
      <c r="L1201" s="2">
        <v>4515</v>
      </c>
      <c r="M1201" s="5">
        <v>-60789.89</v>
      </c>
      <c r="N1201" s="3">
        <v>43755</v>
      </c>
      <c r="O1201" t="s">
        <v>19</v>
      </c>
      <c r="P1201" t="s">
        <v>819</v>
      </c>
      <c r="S1201" s="2">
        <v>1100781</v>
      </c>
      <c r="T1201" s="2">
        <v>348372</v>
      </c>
      <c r="X1201" s="2" t="s">
        <v>20</v>
      </c>
      <c r="Z1201">
        <v>3030658</v>
      </c>
      <c r="AA1201" s="2" t="s">
        <v>24</v>
      </c>
    </row>
    <row r="1202" spans="1:27" x14ac:dyDescent="0.25">
      <c r="A1202" s="6">
        <f t="shared" si="18"/>
        <v>1194</v>
      </c>
      <c r="C1202" s="36" t="str">
        <f>+INDEX('Global Mapping'!$M:$M,MATCH(L1202,'Global Mapping'!$A:$A,0))</f>
        <v>CURRENT LIABILITIES</v>
      </c>
      <c r="D1202" s="36" t="str">
        <f>+INDEX('Global Mapping'!$C:$C,MATCH(L1202,'Global Mapping'!$A:$A,0))</f>
        <v>A/P TRADE</v>
      </c>
      <c r="E1202" s="36" t="s">
        <v>3985</v>
      </c>
      <c r="F1202" s="36" t="s">
        <v>3986</v>
      </c>
      <c r="G1202" s="36" t="s">
        <v>3987</v>
      </c>
      <c r="H1202" s="36">
        <v>1128902</v>
      </c>
      <c r="I1202" s="38">
        <v>43755</v>
      </c>
      <c r="J1202" s="2">
        <v>345</v>
      </c>
      <c r="K1202" s="2">
        <v>345</v>
      </c>
      <c r="L1202" s="2">
        <v>4515</v>
      </c>
      <c r="M1202" s="5">
        <v>-37329.769999999997</v>
      </c>
      <c r="N1202" s="3">
        <v>43755</v>
      </c>
      <c r="O1202" t="s">
        <v>19</v>
      </c>
      <c r="P1202" t="s">
        <v>820</v>
      </c>
      <c r="S1202" s="2">
        <v>1100783</v>
      </c>
      <c r="T1202" s="2">
        <v>348372</v>
      </c>
      <c r="X1202" s="2" t="s">
        <v>20</v>
      </c>
      <c r="Z1202">
        <v>3030658</v>
      </c>
      <c r="AA1202" s="2" t="s">
        <v>24</v>
      </c>
    </row>
    <row r="1203" spans="1:27" x14ac:dyDescent="0.25">
      <c r="A1203" s="6">
        <f t="shared" si="18"/>
        <v>1195</v>
      </c>
      <c r="C1203" s="36" t="str">
        <f>+INDEX('Global Mapping'!$M:$M,MATCH(L1203,'Global Mapping'!$A:$A,0))</f>
        <v>CURRENT LIABILITIES</v>
      </c>
      <c r="D1203" s="36" t="str">
        <f>+INDEX('Global Mapping'!$C:$C,MATCH(L1203,'Global Mapping'!$A:$A,0))</f>
        <v>A/P TRADE</v>
      </c>
      <c r="E1203" s="36" t="s">
        <v>3985</v>
      </c>
      <c r="F1203" s="36" t="s">
        <v>3986</v>
      </c>
      <c r="G1203" s="36" t="s">
        <v>3987</v>
      </c>
      <c r="H1203" s="36">
        <v>1129343</v>
      </c>
      <c r="I1203" s="38">
        <v>43762</v>
      </c>
      <c r="J1203" s="2">
        <v>345</v>
      </c>
      <c r="K1203" s="2">
        <v>345</v>
      </c>
      <c r="L1203" s="2">
        <v>4515</v>
      </c>
      <c r="M1203" s="5">
        <v>-298.79000000000002</v>
      </c>
      <c r="N1203" s="3">
        <v>43755</v>
      </c>
      <c r="O1203" t="s">
        <v>19</v>
      </c>
      <c r="P1203" t="s">
        <v>841</v>
      </c>
      <c r="S1203" s="2">
        <v>1100833</v>
      </c>
      <c r="T1203" s="2">
        <v>348378</v>
      </c>
      <c r="U1203" s="2">
        <v>317395</v>
      </c>
      <c r="X1203" s="2" t="s">
        <v>20</v>
      </c>
      <c r="Z1203">
        <v>3038149</v>
      </c>
      <c r="AA1203" s="2" t="s">
        <v>24</v>
      </c>
    </row>
    <row r="1204" spans="1:27" x14ac:dyDescent="0.25">
      <c r="A1204" s="6">
        <f t="shared" si="18"/>
        <v>1196</v>
      </c>
      <c r="C1204" s="36" t="str">
        <f>+INDEX('Global Mapping'!$M:$M,MATCH(L1204,'Global Mapping'!$A:$A,0))</f>
        <v>CURRENT LIABILITIES</v>
      </c>
      <c r="D1204" s="36" t="str">
        <f>+INDEX('Global Mapping'!$C:$C,MATCH(L1204,'Global Mapping'!$A:$A,0))</f>
        <v>A/P TRADE</v>
      </c>
      <c r="E1204" s="36" t="s">
        <v>3985</v>
      </c>
      <c r="F1204" s="36" t="s">
        <v>3986</v>
      </c>
      <c r="G1204" s="36" t="s">
        <v>3987</v>
      </c>
      <c r="H1204" s="36">
        <v>1128768</v>
      </c>
      <c r="I1204" s="38">
        <v>43755</v>
      </c>
      <c r="J1204" s="2">
        <v>345</v>
      </c>
      <c r="K1204" s="2">
        <v>345</v>
      </c>
      <c r="L1204" s="2">
        <v>4515</v>
      </c>
      <c r="M1204" s="5">
        <v>-600</v>
      </c>
      <c r="N1204" s="3">
        <v>43755</v>
      </c>
      <c r="O1204" t="s">
        <v>19</v>
      </c>
      <c r="P1204" t="s">
        <v>838</v>
      </c>
      <c r="S1204" s="2">
        <v>1100830</v>
      </c>
      <c r="T1204" s="2">
        <v>348378</v>
      </c>
      <c r="U1204" s="2">
        <v>323748</v>
      </c>
      <c r="X1204" s="2" t="s">
        <v>20</v>
      </c>
      <c r="Z1204">
        <v>3049322</v>
      </c>
      <c r="AA1204" s="2" t="s">
        <v>24</v>
      </c>
    </row>
    <row r="1205" spans="1:27" x14ac:dyDescent="0.25">
      <c r="A1205" s="6">
        <f t="shared" si="18"/>
        <v>1197</v>
      </c>
      <c r="C1205" s="36" t="str">
        <f>+INDEX('Global Mapping'!$M:$M,MATCH(L1205,'Global Mapping'!$A:$A,0))</f>
        <v>CURRENT LIABILITIES</v>
      </c>
      <c r="D1205" s="36" t="str">
        <f>+INDEX('Global Mapping'!$C:$C,MATCH(L1205,'Global Mapping'!$A:$A,0))</f>
        <v>A/P TRADE</v>
      </c>
      <c r="E1205" s="36" t="s">
        <v>3985</v>
      </c>
      <c r="F1205" s="36" t="s">
        <v>3986</v>
      </c>
      <c r="G1205" s="36" t="s">
        <v>3987</v>
      </c>
      <c r="H1205" s="36">
        <v>1128758</v>
      </c>
      <c r="I1205" s="38">
        <v>43755</v>
      </c>
      <c r="J1205" s="2">
        <v>345</v>
      </c>
      <c r="K1205" s="2">
        <v>345</v>
      </c>
      <c r="L1205" s="2">
        <v>4515</v>
      </c>
      <c r="M1205" s="5">
        <v>-515</v>
      </c>
      <c r="N1205" s="3">
        <v>43755</v>
      </c>
      <c r="O1205" t="s">
        <v>19</v>
      </c>
      <c r="P1205" t="s">
        <v>833</v>
      </c>
      <c r="S1205" s="2">
        <v>1100813</v>
      </c>
      <c r="T1205" s="2">
        <v>348378</v>
      </c>
      <c r="U1205" s="2">
        <v>324716</v>
      </c>
      <c r="X1205" s="2" t="s">
        <v>20</v>
      </c>
      <c r="Z1205">
        <v>3085299</v>
      </c>
      <c r="AA1205" s="2" t="s">
        <v>24</v>
      </c>
    </row>
    <row r="1206" spans="1:27" x14ac:dyDescent="0.25">
      <c r="A1206" s="6">
        <f t="shared" si="18"/>
        <v>1198</v>
      </c>
      <c r="C1206" s="36" t="str">
        <f>+INDEX('Global Mapping'!$M:$M,MATCH(L1206,'Global Mapping'!$A:$A,0))</f>
        <v>CURRENT LIABILITIES</v>
      </c>
      <c r="D1206" s="36" t="str">
        <f>+INDEX('Global Mapping'!$C:$C,MATCH(L1206,'Global Mapping'!$A:$A,0))</f>
        <v>A/P TRADE</v>
      </c>
      <c r="E1206" s="36" t="s">
        <v>3985</v>
      </c>
      <c r="F1206" s="36" t="s">
        <v>3986</v>
      </c>
      <c r="G1206" s="36" t="s">
        <v>3987</v>
      </c>
      <c r="H1206" s="36">
        <v>1128758</v>
      </c>
      <c r="I1206" s="38">
        <v>43755</v>
      </c>
      <c r="J1206" s="2">
        <v>345</v>
      </c>
      <c r="K1206" s="2">
        <v>345</v>
      </c>
      <c r="L1206" s="2">
        <v>4515</v>
      </c>
      <c r="M1206" s="5">
        <v>-848.72</v>
      </c>
      <c r="N1206" s="3">
        <v>43755</v>
      </c>
      <c r="O1206" t="s">
        <v>19</v>
      </c>
      <c r="P1206" t="s">
        <v>834</v>
      </c>
      <c r="S1206" s="2">
        <v>1100816</v>
      </c>
      <c r="T1206" s="2">
        <v>348378</v>
      </c>
      <c r="U1206" s="2">
        <v>324718</v>
      </c>
      <c r="X1206" s="2" t="s">
        <v>20</v>
      </c>
      <c r="Z1206">
        <v>3085299</v>
      </c>
      <c r="AA1206" s="2" t="s">
        <v>24</v>
      </c>
    </row>
    <row r="1207" spans="1:27" x14ac:dyDescent="0.25">
      <c r="A1207" s="6">
        <f t="shared" si="18"/>
        <v>1199</v>
      </c>
      <c r="C1207" s="36" t="str">
        <f>+INDEX('Global Mapping'!$M:$M,MATCH(L1207,'Global Mapping'!$A:$A,0))</f>
        <v>CURRENT LIABILITIES</v>
      </c>
      <c r="D1207" s="36" t="str">
        <f>+INDEX('Global Mapping'!$C:$C,MATCH(L1207,'Global Mapping'!$A:$A,0))</f>
        <v>A/P TRADE</v>
      </c>
      <c r="E1207" s="36" t="s">
        <v>3985</v>
      </c>
      <c r="F1207" s="36" t="s">
        <v>3986</v>
      </c>
      <c r="G1207" s="36" t="s">
        <v>3987</v>
      </c>
      <c r="H1207" s="36">
        <v>1131572</v>
      </c>
      <c r="I1207" s="38">
        <v>43776</v>
      </c>
      <c r="J1207" s="2">
        <v>345</v>
      </c>
      <c r="K1207" s="2">
        <v>345</v>
      </c>
      <c r="L1207" s="2">
        <v>4515</v>
      </c>
      <c r="M1207" s="5">
        <v>-60.71</v>
      </c>
      <c r="N1207" s="3">
        <v>43755</v>
      </c>
      <c r="O1207" t="s">
        <v>19</v>
      </c>
      <c r="P1207" t="s">
        <v>836</v>
      </c>
      <c r="S1207" s="2">
        <v>1100826</v>
      </c>
      <c r="T1207" s="2">
        <v>348376</v>
      </c>
      <c r="X1207" s="2" t="s">
        <v>20</v>
      </c>
      <c r="Z1207">
        <v>3098456</v>
      </c>
      <c r="AA1207" s="2" t="s">
        <v>24</v>
      </c>
    </row>
    <row r="1208" spans="1:27" x14ac:dyDescent="0.25">
      <c r="A1208" s="6">
        <f t="shared" si="18"/>
        <v>1200</v>
      </c>
      <c r="C1208" s="36" t="str">
        <f>+INDEX('Global Mapping'!$M:$M,MATCH(L1208,'Global Mapping'!$A:$A,0))</f>
        <v>CURRENT LIABILITIES</v>
      </c>
      <c r="D1208" s="36" t="str">
        <f>+INDEX('Global Mapping'!$C:$C,MATCH(L1208,'Global Mapping'!$A:$A,0))</f>
        <v>A/P TRADE</v>
      </c>
      <c r="E1208" s="36" t="s">
        <v>3985</v>
      </c>
      <c r="F1208" s="36" t="s">
        <v>3986</v>
      </c>
      <c r="G1208" s="36" t="s">
        <v>3987</v>
      </c>
      <c r="H1208" s="36">
        <v>1131048</v>
      </c>
      <c r="I1208" s="38">
        <v>43769</v>
      </c>
      <c r="J1208" s="2">
        <v>345</v>
      </c>
      <c r="K1208" s="2">
        <v>345</v>
      </c>
      <c r="L1208" s="2">
        <v>4515</v>
      </c>
      <c r="M1208" s="5">
        <v>-60.71</v>
      </c>
      <c r="N1208" s="3">
        <v>43755</v>
      </c>
      <c r="O1208" t="s">
        <v>19</v>
      </c>
      <c r="P1208" t="s">
        <v>845</v>
      </c>
      <c r="S1208" s="2">
        <v>1100867</v>
      </c>
      <c r="T1208" s="2">
        <v>348376</v>
      </c>
      <c r="X1208" s="2" t="s">
        <v>20</v>
      </c>
      <c r="Z1208">
        <v>3098456</v>
      </c>
      <c r="AA1208" s="2" t="s">
        <v>24</v>
      </c>
    </row>
    <row r="1209" spans="1:27" x14ac:dyDescent="0.25">
      <c r="A1209" s="6">
        <f t="shared" si="18"/>
        <v>1201</v>
      </c>
      <c r="C1209" s="36" t="str">
        <f>+INDEX('Global Mapping'!$M:$M,MATCH(L1209,'Global Mapping'!$A:$A,0))</f>
        <v>CURRENT LIABILITIES</v>
      </c>
      <c r="D1209" s="36" t="str">
        <f>+INDEX('Global Mapping'!$C:$C,MATCH(L1209,'Global Mapping'!$A:$A,0))</f>
        <v>A/P TRADE</v>
      </c>
      <c r="E1209" s="36" t="s">
        <v>3985</v>
      </c>
      <c r="F1209" s="36" t="s">
        <v>3986</v>
      </c>
      <c r="G1209" s="36" t="s">
        <v>3987</v>
      </c>
      <c r="H1209" s="36">
        <v>921863</v>
      </c>
      <c r="I1209" s="38">
        <v>43769</v>
      </c>
      <c r="J1209" s="2">
        <v>345</v>
      </c>
      <c r="K1209" s="2">
        <v>345</v>
      </c>
      <c r="L1209" s="2">
        <v>4515</v>
      </c>
      <c r="M1209" s="5">
        <v>-237.77</v>
      </c>
      <c r="N1209" s="3">
        <v>43756</v>
      </c>
      <c r="O1209" t="s">
        <v>19</v>
      </c>
      <c r="P1209" t="s">
        <v>848</v>
      </c>
      <c r="S1209" s="2">
        <v>1101298</v>
      </c>
      <c r="T1209" s="2">
        <v>348526</v>
      </c>
      <c r="X1209" s="2" t="s">
        <v>20</v>
      </c>
      <c r="Z1209">
        <v>3000863</v>
      </c>
      <c r="AA1209" s="2" t="s">
        <v>24</v>
      </c>
    </row>
    <row r="1210" spans="1:27" x14ac:dyDescent="0.25">
      <c r="A1210" s="6">
        <f t="shared" si="18"/>
        <v>1202</v>
      </c>
      <c r="C1210" s="36" t="str">
        <f>+INDEX('Global Mapping'!$M:$M,MATCH(L1210,'Global Mapping'!$A:$A,0))</f>
        <v>CURRENT LIABILITIES</v>
      </c>
      <c r="D1210" s="36" t="str">
        <f>+INDEX('Global Mapping'!$C:$C,MATCH(L1210,'Global Mapping'!$A:$A,0))</f>
        <v>A/P TRADE</v>
      </c>
      <c r="E1210" s="36" t="s">
        <v>3985</v>
      </c>
      <c r="F1210" s="36" t="s">
        <v>3986</v>
      </c>
      <c r="G1210" s="36" t="s">
        <v>3987</v>
      </c>
      <c r="H1210" s="36">
        <v>1129385</v>
      </c>
      <c r="I1210" s="38">
        <v>43762</v>
      </c>
      <c r="J1210" s="2">
        <v>345</v>
      </c>
      <c r="K1210" s="2">
        <v>345</v>
      </c>
      <c r="L1210" s="2">
        <v>4515</v>
      </c>
      <c r="M1210" s="5">
        <v>-10.6</v>
      </c>
      <c r="N1210" s="3">
        <v>43759</v>
      </c>
      <c r="O1210" t="s">
        <v>19</v>
      </c>
      <c r="P1210" t="s">
        <v>849</v>
      </c>
      <c r="S1210" s="2">
        <v>1101628</v>
      </c>
      <c r="T1210" s="2">
        <v>348692</v>
      </c>
      <c r="X1210" s="2" t="s">
        <v>20</v>
      </c>
      <c r="Z1210">
        <v>3005155</v>
      </c>
      <c r="AA1210" s="2" t="s">
        <v>24</v>
      </c>
    </row>
    <row r="1211" spans="1:27" x14ac:dyDescent="0.25">
      <c r="A1211" s="6">
        <f t="shared" si="18"/>
        <v>1203</v>
      </c>
      <c r="C1211" s="36" t="str">
        <f>+INDEX('Global Mapping'!$M:$M,MATCH(L1211,'Global Mapping'!$A:$A,0))</f>
        <v>CURRENT LIABILITIES</v>
      </c>
      <c r="D1211" s="36" t="str">
        <f>+INDEX('Global Mapping'!$C:$C,MATCH(L1211,'Global Mapping'!$A:$A,0))</f>
        <v>A/P TRADE</v>
      </c>
      <c r="E1211" s="36" t="s">
        <v>3985</v>
      </c>
      <c r="F1211" s="36" t="s">
        <v>3986</v>
      </c>
      <c r="G1211" s="36" t="s">
        <v>3987</v>
      </c>
      <c r="H1211" s="36">
        <v>1129385</v>
      </c>
      <c r="I1211" s="38">
        <v>43762</v>
      </c>
      <c r="J1211" s="2">
        <v>345</v>
      </c>
      <c r="K1211" s="2">
        <v>345</v>
      </c>
      <c r="L1211" s="2">
        <v>4515</v>
      </c>
      <c r="M1211" s="5">
        <v>-12.22</v>
      </c>
      <c r="N1211" s="3">
        <v>43759</v>
      </c>
      <c r="O1211" t="s">
        <v>19</v>
      </c>
      <c r="P1211" t="s">
        <v>850</v>
      </c>
      <c r="S1211" s="2">
        <v>1101629</v>
      </c>
      <c r="T1211" s="2">
        <v>348692</v>
      </c>
      <c r="X1211" s="2" t="s">
        <v>20</v>
      </c>
      <c r="Z1211">
        <v>3005155</v>
      </c>
      <c r="AA1211" s="2" t="s">
        <v>24</v>
      </c>
    </row>
    <row r="1212" spans="1:27" x14ac:dyDescent="0.25">
      <c r="A1212" s="6">
        <f t="shared" si="18"/>
        <v>1204</v>
      </c>
      <c r="C1212" s="36" t="str">
        <f>+INDEX('Global Mapping'!$M:$M,MATCH(L1212,'Global Mapping'!$A:$A,0))</f>
        <v>CURRENT LIABILITIES</v>
      </c>
      <c r="D1212" s="36" t="str">
        <f>+INDEX('Global Mapping'!$C:$C,MATCH(L1212,'Global Mapping'!$A:$A,0))</f>
        <v>A/P TRADE</v>
      </c>
      <c r="E1212" s="36" t="s">
        <v>3985</v>
      </c>
      <c r="F1212" s="36" t="s">
        <v>3986</v>
      </c>
      <c r="G1212" s="36" t="s">
        <v>3987</v>
      </c>
      <c r="H1212" s="36">
        <v>1132169</v>
      </c>
      <c r="I1212" s="38">
        <v>43783</v>
      </c>
      <c r="J1212" s="2">
        <v>345</v>
      </c>
      <c r="K1212" s="2">
        <v>345</v>
      </c>
      <c r="L1212" s="2">
        <v>4515</v>
      </c>
      <c r="M1212" s="5">
        <v>-67.64</v>
      </c>
      <c r="N1212" s="3">
        <v>43759</v>
      </c>
      <c r="O1212" t="s">
        <v>19</v>
      </c>
      <c r="P1212" t="s">
        <v>851</v>
      </c>
      <c r="S1212" s="2">
        <v>1101631</v>
      </c>
      <c r="T1212" s="2">
        <v>348692</v>
      </c>
      <c r="X1212" s="2" t="s">
        <v>20</v>
      </c>
      <c r="Z1212">
        <v>3098456</v>
      </c>
      <c r="AA1212" s="2" t="s">
        <v>24</v>
      </c>
    </row>
    <row r="1213" spans="1:27" x14ac:dyDescent="0.25">
      <c r="A1213" s="6">
        <f t="shared" si="18"/>
        <v>1205</v>
      </c>
      <c r="C1213" s="36" t="str">
        <f>+INDEX('Global Mapping'!$M:$M,MATCH(L1213,'Global Mapping'!$A:$A,0))</f>
        <v>CURRENT LIABILITIES</v>
      </c>
      <c r="D1213" s="36" t="str">
        <f>+INDEX('Global Mapping'!$C:$C,MATCH(L1213,'Global Mapping'!$A:$A,0))</f>
        <v>A/P TRADE</v>
      </c>
      <c r="E1213" s="36" t="s">
        <v>3985</v>
      </c>
      <c r="F1213" s="36" t="s">
        <v>3986</v>
      </c>
      <c r="G1213" s="36" t="s">
        <v>3987</v>
      </c>
      <c r="H1213" s="36">
        <v>1129595</v>
      </c>
      <c r="I1213" s="38">
        <v>43762</v>
      </c>
      <c r="J1213" s="2">
        <v>345</v>
      </c>
      <c r="K1213" s="2">
        <v>345</v>
      </c>
      <c r="L1213" s="2">
        <v>4515</v>
      </c>
      <c r="M1213" s="5">
        <v>-205.45</v>
      </c>
      <c r="N1213" s="3">
        <v>43760</v>
      </c>
      <c r="O1213" t="s">
        <v>19</v>
      </c>
      <c r="P1213" t="s">
        <v>852</v>
      </c>
      <c r="S1213" s="2">
        <v>1101786</v>
      </c>
      <c r="T1213" s="2">
        <v>348750</v>
      </c>
      <c r="X1213" s="2" t="s">
        <v>20</v>
      </c>
      <c r="Z1213">
        <v>3005047</v>
      </c>
      <c r="AA1213" s="2" t="s">
        <v>24</v>
      </c>
    </row>
    <row r="1214" spans="1:27" x14ac:dyDescent="0.25">
      <c r="A1214" s="6">
        <f t="shared" si="18"/>
        <v>1206</v>
      </c>
      <c r="C1214" s="36" t="str">
        <f>+INDEX('Global Mapping'!$M:$M,MATCH(L1214,'Global Mapping'!$A:$A,0))</f>
        <v>CURRENT LIABILITIES</v>
      </c>
      <c r="D1214" s="36" t="str">
        <f>+INDEX('Global Mapping'!$C:$C,MATCH(L1214,'Global Mapping'!$A:$A,0))</f>
        <v>A/P TRADE</v>
      </c>
      <c r="E1214" s="36" t="s">
        <v>3985</v>
      </c>
      <c r="F1214" s="36" t="s">
        <v>3986</v>
      </c>
      <c r="G1214" s="36" t="s">
        <v>3987</v>
      </c>
      <c r="H1214" s="36">
        <v>1129359</v>
      </c>
      <c r="I1214" s="38">
        <v>43762</v>
      </c>
      <c r="J1214" s="2">
        <v>345</v>
      </c>
      <c r="K1214" s="2">
        <v>345</v>
      </c>
      <c r="L1214" s="2">
        <v>4515</v>
      </c>
      <c r="M1214" s="5">
        <v>-18.690000000000001</v>
      </c>
      <c r="N1214" s="3">
        <v>43761</v>
      </c>
      <c r="O1214" t="s">
        <v>19</v>
      </c>
      <c r="P1214" t="s">
        <v>860</v>
      </c>
      <c r="S1214" s="2">
        <v>1102708</v>
      </c>
      <c r="T1214" s="2">
        <v>349056</v>
      </c>
      <c r="X1214" s="2" t="s">
        <v>20</v>
      </c>
      <c r="Z1214">
        <v>3000067</v>
      </c>
      <c r="AA1214" s="2" t="s">
        <v>24</v>
      </c>
    </row>
    <row r="1215" spans="1:27" x14ac:dyDescent="0.25">
      <c r="A1215" s="6">
        <f t="shared" si="18"/>
        <v>1207</v>
      </c>
      <c r="C1215" s="36" t="str">
        <f>+INDEX('Global Mapping'!$M:$M,MATCH(L1215,'Global Mapping'!$A:$A,0))</f>
        <v>CURRENT LIABILITIES</v>
      </c>
      <c r="D1215" s="36" t="str">
        <f>+INDEX('Global Mapping'!$C:$C,MATCH(L1215,'Global Mapping'!$A:$A,0))</f>
        <v>A/P TRADE</v>
      </c>
      <c r="E1215" s="36" t="s">
        <v>3985</v>
      </c>
      <c r="F1215" s="36" t="s">
        <v>3986</v>
      </c>
      <c r="G1215" s="36" t="s">
        <v>3987</v>
      </c>
      <c r="H1215" s="36">
        <v>1129379</v>
      </c>
      <c r="I1215" s="38">
        <v>43762</v>
      </c>
      <c r="J1215" s="2">
        <v>345</v>
      </c>
      <c r="K1215" s="2">
        <v>345</v>
      </c>
      <c r="L1215" s="2">
        <v>4515</v>
      </c>
      <c r="M1215" s="5">
        <v>-42.39</v>
      </c>
      <c r="N1215" s="3">
        <v>43761</v>
      </c>
      <c r="O1215" t="s">
        <v>19</v>
      </c>
      <c r="P1215" t="s">
        <v>857</v>
      </c>
      <c r="S1215" s="2">
        <v>1102698</v>
      </c>
      <c r="T1215" s="2">
        <v>349056</v>
      </c>
      <c r="X1215" s="2" t="s">
        <v>20</v>
      </c>
      <c r="Z1215">
        <v>3002412</v>
      </c>
      <c r="AA1215" s="2" t="s">
        <v>24</v>
      </c>
    </row>
    <row r="1216" spans="1:27" x14ac:dyDescent="0.25">
      <c r="A1216" s="6">
        <f t="shared" si="18"/>
        <v>1208</v>
      </c>
      <c r="C1216" s="36" t="str">
        <f>+INDEX('Global Mapping'!$M:$M,MATCH(L1216,'Global Mapping'!$A:$A,0))</f>
        <v>CURRENT LIABILITIES</v>
      </c>
      <c r="D1216" s="36" t="str">
        <f>+INDEX('Global Mapping'!$C:$C,MATCH(L1216,'Global Mapping'!$A:$A,0))</f>
        <v>A/P TRADE</v>
      </c>
      <c r="E1216" s="36" t="s">
        <v>3985</v>
      </c>
      <c r="F1216" s="36" t="s">
        <v>3986</v>
      </c>
      <c r="G1216" s="36" t="s">
        <v>3987</v>
      </c>
      <c r="H1216" s="36">
        <v>1129595</v>
      </c>
      <c r="I1216" s="38">
        <v>43762</v>
      </c>
      <c r="J1216" s="2">
        <v>345</v>
      </c>
      <c r="K1216" s="2">
        <v>345</v>
      </c>
      <c r="L1216" s="2">
        <v>4515</v>
      </c>
      <c r="M1216" s="5">
        <v>-102.72</v>
      </c>
      <c r="N1216" s="3">
        <v>43761</v>
      </c>
      <c r="O1216" t="s">
        <v>19</v>
      </c>
      <c r="P1216" t="s">
        <v>855</v>
      </c>
      <c r="S1216" s="2">
        <v>1102688</v>
      </c>
      <c r="T1216" s="2">
        <v>349053</v>
      </c>
      <c r="X1216" s="2" t="s">
        <v>20</v>
      </c>
      <c r="Z1216">
        <v>3005047</v>
      </c>
      <c r="AA1216" s="2" t="s">
        <v>24</v>
      </c>
    </row>
    <row r="1217" spans="1:27" x14ac:dyDescent="0.25">
      <c r="A1217" s="6">
        <f t="shared" si="18"/>
        <v>1209</v>
      </c>
      <c r="C1217" s="36" t="str">
        <f>+INDEX('Global Mapping'!$M:$M,MATCH(L1217,'Global Mapping'!$A:$A,0))</f>
        <v>CURRENT LIABILITIES</v>
      </c>
      <c r="D1217" s="36" t="str">
        <f>+INDEX('Global Mapping'!$C:$C,MATCH(L1217,'Global Mapping'!$A:$A,0))</f>
        <v>A/P TRADE</v>
      </c>
      <c r="E1217" s="36" t="s">
        <v>3985</v>
      </c>
      <c r="F1217" s="36" t="s">
        <v>3986</v>
      </c>
      <c r="G1217" s="36" t="s">
        <v>3987</v>
      </c>
      <c r="H1217" s="36">
        <v>1131017</v>
      </c>
      <c r="I1217" s="38">
        <v>43769</v>
      </c>
      <c r="J1217" s="2">
        <v>345</v>
      </c>
      <c r="K1217" s="2">
        <v>345</v>
      </c>
      <c r="L1217" s="2">
        <v>4515</v>
      </c>
      <c r="M1217" s="5">
        <v>-1085.0999999999999</v>
      </c>
      <c r="N1217" s="3">
        <v>43761</v>
      </c>
      <c r="O1217" t="s">
        <v>19</v>
      </c>
      <c r="P1217" t="s">
        <v>856</v>
      </c>
      <c r="S1217" s="2">
        <v>1102695</v>
      </c>
      <c r="T1217" s="2">
        <v>349056</v>
      </c>
      <c r="X1217" s="2" t="s">
        <v>20</v>
      </c>
      <c r="Z1217">
        <v>3006413</v>
      </c>
      <c r="AA1217" s="2" t="s">
        <v>24</v>
      </c>
    </row>
    <row r="1218" spans="1:27" x14ac:dyDescent="0.25">
      <c r="A1218" s="6">
        <f t="shared" si="18"/>
        <v>1210</v>
      </c>
      <c r="C1218" s="36" t="str">
        <f>+INDEX('Global Mapping'!$M:$M,MATCH(L1218,'Global Mapping'!$A:$A,0))</f>
        <v>CURRENT LIABILITIES</v>
      </c>
      <c r="D1218" s="36" t="str">
        <f>+INDEX('Global Mapping'!$C:$C,MATCH(L1218,'Global Mapping'!$A:$A,0))</f>
        <v>A/P TRADE</v>
      </c>
      <c r="E1218" s="36" t="s">
        <v>3985</v>
      </c>
      <c r="F1218" s="36" t="s">
        <v>3986</v>
      </c>
      <c r="G1218" s="36" t="s">
        <v>3987</v>
      </c>
      <c r="H1218" s="36">
        <v>1129287</v>
      </c>
      <c r="I1218" s="38">
        <v>43762</v>
      </c>
      <c r="J1218" s="2">
        <v>345</v>
      </c>
      <c r="K1218" s="2">
        <v>345</v>
      </c>
      <c r="L1218" s="2">
        <v>4515</v>
      </c>
      <c r="M1218" s="5">
        <v>-17.25</v>
      </c>
      <c r="N1218" s="3">
        <v>43761</v>
      </c>
      <c r="O1218" t="s">
        <v>19</v>
      </c>
      <c r="P1218" t="s">
        <v>854</v>
      </c>
      <c r="S1218" s="2">
        <v>1102501</v>
      </c>
      <c r="T1218" s="2">
        <v>349045</v>
      </c>
      <c r="X1218" s="2" t="s">
        <v>20</v>
      </c>
      <c r="Z1218">
        <v>3008722</v>
      </c>
      <c r="AA1218" s="2" t="s">
        <v>24</v>
      </c>
    </row>
    <row r="1219" spans="1:27" x14ac:dyDescent="0.25">
      <c r="A1219" s="6">
        <f t="shared" si="18"/>
        <v>1211</v>
      </c>
      <c r="C1219" s="36" t="str">
        <f>+INDEX('Global Mapping'!$M:$M,MATCH(L1219,'Global Mapping'!$A:$A,0))</f>
        <v>CURRENT LIABILITIES</v>
      </c>
      <c r="D1219" s="36" t="str">
        <f>+INDEX('Global Mapping'!$C:$C,MATCH(L1219,'Global Mapping'!$A:$A,0))</f>
        <v>A/P TRADE</v>
      </c>
      <c r="E1219" s="36" t="s">
        <v>3985</v>
      </c>
      <c r="F1219" s="36" t="s">
        <v>3986</v>
      </c>
      <c r="G1219" s="36" t="s">
        <v>3987</v>
      </c>
      <c r="H1219" s="36">
        <v>1129370</v>
      </c>
      <c r="I1219" s="38">
        <v>43762</v>
      </c>
      <c r="J1219" s="2">
        <v>345</v>
      </c>
      <c r="K1219" s="2">
        <v>345</v>
      </c>
      <c r="L1219" s="2">
        <v>4515</v>
      </c>
      <c r="M1219" s="5">
        <v>-19.5</v>
      </c>
      <c r="N1219" s="3">
        <v>43761</v>
      </c>
      <c r="O1219" t="s">
        <v>19</v>
      </c>
      <c r="P1219" t="s">
        <v>858</v>
      </c>
      <c r="S1219" s="2">
        <v>1102705</v>
      </c>
      <c r="T1219" s="2">
        <v>349056</v>
      </c>
      <c r="X1219" s="2" t="s">
        <v>20</v>
      </c>
      <c r="Z1219">
        <v>3029123</v>
      </c>
      <c r="AA1219" s="2" t="s">
        <v>24</v>
      </c>
    </row>
    <row r="1220" spans="1:27" x14ac:dyDescent="0.25">
      <c r="A1220" s="6">
        <f t="shared" si="18"/>
        <v>1212</v>
      </c>
      <c r="C1220" s="36" t="str">
        <f>+INDEX('Global Mapping'!$M:$M,MATCH(L1220,'Global Mapping'!$A:$A,0))</f>
        <v>CURRENT LIABILITIES</v>
      </c>
      <c r="D1220" s="36" t="str">
        <f>+INDEX('Global Mapping'!$C:$C,MATCH(L1220,'Global Mapping'!$A:$A,0))</f>
        <v>A/P TRADE</v>
      </c>
      <c r="E1220" s="36" t="s">
        <v>3985</v>
      </c>
      <c r="F1220" s="36" t="s">
        <v>3986</v>
      </c>
      <c r="G1220" s="36" t="s">
        <v>3987</v>
      </c>
      <c r="H1220" s="36">
        <v>1129370</v>
      </c>
      <c r="I1220" s="38">
        <v>43762</v>
      </c>
      <c r="J1220" s="2">
        <v>345</v>
      </c>
      <c r="K1220" s="2">
        <v>345</v>
      </c>
      <c r="L1220" s="2">
        <v>4515</v>
      </c>
      <c r="M1220" s="5">
        <v>-93</v>
      </c>
      <c r="N1220" s="3">
        <v>43761</v>
      </c>
      <c r="O1220" t="s">
        <v>19</v>
      </c>
      <c r="P1220" t="s">
        <v>859</v>
      </c>
      <c r="S1220" s="2">
        <v>1102706</v>
      </c>
      <c r="T1220" s="2">
        <v>349056</v>
      </c>
      <c r="X1220" s="2" t="s">
        <v>20</v>
      </c>
      <c r="Z1220">
        <v>3029123</v>
      </c>
      <c r="AA1220" s="2" t="s">
        <v>24</v>
      </c>
    </row>
    <row r="1221" spans="1:27" x14ac:dyDescent="0.25">
      <c r="A1221" s="6">
        <f t="shared" si="18"/>
        <v>1213</v>
      </c>
      <c r="C1221" s="36" t="str">
        <f>+INDEX('Global Mapping'!$M:$M,MATCH(L1221,'Global Mapping'!$A:$A,0))</f>
        <v>CURRENT LIABILITIES</v>
      </c>
      <c r="D1221" s="36" t="str">
        <f>+INDEX('Global Mapping'!$C:$C,MATCH(L1221,'Global Mapping'!$A:$A,0))</f>
        <v>A/P TRADE</v>
      </c>
      <c r="E1221" s="36" t="s">
        <v>3985</v>
      </c>
      <c r="F1221" s="36" t="s">
        <v>3986</v>
      </c>
      <c r="G1221" s="36" t="s">
        <v>3987</v>
      </c>
      <c r="H1221" s="36">
        <v>1129359</v>
      </c>
      <c r="I1221" s="38">
        <v>43762</v>
      </c>
      <c r="J1221" s="2">
        <v>345</v>
      </c>
      <c r="K1221" s="2">
        <v>345</v>
      </c>
      <c r="L1221" s="2">
        <v>4515</v>
      </c>
      <c r="M1221" s="5">
        <v>-36.21</v>
      </c>
      <c r="N1221" s="3">
        <v>43762</v>
      </c>
      <c r="O1221" t="s">
        <v>19</v>
      </c>
      <c r="P1221" t="s">
        <v>865</v>
      </c>
      <c r="S1221" s="2">
        <v>1103035</v>
      </c>
      <c r="T1221" s="2">
        <v>349140</v>
      </c>
      <c r="X1221" s="2" t="s">
        <v>20</v>
      </c>
      <c r="Z1221">
        <v>3000067</v>
      </c>
      <c r="AA1221" s="2" t="s">
        <v>24</v>
      </c>
    </row>
    <row r="1222" spans="1:27" x14ac:dyDescent="0.25">
      <c r="A1222" s="6">
        <f t="shared" si="18"/>
        <v>1214</v>
      </c>
      <c r="C1222" s="36" t="str">
        <f>+INDEX('Global Mapping'!$M:$M,MATCH(L1222,'Global Mapping'!$A:$A,0))</f>
        <v>CURRENT LIABILITIES</v>
      </c>
      <c r="D1222" s="36" t="str">
        <f>+INDEX('Global Mapping'!$C:$C,MATCH(L1222,'Global Mapping'!$A:$A,0))</f>
        <v>A/P TRADE</v>
      </c>
      <c r="E1222" s="36" t="s">
        <v>3985</v>
      </c>
      <c r="F1222" s="36" t="s">
        <v>3986</v>
      </c>
      <c r="G1222" s="36" t="s">
        <v>3987</v>
      </c>
      <c r="H1222" s="36">
        <v>1131010</v>
      </c>
      <c r="I1222" s="38">
        <v>43769</v>
      </c>
      <c r="J1222" s="2">
        <v>345</v>
      </c>
      <c r="K1222" s="2">
        <v>345</v>
      </c>
      <c r="L1222" s="2">
        <v>4515</v>
      </c>
      <c r="M1222" s="5">
        <v>-1545.73</v>
      </c>
      <c r="N1222" s="3">
        <v>43762</v>
      </c>
      <c r="O1222" t="s">
        <v>19</v>
      </c>
      <c r="P1222" t="s">
        <v>866</v>
      </c>
      <c r="S1222" s="2">
        <v>1103036</v>
      </c>
      <c r="T1222" s="2">
        <v>349140</v>
      </c>
      <c r="X1222" s="2" t="s">
        <v>20</v>
      </c>
      <c r="Z1222">
        <v>3000198</v>
      </c>
      <c r="AA1222" s="2" t="s">
        <v>24</v>
      </c>
    </row>
    <row r="1223" spans="1:27" x14ac:dyDescent="0.25">
      <c r="A1223" s="6">
        <f t="shared" si="18"/>
        <v>1215</v>
      </c>
      <c r="C1223" s="36" t="str">
        <f>+INDEX('Global Mapping'!$M:$M,MATCH(L1223,'Global Mapping'!$A:$A,0))</f>
        <v>CURRENT LIABILITIES</v>
      </c>
      <c r="D1223" s="36" t="str">
        <f>+INDEX('Global Mapping'!$C:$C,MATCH(L1223,'Global Mapping'!$A:$A,0))</f>
        <v>A/P TRADE</v>
      </c>
      <c r="E1223" s="36" t="s">
        <v>3985</v>
      </c>
      <c r="F1223" s="36" t="s">
        <v>3986</v>
      </c>
      <c r="G1223" s="36" t="s">
        <v>3987</v>
      </c>
      <c r="H1223" s="36">
        <v>921844</v>
      </c>
      <c r="I1223" s="38">
        <v>43766</v>
      </c>
      <c r="J1223" s="2">
        <v>345</v>
      </c>
      <c r="K1223" s="2">
        <v>345</v>
      </c>
      <c r="L1223" s="2">
        <v>4515</v>
      </c>
      <c r="M1223" s="5">
        <v>603.95000000000005</v>
      </c>
      <c r="N1223" s="3">
        <v>43762</v>
      </c>
      <c r="O1223" t="s">
        <v>19</v>
      </c>
      <c r="P1223" t="s">
        <v>861</v>
      </c>
      <c r="S1223" s="2">
        <v>1102812</v>
      </c>
      <c r="T1223" s="2">
        <v>349135</v>
      </c>
      <c r="X1223" s="2" t="s">
        <v>20</v>
      </c>
      <c r="Z1223">
        <v>3000863</v>
      </c>
      <c r="AA1223" s="2" t="s">
        <v>24</v>
      </c>
    </row>
    <row r="1224" spans="1:27" x14ac:dyDescent="0.25">
      <c r="A1224" s="6">
        <f t="shared" si="18"/>
        <v>1216</v>
      </c>
      <c r="C1224" s="36" t="str">
        <f>+INDEX('Global Mapping'!$M:$M,MATCH(L1224,'Global Mapping'!$A:$A,0))</f>
        <v>CURRENT LIABILITIES</v>
      </c>
      <c r="D1224" s="36" t="str">
        <f>+INDEX('Global Mapping'!$C:$C,MATCH(L1224,'Global Mapping'!$A:$A,0))</f>
        <v>A/P TRADE</v>
      </c>
      <c r="E1224" s="36" t="s">
        <v>3985</v>
      </c>
      <c r="F1224" s="36" t="s">
        <v>3986</v>
      </c>
      <c r="G1224" s="36" t="s">
        <v>3987</v>
      </c>
      <c r="H1224" s="36">
        <v>1129379</v>
      </c>
      <c r="I1224" s="38">
        <v>43762</v>
      </c>
      <c r="J1224" s="2">
        <v>345</v>
      </c>
      <c r="K1224" s="2">
        <v>345</v>
      </c>
      <c r="L1224" s="2">
        <v>4515</v>
      </c>
      <c r="M1224" s="5">
        <v>42.39</v>
      </c>
      <c r="N1224" s="3">
        <v>43762</v>
      </c>
      <c r="O1224" t="s">
        <v>19</v>
      </c>
      <c r="P1224" t="s">
        <v>857</v>
      </c>
      <c r="S1224" s="2">
        <v>1102698</v>
      </c>
      <c r="T1224" s="2">
        <v>349056</v>
      </c>
      <c r="X1224" s="2" t="s">
        <v>20</v>
      </c>
      <c r="Z1224">
        <v>3002412</v>
      </c>
      <c r="AA1224" s="2" t="s">
        <v>24</v>
      </c>
    </row>
    <row r="1225" spans="1:27" x14ac:dyDescent="0.25">
      <c r="A1225" s="6">
        <f t="shared" si="18"/>
        <v>1217</v>
      </c>
      <c r="C1225" s="36" t="str">
        <f>+INDEX('Global Mapping'!$M:$M,MATCH(L1225,'Global Mapping'!$A:$A,0))</f>
        <v>CURRENT LIABILITIES</v>
      </c>
      <c r="D1225" s="36" t="str">
        <f>+INDEX('Global Mapping'!$C:$C,MATCH(L1225,'Global Mapping'!$A:$A,0))</f>
        <v>A/P TRADE</v>
      </c>
      <c r="E1225" s="36" t="s">
        <v>3985</v>
      </c>
      <c r="F1225" s="36" t="s">
        <v>3986</v>
      </c>
      <c r="G1225" s="36" t="s">
        <v>3987</v>
      </c>
      <c r="H1225" s="36">
        <v>1129386</v>
      </c>
      <c r="I1225" s="38">
        <v>43762</v>
      </c>
      <c r="J1225" s="2">
        <v>345</v>
      </c>
      <c r="K1225" s="2">
        <v>345</v>
      </c>
      <c r="L1225" s="2">
        <v>4515</v>
      </c>
      <c r="M1225" s="5">
        <v>-17.7</v>
      </c>
      <c r="N1225" s="3">
        <v>43762</v>
      </c>
      <c r="O1225" t="s">
        <v>19</v>
      </c>
      <c r="P1225" t="s">
        <v>868</v>
      </c>
      <c r="S1225" s="2">
        <v>1103041</v>
      </c>
      <c r="T1225" s="2">
        <v>349140</v>
      </c>
      <c r="X1225" s="2" t="s">
        <v>20</v>
      </c>
      <c r="Z1225">
        <v>3005740</v>
      </c>
      <c r="AA1225" s="2" t="s">
        <v>24</v>
      </c>
    </row>
    <row r="1226" spans="1:27" x14ac:dyDescent="0.25">
      <c r="A1226" s="6">
        <f t="shared" si="18"/>
        <v>1218</v>
      </c>
      <c r="C1226" s="36" t="str">
        <f>+INDEX('Global Mapping'!$M:$M,MATCH(L1226,'Global Mapping'!$A:$A,0))</f>
        <v>CURRENT LIABILITIES</v>
      </c>
      <c r="D1226" s="36" t="str">
        <f>+INDEX('Global Mapping'!$C:$C,MATCH(L1226,'Global Mapping'!$A:$A,0))</f>
        <v>A/P TRADE</v>
      </c>
      <c r="E1226" s="36" t="s">
        <v>3985</v>
      </c>
      <c r="F1226" s="36" t="s">
        <v>3986</v>
      </c>
      <c r="G1226" s="36" t="s">
        <v>3987</v>
      </c>
      <c r="H1226" s="36">
        <v>1129387</v>
      </c>
      <c r="I1226" s="38">
        <v>43762</v>
      </c>
      <c r="J1226" s="2">
        <v>345</v>
      </c>
      <c r="K1226" s="2">
        <v>345</v>
      </c>
      <c r="L1226" s="2">
        <v>4515</v>
      </c>
      <c r="M1226" s="5">
        <v>-13.76</v>
      </c>
      <c r="N1226" s="3">
        <v>43762</v>
      </c>
      <c r="O1226" t="s">
        <v>19</v>
      </c>
      <c r="P1226" t="s">
        <v>869</v>
      </c>
      <c r="S1226" s="2">
        <v>1103043</v>
      </c>
      <c r="T1226" s="2">
        <v>349140</v>
      </c>
      <c r="X1226" s="2" t="s">
        <v>20</v>
      </c>
      <c r="Z1226">
        <v>3014539</v>
      </c>
      <c r="AA1226" s="2" t="s">
        <v>24</v>
      </c>
    </row>
    <row r="1227" spans="1:27" x14ac:dyDescent="0.25">
      <c r="A1227" s="6">
        <f t="shared" ref="A1227:A1290" si="19">+A1226+1</f>
        <v>1219</v>
      </c>
      <c r="C1227" s="36" t="str">
        <f>+INDEX('Global Mapping'!$M:$M,MATCH(L1227,'Global Mapping'!$A:$A,0))</f>
        <v>CURRENT LIABILITIES</v>
      </c>
      <c r="D1227" s="36" t="str">
        <f>+INDEX('Global Mapping'!$C:$C,MATCH(L1227,'Global Mapping'!$A:$A,0))</f>
        <v>A/P TRADE</v>
      </c>
      <c r="E1227" s="36" t="s">
        <v>3985</v>
      </c>
      <c r="F1227" s="36" t="s">
        <v>3986</v>
      </c>
      <c r="G1227" s="36" t="s">
        <v>3987</v>
      </c>
      <c r="H1227" s="36">
        <v>1129356</v>
      </c>
      <c r="I1227" s="38">
        <v>43762</v>
      </c>
      <c r="J1227" s="2">
        <v>345</v>
      </c>
      <c r="K1227" s="2">
        <v>345</v>
      </c>
      <c r="L1227" s="2">
        <v>4515</v>
      </c>
      <c r="M1227" s="5">
        <v>-515</v>
      </c>
      <c r="N1227" s="3">
        <v>43762</v>
      </c>
      <c r="O1227" t="s">
        <v>19</v>
      </c>
      <c r="P1227" t="s">
        <v>872</v>
      </c>
      <c r="S1227" s="2">
        <v>1103121</v>
      </c>
      <c r="T1227" s="2">
        <v>349188</v>
      </c>
      <c r="U1227" s="2">
        <v>324720</v>
      </c>
      <c r="X1227" s="2" t="s">
        <v>20</v>
      </c>
      <c r="Z1227">
        <v>3085299</v>
      </c>
      <c r="AA1227" s="2" t="s">
        <v>24</v>
      </c>
    </row>
    <row r="1228" spans="1:27" x14ac:dyDescent="0.25">
      <c r="A1228" s="6">
        <f t="shared" si="19"/>
        <v>1220</v>
      </c>
      <c r="C1228" s="36" t="str">
        <f>+INDEX('Global Mapping'!$M:$M,MATCH(L1228,'Global Mapping'!$A:$A,0))</f>
        <v>CURRENT LIABILITIES</v>
      </c>
      <c r="D1228" s="36" t="str">
        <f>+INDEX('Global Mapping'!$C:$C,MATCH(L1228,'Global Mapping'!$A:$A,0))</f>
        <v>A/P TRADE</v>
      </c>
      <c r="E1228" s="36" t="s">
        <v>3985</v>
      </c>
      <c r="F1228" s="36" t="s">
        <v>3986</v>
      </c>
      <c r="G1228" s="36" t="s">
        <v>3987</v>
      </c>
      <c r="H1228" s="36">
        <v>1132169</v>
      </c>
      <c r="I1228" s="38">
        <v>43783</v>
      </c>
      <c r="J1228" s="2">
        <v>345</v>
      </c>
      <c r="K1228" s="2">
        <v>345</v>
      </c>
      <c r="L1228" s="2">
        <v>4515</v>
      </c>
      <c r="M1228" s="5">
        <v>-33.049999999999997</v>
      </c>
      <c r="N1228" s="3">
        <v>43762</v>
      </c>
      <c r="O1228" t="s">
        <v>19</v>
      </c>
      <c r="P1228" t="s">
        <v>867</v>
      </c>
      <c r="S1228" s="2">
        <v>1103037</v>
      </c>
      <c r="T1228" s="2">
        <v>349140</v>
      </c>
      <c r="X1228" s="2" t="s">
        <v>20</v>
      </c>
      <c r="Z1228">
        <v>3098456</v>
      </c>
      <c r="AA1228" s="2" t="s">
        <v>24</v>
      </c>
    </row>
    <row r="1229" spans="1:27" x14ac:dyDescent="0.25">
      <c r="A1229" s="6">
        <f t="shared" si="19"/>
        <v>1221</v>
      </c>
      <c r="C1229" s="36" t="str">
        <f>+INDEX('Global Mapping'!$M:$M,MATCH(L1229,'Global Mapping'!$A:$A,0))</f>
        <v>CURRENT LIABILITIES</v>
      </c>
      <c r="D1229" s="36" t="str">
        <f>+INDEX('Global Mapping'!$C:$C,MATCH(L1229,'Global Mapping'!$A:$A,0))</f>
        <v>A/P TRADE</v>
      </c>
      <c r="E1229" s="36" t="s">
        <v>3985</v>
      </c>
      <c r="F1229" s="36" t="s">
        <v>3986</v>
      </c>
      <c r="G1229" s="36" t="s">
        <v>3987</v>
      </c>
      <c r="H1229" s="36">
        <v>1131572</v>
      </c>
      <c r="I1229" s="38">
        <v>43776</v>
      </c>
      <c r="J1229" s="2">
        <v>345</v>
      </c>
      <c r="K1229" s="2">
        <v>345</v>
      </c>
      <c r="L1229" s="2">
        <v>4515</v>
      </c>
      <c r="M1229" s="5">
        <v>-33.049999999999997</v>
      </c>
      <c r="N1229" s="3">
        <v>43762</v>
      </c>
      <c r="O1229" t="s">
        <v>19</v>
      </c>
      <c r="P1229" t="s">
        <v>870</v>
      </c>
      <c r="S1229" s="2">
        <v>1103044</v>
      </c>
      <c r="T1229" s="2">
        <v>349140</v>
      </c>
      <c r="X1229" s="2" t="s">
        <v>20</v>
      </c>
      <c r="Z1229">
        <v>3098456</v>
      </c>
      <c r="AA1229" s="2" t="s">
        <v>24</v>
      </c>
    </row>
    <row r="1230" spans="1:27" x14ac:dyDescent="0.25">
      <c r="A1230" s="6">
        <f t="shared" si="19"/>
        <v>1222</v>
      </c>
      <c r="C1230" s="36" t="str">
        <f>+INDEX('Global Mapping'!$M:$M,MATCH(L1230,'Global Mapping'!$A:$A,0))</f>
        <v>CURRENT LIABILITIES</v>
      </c>
      <c r="D1230" s="36" t="str">
        <f>+INDEX('Global Mapping'!$C:$C,MATCH(L1230,'Global Mapping'!$A:$A,0))</f>
        <v>A/P TRADE</v>
      </c>
      <c r="E1230" s="36" t="s">
        <v>3985</v>
      </c>
      <c r="F1230" s="36" t="s">
        <v>3986</v>
      </c>
      <c r="G1230" s="36" t="s">
        <v>3987</v>
      </c>
      <c r="H1230" s="36">
        <v>1131048</v>
      </c>
      <c r="I1230" s="38">
        <v>43769</v>
      </c>
      <c r="J1230" s="2">
        <v>345</v>
      </c>
      <c r="K1230" s="2">
        <v>345</v>
      </c>
      <c r="L1230" s="2">
        <v>4515</v>
      </c>
      <c r="M1230" s="5">
        <v>-33.049999999999997</v>
      </c>
      <c r="N1230" s="3">
        <v>43762</v>
      </c>
      <c r="O1230" t="s">
        <v>19</v>
      </c>
      <c r="P1230" t="s">
        <v>871</v>
      </c>
      <c r="S1230" s="2">
        <v>1103047</v>
      </c>
      <c r="T1230" s="2">
        <v>349140</v>
      </c>
      <c r="X1230" s="2" t="s">
        <v>20</v>
      </c>
      <c r="Z1230">
        <v>3098456</v>
      </c>
      <c r="AA1230" s="2" t="s">
        <v>24</v>
      </c>
    </row>
    <row r="1231" spans="1:27" x14ac:dyDescent="0.25">
      <c r="A1231" s="6">
        <f t="shared" si="19"/>
        <v>1223</v>
      </c>
      <c r="C1231" s="36" t="str">
        <f>+INDEX('Global Mapping'!$M:$M,MATCH(L1231,'Global Mapping'!$A:$A,0))</f>
        <v>CURRENT LIABILITIES</v>
      </c>
      <c r="D1231" s="36" t="str">
        <f>+INDEX('Global Mapping'!$C:$C,MATCH(L1231,'Global Mapping'!$A:$A,0))</f>
        <v>A/P TRADE</v>
      </c>
      <c r="E1231" s="36" t="s">
        <v>3985</v>
      </c>
      <c r="F1231" s="36" t="s">
        <v>3986</v>
      </c>
      <c r="G1231" s="36" t="s">
        <v>3987</v>
      </c>
      <c r="H1231" s="36">
        <v>921863</v>
      </c>
      <c r="I1231" s="38">
        <v>43769</v>
      </c>
      <c r="J1231" s="2">
        <v>345</v>
      </c>
      <c r="K1231" s="2">
        <v>345</v>
      </c>
      <c r="L1231" s="2">
        <v>4515</v>
      </c>
      <c r="M1231" s="5">
        <v>-3690.87</v>
      </c>
      <c r="N1231" s="3">
        <v>43766</v>
      </c>
      <c r="O1231" t="s">
        <v>19</v>
      </c>
      <c r="P1231" t="s">
        <v>874</v>
      </c>
      <c r="S1231" s="2">
        <v>1103476</v>
      </c>
      <c r="T1231" s="2">
        <v>349406</v>
      </c>
      <c r="U1231" s="2">
        <v>323860</v>
      </c>
      <c r="X1231" s="2" t="s">
        <v>20</v>
      </c>
      <c r="Z1231">
        <v>3000863</v>
      </c>
      <c r="AA1231" s="2" t="s">
        <v>24</v>
      </c>
    </row>
    <row r="1232" spans="1:27" x14ac:dyDescent="0.25">
      <c r="A1232" s="6">
        <f t="shared" si="19"/>
        <v>1224</v>
      </c>
      <c r="C1232" s="36" t="str">
        <f>+INDEX('Global Mapping'!$M:$M,MATCH(L1232,'Global Mapping'!$A:$A,0))</f>
        <v>CURRENT LIABILITIES</v>
      </c>
      <c r="D1232" s="36" t="str">
        <f>+INDEX('Global Mapping'!$C:$C,MATCH(L1232,'Global Mapping'!$A:$A,0))</f>
        <v>A/P TRADE</v>
      </c>
      <c r="E1232" s="36" t="s">
        <v>3985</v>
      </c>
      <c r="F1232" s="36" t="s">
        <v>3986</v>
      </c>
      <c r="G1232" s="36" t="s">
        <v>3987</v>
      </c>
      <c r="H1232" s="36">
        <v>1131049</v>
      </c>
      <c r="I1232" s="38">
        <v>43769</v>
      </c>
      <c r="J1232" s="2">
        <v>345</v>
      </c>
      <c r="K1232" s="2">
        <v>345</v>
      </c>
      <c r="L1232" s="2">
        <v>4515</v>
      </c>
      <c r="M1232" s="5">
        <v>-90.09</v>
      </c>
      <c r="N1232" s="3">
        <v>43766</v>
      </c>
      <c r="O1232" t="s">
        <v>19</v>
      </c>
      <c r="P1232" t="s">
        <v>877</v>
      </c>
      <c r="S1232" s="2">
        <v>1103621</v>
      </c>
      <c r="T1232" s="2">
        <v>349405</v>
      </c>
      <c r="X1232" s="2" t="s">
        <v>20</v>
      </c>
      <c r="Z1232">
        <v>3006695</v>
      </c>
      <c r="AA1232" s="2" t="s">
        <v>24</v>
      </c>
    </row>
    <row r="1233" spans="1:27" x14ac:dyDescent="0.25">
      <c r="A1233" s="6">
        <f t="shared" si="19"/>
        <v>1225</v>
      </c>
      <c r="C1233" s="36" t="str">
        <f>+INDEX('Global Mapping'!$M:$M,MATCH(L1233,'Global Mapping'!$A:$A,0))</f>
        <v>CURRENT LIABILITIES</v>
      </c>
      <c r="D1233" s="36" t="str">
        <f>+INDEX('Global Mapping'!$C:$C,MATCH(L1233,'Global Mapping'!$A:$A,0))</f>
        <v>A/P TRADE</v>
      </c>
      <c r="E1233" s="36" t="s">
        <v>3985</v>
      </c>
      <c r="F1233" s="36" t="s">
        <v>3986</v>
      </c>
      <c r="G1233" s="36" t="s">
        <v>3987</v>
      </c>
      <c r="H1233" s="36">
        <v>1131056</v>
      </c>
      <c r="I1233" s="38">
        <v>43769</v>
      </c>
      <c r="J1233" s="2">
        <v>345</v>
      </c>
      <c r="K1233" s="2">
        <v>345</v>
      </c>
      <c r="L1233" s="2">
        <v>4515</v>
      </c>
      <c r="M1233" s="5">
        <v>-42.39</v>
      </c>
      <c r="N1233" s="3">
        <v>43766</v>
      </c>
      <c r="O1233" t="s">
        <v>19</v>
      </c>
      <c r="P1233" t="s">
        <v>873</v>
      </c>
      <c r="S1233" s="2">
        <v>1103461</v>
      </c>
      <c r="T1233" s="2">
        <v>349405</v>
      </c>
      <c r="X1233" s="2" t="s">
        <v>20</v>
      </c>
      <c r="Z1233">
        <v>3014539</v>
      </c>
      <c r="AA1233" s="2" t="s">
        <v>24</v>
      </c>
    </row>
    <row r="1234" spans="1:27" x14ac:dyDescent="0.25">
      <c r="A1234" s="6">
        <f t="shared" si="19"/>
        <v>1226</v>
      </c>
      <c r="C1234" s="36" t="str">
        <f>+INDEX('Global Mapping'!$M:$M,MATCH(L1234,'Global Mapping'!$A:$A,0))</f>
        <v>CURRENT LIABILITIES</v>
      </c>
      <c r="D1234" s="36" t="str">
        <f>+INDEX('Global Mapping'!$C:$C,MATCH(L1234,'Global Mapping'!$A:$A,0))</f>
        <v>A/P TRADE</v>
      </c>
      <c r="E1234" s="36" t="s">
        <v>3985</v>
      </c>
      <c r="F1234" s="36" t="s">
        <v>3986</v>
      </c>
      <c r="G1234" s="36" t="s">
        <v>3987</v>
      </c>
      <c r="H1234" s="36">
        <v>1131056</v>
      </c>
      <c r="I1234" s="38">
        <v>43769</v>
      </c>
      <c r="J1234" s="2">
        <v>345</v>
      </c>
      <c r="K1234" s="2">
        <v>345</v>
      </c>
      <c r="L1234" s="2">
        <v>4515</v>
      </c>
      <c r="M1234" s="5">
        <v>-13.77</v>
      </c>
      <c r="N1234" s="3">
        <v>43766</v>
      </c>
      <c r="O1234" t="s">
        <v>19</v>
      </c>
      <c r="P1234" t="s">
        <v>878</v>
      </c>
      <c r="S1234" s="2">
        <v>1103622</v>
      </c>
      <c r="T1234" s="2">
        <v>349405</v>
      </c>
      <c r="X1234" s="2" t="s">
        <v>20</v>
      </c>
      <c r="Z1234">
        <v>3014539</v>
      </c>
      <c r="AA1234" s="2" t="s">
        <v>24</v>
      </c>
    </row>
    <row r="1235" spans="1:27" x14ac:dyDescent="0.25">
      <c r="A1235" s="6">
        <f t="shared" si="19"/>
        <v>1227</v>
      </c>
      <c r="C1235" s="36" t="str">
        <f>+INDEX('Global Mapping'!$M:$M,MATCH(L1235,'Global Mapping'!$A:$A,0))</f>
        <v>CURRENT LIABILITIES</v>
      </c>
      <c r="D1235" s="36" t="str">
        <f>+INDEX('Global Mapping'!$C:$C,MATCH(L1235,'Global Mapping'!$A:$A,0))</f>
        <v>A/P TRADE</v>
      </c>
      <c r="E1235" s="36" t="s">
        <v>3985</v>
      </c>
      <c r="F1235" s="36" t="s">
        <v>3986</v>
      </c>
      <c r="G1235" s="36" t="s">
        <v>3987</v>
      </c>
      <c r="H1235" s="36">
        <v>1131143</v>
      </c>
      <c r="I1235" s="38">
        <v>43769</v>
      </c>
      <c r="J1235" s="2">
        <v>345</v>
      </c>
      <c r="K1235" s="2">
        <v>345</v>
      </c>
      <c r="L1235" s="2">
        <v>4515</v>
      </c>
      <c r="M1235" s="5">
        <v>-58387.39</v>
      </c>
      <c r="N1235" s="3">
        <v>43766</v>
      </c>
      <c r="O1235" t="s">
        <v>19</v>
      </c>
      <c r="P1235" t="s">
        <v>875</v>
      </c>
      <c r="S1235" s="2">
        <v>1103504</v>
      </c>
      <c r="T1235" s="2">
        <v>349427</v>
      </c>
      <c r="X1235" s="2" t="s">
        <v>20</v>
      </c>
      <c r="Z1235">
        <v>3030658</v>
      </c>
      <c r="AA1235" s="2" t="s">
        <v>24</v>
      </c>
    </row>
    <row r="1236" spans="1:27" x14ac:dyDescent="0.25">
      <c r="A1236" s="6">
        <f t="shared" si="19"/>
        <v>1228</v>
      </c>
      <c r="C1236" s="36" t="str">
        <f>+INDEX('Global Mapping'!$M:$M,MATCH(L1236,'Global Mapping'!$A:$A,0))</f>
        <v>CURRENT LIABILITIES</v>
      </c>
      <c r="D1236" s="36" t="str">
        <f>+INDEX('Global Mapping'!$C:$C,MATCH(L1236,'Global Mapping'!$A:$A,0))</f>
        <v>A/P TRADE</v>
      </c>
      <c r="E1236" s="36" t="s">
        <v>3985</v>
      </c>
      <c r="F1236" s="36" t="s">
        <v>3986</v>
      </c>
      <c r="G1236" s="36" t="s">
        <v>3987</v>
      </c>
      <c r="H1236" s="36">
        <v>1131146</v>
      </c>
      <c r="I1236" s="38">
        <v>43769</v>
      </c>
      <c r="J1236" s="2">
        <v>345</v>
      </c>
      <c r="K1236" s="2">
        <v>345</v>
      </c>
      <c r="L1236" s="2">
        <v>4515</v>
      </c>
      <c r="M1236" s="5">
        <v>-30624.53</v>
      </c>
      <c r="N1236" s="3">
        <v>43766</v>
      </c>
      <c r="O1236" t="s">
        <v>19</v>
      </c>
      <c r="P1236" t="s">
        <v>876</v>
      </c>
      <c r="S1236" s="2">
        <v>1103505</v>
      </c>
      <c r="T1236" s="2">
        <v>349427</v>
      </c>
      <c r="X1236" s="2" t="s">
        <v>20</v>
      </c>
      <c r="Z1236">
        <v>3030658</v>
      </c>
      <c r="AA1236" s="2" t="s">
        <v>24</v>
      </c>
    </row>
    <row r="1237" spans="1:27" x14ac:dyDescent="0.25">
      <c r="A1237" s="6">
        <f t="shared" si="19"/>
        <v>1229</v>
      </c>
      <c r="C1237" s="36" t="str">
        <f>+INDEX('Global Mapping'!$M:$M,MATCH(L1237,'Global Mapping'!$A:$A,0))</f>
        <v>CURRENT LIABILITIES</v>
      </c>
      <c r="D1237" s="36" t="str">
        <f>+INDEX('Global Mapping'!$C:$C,MATCH(L1237,'Global Mapping'!$A:$A,0))</f>
        <v>A/P TRADE</v>
      </c>
      <c r="E1237" s="36" t="s">
        <v>3985</v>
      </c>
      <c r="F1237" s="36" t="s">
        <v>3986</v>
      </c>
      <c r="G1237" s="36" t="s">
        <v>3987</v>
      </c>
      <c r="H1237" s="36">
        <v>1131033</v>
      </c>
      <c r="I1237" s="38">
        <v>43769</v>
      </c>
      <c r="J1237" s="2">
        <v>345</v>
      </c>
      <c r="K1237" s="2">
        <v>345</v>
      </c>
      <c r="L1237" s="2">
        <v>4515</v>
      </c>
      <c r="M1237" s="5">
        <v>-53.18</v>
      </c>
      <c r="N1237" s="3">
        <v>43766</v>
      </c>
      <c r="O1237" t="s">
        <v>19</v>
      </c>
      <c r="P1237" t="s">
        <v>880</v>
      </c>
      <c r="S1237" s="2">
        <v>1103624</v>
      </c>
      <c r="T1237" s="2">
        <v>349405</v>
      </c>
      <c r="X1237" s="2" t="s">
        <v>20</v>
      </c>
      <c r="Z1237">
        <v>3058462</v>
      </c>
      <c r="AA1237" s="2" t="s">
        <v>24</v>
      </c>
    </row>
    <row r="1238" spans="1:27" x14ac:dyDescent="0.25">
      <c r="A1238" s="6">
        <f t="shared" si="19"/>
        <v>1230</v>
      </c>
      <c r="C1238" s="36" t="str">
        <f>+INDEX('Global Mapping'!$M:$M,MATCH(L1238,'Global Mapping'!$A:$A,0))</f>
        <v>CURRENT LIABILITIES</v>
      </c>
      <c r="D1238" s="36" t="str">
        <f>+INDEX('Global Mapping'!$C:$C,MATCH(L1238,'Global Mapping'!$A:$A,0))</f>
        <v>A/P TRADE</v>
      </c>
      <c r="E1238" s="36" t="s">
        <v>3985</v>
      </c>
      <c r="F1238" s="36" t="s">
        <v>3986</v>
      </c>
      <c r="G1238" s="36" t="s">
        <v>3987</v>
      </c>
      <c r="H1238" s="36">
        <v>1131033</v>
      </c>
      <c r="I1238" s="38">
        <v>43769</v>
      </c>
      <c r="J1238" s="2">
        <v>345</v>
      </c>
      <c r="K1238" s="2">
        <v>345</v>
      </c>
      <c r="L1238" s="2">
        <v>4515</v>
      </c>
      <c r="M1238" s="5">
        <v>-36.4</v>
      </c>
      <c r="N1238" s="3">
        <v>43766</v>
      </c>
      <c r="O1238" t="s">
        <v>19</v>
      </c>
      <c r="P1238" t="s">
        <v>881</v>
      </c>
      <c r="S1238" s="2">
        <v>1103625</v>
      </c>
      <c r="T1238" s="2">
        <v>349405</v>
      </c>
      <c r="X1238" s="2" t="s">
        <v>20</v>
      </c>
      <c r="Z1238">
        <v>3058462</v>
      </c>
      <c r="AA1238" s="2" t="s">
        <v>24</v>
      </c>
    </row>
    <row r="1239" spans="1:27" x14ac:dyDescent="0.25">
      <c r="A1239" s="6">
        <f t="shared" si="19"/>
        <v>1231</v>
      </c>
      <c r="C1239" s="36" t="str">
        <f>+INDEX('Global Mapping'!$M:$M,MATCH(L1239,'Global Mapping'!$A:$A,0))</f>
        <v>CURRENT LIABILITIES</v>
      </c>
      <c r="D1239" s="36" t="str">
        <f>+INDEX('Global Mapping'!$C:$C,MATCH(L1239,'Global Mapping'!$A:$A,0))</f>
        <v>A/P TRADE</v>
      </c>
      <c r="E1239" s="36" t="s">
        <v>3985</v>
      </c>
      <c r="F1239" s="36" t="s">
        <v>3986</v>
      </c>
      <c r="G1239" s="36" t="s">
        <v>3987</v>
      </c>
      <c r="H1239" s="36">
        <v>1131033</v>
      </c>
      <c r="I1239" s="38">
        <v>43769</v>
      </c>
      <c r="J1239" s="2">
        <v>345</v>
      </c>
      <c r="K1239" s="2">
        <v>345</v>
      </c>
      <c r="L1239" s="2">
        <v>4515</v>
      </c>
      <c r="M1239" s="5">
        <v>-23.68</v>
      </c>
      <c r="N1239" s="3">
        <v>43766</v>
      </c>
      <c r="O1239" t="s">
        <v>19</v>
      </c>
      <c r="P1239" t="s">
        <v>882</v>
      </c>
      <c r="S1239" s="2">
        <v>1103626</v>
      </c>
      <c r="T1239" s="2">
        <v>349405</v>
      </c>
      <c r="X1239" s="2" t="s">
        <v>20</v>
      </c>
      <c r="Z1239">
        <v>3058462</v>
      </c>
      <c r="AA1239" s="2" t="s">
        <v>24</v>
      </c>
    </row>
    <row r="1240" spans="1:27" x14ac:dyDescent="0.25">
      <c r="A1240" s="6">
        <f t="shared" si="19"/>
        <v>1232</v>
      </c>
      <c r="C1240" s="36" t="str">
        <f>+INDEX('Global Mapping'!$M:$M,MATCH(L1240,'Global Mapping'!$A:$A,0))</f>
        <v>CURRENT LIABILITIES</v>
      </c>
      <c r="D1240" s="36" t="str">
        <f>+INDEX('Global Mapping'!$C:$C,MATCH(L1240,'Global Mapping'!$A:$A,0))</f>
        <v>A/P TRADE</v>
      </c>
      <c r="E1240" s="36" t="s">
        <v>3985</v>
      </c>
      <c r="F1240" s="36" t="s">
        <v>3986</v>
      </c>
      <c r="G1240" s="36" t="s">
        <v>3987</v>
      </c>
      <c r="H1240" s="36">
        <v>1131033</v>
      </c>
      <c r="I1240" s="38">
        <v>43769</v>
      </c>
      <c r="J1240" s="2">
        <v>345</v>
      </c>
      <c r="K1240" s="2">
        <v>345</v>
      </c>
      <c r="L1240" s="2">
        <v>4515</v>
      </c>
      <c r="M1240" s="5">
        <v>-117.91</v>
      </c>
      <c r="N1240" s="3">
        <v>43766</v>
      </c>
      <c r="O1240" t="s">
        <v>19</v>
      </c>
      <c r="P1240" t="s">
        <v>883</v>
      </c>
      <c r="S1240" s="2">
        <v>1103627</v>
      </c>
      <c r="T1240" s="2">
        <v>349405</v>
      </c>
      <c r="X1240" s="2" t="s">
        <v>20</v>
      </c>
      <c r="Z1240">
        <v>3058462</v>
      </c>
      <c r="AA1240" s="2" t="s">
        <v>24</v>
      </c>
    </row>
    <row r="1241" spans="1:27" x14ac:dyDescent="0.25">
      <c r="A1241" s="6">
        <f t="shared" si="19"/>
        <v>1233</v>
      </c>
      <c r="C1241" s="36" t="str">
        <f>+INDEX('Global Mapping'!$M:$M,MATCH(L1241,'Global Mapping'!$A:$A,0))</f>
        <v>CURRENT LIABILITIES</v>
      </c>
      <c r="D1241" s="36" t="str">
        <f>+INDEX('Global Mapping'!$C:$C,MATCH(L1241,'Global Mapping'!$A:$A,0))</f>
        <v>A/P TRADE</v>
      </c>
      <c r="E1241" s="36" t="s">
        <v>3985</v>
      </c>
      <c r="F1241" s="36" t="s">
        <v>3986</v>
      </c>
      <c r="G1241" s="36" t="s">
        <v>3987</v>
      </c>
      <c r="H1241" s="36">
        <v>1131033</v>
      </c>
      <c r="I1241" s="38">
        <v>43769</v>
      </c>
      <c r="J1241" s="2">
        <v>345</v>
      </c>
      <c r="K1241" s="2">
        <v>345</v>
      </c>
      <c r="L1241" s="2">
        <v>4515</v>
      </c>
      <c r="M1241" s="5">
        <v>-79.33</v>
      </c>
      <c r="N1241" s="3">
        <v>43766</v>
      </c>
      <c r="O1241" t="s">
        <v>19</v>
      </c>
      <c r="P1241" t="s">
        <v>884</v>
      </c>
      <c r="S1241" s="2">
        <v>1103628</v>
      </c>
      <c r="T1241" s="2">
        <v>349405</v>
      </c>
      <c r="X1241" s="2" t="s">
        <v>20</v>
      </c>
      <c r="Z1241">
        <v>3058462</v>
      </c>
      <c r="AA1241" s="2" t="s">
        <v>24</v>
      </c>
    </row>
    <row r="1242" spans="1:27" x14ac:dyDescent="0.25">
      <c r="A1242" s="6">
        <f t="shared" si="19"/>
        <v>1234</v>
      </c>
      <c r="C1242" s="36" t="str">
        <f>+INDEX('Global Mapping'!$M:$M,MATCH(L1242,'Global Mapping'!$A:$A,0))</f>
        <v>CURRENT LIABILITIES</v>
      </c>
      <c r="D1242" s="36" t="str">
        <f>+INDEX('Global Mapping'!$C:$C,MATCH(L1242,'Global Mapping'!$A:$A,0))</f>
        <v>A/P TRADE</v>
      </c>
      <c r="E1242" s="36" t="s">
        <v>3985</v>
      </c>
      <c r="F1242" s="36" t="s">
        <v>3986</v>
      </c>
      <c r="G1242" s="36" t="s">
        <v>3987</v>
      </c>
      <c r="H1242" s="36">
        <v>1131033</v>
      </c>
      <c r="I1242" s="38">
        <v>43769</v>
      </c>
      <c r="J1242" s="2">
        <v>345</v>
      </c>
      <c r="K1242" s="2">
        <v>345</v>
      </c>
      <c r="L1242" s="2">
        <v>4515</v>
      </c>
      <c r="M1242" s="5">
        <v>-26.32</v>
      </c>
      <c r="N1242" s="3">
        <v>43766</v>
      </c>
      <c r="O1242" t="s">
        <v>19</v>
      </c>
      <c r="P1242" t="s">
        <v>885</v>
      </c>
      <c r="S1242" s="2">
        <v>1103629</v>
      </c>
      <c r="T1242" s="2">
        <v>349405</v>
      </c>
      <c r="X1242" s="2" t="s">
        <v>20</v>
      </c>
      <c r="Z1242">
        <v>3058462</v>
      </c>
      <c r="AA1242" s="2" t="s">
        <v>24</v>
      </c>
    </row>
    <row r="1243" spans="1:27" x14ac:dyDescent="0.25">
      <c r="A1243" s="6">
        <f t="shared" si="19"/>
        <v>1235</v>
      </c>
      <c r="C1243" s="36" t="str">
        <f>+INDEX('Global Mapping'!$M:$M,MATCH(L1243,'Global Mapping'!$A:$A,0))</f>
        <v>CURRENT LIABILITIES</v>
      </c>
      <c r="D1243" s="36" t="str">
        <f>+INDEX('Global Mapping'!$C:$C,MATCH(L1243,'Global Mapping'!$A:$A,0))</f>
        <v>A/P TRADE</v>
      </c>
      <c r="E1243" s="36" t="s">
        <v>3985</v>
      </c>
      <c r="F1243" s="36" t="s">
        <v>3986</v>
      </c>
      <c r="G1243" s="36" t="s">
        <v>3987</v>
      </c>
      <c r="H1243" s="36">
        <v>1132738</v>
      </c>
      <c r="I1243" s="38">
        <v>43790</v>
      </c>
      <c r="J1243" s="2">
        <v>345</v>
      </c>
      <c r="K1243" s="2">
        <v>345</v>
      </c>
      <c r="L1243" s="2">
        <v>4515</v>
      </c>
      <c r="M1243" s="5">
        <v>-60.71</v>
      </c>
      <c r="N1243" s="3">
        <v>43766</v>
      </c>
      <c r="O1243" t="s">
        <v>19</v>
      </c>
      <c r="P1243" t="s">
        <v>879</v>
      </c>
      <c r="S1243" s="2">
        <v>1103623</v>
      </c>
      <c r="T1243" s="2">
        <v>349405</v>
      </c>
      <c r="X1243" s="2" t="s">
        <v>20</v>
      </c>
      <c r="Z1243">
        <v>3098456</v>
      </c>
      <c r="AA1243" s="2" t="s">
        <v>24</v>
      </c>
    </row>
    <row r="1244" spans="1:27" x14ac:dyDescent="0.25">
      <c r="A1244" s="6">
        <f t="shared" si="19"/>
        <v>1236</v>
      </c>
      <c r="C1244" s="36" t="str">
        <f>+INDEX('Global Mapping'!$M:$M,MATCH(L1244,'Global Mapping'!$A:$A,0))</f>
        <v>CURRENT LIABILITIES</v>
      </c>
      <c r="D1244" s="36" t="str">
        <f>+INDEX('Global Mapping'!$C:$C,MATCH(L1244,'Global Mapping'!$A:$A,0))</f>
        <v>A/P TRADE</v>
      </c>
      <c r="E1244" s="36" t="s">
        <v>3985</v>
      </c>
      <c r="F1244" s="36" t="s">
        <v>3986</v>
      </c>
      <c r="G1244" s="36" t="s">
        <v>3987</v>
      </c>
      <c r="H1244" s="36">
        <v>1132224</v>
      </c>
      <c r="I1244" s="38">
        <v>43783</v>
      </c>
      <c r="J1244" s="2">
        <v>345</v>
      </c>
      <c r="K1244" s="2">
        <v>345</v>
      </c>
      <c r="L1244" s="2">
        <v>4515</v>
      </c>
      <c r="M1244" s="5">
        <v>-2040</v>
      </c>
      <c r="N1244" s="3">
        <v>43767</v>
      </c>
      <c r="O1244" t="s">
        <v>19</v>
      </c>
      <c r="P1244" t="s">
        <v>886</v>
      </c>
      <c r="S1244" s="2">
        <v>1104133</v>
      </c>
      <c r="T1244" s="2">
        <v>349722</v>
      </c>
      <c r="X1244" s="2" t="s">
        <v>20</v>
      </c>
      <c r="Z1244">
        <v>3005104</v>
      </c>
      <c r="AA1244" s="2" t="s">
        <v>24</v>
      </c>
    </row>
    <row r="1245" spans="1:27" x14ac:dyDescent="0.25">
      <c r="A1245" s="6">
        <f t="shared" si="19"/>
        <v>1237</v>
      </c>
      <c r="C1245" s="36" t="str">
        <f>+INDEX('Global Mapping'!$M:$M,MATCH(L1245,'Global Mapping'!$A:$A,0))</f>
        <v>CURRENT LIABILITIES</v>
      </c>
      <c r="D1245" s="36" t="str">
        <f>+INDEX('Global Mapping'!$C:$C,MATCH(L1245,'Global Mapping'!$A:$A,0))</f>
        <v>A/P TRADE</v>
      </c>
      <c r="E1245" s="36" t="s">
        <v>3985</v>
      </c>
      <c r="F1245" s="36" t="s">
        <v>3986</v>
      </c>
      <c r="G1245" s="36" t="s">
        <v>3987</v>
      </c>
      <c r="H1245" s="36">
        <v>1131060</v>
      </c>
      <c r="I1245" s="38">
        <v>43769</v>
      </c>
      <c r="J1245" s="2">
        <v>345</v>
      </c>
      <c r="K1245" s="2">
        <v>345</v>
      </c>
      <c r="L1245" s="2">
        <v>4515</v>
      </c>
      <c r="M1245" s="5">
        <v>-26.02</v>
      </c>
      <c r="N1245" s="3">
        <v>43769</v>
      </c>
      <c r="O1245" t="s">
        <v>19</v>
      </c>
      <c r="P1245" t="s">
        <v>890</v>
      </c>
      <c r="S1245" s="2">
        <v>1104845</v>
      </c>
      <c r="T1245" s="2">
        <v>350017</v>
      </c>
      <c r="X1245" s="2" t="s">
        <v>20</v>
      </c>
      <c r="Z1245">
        <v>3000092</v>
      </c>
      <c r="AA1245" s="2" t="s">
        <v>24</v>
      </c>
    </row>
    <row r="1246" spans="1:27" x14ac:dyDescent="0.25">
      <c r="A1246" s="6">
        <f t="shared" si="19"/>
        <v>1238</v>
      </c>
      <c r="C1246" s="36" t="str">
        <f>+INDEX('Global Mapping'!$M:$M,MATCH(L1246,'Global Mapping'!$A:$A,0))</f>
        <v>CURRENT LIABILITIES</v>
      </c>
      <c r="D1246" s="36" t="str">
        <f>+INDEX('Global Mapping'!$C:$C,MATCH(L1246,'Global Mapping'!$A:$A,0))</f>
        <v>A/P TRADE</v>
      </c>
      <c r="E1246" s="36" t="s">
        <v>3985</v>
      </c>
      <c r="F1246" s="36" t="s">
        <v>3986</v>
      </c>
      <c r="G1246" s="36" t="s">
        <v>3987</v>
      </c>
      <c r="H1246" s="36">
        <v>1131034</v>
      </c>
      <c r="I1246" s="38">
        <v>43769</v>
      </c>
      <c r="J1246" s="2">
        <v>345</v>
      </c>
      <c r="K1246" s="2">
        <v>345</v>
      </c>
      <c r="L1246" s="2">
        <v>4515</v>
      </c>
      <c r="M1246" s="5">
        <v>-336.74</v>
      </c>
      <c r="N1246" s="3">
        <v>43769</v>
      </c>
      <c r="O1246" t="s">
        <v>19</v>
      </c>
      <c r="P1246" t="s">
        <v>894</v>
      </c>
      <c r="S1246" s="2">
        <v>1104850</v>
      </c>
      <c r="T1246" s="2">
        <v>350015</v>
      </c>
      <c r="U1246" s="2">
        <v>324954</v>
      </c>
      <c r="X1246" s="2" t="s">
        <v>20</v>
      </c>
      <c r="Z1246">
        <v>3000307</v>
      </c>
      <c r="AA1246" s="2" t="s">
        <v>24</v>
      </c>
    </row>
    <row r="1247" spans="1:27" x14ac:dyDescent="0.25">
      <c r="A1247" s="6">
        <f t="shared" si="19"/>
        <v>1239</v>
      </c>
      <c r="C1247" s="36" t="str">
        <f>+INDEX('Global Mapping'!$M:$M,MATCH(L1247,'Global Mapping'!$A:$A,0))</f>
        <v>CURRENT LIABILITIES</v>
      </c>
      <c r="D1247" s="36" t="str">
        <f>+INDEX('Global Mapping'!$C:$C,MATCH(L1247,'Global Mapping'!$A:$A,0))</f>
        <v>A/P TRADE</v>
      </c>
      <c r="E1247" s="36" t="s">
        <v>3985</v>
      </c>
      <c r="F1247" s="36" t="s">
        <v>3986</v>
      </c>
      <c r="G1247" s="36" t="s">
        <v>3987</v>
      </c>
      <c r="H1247" s="36">
        <v>1131566</v>
      </c>
      <c r="I1247" s="38">
        <v>43776</v>
      </c>
      <c r="J1247" s="2">
        <v>345</v>
      </c>
      <c r="K1247" s="2">
        <v>345</v>
      </c>
      <c r="L1247" s="2">
        <v>4515</v>
      </c>
      <c r="M1247" s="5">
        <v>-152.25</v>
      </c>
      <c r="N1247" s="3">
        <v>43769</v>
      </c>
      <c r="O1247" t="s">
        <v>19</v>
      </c>
      <c r="P1247" t="s">
        <v>891</v>
      </c>
      <c r="S1247" s="2">
        <v>1104846</v>
      </c>
      <c r="T1247" s="2">
        <v>350017</v>
      </c>
      <c r="X1247" s="2" t="s">
        <v>20</v>
      </c>
      <c r="Z1247">
        <v>3001525</v>
      </c>
      <c r="AA1247" s="2" t="s">
        <v>24</v>
      </c>
    </row>
    <row r="1248" spans="1:27" x14ac:dyDescent="0.25">
      <c r="A1248" s="6">
        <f t="shared" si="19"/>
        <v>1240</v>
      </c>
      <c r="C1248" s="36" t="str">
        <f>+INDEX('Global Mapping'!$M:$M,MATCH(L1248,'Global Mapping'!$A:$A,0))</f>
        <v>CURRENT LIABILITIES</v>
      </c>
      <c r="D1248" s="36" t="str">
        <f>+INDEX('Global Mapping'!$C:$C,MATCH(L1248,'Global Mapping'!$A:$A,0))</f>
        <v>A/P TRADE</v>
      </c>
      <c r="E1248" s="36" t="s">
        <v>3985</v>
      </c>
      <c r="F1248" s="36" t="s">
        <v>3986</v>
      </c>
      <c r="G1248" s="36" t="s">
        <v>3987</v>
      </c>
      <c r="H1248" s="36">
        <v>1132151</v>
      </c>
      <c r="I1248" s="38">
        <v>43783</v>
      </c>
      <c r="J1248" s="2">
        <v>345</v>
      </c>
      <c r="K1248" s="2">
        <v>345</v>
      </c>
      <c r="L1248" s="2">
        <v>4515</v>
      </c>
      <c r="M1248" s="5">
        <v>-544.5</v>
      </c>
      <c r="N1248" s="3">
        <v>43769</v>
      </c>
      <c r="O1248" t="s">
        <v>19</v>
      </c>
      <c r="P1248" t="s">
        <v>888</v>
      </c>
      <c r="S1248" s="2">
        <v>1104843</v>
      </c>
      <c r="T1248" s="2">
        <v>350017</v>
      </c>
      <c r="X1248" s="2" t="s">
        <v>20</v>
      </c>
      <c r="Z1248">
        <v>3006413</v>
      </c>
      <c r="AA1248" s="2" t="s">
        <v>24</v>
      </c>
    </row>
    <row r="1249" spans="1:27" x14ac:dyDescent="0.25">
      <c r="A1249" s="6">
        <f t="shared" si="19"/>
        <v>1241</v>
      </c>
      <c r="C1249" s="36" t="str">
        <f>+INDEX('Global Mapping'!$M:$M,MATCH(L1249,'Global Mapping'!$A:$A,0))</f>
        <v>CURRENT LIABILITIES</v>
      </c>
      <c r="D1249" s="36" t="str">
        <f>+INDEX('Global Mapping'!$C:$C,MATCH(L1249,'Global Mapping'!$A:$A,0))</f>
        <v>A/P TRADE</v>
      </c>
      <c r="E1249" s="36" t="s">
        <v>3985</v>
      </c>
      <c r="F1249" s="36" t="s">
        <v>3986</v>
      </c>
      <c r="G1249" s="36" t="s">
        <v>3987</v>
      </c>
      <c r="H1249" s="36">
        <v>1131046</v>
      </c>
      <c r="I1249" s="38">
        <v>43769</v>
      </c>
      <c r="J1249" s="2">
        <v>345</v>
      </c>
      <c r="K1249" s="2">
        <v>345</v>
      </c>
      <c r="L1249" s="2">
        <v>4515</v>
      </c>
      <c r="M1249" s="5">
        <v>-57.27</v>
      </c>
      <c r="N1249" s="3">
        <v>43769</v>
      </c>
      <c r="O1249" t="s">
        <v>19</v>
      </c>
      <c r="P1249" t="s">
        <v>892</v>
      </c>
      <c r="S1249" s="2">
        <v>1104848</v>
      </c>
      <c r="T1249" s="2">
        <v>350017</v>
      </c>
      <c r="X1249" s="2" t="s">
        <v>20</v>
      </c>
      <c r="Z1249">
        <v>3007768</v>
      </c>
      <c r="AA1249" s="2" t="s">
        <v>24</v>
      </c>
    </row>
    <row r="1250" spans="1:27" x14ac:dyDescent="0.25">
      <c r="A1250" s="6">
        <f t="shared" si="19"/>
        <v>1242</v>
      </c>
      <c r="C1250" s="36" t="str">
        <f>+INDEX('Global Mapping'!$M:$M,MATCH(L1250,'Global Mapping'!$A:$A,0))</f>
        <v>CURRENT LIABILITIES</v>
      </c>
      <c r="D1250" s="36" t="str">
        <f>+INDEX('Global Mapping'!$C:$C,MATCH(L1250,'Global Mapping'!$A:$A,0))</f>
        <v>A/P TRADE</v>
      </c>
      <c r="E1250" s="36" t="s">
        <v>3985</v>
      </c>
      <c r="F1250" s="36" t="s">
        <v>3986</v>
      </c>
      <c r="G1250" s="36" t="s">
        <v>3987</v>
      </c>
      <c r="H1250" s="36">
        <v>1131046</v>
      </c>
      <c r="I1250" s="38">
        <v>43769</v>
      </c>
      <c r="J1250" s="2">
        <v>345</v>
      </c>
      <c r="K1250" s="2">
        <v>345</v>
      </c>
      <c r="L1250" s="2">
        <v>4515</v>
      </c>
      <c r="M1250" s="5">
        <v>-56.59</v>
      </c>
      <c r="N1250" s="3">
        <v>43769</v>
      </c>
      <c r="O1250" t="s">
        <v>19</v>
      </c>
      <c r="P1250" t="s">
        <v>893</v>
      </c>
      <c r="S1250" s="2">
        <v>1104849</v>
      </c>
      <c r="T1250" s="2">
        <v>350017</v>
      </c>
      <c r="X1250" s="2" t="s">
        <v>20</v>
      </c>
      <c r="Z1250">
        <v>3007768</v>
      </c>
      <c r="AA1250" s="2" t="s">
        <v>24</v>
      </c>
    </row>
    <row r="1251" spans="1:27" x14ac:dyDescent="0.25">
      <c r="A1251" s="6">
        <f t="shared" si="19"/>
        <v>1243</v>
      </c>
      <c r="C1251" s="36" t="str">
        <f>+INDEX('Global Mapping'!$M:$M,MATCH(L1251,'Global Mapping'!$A:$A,0))</f>
        <v>CURRENT LIABILITIES</v>
      </c>
      <c r="D1251" s="36" t="str">
        <f>+INDEX('Global Mapping'!$C:$C,MATCH(L1251,'Global Mapping'!$A:$A,0))</f>
        <v>A/P TRADE</v>
      </c>
      <c r="E1251" s="36" t="s">
        <v>3985</v>
      </c>
      <c r="F1251" s="36" t="s">
        <v>3986</v>
      </c>
      <c r="G1251" s="36" t="s">
        <v>3987</v>
      </c>
      <c r="H1251" s="36">
        <v>1127950</v>
      </c>
      <c r="I1251" s="38">
        <v>43741</v>
      </c>
      <c r="J1251" s="2">
        <v>345</v>
      </c>
      <c r="K1251" s="2">
        <v>345</v>
      </c>
      <c r="L1251" s="2">
        <v>4515</v>
      </c>
      <c r="M1251" s="5">
        <v>-229</v>
      </c>
      <c r="N1251" s="3">
        <v>43769</v>
      </c>
      <c r="O1251" t="s">
        <v>19</v>
      </c>
      <c r="P1251" t="s">
        <v>803</v>
      </c>
      <c r="S1251" s="2">
        <v>1096992</v>
      </c>
      <c r="T1251" s="2">
        <v>346825</v>
      </c>
      <c r="X1251" s="2" t="s">
        <v>20</v>
      </c>
      <c r="Z1251">
        <v>3008930</v>
      </c>
      <c r="AA1251" s="2" t="s">
        <v>24</v>
      </c>
    </row>
    <row r="1252" spans="1:27" x14ac:dyDescent="0.25">
      <c r="A1252" s="6">
        <f t="shared" si="19"/>
        <v>1244</v>
      </c>
      <c r="C1252" s="36" t="str">
        <f>+INDEX('Global Mapping'!$M:$M,MATCH(L1252,'Global Mapping'!$A:$A,0))</f>
        <v>CURRENT LIABILITIES</v>
      </c>
      <c r="D1252" s="36" t="str">
        <f>+INDEX('Global Mapping'!$C:$C,MATCH(L1252,'Global Mapping'!$A:$A,0))</f>
        <v>A/P TRADE</v>
      </c>
      <c r="E1252" s="36" t="s">
        <v>3985</v>
      </c>
      <c r="F1252" s="36" t="s">
        <v>3986</v>
      </c>
      <c r="G1252" s="36" t="s">
        <v>3987</v>
      </c>
      <c r="H1252" s="36">
        <v>921769</v>
      </c>
      <c r="I1252" s="38">
        <v>43747</v>
      </c>
      <c r="J1252" s="2">
        <v>345</v>
      </c>
      <c r="K1252" s="2">
        <v>345</v>
      </c>
      <c r="L1252" s="2">
        <v>4515</v>
      </c>
      <c r="M1252" s="5">
        <v>-7755.38</v>
      </c>
      <c r="N1252" s="3">
        <v>43769</v>
      </c>
      <c r="O1252" t="s">
        <v>19</v>
      </c>
      <c r="P1252" t="s">
        <v>813</v>
      </c>
      <c r="S1252" s="2">
        <v>1097869</v>
      </c>
      <c r="T1252" s="2">
        <v>347233</v>
      </c>
      <c r="X1252" s="2" t="s">
        <v>20</v>
      </c>
      <c r="Z1252">
        <v>3008954</v>
      </c>
      <c r="AA1252" s="2" t="s">
        <v>24</v>
      </c>
    </row>
    <row r="1253" spans="1:27" x14ac:dyDescent="0.25">
      <c r="A1253" s="6">
        <f t="shared" si="19"/>
        <v>1245</v>
      </c>
      <c r="C1253" s="36" t="str">
        <f>+INDEX('Global Mapping'!$M:$M,MATCH(L1253,'Global Mapping'!$A:$A,0))</f>
        <v>CURRENT LIABILITIES</v>
      </c>
      <c r="D1253" s="36" t="str">
        <f>+INDEX('Global Mapping'!$C:$C,MATCH(L1253,'Global Mapping'!$A:$A,0))</f>
        <v>A/P TRADE</v>
      </c>
      <c r="E1253" s="36" t="s">
        <v>3985</v>
      </c>
      <c r="F1253" s="36" t="s">
        <v>3986</v>
      </c>
      <c r="G1253" s="36" t="s">
        <v>3987</v>
      </c>
      <c r="H1253" s="36">
        <v>921770</v>
      </c>
      <c r="I1253" s="38">
        <v>43747</v>
      </c>
      <c r="J1253" s="2">
        <v>345</v>
      </c>
      <c r="K1253" s="2">
        <v>345</v>
      </c>
      <c r="L1253" s="2">
        <v>4515</v>
      </c>
      <c r="M1253" s="5">
        <v>-6160.9</v>
      </c>
      <c r="N1253" s="3">
        <v>43769</v>
      </c>
      <c r="O1253" t="s">
        <v>19</v>
      </c>
      <c r="P1253" t="s">
        <v>814</v>
      </c>
      <c r="S1253" s="2">
        <v>1097870</v>
      </c>
      <c r="T1253" s="2">
        <v>347234</v>
      </c>
      <c r="X1253" s="2" t="s">
        <v>20</v>
      </c>
      <c r="Z1253">
        <v>3008954</v>
      </c>
      <c r="AA1253" s="2" t="s">
        <v>24</v>
      </c>
    </row>
    <row r="1254" spans="1:27" x14ac:dyDescent="0.25">
      <c r="A1254" s="6">
        <f t="shared" si="19"/>
        <v>1246</v>
      </c>
      <c r="C1254" s="36" t="str">
        <f>+INDEX('Global Mapping'!$M:$M,MATCH(L1254,'Global Mapping'!$A:$A,0))</f>
        <v>CURRENT LIABILITIES</v>
      </c>
      <c r="D1254" s="36" t="str">
        <f>+INDEX('Global Mapping'!$C:$C,MATCH(L1254,'Global Mapping'!$A:$A,0))</f>
        <v>A/P TRADE</v>
      </c>
      <c r="E1254" s="36" t="s">
        <v>3985</v>
      </c>
      <c r="F1254" s="36" t="s">
        <v>3986</v>
      </c>
      <c r="G1254" s="36" t="s">
        <v>3987</v>
      </c>
      <c r="H1254" s="36">
        <v>1131343</v>
      </c>
      <c r="I1254" s="38">
        <v>43769</v>
      </c>
      <c r="J1254" s="2">
        <v>345</v>
      </c>
      <c r="K1254" s="2">
        <v>345</v>
      </c>
      <c r="L1254" s="2">
        <v>4515</v>
      </c>
      <c r="M1254" s="5">
        <v>-588</v>
      </c>
      <c r="N1254" s="3">
        <v>43769</v>
      </c>
      <c r="O1254" t="s">
        <v>19</v>
      </c>
      <c r="P1254" t="s">
        <v>887</v>
      </c>
      <c r="S1254" s="2">
        <v>1104768</v>
      </c>
      <c r="T1254" s="2">
        <v>350009</v>
      </c>
      <c r="X1254" s="2" t="s">
        <v>20</v>
      </c>
      <c r="Z1254">
        <v>3019839</v>
      </c>
      <c r="AA1254" s="2" t="s">
        <v>24</v>
      </c>
    </row>
    <row r="1255" spans="1:27" x14ac:dyDescent="0.25">
      <c r="A1255" s="6">
        <f t="shared" si="19"/>
        <v>1247</v>
      </c>
      <c r="C1255" s="36" t="str">
        <f>+INDEX('Global Mapping'!$M:$M,MATCH(L1255,'Global Mapping'!$A:$A,0))</f>
        <v>CURRENT LIABILITIES</v>
      </c>
      <c r="D1255" s="36" t="str">
        <f>+INDEX('Global Mapping'!$C:$C,MATCH(L1255,'Global Mapping'!$A:$A,0))</f>
        <v>A/P TRADE</v>
      </c>
      <c r="E1255" s="36" t="s">
        <v>3985</v>
      </c>
      <c r="F1255" s="36" t="s">
        <v>3986</v>
      </c>
      <c r="G1255" s="36" t="s">
        <v>3987</v>
      </c>
      <c r="H1255" s="36">
        <v>1129170</v>
      </c>
      <c r="I1255" s="38">
        <v>43762</v>
      </c>
      <c r="J1255" s="2">
        <v>345</v>
      </c>
      <c r="K1255" s="2">
        <v>345</v>
      </c>
      <c r="L1255" s="2">
        <v>4515</v>
      </c>
      <c r="M1255" s="5">
        <v>-3925.7</v>
      </c>
      <c r="N1255" s="3">
        <v>43769</v>
      </c>
      <c r="O1255" t="s">
        <v>19</v>
      </c>
      <c r="P1255" t="s">
        <v>853</v>
      </c>
      <c r="S1255" s="2">
        <v>1102137</v>
      </c>
      <c r="T1255" s="2">
        <v>348923</v>
      </c>
      <c r="X1255" s="2" t="s">
        <v>20</v>
      </c>
      <c r="Z1255">
        <v>3051938</v>
      </c>
      <c r="AA1255" s="2" t="s">
        <v>24</v>
      </c>
    </row>
    <row r="1256" spans="1:27" x14ac:dyDescent="0.25">
      <c r="A1256" s="6">
        <f t="shared" si="19"/>
        <v>1248</v>
      </c>
      <c r="C1256" s="36" t="str">
        <f>+INDEX('Global Mapping'!$M:$M,MATCH(L1256,'Global Mapping'!$A:$A,0))</f>
        <v>CURRENT LIABILITIES</v>
      </c>
      <c r="D1256" s="36" t="str">
        <f>+INDEX('Global Mapping'!$C:$C,MATCH(L1256,'Global Mapping'!$A:$A,0))</f>
        <v>A/P TRADE</v>
      </c>
      <c r="E1256" s="36" t="s">
        <v>3985</v>
      </c>
      <c r="F1256" s="36" t="s">
        <v>3986</v>
      </c>
      <c r="G1256" s="36" t="s">
        <v>3987</v>
      </c>
      <c r="H1256" s="36">
        <v>1132738</v>
      </c>
      <c r="I1256" s="38">
        <v>43790</v>
      </c>
      <c r="J1256" s="2">
        <v>345</v>
      </c>
      <c r="K1256" s="2">
        <v>345</v>
      </c>
      <c r="L1256" s="2">
        <v>4515</v>
      </c>
      <c r="M1256" s="5">
        <v>-33.049999999999997</v>
      </c>
      <c r="N1256" s="3">
        <v>43769</v>
      </c>
      <c r="O1256" t="s">
        <v>19</v>
      </c>
      <c r="P1256" t="s">
        <v>889</v>
      </c>
      <c r="S1256" s="2">
        <v>1104844</v>
      </c>
      <c r="T1256" s="2">
        <v>350017</v>
      </c>
      <c r="X1256" s="2" t="s">
        <v>20</v>
      </c>
      <c r="Z1256">
        <v>3098456</v>
      </c>
      <c r="AA1256" s="2" t="s">
        <v>24</v>
      </c>
    </row>
    <row r="1257" spans="1:27" x14ac:dyDescent="0.25">
      <c r="A1257" s="6">
        <f t="shared" si="19"/>
        <v>1249</v>
      </c>
      <c r="C1257" s="36" t="str">
        <f>+INDEX('Global Mapping'!$M:$M,MATCH(L1257,'Global Mapping'!$A:$A,0))</f>
        <v>CURRENT LIABILITIES</v>
      </c>
      <c r="D1257" s="36" t="str">
        <f>+INDEX('Global Mapping'!$C:$C,MATCH(L1257,'Global Mapping'!$A:$A,0))</f>
        <v>A/P TRADE</v>
      </c>
      <c r="E1257" s="36" t="s">
        <v>3985</v>
      </c>
      <c r="F1257" s="36" t="s">
        <v>3986</v>
      </c>
      <c r="G1257" s="36" t="s">
        <v>3987</v>
      </c>
      <c r="H1257" s="36">
        <v>1129806</v>
      </c>
      <c r="I1257" s="38">
        <v>43762</v>
      </c>
      <c r="J1257" s="2">
        <v>345</v>
      </c>
      <c r="K1257" s="2">
        <v>345</v>
      </c>
      <c r="L1257" s="2">
        <v>4515</v>
      </c>
      <c r="M1257" s="5">
        <v>-10267</v>
      </c>
      <c r="N1257" s="3">
        <v>43770</v>
      </c>
      <c r="O1257" t="s">
        <v>19</v>
      </c>
      <c r="P1257" t="s">
        <v>862</v>
      </c>
      <c r="S1257" s="2">
        <v>1103002</v>
      </c>
      <c r="T1257" s="2">
        <v>349159</v>
      </c>
      <c r="X1257" s="2" t="s">
        <v>20</v>
      </c>
      <c r="Z1257">
        <v>3009376</v>
      </c>
      <c r="AA1257" s="2" t="s">
        <v>24</v>
      </c>
    </row>
    <row r="1258" spans="1:27" x14ac:dyDescent="0.25">
      <c r="A1258" s="6">
        <f t="shared" si="19"/>
        <v>1250</v>
      </c>
      <c r="C1258" s="36" t="str">
        <f>+INDEX('Global Mapping'!$M:$M,MATCH(L1258,'Global Mapping'!$A:$A,0))</f>
        <v>CURRENT LIABILITIES</v>
      </c>
      <c r="D1258" s="36" t="str">
        <f>+INDEX('Global Mapping'!$C:$C,MATCH(L1258,'Global Mapping'!$A:$A,0))</f>
        <v>A/P TRADE</v>
      </c>
      <c r="E1258" s="36" t="s">
        <v>3985</v>
      </c>
      <c r="F1258" s="36" t="s">
        <v>3986</v>
      </c>
      <c r="G1258" s="36" t="s">
        <v>3987</v>
      </c>
      <c r="H1258" s="36">
        <v>1129854</v>
      </c>
      <c r="I1258" s="38">
        <v>43762</v>
      </c>
      <c r="J1258" s="2">
        <v>345</v>
      </c>
      <c r="K1258" s="2">
        <v>345</v>
      </c>
      <c r="L1258" s="2">
        <v>4515</v>
      </c>
      <c r="M1258" s="5">
        <v>-575</v>
      </c>
      <c r="N1258" s="3">
        <v>43770</v>
      </c>
      <c r="O1258" t="s">
        <v>19</v>
      </c>
      <c r="P1258" t="s">
        <v>863</v>
      </c>
      <c r="S1258" s="2">
        <v>1103025</v>
      </c>
      <c r="T1258" s="2">
        <v>349159</v>
      </c>
      <c r="X1258" s="2" t="s">
        <v>20</v>
      </c>
      <c r="Z1258">
        <v>3091787</v>
      </c>
      <c r="AA1258" s="2" t="s">
        <v>24</v>
      </c>
    </row>
    <row r="1259" spans="1:27" x14ac:dyDescent="0.25">
      <c r="A1259" s="6">
        <f t="shared" si="19"/>
        <v>1251</v>
      </c>
      <c r="C1259" s="36" t="str">
        <f>+INDEX('Global Mapping'!$M:$M,MATCH(L1259,'Global Mapping'!$A:$A,0))</f>
        <v>CURRENT LIABILITIES</v>
      </c>
      <c r="D1259" s="36" t="str">
        <f>+INDEX('Global Mapping'!$C:$C,MATCH(L1259,'Global Mapping'!$A:$A,0))</f>
        <v>A/P TRADE</v>
      </c>
      <c r="E1259" s="36" t="s">
        <v>3985</v>
      </c>
      <c r="F1259" s="36" t="s">
        <v>3986</v>
      </c>
      <c r="G1259" s="36" t="s">
        <v>3987</v>
      </c>
      <c r="H1259" s="36">
        <v>1129820</v>
      </c>
      <c r="I1259" s="38">
        <v>43762</v>
      </c>
      <c r="J1259" s="2">
        <v>345</v>
      </c>
      <c r="K1259" s="2">
        <v>345</v>
      </c>
      <c r="L1259" s="2">
        <v>4515</v>
      </c>
      <c r="M1259" s="5">
        <v>-3311.64</v>
      </c>
      <c r="N1259" s="3">
        <v>43770</v>
      </c>
      <c r="O1259" t="s">
        <v>19</v>
      </c>
      <c r="P1259" t="s">
        <v>864</v>
      </c>
      <c r="S1259" s="2">
        <v>1103030</v>
      </c>
      <c r="T1259" s="2">
        <v>349159</v>
      </c>
      <c r="X1259" s="2" t="s">
        <v>20</v>
      </c>
      <c r="Z1259">
        <v>3093725</v>
      </c>
      <c r="AA1259" s="2" t="s">
        <v>24</v>
      </c>
    </row>
    <row r="1260" spans="1:27" x14ac:dyDescent="0.25">
      <c r="A1260" s="6">
        <f t="shared" si="19"/>
        <v>1252</v>
      </c>
      <c r="C1260" s="36" t="str">
        <f>+INDEX('Global Mapping'!$M:$M,MATCH(L1260,'Global Mapping'!$A:$A,0))</f>
        <v>CURRENT LIABILITIES</v>
      </c>
      <c r="D1260" s="36" t="str">
        <f>+INDEX('Global Mapping'!$C:$C,MATCH(L1260,'Global Mapping'!$A:$A,0))</f>
        <v>A/P TRADE</v>
      </c>
      <c r="E1260" s="36" t="s">
        <v>3985</v>
      </c>
      <c r="F1260" s="36" t="s">
        <v>3986</v>
      </c>
      <c r="G1260" s="36" t="s">
        <v>3987</v>
      </c>
      <c r="H1260" s="36">
        <v>1133798</v>
      </c>
      <c r="I1260" s="38">
        <v>43804</v>
      </c>
      <c r="J1260" s="2">
        <v>345</v>
      </c>
      <c r="K1260" s="2">
        <v>345</v>
      </c>
      <c r="L1260" s="2">
        <v>4515</v>
      </c>
      <c r="M1260" s="5">
        <v>-70.45</v>
      </c>
      <c r="N1260" s="3">
        <v>43772</v>
      </c>
      <c r="O1260" t="s">
        <v>19</v>
      </c>
      <c r="P1260" t="s">
        <v>932</v>
      </c>
      <c r="S1260" s="2">
        <v>1108287</v>
      </c>
      <c r="T1260" s="2">
        <v>351362</v>
      </c>
      <c r="X1260" s="2" t="s">
        <v>20</v>
      </c>
      <c r="Z1260">
        <v>3124390</v>
      </c>
      <c r="AA1260" s="2" t="s">
        <v>24</v>
      </c>
    </row>
    <row r="1261" spans="1:27" x14ac:dyDescent="0.25">
      <c r="A1261" s="6">
        <f t="shared" si="19"/>
        <v>1253</v>
      </c>
      <c r="C1261" s="36" t="str">
        <f>+INDEX('Global Mapping'!$M:$M,MATCH(L1261,'Global Mapping'!$A:$A,0))</f>
        <v>CURRENT LIABILITIES</v>
      </c>
      <c r="D1261" s="36" t="str">
        <f>+INDEX('Global Mapping'!$C:$C,MATCH(L1261,'Global Mapping'!$A:$A,0))</f>
        <v>A/P TRADE</v>
      </c>
      <c r="E1261" s="36" t="s">
        <v>3985</v>
      </c>
      <c r="F1261" s="36" t="s">
        <v>3986</v>
      </c>
      <c r="G1261" s="36" t="s">
        <v>3987</v>
      </c>
      <c r="H1261" s="36">
        <v>1134109</v>
      </c>
      <c r="I1261" s="38">
        <v>43804</v>
      </c>
      <c r="J1261" s="2">
        <v>345</v>
      </c>
      <c r="K1261" s="2">
        <v>345</v>
      </c>
      <c r="L1261" s="2">
        <v>4515</v>
      </c>
      <c r="M1261" s="5">
        <v>-34.82</v>
      </c>
      <c r="N1261" s="3">
        <v>43772</v>
      </c>
      <c r="O1261" t="s">
        <v>19</v>
      </c>
      <c r="P1261" t="s">
        <v>933</v>
      </c>
      <c r="S1261" s="2">
        <v>1108293</v>
      </c>
      <c r="T1261" s="2">
        <v>351362</v>
      </c>
      <c r="X1261" s="2" t="s">
        <v>20</v>
      </c>
      <c r="Z1261">
        <v>3124395</v>
      </c>
      <c r="AA1261" s="2" t="s">
        <v>24</v>
      </c>
    </row>
    <row r="1262" spans="1:27" x14ac:dyDescent="0.25">
      <c r="A1262" s="6">
        <f t="shared" si="19"/>
        <v>1254</v>
      </c>
      <c r="C1262" s="36" t="str">
        <f>+INDEX('Global Mapping'!$M:$M,MATCH(L1262,'Global Mapping'!$A:$A,0))</f>
        <v>CURRENT LIABILITIES</v>
      </c>
      <c r="D1262" s="36" t="str">
        <f>+INDEX('Global Mapping'!$C:$C,MATCH(L1262,'Global Mapping'!$A:$A,0))</f>
        <v>A/P TRADE</v>
      </c>
      <c r="E1262" s="36" t="s">
        <v>3985</v>
      </c>
      <c r="F1262" s="36" t="s">
        <v>3986</v>
      </c>
      <c r="G1262" s="36" t="s">
        <v>3987</v>
      </c>
      <c r="H1262" s="36">
        <v>1134219</v>
      </c>
      <c r="I1262" s="38">
        <v>43804</v>
      </c>
      <c r="J1262" s="2">
        <v>345</v>
      </c>
      <c r="K1262" s="2">
        <v>345</v>
      </c>
      <c r="L1262" s="2">
        <v>4515</v>
      </c>
      <c r="M1262" s="5">
        <v>-25.56</v>
      </c>
      <c r="N1262" s="3">
        <v>43772</v>
      </c>
      <c r="O1262" t="s">
        <v>19</v>
      </c>
      <c r="P1262" t="s">
        <v>934</v>
      </c>
      <c r="S1262" s="2">
        <v>1108382</v>
      </c>
      <c r="T1262" s="2">
        <v>351362</v>
      </c>
      <c r="X1262" s="2" t="s">
        <v>20</v>
      </c>
      <c r="Z1262">
        <v>3124473</v>
      </c>
      <c r="AA1262" s="2" t="s">
        <v>24</v>
      </c>
    </row>
    <row r="1263" spans="1:27" x14ac:dyDescent="0.25">
      <c r="A1263" s="6">
        <f t="shared" si="19"/>
        <v>1255</v>
      </c>
      <c r="C1263" s="36" t="str">
        <f>+INDEX('Global Mapping'!$M:$M,MATCH(L1263,'Global Mapping'!$A:$A,0))</f>
        <v>CURRENT LIABILITIES</v>
      </c>
      <c r="D1263" s="36" t="str">
        <f>+INDEX('Global Mapping'!$C:$C,MATCH(L1263,'Global Mapping'!$A:$A,0))</f>
        <v>A/P TRADE</v>
      </c>
      <c r="E1263" s="36" t="s">
        <v>3985</v>
      </c>
      <c r="F1263" s="36" t="s">
        <v>3986</v>
      </c>
      <c r="G1263" s="36" t="s">
        <v>3987</v>
      </c>
      <c r="H1263" s="36">
        <v>1133781</v>
      </c>
      <c r="I1263" s="38">
        <v>43804</v>
      </c>
      <c r="J1263" s="2">
        <v>345</v>
      </c>
      <c r="K1263" s="2">
        <v>345</v>
      </c>
      <c r="L1263" s="2">
        <v>4515</v>
      </c>
      <c r="M1263" s="5">
        <v>-74.03</v>
      </c>
      <c r="N1263" s="3">
        <v>43772</v>
      </c>
      <c r="O1263" t="s">
        <v>19</v>
      </c>
      <c r="P1263" t="s">
        <v>935</v>
      </c>
      <c r="S1263" s="2">
        <v>1108386</v>
      </c>
      <c r="T1263" s="2">
        <v>351362</v>
      </c>
      <c r="X1263" s="2" t="s">
        <v>20</v>
      </c>
      <c r="Z1263">
        <v>3124477</v>
      </c>
      <c r="AA1263" s="2" t="s">
        <v>24</v>
      </c>
    </row>
    <row r="1264" spans="1:27" x14ac:dyDescent="0.25">
      <c r="A1264" s="6">
        <f t="shared" si="19"/>
        <v>1256</v>
      </c>
      <c r="C1264" s="36" t="str">
        <f>+INDEX('Global Mapping'!$M:$M,MATCH(L1264,'Global Mapping'!$A:$A,0))</f>
        <v>CURRENT LIABILITIES</v>
      </c>
      <c r="D1264" s="36" t="str">
        <f>+INDEX('Global Mapping'!$C:$C,MATCH(L1264,'Global Mapping'!$A:$A,0))</f>
        <v>A/P TRADE</v>
      </c>
      <c r="E1264" s="36" t="s">
        <v>3985</v>
      </c>
      <c r="F1264" s="36" t="s">
        <v>3986</v>
      </c>
      <c r="G1264" s="36" t="s">
        <v>3987</v>
      </c>
      <c r="H1264" s="36">
        <v>1133761</v>
      </c>
      <c r="I1264" s="38">
        <v>43804</v>
      </c>
      <c r="J1264" s="2">
        <v>345</v>
      </c>
      <c r="K1264" s="2">
        <v>345</v>
      </c>
      <c r="L1264" s="2">
        <v>4515</v>
      </c>
      <c r="M1264" s="5">
        <v>-77.63</v>
      </c>
      <c r="N1264" s="3">
        <v>43772</v>
      </c>
      <c r="O1264" t="s">
        <v>19</v>
      </c>
      <c r="P1264" t="s">
        <v>936</v>
      </c>
      <c r="S1264" s="2">
        <v>1108394</v>
      </c>
      <c r="T1264" s="2">
        <v>351362</v>
      </c>
      <c r="X1264" s="2" t="s">
        <v>20</v>
      </c>
      <c r="Z1264">
        <v>3124484</v>
      </c>
      <c r="AA1264" s="2" t="s">
        <v>24</v>
      </c>
    </row>
    <row r="1265" spans="1:27" x14ac:dyDescent="0.25">
      <c r="A1265" s="6">
        <f t="shared" si="19"/>
        <v>1257</v>
      </c>
      <c r="C1265" s="36" t="str">
        <f>+INDEX('Global Mapping'!$M:$M,MATCH(L1265,'Global Mapping'!$A:$A,0))</f>
        <v>CURRENT LIABILITIES</v>
      </c>
      <c r="D1265" s="36" t="str">
        <f>+INDEX('Global Mapping'!$C:$C,MATCH(L1265,'Global Mapping'!$A:$A,0))</f>
        <v>A/P TRADE</v>
      </c>
      <c r="E1265" s="36" t="s">
        <v>3985</v>
      </c>
      <c r="F1265" s="36" t="s">
        <v>3986</v>
      </c>
      <c r="G1265" s="36" t="s">
        <v>3987</v>
      </c>
      <c r="H1265" s="36">
        <v>1134187</v>
      </c>
      <c r="I1265" s="38">
        <v>43804</v>
      </c>
      <c r="J1265" s="2">
        <v>345</v>
      </c>
      <c r="K1265" s="2">
        <v>345</v>
      </c>
      <c r="L1265" s="2">
        <v>4515</v>
      </c>
      <c r="M1265" s="5">
        <v>-27.74</v>
      </c>
      <c r="N1265" s="3">
        <v>43772</v>
      </c>
      <c r="O1265" t="s">
        <v>19</v>
      </c>
      <c r="P1265" t="s">
        <v>937</v>
      </c>
      <c r="S1265" s="2">
        <v>1108403</v>
      </c>
      <c r="T1265" s="2">
        <v>351362</v>
      </c>
      <c r="X1265" s="2" t="s">
        <v>20</v>
      </c>
      <c r="Z1265">
        <v>3124492</v>
      </c>
      <c r="AA1265" s="2" t="s">
        <v>24</v>
      </c>
    </row>
    <row r="1266" spans="1:27" x14ac:dyDescent="0.25">
      <c r="A1266" s="6">
        <f t="shared" si="19"/>
        <v>1258</v>
      </c>
      <c r="C1266" s="36" t="str">
        <f>+INDEX('Global Mapping'!$M:$M,MATCH(L1266,'Global Mapping'!$A:$A,0))</f>
        <v>CURRENT LIABILITIES</v>
      </c>
      <c r="D1266" s="36" t="str">
        <f>+INDEX('Global Mapping'!$C:$C,MATCH(L1266,'Global Mapping'!$A:$A,0))</f>
        <v>A/P TRADE</v>
      </c>
      <c r="E1266" s="36" t="s">
        <v>3985</v>
      </c>
      <c r="F1266" s="36" t="s">
        <v>3986</v>
      </c>
      <c r="G1266" s="36" t="s">
        <v>3987</v>
      </c>
      <c r="H1266" s="36">
        <v>1134273</v>
      </c>
      <c r="I1266" s="38">
        <v>43804</v>
      </c>
      <c r="J1266" s="2">
        <v>345</v>
      </c>
      <c r="K1266" s="2">
        <v>345</v>
      </c>
      <c r="L1266" s="2">
        <v>4515</v>
      </c>
      <c r="M1266" s="5">
        <v>-21.3</v>
      </c>
      <c r="N1266" s="3">
        <v>43772</v>
      </c>
      <c r="O1266" t="s">
        <v>19</v>
      </c>
      <c r="P1266" t="s">
        <v>938</v>
      </c>
      <c r="S1266" s="2">
        <v>1108475</v>
      </c>
      <c r="T1266" s="2">
        <v>351362</v>
      </c>
      <c r="X1266" s="2" t="s">
        <v>20</v>
      </c>
      <c r="Z1266">
        <v>3124555</v>
      </c>
      <c r="AA1266" s="2" t="s">
        <v>24</v>
      </c>
    </row>
    <row r="1267" spans="1:27" x14ac:dyDescent="0.25">
      <c r="A1267" s="6">
        <f t="shared" si="19"/>
        <v>1259</v>
      </c>
      <c r="C1267" s="36" t="str">
        <f>+INDEX('Global Mapping'!$M:$M,MATCH(L1267,'Global Mapping'!$A:$A,0))</f>
        <v>CURRENT LIABILITIES</v>
      </c>
      <c r="D1267" s="36" t="str">
        <f>+INDEX('Global Mapping'!$C:$C,MATCH(L1267,'Global Mapping'!$A:$A,0))</f>
        <v>A/P TRADE</v>
      </c>
      <c r="E1267" s="36" t="s">
        <v>3985</v>
      </c>
      <c r="F1267" s="36" t="s">
        <v>3986</v>
      </c>
      <c r="G1267" s="36" t="s">
        <v>3987</v>
      </c>
      <c r="H1267" s="36">
        <v>1134232</v>
      </c>
      <c r="I1267" s="38">
        <v>43804</v>
      </c>
      <c r="J1267" s="2">
        <v>345</v>
      </c>
      <c r="K1267" s="2">
        <v>345</v>
      </c>
      <c r="L1267" s="2">
        <v>4515</v>
      </c>
      <c r="M1267" s="5">
        <v>-24.51</v>
      </c>
      <c r="N1267" s="3">
        <v>43772</v>
      </c>
      <c r="O1267" t="s">
        <v>19</v>
      </c>
      <c r="P1267" t="s">
        <v>939</v>
      </c>
      <c r="S1267" s="2">
        <v>1108494</v>
      </c>
      <c r="T1267" s="2">
        <v>351362</v>
      </c>
      <c r="X1267" s="2" t="s">
        <v>20</v>
      </c>
      <c r="Z1267">
        <v>3124571</v>
      </c>
      <c r="AA1267" s="2" t="s">
        <v>24</v>
      </c>
    </row>
    <row r="1268" spans="1:27" x14ac:dyDescent="0.25">
      <c r="A1268" s="6">
        <f t="shared" si="19"/>
        <v>1260</v>
      </c>
      <c r="C1268" s="36" t="str">
        <f>+INDEX('Global Mapping'!$M:$M,MATCH(L1268,'Global Mapping'!$A:$A,0))</f>
        <v>CURRENT LIABILITIES</v>
      </c>
      <c r="D1268" s="36" t="str">
        <f>+INDEX('Global Mapping'!$C:$C,MATCH(L1268,'Global Mapping'!$A:$A,0))</f>
        <v>A/P TRADE</v>
      </c>
      <c r="E1268" s="36" t="s">
        <v>3985</v>
      </c>
      <c r="F1268" s="36" t="s">
        <v>3986</v>
      </c>
      <c r="G1268" s="36" t="s">
        <v>3987</v>
      </c>
      <c r="H1268" s="36">
        <v>1134393</v>
      </c>
      <c r="I1268" s="38">
        <v>43804</v>
      </c>
      <c r="J1268" s="2">
        <v>345</v>
      </c>
      <c r="K1268" s="2">
        <v>345</v>
      </c>
      <c r="L1268" s="2">
        <v>4515</v>
      </c>
      <c r="M1268" s="5">
        <v>-12.8</v>
      </c>
      <c r="N1268" s="3">
        <v>43772</v>
      </c>
      <c r="O1268" t="s">
        <v>19</v>
      </c>
      <c r="P1268" t="s">
        <v>940</v>
      </c>
      <c r="S1268" s="2">
        <v>1108523</v>
      </c>
      <c r="T1268" s="2">
        <v>351362</v>
      </c>
      <c r="X1268" s="2" t="s">
        <v>20</v>
      </c>
      <c r="Z1268">
        <v>3124597</v>
      </c>
      <c r="AA1268" s="2" t="s">
        <v>24</v>
      </c>
    </row>
    <row r="1269" spans="1:27" x14ac:dyDescent="0.25">
      <c r="A1269" s="6">
        <f t="shared" si="19"/>
        <v>1261</v>
      </c>
      <c r="C1269" s="36" t="str">
        <f>+INDEX('Global Mapping'!$M:$M,MATCH(L1269,'Global Mapping'!$A:$A,0))</f>
        <v>CURRENT LIABILITIES</v>
      </c>
      <c r="D1269" s="36" t="str">
        <f>+INDEX('Global Mapping'!$C:$C,MATCH(L1269,'Global Mapping'!$A:$A,0))</f>
        <v>A/P TRADE</v>
      </c>
      <c r="E1269" s="36" t="s">
        <v>3985</v>
      </c>
      <c r="F1269" s="36" t="s">
        <v>3986</v>
      </c>
      <c r="G1269" s="36" t="s">
        <v>3987</v>
      </c>
      <c r="H1269" s="36">
        <v>1134442</v>
      </c>
      <c r="I1269" s="38">
        <v>43804</v>
      </c>
      <c r="J1269" s="2">
        <v>345</v>
      </c>
      <c r="K1269" s="2">
        <v>345</v>
      </c>
      <c r="L1269" s="2">
        <v>4515</v>
      </c>
      <c r="M1269" s="5">
        <v>-9.5</v>
      </c>
      <c r="N1269" s="3">
        <v>43772</v>
      </c>
      <c r="O1269" t="s">
        <v>19</v>
      </c>
      <c r="P1269" t="s">
        <v>941</v>
      </c>
      <c r="S1269" s="2">
        <v>1108540</v>
      </c>
      <c r="T1269" s="2">
        <v>351362</v>
      </c>
      <c r="X1269" s="2" t="s">
        <v>20</v>
      </c>
      <c r="Z1269">
        <v>3124613</v>
      </c>
      <c r="AA1269" s="2" t="s">
        <v>24</v>
      </c>
    </row>
    <row r="1270" spans="1:27" x14ac:dyDescent="0.25">
      <c r="A1270" s="6">
        <f t="shared" si="19"/>
        <v>1262</v>
      </c>
      <c r="C1270" s="36" t="str">
        <f>+INDEX('Global Mapping'!$M:$M,MATCH(L1270,'Global Mapping'!$A:$A,0))</f>
        <v>CURRENT LIABILITIES</v>
      </c>
      <c r="D1270" s="36" t="str">
        <f>+INDEX('Global Mapping'!$C:$C,MATCH(L1270,'Global Mapping'!$A:$A,0))</f>
        <v>A/P TRADE</v>
      </c>
      <c r="E1270" s="36" t="s">
        <v>3985</v>
      </c>
      <c r="F1270" s="36" t="s">
        <v>3986</v>
      </c>
      <c r="G1270" s="36" t="s">
        <v>3987</v>
      </c>
      <c r="H1270" s="36">
        <v>1134175</v>
      </c>
      <c r="I1270" s="38">
        <v>43804</v>
      </c>
      <c r="J1270" s="2">
        <v>345</v>
      </c>
      <c r="K1270" s="2">
        <v>345</v>
      </c>
      <c r="L1270" s="2">
        <v>4515</v>
      </c>
      <c r="M1270" s="5">
        <v>-28.8</v>
      </c>
      <c r="N1270" s="3">
        <v>43772</v>
      </c>
      <c r="O1270" t="s">
        <v>19</v>
      </c>
      <c r="P1270" t="s">
        <v>942</v>
      </c>
      <c r="S1270" s="2">
        <v>1108541</v>
      </c>
      <c r="T1270" s="2">
        <v>351362</v>
      </c>
      <c r="X1270" s="2" t="s">
        <v>20</v>
      </c>
      <c r="Z1270">
        <v>3124614</v>
      </c>
      <c r="AA1270" s="2" t="s">
        <v>24</v>
      </c>
    </row>
    <row r="1271" spans="1:27" x14ac:dyDescent="0.25">
      <c r="A1271" s="6">
        <f t="shared" si="19"/>
        <v>1263</v>
      </c>
      <c r="C1271" s="36" t="str">
        <f>+INDEX('Global Mapping'!$M:$M,MATCH(L1271,'Global Mapping'!$A:$A,0))</f>
        <v>CURRENT LIABILITIES</v>
      </c>
      <c r="D1271" s="36" t="str">
        <f>+INDEX('Global Mapping'!$C:$C,MATCH(L1271,'Global Mapping'!$A:$A,0))</f>
        <v>A/P TRADE</v>
      </c>
      <c r="E1271" s="36" t="s">
        <v>3985</v>
      </c>
      <c r="F1271" s="36" t="s">
        <v>3986</v>
      </c>
      <c r="G1271" s="36" t="s">
        <v>3987</v>
      </c>
      <c r="H1271" s="36">
        <v>1133604</v>
      </c>
      <c r="I1271" s="38">
        <v>43804</v>
      </c>
      <c r="J1271" s="2">
        <v>345</v>
      </c>
      <c r="K1271" s="2">
        <v>345</v>
      </c>
      <c r="L1271" s="2">
        <v>4515</v>
      </c>
      <c r="M1271" s="5">
        <v>-146.69</v>
      </c>
      <c r="N1271" s="3">
        <v>43772</v>
      </c>
      <c r="O1271" t="s">
        <v>19</v>
      </c>
      <c r="P1271" t="s">
        <v>943</v>
      </c>
      <c r="S1271" s="2">
        <v>1108679</v>
      </c>
      <c r="T1271" s="2">
        <v>351362</v>
      </c>
      <c r="X1271" s="2" t="s">
        <v>20</v>
      </c>
      <c r="Z1271">
        <v>3124735</v>
      </c>
      <c r="AA1271" s="2" t="s">
        <v>24</v>
      </c>
    </row>
    <row r="1272" spans="1:27" x14ac:dyDescent="0.25">
      <c r="A1272" s="6">
        <f t="shared" si="19"/>
        <v>1264</v>
      </c>
      <c r="C1272" s="36" t="str">
        <f>+INDEX('Global Mapping'!$M:$M,MATCH(L1272,'Global Mapping'!$A:$A,0))</f>
        <v>CURRENT LIABILITIES</v>
      </c>
      <c r="D1272" s="36" t="str">
        <f>+INDEX('Global Mapping'!$C:$C,MATCH(L1272,'Global Mapping'!$A:$A,0))</f>
        <v>A/P TRADE</v>
      </c>
      <c r="E1272" s="36" t="s">
        <v>3985</v>
      </c>
      <c r="F1272" s="36" t="s">
        <v>3986</v>
      </c>
      <c r="G1272" s="36" t="s">
        <v>3987</v>
      </c>
      <c r="H1272" s="36">
        <v>1134317</v>
      </c>
      <c r="I1272" s="38">
        <v>43804</v>
      </c>
      <c r="J1272" s="2">
        <v>345</v>
      </c>
      <c r="K1272" s="2">
        <v>345</v>
      </c>
      <c r="L1272" s="2">
        <v>4515</v>
      </c>
      <c r="M1272" s="5">
        <v>-17.96</v>
      </c>
      <c r="N1272" s="3">
        <v>43772</v>
      </c>
      <c r="O1272" t="s">
        <v>19</v>
      </c>
      <c r="P1272" t="s">
        <v>944</v>
      </c>
      <c r="S1272" s="2">
        <v>1108741</v>
      </c>
      <c r="T1272" s="2">
        <v>351362</v>
      </c>
      <c r="X1272" s="2" t="s">
        <v>20</v>
      </c>
      <c r="Z1272">
        <v>3124790</v>
      </c>
      <c r="AA1272" s="2" t="s">
        <v>24</v>
      </c>
    </row>
    <row r="1273" spans="1:27" x14ac:dyDescent="0.25">
      <c r="A1273" s="6">
        <f t="shared" si="19"/>
        <v>1265</v>
      </c>
      <c r="C1273" s="36" t="str">
        <f>+INDEX('Global Mapping'!$M:$M,MATCH(L1273,'Global Mapping'!$A:$A,0))</f>
        <v>CURRENT LIABILITIES</v>
      </c>
      <c r="D1273" s="36" t="str">
        <f>+INDEX('Global Mapping'!$C:$C,MATCH(L1273,'Global Mapping'!$A:$A,0))</f>
        <v>A/P TRADE</v>
      </c>
      <c r="E1273" s="36" t="s">
        <v>3985</v>
      </c>
      <c r="F1273" s="36" t="s">
        <v>3986</v>
      </c>
      <c r="G1273" s="36" t="s">
        <v>3987</v>
      </c>
      <c r="H1273" s="36">
        <v>1131540</v>
      </c>
      <c r="I1273" s="38">
        <v>43776</v>
      </c>
      <c r="J1273" s="2">
        <v>345</v>
      </c>
      <c r="K1273" s="2">
        <v>345</v>
      </c>
      <c r="L1273" s="2">
        <v>4515</v>
      </c>
      <c r="M1273" s="5">
        <v>-20.56</v>
      </c>
      <c r="N1273" s="3">
        <v>43773</v>
      </c>
      <c r="O1273" t="s">
        <v>19</v>
      </c>
      <c r="P1273" t="s">
        <v>895</v>
      </c>
      <c r="S1273" s="2">
        <v>1105162</v>
      </c>
      <c r="T1273" s="2">
        <v>350304</v>
      </c>
      <c r="X1273" s="2" t="s">
        <v>20</v>
      </c>
      <c r="Z1273">
        <v>3000092</v>
      </c>
      <c r="AA1273" s="2" t="s">
        <v>24</v>
      </c>
    </row>
    <row r="1274" spans="1:27" x14ac:dyDescent="0.25">
      <c r="A1274" s="6">
        <f t="shared" si="19"/>
        <v>1266</v>
      </c>
      <c r="C1274" s="36" t="str">
        <f>+INDEX('Global Mapping'!$M:$M,MATCH(L1274,'Global Mapping'!$A:$A,0))</f>
        <v>CURRENT LIABILITIES</v>
      </c>
      <c r="D1274" s="36" t="str">
        <f>+INDEX('Global Mapping'!$C:$C,MATCH(L1274,'Global Mapping'!$A:$A,0))</f>
        <v>A/P TRADE</v>
      </c>
      <c r="E1274" s="36" t="s">
        <v>3985</v>
      </c>
      <c r="F1274" s="36" t="s">
        <v>3986</v>
      </c>
      <c r="G1274" s="36" t="s">
        <v>3987</v>
      </c>
      <c r="H1274" s="36">
        <v>1131593</v>
      </c>
      <c r="I1274" s="38">
        <v>43776</v>
      </c>
      <c r="J1274" s="2">
        <v>345</v>
      </c>
      <c r="K1274" s="2">
        <v>345</v>
      </c>
      <c r="L1274" s="2">
        <v>4515</v>
      </c>
      <c r="M1274" s="5">
        <v>-5.38</v>
      </c>
      <c r="N1274" s="3">
        <v>43773</v>
      </c>
      <c r="O1274" t="s">
        <v>19</v>
      </c>
      <c r="P1274" t="s">
        <v>896</v>
      </c>
      <c r="S1274" s="2">
        <v>1105163</v>
      </c>
      <c r="T1274" s="2">
        <v>350304</v>
      </c>
      <c r="X1274" s="2" t="s">
        <v>20</v>
      </c>
      <c r="Z1274">
        <v>3014539</v>
      </c>
      <c r="AA1274" s="2" t="s">
        <v>24</v>
      </c>
    </row>
    <row r="1275" spans="1:27" x14ac:dyDescent="0.25">
      <c r="A1275" s="6">
        <f t="shared" si="19"/>
        <v>1267</v>
      </c>
      <c r="C1275" s="36" t="str">
        <f>+INDEX('Global Mapping'!$M:$M,MATCH(L1275,'Global Mapping'!$A:$A,0))</f>
        <v>CURRENT LIABILITIES</v>
      </c>
      <c r="D1275" s="36" t="str">
        <f>+INDEX('Global Mapping'!$C:$C,MATCH(L1275,'Global Mapping'!$A:$A,0))</f>
        <v>A/P TRADE</v>
      </c>
      <c r="E1275" s="36" t="s">
        <v>3985</v>
      </c>
      <c r="F1275" s="36" t="s">
        <v>3986</v>
      </c>
      <c r="G1275" s="36" t="s">
        <v>3987</v>
      </c>
      <c r="H1275" s="36">
        <v>921876</v>
      </c>
      <c r="I1275" s="38">
        <v>43776</v>
      </c>
      <c r="J1275" s="2">
        <v>345</v>
      </c>
      <c r="K1275" s="2">
        <v>345</v>
      </c>
      <c r="L1275" s="2">
        <v>4515</v>
      </c>
      <c r="M1275" s="5">
        <v>-68.97</v>
      </c>
      <c r="N1275" s="3">
        <v>43773</v>
      </c>
      <c r="O1275" t="s">
        <v>19</v>
      </c>
      <c r="P1275" t="s">
        <v>898</v>
      </c>
      <c r="S1275" s="2">
        <v>1105190</v>
      </c>
      <c r="T1275" s="2">
        <v>350304</v>
      </c>
      <c r="X1275" s="2" t="s">
        <v>20</v>
      </c>
      <c r="Z1275">
        <v>3043997</v>
      </c>
      <c r="AA1275" s="2" t="s">
        <v>24</v>
      </c>
    </row>
    <row r="1276" spans="1:27" x14ac:dyDescent="0.25">
      <c r="A1276" s="6">
        <f t="shared" si="19"/>
        <v>1268</v>
      </c>
      <c r="C1276" s="36" t="str">
        <f>+INDEX('Global Mapping'!$M:$M,MATCH(L1276,'Global Mapping'!$A:$A,0))</f>
        <v>CURRENT LIABILITIES</v>
      </c>
      <c r="D1276" s="36" t="str">
        <f>+INDEX('Global Mapping'!$C:$C,MATCH(L1276,'Global Mapping'!$A:$A,0))</f>
        <v>A/P TRADE</v>
      </c>
      <c r="E1276" s="36" t="s">
        <v>3985</v>
      </c>
      <c r="F1276" s="36" t="s">
        <v>3986</v>
      </c>
      <c r="G1276" s="36" t="s">
        <v>3987</v>
      </c>
      <c r="H1276" s="36">
        <v>1133425</v>
      </c>
      <c r="I1276" s="38">
        <v>43795</v>
      </c>
      <c r="J1276" s="2">
        <v>345</v>
      </c>
      <c r="K1276" s="2">
        <v>345</v>
      </c>
      <c r="L1276" s="2">
        <v>4515</v>
      </c>
      <c r="M1276" s="5">
        <v>-60.71</v>
      </c>
      <c r="N1276" s="3">
        <v>43773</v>
      </c>
      <c r="O1276" t="s">
        <v>19</v>
      </c>
      <c r="P1276" t="s">
        <v>897</v>
      </c>
      <c r="S1276" s="2">
        <v>1105165</v>
      </c>
      <c r="T1276" s="2">
        <v>350304</v>
      </c>
      <c r="X1276" s="2" t="s">
        <v>20</v>
      </c>
      <c r="Z1276">
        <v>3098456</v>
      </c>
      <c r="AA1276" s="2" t="s">
        <v>24</v>
      </c>
    </row>
    <row r="1277" spans="1:27" x14ac:dyDescent="0.25">
      <c r="A1277" s="6">
        <f t="shared" si="19"/>
        <v>1269</v>
      </c>
      <c r="C1277" s="36" t="str">
        <f>+INDEX('Global Mapping'!$M:$M,MATCH(L1277,'Global Mapping'!$A:$A,0))</f>
        <v>CURRENT LIABILITIES</v>
      </c>
      <c r="D1277" s="36" t="str">
        <f>+INDEX('Global Mapping'!$C:$C,MATCH(L1277,'Global Mapping'!$A:$A,0))</f>
        <v>A/P TRADE</v>
      </c>
      <c r="E1277" s="36" t="s">
        <v>3985</v>
      </c>
      <c r="F1277" s="36" t="s">
        <v>3986</v>
      </c>
      <c r="G1277" s="36" t="s">
        <v>3987</v>
      </c>
      <c r="H1277" s="36">
        <v>1134057</v>
      </c>
      <c r="I1277" s="38">
        <v>43804</v>
      </c>
      <c r="J1277" s="2">
        <v>345</v>
      </c>
      <c r="K1277" s="2">
        <v>345</v>
      </c>
      <c r="L1277" s="2">
        <v>4515</v>
      </c>
      <c r="M1277" s="5">
        <v>-39.54</v>
      </c>
      <c r="N1277" s="3">
        <v>43773</v>
      </c>
      <c r="O1277" t="s">
        <v>19</v>
      </c>
      <c r="P1277" t="s">
        <v>964</v>
      </c>
      <c r="S1277" s="2">
        <v>1109716</v>
      </c>
      <c r="T1277" s="2">
        <v>351598</v>
      </c>
      <c r="X1277" s="2" t="s">
        <v>20</v>
      </c>
      <c r="Z1277">
        <v>3125333</v>
      </c>
      <c r="AA1277" s="2" t="s">
        <v>24</v>
      </c>
    </row>
    <row r="1278" spans="1:27" x14ac:dyDescent="0.25">
      <c r="A1278" s="6">
        <f t="shared" si="19"/>
        <v>1270</v>
      </c>
      <c r="C1278" s="36" t="str">
        <f>+INDEX('Global Mapping'!$M:$M,MATCH(L1278,'Global Mapping'!$A:$A,0))</f>
        <v>CURRENT LIABILITIES</v>
      </c>
      <c r="D1278" s="36" t="str">
        <f>+INDEX('Global Mapping'!$C:$C,MATCH(L1278,'Global Mapping'!$A:$A,0))</f>
        <v>A/P TRADE</v>
      </c>
      <c r="E1278" s="36" t="s">
        <v>3985</v>
      </c>
      <c r="F1278" s="36" t="s">
        <v>3986</v>
      </c>
      <c r="G1278" s="36" t="s">
        <v>3987</v>
      </c>
      <c r="H1278" s="36">
        <v>1134396</v>
      </c>
      <c r="I1278" s="38">
        <v>43804</v>
      </c>
      <c r="J1278" s="2">
        <v>345</v>
      </c>
      <c r="K1278" s="2">
        <v>345</v>
      </c>
      <c r="L1278" s="2">
        <v>4515</v>
      </c>
      <c r="M1278" s="5">
        <v>-12.54</v>
      </c>
      <c r="N1278" s="3">
        <v>43773</v>
      </c>
      <c r="O1278" t="s">
        <v>19</v>
      </c>
      <c r="P1278" t="s">
        <v>965</v>
      </c>
      <c r="S1278" s="2">
        <v>1109792</v>
      </c>
      <c r="T1278" s="2">
        <v>351598</v>
      </c>
      <c r="X1278" s="2" t="s">
        <v>20</v>
      </c>
      <c r="Z1278">
        <v>3125396</v>
      </c>
      <c r="AA1278" s="2" t="s">
        <v>24</v>
      </c>
    </row>
    <row r="1279" spans="1:27" x14ac:dyDescent="0.25">
      <c r="A1279" s="6">
        <f t="shared" si="19"/>
        <v>1271</v>
      </c>
      <c r="C1279" s="36" t="str">
        <f>+INDEX('Global Mapping'!$M:$M,MATCH(L1279,'Global Mapping'!$A:$A,0))</f>
        <v>CURRENT LIABILITIES</v>
      </c>
      <c r="D1279" s="36" t="str">
        <f>+INDEX('Global Mapping'!$C:$C,MATCH(L1279,'Global Mapping'!$A:$A,0))</f>
        <v>A/P TRADE</v>
      </c>
      <c r="E1279" s="36" t="s">
        <v>3985</v>
      </c>
      <c r="F1279" s="36" t="s">
        <v>3986</v>
      </c>
      <c r="G1279" s="36" t="s">
        <v>3987</v>
      </c>
      <c r="H1279" s="36">
        <v>1131597</v>
      </c>
      <c r="I1279" s="38">
        <v>43776</v>
      </c>
      <c r="J1279" s="2">
        <v>345</v>
      </c>
      <c r="K1279" s="2">
        <v>345</v>
      </c>
      <c r="L1279" s="2">
        <v>4515</v>
      </c>
      <c r="M1279" s="5">
        <v>-46111.74</v>
      </c>
      <c r="N1279" s="3">
        <v>43774</v>
      </c>
      <c r="O1279" t="s">
        <v>19</v>
      </c>
      <c r="P1279" t="s">
        <v>899</v>
      </c>
      <c r="S1279" s="2">
        <v>1105323</v>
      </c>
      <c r="T1279" s="2">
        <v>350378</v>
      </c>
      <c r="X1279" s="2" t="s">
        <v>20</v>
      </c>
      <c r="Z1279">
        <v>3030658</v>
      </c>
      <c r="AA1279" s="2" t="s">
        <v>24</v>
      </c>
    </row>
    <row r="1280" spans="1:27" x14ac:dyDescent="0.25">
      <c r="A1280" s="6">
        <f t="shared" si="19"/>
        <v>1272</v>
      </c>
      <c r="C1280" s="36" t="str">
        <f>+INDEX('Global Mapping'!$M:$M,MATCH(L1280,'Global Mapping'!$A:$A,0))</f>
        <v>CURRENT LIABILITIES</v>
      </c>
      <c r="D1280" s="36" t="str">
        <f>+INDEX('Global Mapping'!$C:$C,MATCH(L1280,'Global Mapping'!$A:$A,0))</f>
        <v>A/P TRADE</v>
      </c>
      <c r="E1280" s="36" t="s">
        <v>3985</v>
      </c>
      <c r="F1280" s="36" t="s">
        <v>3986</v>
      </c>
      <c r="G1280" s="36" t="s">
        <v>3987</v>
      </c>
      <c r="H1280" s="36">
        <v>1131599</v>
      </c>
      <c r="I1280" s="38">
        <v>43776</v>
      </c>
      <c r="J1280" s="2">
        <v>345</v>
      </c>
      <c r="K1280" s="2">
        <v>345</v>
      </c>
      <c r="L1280" s="2">
        <v>4515</v>
      </c>
      <c r="M1280" s="5">
        <v>-21167.64</v>
      </c>
      <c r="N1280" s="3">
        <v>43774</v>
      </c>
      <c r="O1280" t="s">
        <v>19</v>
      </c>
      <c r="P1280" t="s">
        <v>900</v>
      </c>
      <c r="S1280" s="2">
        <v>1105324</v>
      </c>
      <c r="T1280" s="2">
        <v>350378</v>
      </c>
      <c r="X1280" s="2" t="s">
        <v>20</v>
      </c>
      <c r="Z1280">
        <v>3030658</v>
      </c>
      <c r="AA1280" s="2" t="s">
        <v>24</v>
      </c>
    </row>
    <row r="1281" spans="1:27" x14ac:dyDescent="0.25">
      <c r="A1281" s="6">
        <f t="shared" si="19"/>
        <v>1273</v>
      </c>
      <c r="C1281" s="36" t="str">
        <f>+INDEX('Global Mapping'!$M:$M,MATCH(L1281,'Global Mapping'!$A:$A,0))</f>
        <v>CURRENT LIABILITIES</v>
      </c>
      <c r="D1281" s="36" t="str">
        <f>+INDEX('Global Mapping'!$C:$C,MATCH(L1281,'Global Mapping'!$A:$A,0))</f>
        <v>A/P TRADE</v>
      </c>
      <c r="E1281" s="36" t="s">
        <v>3985</v>
      </c>
      <c r="F1281" s="36" t="s">
        <v>3986</v>
      </c>
      <c r="G1281" s="36" t="s">
        <v>3987</v>
      </c>
      <c r="H1281" s="36">
        <v>1134045</v>
      </c>
      <c r="I1281" s="38">
        <v>43804</v>
      </c>
      <c r="J1281" s="2">
        <v>345</v>
      </c>
      <c r="K1281" s="2">
        <v>345</v>
      </c>
      <c r="L1281" s="2">
        <v>4515</v>
      </c>
      <c r="M1281" s="5">
        <v>-40.049999999999997</v>
      </c>
      <c r="N1281" s="3">
        <v>43774</v>
      </c>
      <c r="O1281" t="s">
        <v>19</v>
      </c>
      <c r="P1281" t="s">
        <v>966</v>
      </c>
      <c r="S1281" s="2">
        <v>1109810</v>
      </c>
      <c r="T1281" s="2">
        <v>351599</v>
      </c>
      <c r="X1281" s="2" t="s">
        <v>20</v>
      </c>
      <c r="Z1281">
        <v>3125416</v>
      </c>
      <c r="AA1281" s="2" t="s">
        <v>24</v>
      </c>
    </row>
    <row r="1282" spans="1:27" x14ac:dyDescent="0.25">
      <c r="A1282" s="6">
        <f t="shared" si="19"/>
        <v>1274</v>
      </c>
      <c r="C1282" s="36" t="str">
        <f>+INDEX('Global Mapping'!$M:$M,MATCH(L1282,'Global Mapping'!$A:$A,0))</f>
        <v>CURRENT LIABILITIES</v>
      </c>
      <c r="D1282" s="36" t="str">
        <f>+INDEX('Global Mapping'!$C:$C,MATCH(L1282,'Global Mapping'!$A:$A,0))</f>
        <v>A/P TRADE</v>
      </c>
      <c r="E1282" s="36" t="s">
        <v>3985</v>
      </c>
      <c r="F1282" s="36" t="s">
        <v>3986</v>
      </c>
      <c r="G1282" s="36" t="s">
        <v>3987</v>
      </c>
      <c r="H1282" s="36">
        <v>1134524</v>
      </c>
      <c r="I1282" s="38">
        <v>43804</v>
      </c>
      <c r="J1282" s="2">
        <v>345</v>
      </c>
      <c r="K1282" s="2">
        <v>345</v>
      </c>
      <c r="L1282" s="2">
        <v>4515</v>
      </c>
      <c r="M1282" s="5">
        <v>-4.24</v>
      </c>
      <c r="N1282" s="3">
        <v>43774</v>
      </c>
      <c r="O1282" t="s">
        <v>19</v>
      </c>
      <c r="P1282" t="s">
        <v>967</v>
      </c>
      <c r="S1282" s="2">
        <v>1109821</v>
      </c>
      <c r="T1282" s="2">
        <v>351599</v>
      </c>
      <c r="X1282" s="2" t="s">
        <v>20</v>
      </c>
      <c r="Z1282">
        <v>3125417</v>
      </c>
      <c r="AA1282" s="2" t="s">
        <v>24</v>
      </c>
    </row>
    <row r="1283" spans="1:27" x14ac:dyDescent="0.25">
      <c r="A1283" s="6">
        <f t="shared" si="19"/>
        <v>1275</v>
      </c>
      <c r="C1283" s="36" t="str">
        <f>+INDEX('Global Mapping'!$M:$M,MATCH(L1283,'Global Mapping'!$A:$A,0))</f>
        <v>CURRENT LIABILITIES</v>
      </c>
      <c r="D1283" s="36" t="str">
        <f>+INDEX('Global Mapping'!$C:$C,MATCH(L1283,'Global Mapping'!$A:$A,0))</f>
        <v>A/P TRADE</v>
      </c>
      <c r="E1283" s="36" t="s">
        <v>3985</v>
      </c>
      <c r="F1283" s="36" t="s">
        <v>3986</v>
      </c>
      <c r="G1283" s="36" t="s">
        <v>3987</v>
      </c>
      <c r="H1283" s="36">
        <v>1133835</v>
      </c>
      <c r="I1283" s="38">
        <v>43804</v>
      </c>
      <c r="J1283" s="2">
        <v>345</v>
      </c>
      <c r="K1283" s="2">
        <v>345</v>
      </c>
      <c r="L1283" s="2">
        <v>4515</v>
      </c>
      <c r="M1283" s="5">
        <v>-63.02</v>
      </c>
      <c r="N1283" s="3">
        <v>43774</v>
      </c>
      <c r="O1283" t="s">
        <v>19</v>
      </c>
      <c r="P1283" t="s">
        <v>969</v>
      </c>
      <c r="S1283" s="2">
        <v>1109832</v>
      </c>
      <c r="T1283" s="2">
        <v>351599</v>
      </c>
      <c r="X1283" s="2" t="s">
        <v>20</v>
      </c>
      <c r="Z1283">
        <v>3125418</v>
      </c>
      <c r="AA1283" s="2" t="s">
        <v>24</v>
      </c>
    </row>
    <row r="1284" spans="1:27" x14ac:dyDescent="0.25">
      <c r="A1284" s="6">
        <f t="shared" si="19"/>
        <v>1276</v>
      </c>
      <c r="C1284" s="36" t="str">
        <f>+INDEX('Global Mapping'!$M:$M,MATCH(L1284,'Global Mapping'!$A:$A,0))</f>
        <v>CURRENT LIABILITIES</v>
      </c>
      <c r="D1284" s="36" t="str">
        <f>+INDEX('Global Mapping'!$C:$C,MATCH(L1284,'Global Mapping'!$A:$A,0))</f>
        <v>A/P TRADE</v>
      </c>
      <c r="E1284" s="36" t="s">
        <v>3985</v>
      </c>
      <c r="F1284" s="36" t="s">
        <v>3986</v>
      </c>
      <c r="G1284" s="36" t="s">
        <v>3987</v>
      </c>
      <c r="H1284" s="36">
        <v>1134433</v>
      </c>
      <c r="I1284" s="38">
        <v>43804</v>
      </c>
      <c r="J1284" s="2">
        <v>345</v>
      </c>
      <c r="K1284" s="2">
        <v>345</v>
      </c>
      <c r="L1284" s="2">
        <v>4515</v>
      </c>
      <c r="M1284" s="5">
        <v>-10.3</v>
      </c>
      <c r="N1284" s="3">
        <v>43774</v>
      </c>
      <c r="O1284" t="s">
        <v>19</v>
      </c>
      <c r="P1284" t="s">
        <v>970</v>
      </c>
      <c r="S1284" s="2">
        <v>1109848</v>
      </c>
      <c r="T1284" s="2">
        <v>351599</v>
      </c>
      <c r="X1284" s="2" t="s">
        <v>20</v>
      </c>
      <c r="Z1284">
        <v>3125423</v>
      </c>
      <c r="AA1284" s="2" t="s">
        <v>24</v>
      </c>
    </row>
    <row r="1285" spans="1:27" x14ac:dyDescent="0.25">
      <c r="A1285" s="6">
        <f t="shared" si="19"/>
        <v>1277</v>
      </c>
      <c r="C1285" s="36" t="str">
        <f>+INDEX('Global Mapping'!$M:$M,MATCH(L1285,'Global Mapping'!$A:$A,0))</f>
        <v>CURRENT LIABILITIES</v>
      </c>
      <c r="D1285" s="36" t="str">
        <f>+INDEX('Global Mapping'!$C:$C,MATCH(L1285,'Global Mapping'!$A:$A,0))</f>
        <v>A/P TRADE</v>
      </c>
      <c r="E1285" s="36" t="s">
        <v>3985</v>
      </c>
      <c r="F1285" s="36" t="s">
        <v>3986</v>
      </c>
      <c r="G1285" s="36" t="s">
        <v>3987</v>
      </c>
      <c r="H1285" s="36">
        <v>1134322</v>
      </c>
      <c r="I1285" s="38">
        <v>43804</v>
      </c>
      <c r="J1285" s="2">
        <v>345</v>
      </c>
      <c r="K1285" s="2">
        <v>345</v>
      </c>
      <c r="L1285" s="2">
        <v>4515</v>
      </c>
      <c r="M1285" s="5">
        <v>-17.350000000000001</v>
      </c>
      <c r="N1285" s="3">
        <v>43774</v>
      </c>
      <c r="O1285" t="s">
        <v>19</v>
      </c>
      <c r="P1285" t="s">
        <v>968</v>
      </c>
      <c r="S1285" s="2">
        <v>1109828</v>
      </c>
      <c r="T1285" s="2">
        <v>351599</v>
      </c>
      <c r="X1285" s="2" t="s">
        <v>20</v>
      </c>
      <c r="Z1285">
        <v>3125521</v>
      </c>
      <c r="AA1285" s="2" t="s">
        <v>24</v>
      </c>
    </row>
    <row r="1286" spans="1:27" x14ac:dyDescent="0.25">
      <c r="A1286" s="6">
        <f t="shared" si="19"/>
        <v>1278</v>
      </c>
      <c r="C1286" s="36" t="str">
        <f>+INDEX('Global Mapping'!$M:$M,MATCH(L1286,'Global Mapping'!$A:$A,0))</f>
        <v>CURRENT LIABILITIES</v>
      </c>
      <c r="D1286" s="36" t="str">
        <f>+INDEX('Global Mapping'!$C:$C,MATCH(L1286,'Global Mapping'!$A:$A,0))</f>
        <v>A/P TRADE</v>
      </c>
      <c r="E1286" s="36" t="s">
        <v>3985</v>
      </c>
      <c r="F1286" s="36" t="s">
        <v>3986</v>
      </c>
      <c r="G1286" s="36" t="s">
        <v>3987</v>
      </c>
      <c r="H1286" s="36">
        <v>921904</v>
      </c>
      <c r="I1286" s="38">
        <v>43783</v>
      </c>
      <c r="J1286" s="2">
        <v>345</v>
      </c>
      <c r="K1286" s="2">
        <v>345</v>
      </c>
      <c r="L1286" s="2">
        <v>4515</v>
      </c>
      <c r="M1286" s="5">
        <v>-5.95</v>
      </c>
      <c r="N1286" s="3">
        <v>43775</v>
      </c>
      <c r="O1286" t="s">
        <v>19</v>
      </c>
      <c r="P1286" t="s">
        <v>901</v>
      </c>
      <c r="S1286" s="2">
        <v>1106219</v>
      </c>
      <c r="T1286" s="2">
        <v>350684</v>
      </c>
      <c r="X1286" s="2" t="s">
        <v>20</v>
      </c>
      <c r="Z1286">
        <v>3000863</v>
      </c>
      <c r="AA1286" s="2" t="s">
        <v>24</v>
      </c>
    </row>
    <row r="1287" spans="1:27" x14ac:dyDescent="0.25">
      <c r="A1287" s="6">
        <f t="shared" si="19"/>
        <v>1279</v>
      </c>
      <c r="C1287" s="36" t="str">
        <f>+INDEX('Global Mapping'!$M:$M,MATCH(L1287,'Global Mapping'!$A:$A,0))</f>
        <v>CURRENT LIABILITIES</v>
      </c>
      <c r="D1287" s="36" t="str">
        <f>+INDEX('Global Mapping'!$C:$C,MATCH(L1287,'Global Mapping'!$A:$A,0))</f>
        <v>A/P TRADE</v>
      </c>
      <c r="E1287" s="36" t="s">
        <v>3985</v>
      </c>
      <c r="F1287" s="36" t="s">
        <v>3986</v>
      </c>
      <c r="G1287" s="36" t="s">
        <v>3987</v>
      </c>
      <c r="H1287" s="36">
        <v>921904</v>
      </c>
      <c r="I1287" s="38">
        <v>43783</v>
      </c>
      <c r="J1287" s="2">
        <v>345</v>
      </c>
      <c r="K1287" s="2">
        <v>345</v>
      </c>
      <c r="L1287" s="2">
        <v>4515</v>
      </c>
      <c r="M1287" s="5">
        <v>-153.27000000000001</v>
      </c>
      <c r="N1287" s="3">
        <v>43775</v>
      </c>
      <c r="O1287" t="s">
        <v>19</v>
      </c>
      <c r="P1287" t="s">
        <v>902</v>
      </c>
      <c r="S1287" s="2">
        <v>1106225</v>
      </c>
      <c r="T1287" s="2">
        <v>350684</v>
      </c>
      <c r="X1287" s="2" t="s">
        <v>20</v>
      </c>
      <c r="Z1287">
        <v>3000863</v>
      </c>
      <c r="AA1287" s="2" t="s">
        <v>24</v>
      </c>
    </row>
    <row r="1288" spans="1:27" x14ac:dyDescent="0.25">
      <c r="A1288" s="6">
        <f t="shared" si="19"/>
        <v>1280</v>
      </c>
      <c r="C1288" s="36" t="str">
        <f>+INDEX('Global Mapping'!$M:$M,MATCH(L1288,'Global Mapping'!$A:$A,0))</f>
        <v>CURRENT LIABILITIES</v>
      </c>
      <c r="D1288" s="36" t="str">
        <f>+INDEX('Global Mapping'!$C:$C,MATCH(L1288,'Global Mapping'!$A:$A,0))</f>
        <v>A/P TRADE</v>
      </c>
      <c r="E1288" s="36" t="s">
        <v>3985</v>
      </c>
      <c r="F1288" s="36" t="s">
        <v>3986</v>
      </c>
      <c r="G1288" s="36" t="s">
        <v>3987</v>
      </c>
      <c r="H1288" s="36">
        <v>1131877</v>
      </c>
      <c r="I1288" s="38">
        <v>43776</v>
      </c>
      <c r="J1288" s="2">
        <v>345</v>
      </c>
      <c r="K1288" s="2">
        <v>345</v>
      </c>
      <c r="L1288" s="2">
        <v>4515</v>
      </c>
      <c r="M1288" s="5">
        <v>-75.36</v>
      </c>
      <c r="N1288" s="3">
        <v>43775</v>
      </c>
      <c r="O1288" t="s">
        <v>19</v>
      </c>
      <c r="P1288" t="s">
        <v>903</v>
      </c>
      <c r="S1288" s="2">
        <v>1106413</v>
      </c>
      <c r="T1288" s="2">
        <v>350720</v>
      </c>
      <c r="X1288" s="2" t="s">
        <v>20</v>
      </c>
      <c r="Z1288">
        <v>3123854</v>
      </c>
      <c r="AA1288" s="2" t="s">
        <v>24</v>
      </c>
    </row>
    <row r="1289" spans="1:27" x14ac:dyDescent="0.25">
      <c r="A1289" s="6">
        <f t="shared" si="19"/>
        <v>1281</v>
      </c>
      <c r="C1289" s="36" t="str">
        <f>+INDEX('Global Mapping'!$M:$M,MATCH(L1289,'Global Mapping'!$A:$A,0))</f>
        <v>CURRENT LIABILITIES</v>
      </c>
      <c r="D1289" s="36" t="str">
        <f>+INDEX('Global Mapping'!$C:$C,MATCH(L1289,'Global Mapping'!$A:$A,0))</f>
        <v>A/P TRADE</v>
      </c>
      <c r="E1289" s="36" t="s">
        <v>3985</v>
      </c>
      <c r="F1289" s="36" t="s">
        <v>3986</v>
      </c>
      <c r="G1289" s="36" t="s">
        <v>3987</v>
      </c>
      <c r="H1289" s="36">
        <v>1134303</v>
      </c>
      <c r="I1289" s="38">
        <v>43804</v>
      </c>
      <c r="J1289" s="2">
        <v>345</v>
      </c>
      <c r="K1289" s="2">
        <v>345</v>
      </c>
      <c r="L1289" s="2">
        <v>4515</v>
      </c>
      <c r="M1289" s="5">
        <v>-18.899999999999999</v>
      </c>
      <c r="N1289" s="3">
        <v>43775</v>
      </c>
      <c r="O1289" t="s">
        <v>19</v>
      </c>
      <c r="P1289" t="s">
        <v>973</v>
      </c>
      <c r="S1289" s="2">
        <v>1109975</v>
      </c>
      <c r="T1289" s="2">
        <v>351609</v>
      </c>
      <c r="X1289" s="2" t="s">
        <v>20</v>
      </c>
      <c r="Z1289">
        <v>3125559</v>
      </c>
      <c r="AA1289" s="2" t="s">
        <v>24</v>
      </c>
    </row>
    <row r="1290" spans="1:27" x14ac:dyDescent="0.25">
      <c r="A1290" s="6">
        <f t="shared" si="19"/>
        <v>1282</v>
      </c>
      <c r="C1290" s="36" t="str">
        <f>+INDEX('Global Mapping'!$M:$M,MATCH(L1290,'Global Mapping'!$A:$A,0))</f>
        <v>CURRENT LIABILITIES</v>
      </c>
      <c r="D1290" s="36" t="str">
        <f>+INDEX('Global Mapping'!$C:$C,MATCH(L1290,'Global Mapping'!$A:$A,0))</f>
        <v>A/P TRADE</v>
      </c>
      <c r="E1290" s="36" t="s">
        <v>3985</v>
      </c>
      <c r="F1290" s="36" t="s">
        <v>3986</v>
      </c>
      <c r="G1290" s="36" t="s">
        <v>3987</v>
      </c>
      <c r="H1290" s="36">
        <v>1134240</v>
      </c>
      <c r="I1290" s="38">
        <v>43804</v>
      </c>
      <c r="J1290" s="2">
        <v>345</v>
      </c>
      <c r="K1290" s="2">
        <v>345</v>
      </c>
      <c r="L1290" s="2">
        <v>4515</v>
      </c>
      <c r="M1290" s="5">
        <v>-23.88</v>
      </c>
      <c r="N1290" s="3">
        <v>43775</v>
      </c>
      <c r="O1290" t="s">
        <v>19</v>
      </c>
      <c r="P1290" t="s">
        <v>974</v>
      </c>
      <c r="S1290" s="2">
        <v>1109980</v>
      </c>
      <c r="T1290" s="2">
        <v>351609</v>
      </c>
      <c r="X1290" s="2" t="s">
        <v>20</v>
      </c>
      <c r="Z1290">
        <v>3125563</v>
      </c>
      <c r="AA1290" s="2" t="s">
        <v>24</v>
      </c>
    </row>
    <row r="1291" spans="1:27" x14ac:dyDescent="0.25">
      <c r="A1291" s="6">
        <f t="shared" ref="A1291:A1354" si="20">+A1290+1</f>
        <v>1283</v>
      </c>
      <c r="C1291" s="36" t="str">
        <f>+INDEX('Global Mapping'!$M:$M,MATCH(L1291,'Global Mapping'!$A:$A,0))</f>
        <v>CURRENT LIABILITIES</v>
      </c>
      <c r="D1291" s="36" t="str">
        <f>+INDEX('Global Mapping'!$C:$C,MATCH(L1291,'Global Mapping'!$A:$A,0))</f>
        <v>A/P TRADE</v>
      </c>
      <c r="E1291" s="36" t="s">
        <v>3985</v>
      </c>
      <c r="F1291" s="36" t="s">
        <v>3986</v>
      </c>
      <c r="G1291" s="36" t="s">
        <v>3987</v>
      </c>
      <c r="H1291" s="36">
        <v>1134265</v>
      </c>
      <c r="I1291" s="38">
        <v>43804</v>
      </c>
      <c r="J1291" s="2">
        <v>345</v>
      </c>
      <c r="K1291" s="2">
        <v>345</v>
      </c>
      <c r="L1291" s="2">
        <v>4515</v>
      </c>
      <c r="M1291" s="5">
        <v>-21.82</v>
      </c>
      <c r="N1291" s="3">
        <v>43775</v>
      </c>
      <c r="O1291" t="s">
        <v>19</v>
      </c>
      <c r="P1291" t="s">
        <v>975</v>
      </c>
      <c r="S1291" s="2">
        <v>1109982</v>
      </c>
      <c r="T1291" s="2">
        <v>351609</v>
      </c>
      <c r="X1291" s="2" t="s">
        <v>20</v>
      </c>
      <c r="Z1291">
        <v>3125565</v>
      </c>
      <c r="AA1291" s="2" t="s">
        <v>24</v>
      </c>
    </row>
    <row r="1292" spans="1:27" x14ac:dyDescent="0.25">
      <c r="A1292" s="6">
        <f t="shared" si="20"/>
        <v>1284</v>
      </c>
      <c r="C1292" s="36" t="str">
        <f>+INDEX('Global Mapping'!$M:$M,MATCH(L1292,'Global Mapping'!$A:$A,0))</f>
        <v>CURRENT LIABILITIES</v>
      </c>
      <c r="D1292" s="36" t="str">
        <f>+INDEX('Global Mapping'!$C:$C,MATCH(L1292,'Global Mapping'!$A:$A,0))</f>
        <v>A/P TRADE</v>
      </c>
      <c r="E1292" s="36" t="s">
        <v>3985</v>
      </c>
      <c r="F1292" s="36" t="s">
        <v>3986</v>
      </c>
      <c r="G1292" s="36" t="s">
        <v>3987</v>
      </c>
      <c r="H1292" s="36">
        <v>1134469</v>
      </c>
      <c r="I1292" s="38">
        <v>43804</v>
      </c>
      <c r="J1292" s="2">
        <v>345</v>
      </c>
      <c r="K1292" s="2">
        <v>345</v>
      </c>
      <c r="L1292" s="2">
        <v>4515</v>
      </c>
      <c r="M1292" s="5">
        <v>-8.17</v>
      </c>
      <c r="N1292" s="3">
        <v>43775</v>
      </c>
      <c r="O1292" t="s">
        <v>19</v>
      </c>
      <c r="P1292" t="s">
        <v>976</v>
      </c>
      <c r="S1292" s="2">
        <v>1110045</v>
      </c>
      <c r="T1292" s="2">
        <v>351609</v>
      </c>
      <c r="X1292" s="2" t="s">
        <v>20</v>
      </c>
      <c r="Z1292">
        <v>3125617</v>
      </c>
      <c r="AA1292" s="2" t="s">
        <v>24</v>
      </c>
    </row>
    <row r="1293" spans="1:27" x14ac:dyDescent="0.25">
      <c r="A1293" s="6">
        <f t="shared" si="20"/>
        <v>1285</v>
      </c>
      <c r="C1293" s="36" t="str">
        <f>+INDEX('Global Mapping'!$M:$M,MATCH(L1293,'Global Mapping'!$A:$A,0))</f>
        <v>CURRENT LIABILITIES</v>
      </c>
      <c r="D1293" s="36" t="str">
        <f>+INDEX('Global Mapping'!$C:$C,MATCH(L1293,'Global Mapping'!$A:$A,0))</f>
        <v>A/P TRADE</v>
      </c>
      <c r="E1293" s="36" t="s">
        <v>3985</v>
      </c>
      <c r="F1293" s="36" t="s">
        <v>3986</v>
      </c>
      <c r="G1293" s="36" t="s">
        <v>3987</v>
      </c>
      <c r="H1293" s="36">
        <v>1134229</v>
      </c>
      <c r="I1293" s="38">
        <v>43804</v>
      </c>
      <c r="J1293" s="2">
        <v>345</v>
      </c>
      <c r="K1293" s="2">
        <v>345</v>
      </c>
      <c r="L1293" s="2">
        <v>4515</v>
      </c>
      <c r="M1293" s="5">
        <v>-24.86</v>
      </c>
      <c r="N1293" s="3">
        <v>43775</v>
      </c>
      <c r="O1293" t="s">
        <v>19</v>
      </c>
      <c r="P1293" t="s">
        <v>971</v>
      </c>
      <c r="S1293" s="2">
        <v>1109959</v>
      </c>
      <c r="T1293" s="2">
        <v>351609</v>
      </c>
      <c r="X1293" s="2" t="s">
        <v>20</v>
      </c>
      <c r="Z1293">
        <v>3125654</v>
      </c>
      <c r="AA1293" s="2" t="s">
        <v>24</v>
      </c>
    </row>
    <row r="1294" spans="1:27" x14ac:dyDescent="0.25">
      <c r="A1294" s="6">
        <f t="shared" si="20"/>
        <v>1286</v>
      </c>
      <c r="C1294" s="36" t="str">
        <f>+INDEX('Global Mapping'!$M:$M,MATCH(L1294,'Global Mapping'!$A:$A,0))</f>
        <v>CURRENT LIABILITIES</v>
      </c>
      <c r="D1294" s="36" t="str">
        <f>+INDEX('Global Mapping'!$C:$C,MATCH(L1294,'Global Mapping'!$A:$A,0))</f>
        <v>A/P TRADE</v>
      </c>
      <c r="E1294" s="36" t="s">
        <v>3985</v>
      </c>
      <c r="F1294" s="36" t="s">
        <v>3986</v>
      </c>
      <c r="G1294" s="36" t="s">
        <v>3987</v>
      </c>
      <c r="H1294" s="36">
        <v>1134282</v>
      </c>
      <c r="I1294" s="38">
        <v>43804</v>
      </c>
      <c r="J1294" s="2">
        <v>345</v>
      </c>
      <c r="K1294" s="2">
        <v>345</v>
      </c>
      <c r="L1294" s="2">
        <v>4515</v>
      </c>
      <c r="M1294" s="5">
        <v>-20.6</v>
      </c>
      <c r="N1294" s="3">
        <v>43775</v>
      </c>
      <c r="O1294" t="s">
        <v>19</v>
      </c>
      <c r="P1294" t="s">
        <v>972</v>
      </c>
      <c r="S1294" s="2">
        <v>1109962</v>
      </c>
      <c r="T1294" s="2">
        <v>351609</v>
      </c>
      <c r="X1294" s="2" t="s">
        <v>20</v>
      </c>
      <c r="Z1294">
        <v>3125656</v>
      </c>
      <c r="AA1294" s="2" t="s">
        <v>24</v>
      </c>
    </row>
    <row r="1295" spans="1:27" x14ac:dyDescent="0.25">
      <c r="A1295" s="6">
        <f t="shared" si="20"/>
        <v>1287</v>
      </c>
      <c r="C1295" s="36" t="str">
        <f>+INDEX('Global Mapping'!$M:$M,MATCH(L1295,'Global Mapping'!$A:$A,0))</f>
        <v>CURRENT LIABILITIES</v>
      </c>
      <c r="D1295" s="36" t="str">
        <f>+INDEX('Global Mapping'!$C:$C,MATCH(L1295,'Global Mapping'!$A:$A,0))</f>
        <v>A/P TRADE</v>
      </c>
      <c r="E1295" s="36" t="s">
        <v>3985</v>
      </c>
      <c r="F1295" s="36" t="s">
        <v>3986</v>
      </c>
      <c r="G1295" s="36" t="s">
        <v>3987</v>
      </c>
      <c r="H1295" s="36">
        <v>1132135</v>
      </c>
      <c r="I1295" s="38">
        <v>43783</v>
      </c>
      <c r="J1295" s="2">
        <v>345</v>
      </c>
      <c r="K1295" s="2">
        <v>345</v>
      </c>
      <c r="L1295" s="2">
        <v>4515</v>
      </c>
      <c r="M1295" s="5">
        <v>-254</v>
      </c>
      <c r="N1295" s="3">
        <v>43776</v>
      </c>
      <c r="O1295" t="s">
        <v>19</v>
      </c>
      <c r="P1295" t="s">
        <v>919</v>
      </c>
      <c r="S1295" s="2">
        <v>1106791</v>
      </c>
      <c r="T1295" s="2">
        <v>350740</v>
      </c>
      <c r="U1295" s="2">
        <v>327019</v>
      </c>
      <c r="X1295" s="2" t="s">
        <v>20</v>
      </c>
      <c r="Z1295">
        <v>3000063</v>
      </c>
      <c r="AA1295" s="2" t="s">
        <v>24</v>
      </c>
    </row>
    <row r="1296" spans="1:27" x14ac:dyDescent="0.25">
      <c r="A1296" s="6">
        <f t="shared" si="20"/>
        <v>1288</v>
      </c>
      <c r="C1296" s="36" t="str">
        <f>+INDEX('Global Mapping'!$M:$M,MATCH(L1296,'Global Mapping'!$A:$A,0))</f>
        <v>CURRENT LIABILITIES</v>
      </c>
      <c r="D1296" s="36" t="str">
        <f>+INDEX('Global Mapping'!$C:$C,MATCH(L1296,'Global Mapping'!$A:$A,0))</f>
        <v>A/P TRADE</v>
      </c>
      <c r="E1296" s="36" t="s">
        <v>3985</v>
      </c>
      <c r="F1296" s="36" t="s">
        <v>3986</v>
      </c>
      <c r="G1296" s="36" t="s">
        <v>3987</v>
      </c>
      <c r="H1296" s="36">
        <v>1132135</v>
      </c>
      <c r="I1296" s="38">
        <v>43783</v>
      </c>
      <c r="J1296" s="2">
        <v>345</v>
      </c>
      <c r="K1296" s="2">
        <v>345</v>
      </c>
      <c r="L1296" s="2">
        <v>4515</v>
      </c>
      <c r="M1296" s="5">
        <v>-429</v>
      </c>
      <c r="N1296" s="3">
        <v>43776</v>
      </c>
      <c r="O1296" t="s">
        <v>19</v>
      </c>
      <c r="P1296" t="s">
        <v>920</v>
      </c>
      <c r="S1296" s="2">
        <v>1106793</v>
      </c>
      <c r="T1296" s="2">
        <v>350740</v>
      </c>
      <c r="U1296" s="2">
        <v>327016</v>
      </c>
      <c r="X1296" s="2" t="s">
        <v>20</v>
      </c>
      <c r="Z1296">
        <v>3000063</v>
      </c>
      <c r="AA1296" s="2" t="s">
        <v>24</v>
      </c>
    </row>
    <row r="1297" spans="1:27" x14ac:dyDescent="0.25">
      <c r="A1297" s="6">
        <f t="shared" si="20"/>
        <v>1289</v>
      </c>
      <c r="C1297" s="36" t="str">
        <f>+INDEX('Global Mapping'!$M:$M,MATCH(L1297,'Global Mapping'!$A:$A,0))</f>
        <v>CURRENT LIABILITIES</v>
      </c>
      <c r="D1297" s="36" t="str">
        <f>+INDEX('Global Mapping'!$C:$C,MATCH(L1297,'Global Mapping'!$A:$A,0))</f>
        <v>A/P TRADE</v>
      </c>
      <c r="E1297" s="36" t="s">
        <v>3985</v>
      </c>
      <c r="F1297" s="36" t="s">
        <v>3986</v>
      </c>
      <c r="G1297" s="36" t="s">
        <v>3987</v>
      </c>
      <c r="H1297" s="36">
        <v>1132135</v>
      </c>
      <c r="I1297" s="38">
        <v>43783</v>
      </c>
      <c r="J1297" s="2">
        <v>345</v>
      </c>
      <c r="K1297" s="2">
        <v>345</v>
      </c>
      <c r="L1297" s="2">
        <v>4515</v>
      </c>
      <c r="M1297" s="5">
        <v>-475</v>
      </c>
      <c r="N1297" s="3">
        <v>43776</v>
      </c>
      <c r="O1297" t="s">
        <v>19</v>
      </c>
      <c r="P1297" t="s">
        <v>922</v>
      </c>
      <c r="S1297" s="2">
        <v>1106812</v>
      </c>
      <c r="T1297" s="2">
        <v>350740</v>
      </c>
      <c r="U1297" s="2">
        <v>327015</v>
      </c>
      <c r="X1297" s="2" t="s">
        <v>20</v>
      </c>
      <c r="Z1297">
        <v>3000063</v>
      </c>
      <c r="AA1297" s="2" t="s">
        <v>24</v>
      </c>
    </row>
    <row r="1298" spans="1:27" x14ac:dyDescent="0.25">
      <c r="A1298" s="6">
        <f t="shared" si="20"/>
        <v>1290</v>
      </c>
      <c r="C1298" s="36" t="str">
        <f>+INDEX('Global Mapping'!$M:$M,MATCH(L1298,'Global Mapping'!$A:$A,0))</f>
        <v>CURRENT LIABILITIES</v>
      </c>
      <c r="D1298" s="36" t="str">
        <f>+INDEX('Global Mapping'!$C:$C,MATCH(L1298,'Global Mapping'!$A:$A,0))</f>
        <v>A/P TRADE</v>
      </c>
      <c r="E1298" s="36" t="s">
        <v>3985</v>
      </c>
      <c r="F1298" s="36" t="s">
        <v>3986</v>
      </c>
      <c r="G1298" s="36" t="s">
        <v>3987</v>
      </c>
      <c r="H1298" s="36">
        <v>1131540</v>
      </c>
      <c r="I1298" s="38">
        <v>43776</v>
      </c>
      <c r="J1298" s="2">
        <v>345</v>
      </c>
      <c r="K1298" s="2">
        <v>345</v>
      </c>
      <c r="L1298" s="2">
        <v>4515</v>
      </c>
      <c r="M1298" s="5">
        <v>-185.23</v>
      </c>
      <c r="N1298" s="3">
        <v>43776</v>
      </c>
      <c r="O1298" t="s">
        <v>19</v>
      </c>
      <c r="P1298" t="s">
        <v>915</v>
      </c>
      <c r="S1298" s="2">
        <v>1106718</v>
      </c>
      <c r="T1298" s="2">
        <v>350737</v>
      </c>
      <c r="X1298" s="2" t="s">
        <v>20</v>
      </c>
      <c r="Z1298">
        <v>3000092</v>
      </c>
      <c r="AA1298" s="2" t="s">
        <v>24</v>
      </c>
    </row>
    <row r="1299" spans="1:27" x14ac:dyDescent="0.25">
      <c r="A1299" s="6">
        <f t="shared" si="20"/>
        <v>1291</v>
      </c>
      <c r="C1299" s="36" t="str">
        <f>+INDEX('Global Mapping'!$M:$M,MATCH(L1299,'Global Mapping'!$A:$A,0))</f>
        <v>CURRENT LIABILITIES</v>
      </c>
      <c r="D1299" s="36" t="str">
        <f>+INDEX('Global Mapping'!$C:$C,MATCH(L1299,'Global Mapping'!$A:$A,0))</f>
        <v>A/P TRADE</v>
      </c>
      <c r="E1299" s="36" t="s">
        <v>3985</v>
      </c>
      <c r="F1299" s="36" t="s">
        <v>3986</v>
      </c>
      <c r="G1299" s="36" t="s">
        <v>3987</v>
      </c>
      <c r="H1299" s="36">
        <v>1133423</v>
      </c>
      <c r="I1299" s="38">
        <v>43795</v>
      </c>
      <c r="J1299" s="2">
        <v>345</v>
      </c>
      <c r="K1299" s="2">
        <v>345</v>
      </c>
      <c r="L1299" s="2">
        <v>4515</v>
      </c>
      <c r="M1299" s="5">
        <v>-119.4</v>
      </c>
      <c r="N1299" s="3">
        <v>43776</v>
      </c>
      <c r="O1299" t="s">
        <v>19</v>
      </c>
      <c r="P1299" t="s">
        <v>916</v>
      </c>
      <c r="S1299" s="2">
        <v>1106719</v>
      </c>
      <c r="T1299" s="2">
        <v>350737</v>
      </c>
      <c r="X1299" s="2" t="s">
        <v>20</v>
      </c>
      <c r="Z1299">
        <v>3001290</v>
      </c>
      <c r="AA1299" s="2" t="s">
        <v>24</v>
      </c>
    </row>
    <row r="1300" spans="1:27" x14ac:dyDescent="0.25">
      <c r="A1300" s="6">
        <f t="shared" si="20"/>
        <v>1292</v>
      </c>
      <c r="C1300" s="36" t="str">
        <f>+INDEX('Global Mapping'!$M:$M,MATCH(L1300,'Global Mapping'!$A:$A,0))</f>
        <v>CURRENT LIABILITIES</v>
      </c>
      <c r="D1300" s="36" t="str">
        <f>+INDEX('Global Mapping'!$C:$C,MATCH(L1300,'Global Mapping'!$A:$A,0))</f>
        <v>A/P TRADE</v>
      </c>
      <c r="E1300" s="36" t="s">
        <v>3985</v>
      </c>
      <c r="F1300" s="36" t="s">
        <v>3986</v>
      </c>
      <c r="G1300" s="36" t="s">
        <v>3987</v>
      </c>
      <c r="H1300" s="36">
        <v>1131581</v>
      </c>
      <c r="I1300" s="38">
        <v>43776</v>
      </c>
      <c r="J1300" s="2">
        <v>345</v>
      </c>
      <c r="K1300" s="2">
        <v>345</v>
      </c>
      <c r="L1300" s="2">
        <v>4515</v>
      </c>
      <c r="M1300" s="5">
        <v>-47.05</v>
      </c>
      <c r="N1300" s="3">
        <v>43776</v>
      </c>
      <c r="O1300" t="s">
        <v>19</v>
      </c>
      <c r="P1300" t="s">
        <v>914</v>
      </c>
      <c r="S1300" s="2">
        <v>1106716</v>
      </c>
      <c r="T1300" s="2">
        <v>350737</v>
      </c>
      <c r="X1300" s="2" t="s">
        <v>20</v>
      </c>
      <c r="Z1300">
        <v>3004837</v>
      </c>
      <c r="AA1300" s="2" t="s">
        <v>24</v>
      </c>
    </row>
    <row r="1301" spans="1:27" x14ac:dyDescent="0.25">
      <c r="A1301" s="6">
        <f t="shared" si="20"/>
        <v>1293</v>
      </c>
      <c r="C1301" s="36" t="str">
        <f>+INDEX('Global Mapping'!$M:$M,MATCH(L1301,'Global Mapping'!$A:$A,0))</f>
        <v>CURRENT LIABILITIES</v>
      </c>
      <c r="D1301" s="36" t="str">
        <f>+INDEX('Global Mapping'!$C:$C,MATCH(L1301,'Global Mapping'!$A:$A,0))</f>
        <v>A/P TRADE</v>
      </c>
      <c r="E1301" s="36" t="s">
        <v>3985</v>
      </c>
      <c r="F1301" s="36" t="s">
        <v>3986</v>
      </c>
      <c r="G1301" s="36" t="s">
        <v>3987</v>
      </c>
      <c r="H1301" s="36">
        <v>1140560</v>
      </c>
      <c r="I1301" s="38">
        <v>43867</v>
      </c>
      <c r="J1301" s="2">
        <v>345</v>
      </c>
      <c r="K1301" s="2">
        <v>345</v>
      </c>
      <c r="L1301" s="2">
        <v>4515</v>
      </c>
      <c r="M1301" s="5">
        <v>47.05</v>
      </c>
      <c r="N1301" s="3">
        <v>43776</v>
      </c>
      <c r="O1301" t="s">
        <v>19</v>
      </c>
      <c r="P1301" t="s">
        <v>1281</v>
      </c>
      <c r="S1301" s="2">
        <v>1131581</v>
      </c>
      <c r="T1301" s="2">
        <v>350829</v>
      </c>
      <c r="X1301" s="2" t="s">
        <v>20</v>
      </c>
      <c r="Z1301">
        <v>3004837</v>
      </c>
      <c r="AA1301" s="2" t="s">
        <v>24</v>
      </c>
    </row>
    <row r="1302" spans="1:27" x14ac:dyDescent="0.25">
      <c r="A1302" s="6">
        <f t="shared" si="20"/>
        <v>1294</v>
      </c>
      <c r="C1302" s="36" t="str">
        <f>+INDEX('Global Mapping'!$M:$M,MATCH(L1302,'Global Mapping'!$A:$A,0))</f>
        <v>CURRENT LIABILITIES</v>
      </c>
      <c r="D1302" s="36" t="str">
        <f>+INDEX('Global Mapping'!$C:$C,MATCH(L1302,'Global Mapping'!$A:$A,0))</f>
        <v>A/P TRADE</v>
      </c>
      <c r="E1302" s="36" t="s">
        <v>3985</v>
      </c>
      <c r="F1302" s="36" t="s">
        <v>3986</v>
      </c>
      <c r="G1302" s="36" t="s">
        <v>3987</v>
      </c>
      <c r="H1302" s="36">
        <v>1131585</v>
      </c>
      <c r="I1302" s="38">
        <v>43776</v>
      </c>
      <c r="J1302" s="2">
        <v>345</v>
      </c>
      <c r="K1302" s="2">
        <v>345</v>
      </c>
      <c r="L1302" s="2">
        <v>4515</v>
      </c>
      <c r="M1302" s="5">
        <v>-13.24</v>
      </c>
      <c r="N1302" s="3">
        <v>43776</v>
      </c>
      <c r="O1302" t="s">
        <v>19</v>
      </c>
      <c r="P1302" t="s">
        <v>926</v>
      </c>
      <c r="S1302" s="2">
        <v>1106843</v>
      </c>
      <c r="T1302" s="2">
        <v>350737</v>
      </c>
      <c r="X1302" s="2" t="s">
        <v>20</v>
      </c>
      <c r="Z1302">
        <v>3004931</v>
      </c>
      <c r="AA1302" s="2" t="s">
        <v>24</v>
      </c>
    </row>
    <row r="1303" spans="1:27" x14ac:dyDescent="0.25">
      <c r="A1303" s="6">
        <f t="shared" si="20"/>
        <v>1295</v>
      </c>
      <c r="C1303" s="36" t="str">
        <f>+INDEX('Global Mapping'!$M:$M,MATCH(L1303,'Global Mapping'!$A:$A,0))</f>
        <v>CURRENT LIABILITIES</v>
      </c>
      <c r="D1303" s="36" t="str">
        <f>+INDEX('Global Mapping'!$C:$C,MATCH(L1303,'Global Mapping'!$A:$A,0))</f>
        <v>A/P TRADE</v>
      </c>
      <c r="E1303" s="36" t="s">
        <v>3985</v>
      </c>
      <c r="F1303" s="36" t="s">
        <v>3986</v>
      </c>
      <c r="G1303" s="36" t="s">
        <v>3987</v>
      </c>
      <c r="H1303" s="36">
        <v>1131585</v>
      </c>
      <c r="I1303" s="38">
        <v>43776</v>
      </c>
      <c r="J1303" s="2">
        <v>345</v>
      </c>
      <c r="K1303" s="2">
        <v>345</v>
      </c>
      <c r="L1303" s="2">
        <v>4515</v>
      </c>
      <c r="M1303" s="5">
        <v>-25.39</v>
      </c>
      <c r="N1303" s="3">
        <v>43776</v>
      </c>
      <c r="O1303" t="s">
        <v>19</v>
      </c>
      <c r="P1303" t="s">
        <v>927</v>
      </c>
      <c r="S1303" s="2">
        <v>1106847</v>
      </c>
      <c r="T1303" s="2">
        <v>350737</v>
      </c>
      <c r="X1303" s="2" t="s">
        <v>20</v>
      </c>
      <c r="Z1303">
        <v>3004931</v>
      </c>
      <c r="AA1303" s="2" t="s">
        <v>24</v>
      </c>
    </row>
    <row r="1304" spans="1:27" x14ac:dyDescent="0.25">
      <c r="A1304" s="6">
        <f t="shared" si="20"/>
        <v>1296</v>
      </c>
      <c r="C1304" s="36" t="str">
        <f>+INDEX('Global Mapping'!$M:$M,MATCH(L1304,'Global Mapping'!$A:$A,0))</f>
        <v>CURRENT LIABILITIES</v>
      </c>
      <c r="D1304" s="36" t="str">
        <f>+INDEX('Global Mapping'!$C:$C,MATCH(L1304,'Global Mapping'!$A:$A,0))</f>
        <v>A/P TRADE</v>
      </c>
      <c r="E1304" s="36" t="s">
        <v>3985</v>
      </c>
      <c r="F1304" s="36" t="s">
        <v>3986</v>
      </c>
      <c r="G1304" s="36" t="s">
        <v>3987</v>
      </c>
      <c r="H1304" s="36">
        <v>1131571</v>
      </c>
      <c r="I1304" s="38">
        <v>43776</v>
      </c>
      <c r="J1304" s="2">
        <v>345</v>
      </c>
      <c r="K1304" s="2">
        <v>345</v>
      </c>
      <c r="L1304" s="2">
        <v>4515</v>
      </c>
      <c r="M1304" s="5">
        <v>-89.5</v>
      </c>
      <c r="N1304" s="3">
        <v>43776</v>
      </c>
      <c r="O1304" t="s">
        <v>19</v>
      </c>
      <c r="P1304" t="s">
        <v>924</v>
      </c>
      <c r="S1304" s="2">
        <v>1106838</v>
      </c>
      <c r="T1304" s="2">
        <v>350737</v>
      </c>
      <c r="X1304" s="2" t="s">
        <v>20</v>
      </c>
      <c r="Z1304">
        <v>3004988</v>
      </c>
      <c r="AA1304" s="2" t="s">
        <v>24</v>
      </c>
    </row>
    <row r="1305" spans="1:27" x14ac:dyDescent="0.25">
      <c r="A1305" s="6">
        <f t="shared" si="20"/>
        <v>1297</v>
      </c>
      <c r="C1305" s="36" t="str">
        <f>+INDEX('Global Mapping'!$M:$M,MATCH(L1305,'Global Mapping'!$A:$A,0))</f>
        <v>CURRENT LIABILITIES</v>
      </c>
      <c r="D1305" s="36" t="str">
        <f>+INDEX('Global Mapping'!$C:$C,MATCH(L1305,'Global Mapping'!$A:$A,0))</f>
        <v>A/P TRADE</v>
      </c>
      <c r="E1305" s="36" t="s">
        <v>3985</v>
      </c>
      <c r="F1305" s="36" t="s">
        <v>3986</v>
      </c>
      <c r="G1305" s="36" t="s">
        <v>3987</v>
      </c>
      <c r="H1305" s="36">
        <v>1131571</v>
      </c>
      <c r="I1305" s="38">
        <v>43776</v>
      </c>
      <c r="J1305" s="2">
        <v>345</v>
      </c>
      <c r="K1305" s="2">
        <v>345</v>
      </c>
      <c r="L1305" s="2">
        <v>4515</v>
      </c>
      <c r="M1305" s="5">
        <v>-5.04</v>
      </c>
      <c r="N1305" s="3">
        <v>43776</v>
      </c>
      <c r="O1305" t="s">
        <v>19</v>
      </c>
      <c r="P1305" t="s">
        <v>925</v>
      </c>
      <c r="S1305" s="2">
        <v>1106841</v>
      </c>
      <c r="T1305" s="2">
        <v>350737</v>
      </c>
      <c r="X1305" s="2" t="s">
        <v>20</v>
      </c>
      <c r="Z1305">
        <v>3004988</v>
      </c>
      <c r="AA1305" s="2" t="s">
        <v>24</v>
      </c>
    </row>
    <row r="1306" spans="1:27" x14ac:dyDescent="0.25">
      <c r="A1306" s="6">
        <f t="shared" si="20"/>
        <v>1298</v>
      </c>
      <c r="C1306" s="36" t="str">
        <f>+INDEX('Global Mapping'!$M:$M,MATCH(L1306,'Global Mapping'!$A:$A,0))</f>
        <v>CURRENT LIABILITIES</v>
      </c>
      <c r="D1306" s="36" t="str">
        <f>+INDEX('Global Mapping'!$C:$C,MATCH(L1306,'Global Mapping'!$A:$A,0))</f>
        <v>A/P TRADE</v>
      </c>
      <c r="E1306" s="36" t="s">
        <v>3985</v>
      </c>
      <c r="F1306" s="36" t="s">
        <v>3986</v>
      </c>
      <c r="G1306" s="36" t="s">
        <v>3987</v>
      </c>
      <c r="H1306" s="36">
        <v>1132740</v>
      </c>
      <c r="I1306" s="38">
        <v>43790</v>
      </c>
      <c r="J1306" s="2">
        <v>345</v>
      </c>
      <c r="K1306" s="2">
        <v>345</v>
      </c>
      <c r="L1306" s="2">
        <v>4515</v>
      </c>
      <c r="M1306" s="5">
        <v>-85</v>
      </c>
      <c r="N1306" s="3">
        <v>43776</v>
      </c>
      <c r="O1306" t="s">
        <v>19</v>
      </c>
      <c r="P1306" t="s">
        <v>913</v>
      </c>
      <c r="S1306" s="2">
        <v>1106712</v>
      </c>
      <c r="T1306" s="2">
        <v>350737</v>
      </c>
      <c r="X1306" s="2" t="s">
        <v>20</v>
      </c>
      <c r="Z1306">
        <v>3005061</v>
      </c>
      <c r="AA1306" s="2" t="s">
        <v>24</v>
      </c>
    </row>
    <row r="1307" spans="1:27" x14ac:dyDescent="0.25">
      <c r="A1307" s="6">
        <f t="shared" si="20"/>
        <v>1299</v>
      </c>
      <c r="C1307" s="36" t="str">
        <f>+INDEX('Global Mapping'!$M:$M,MATCH(L1307,'Global Mapping'!$A:$A,0))</f>
        <v>CURRENT LIABILITIES</v>
      </c>
      <c r="D1307" s="36" t="str">
        <f>+INDEX('Global Mapping'!$C:$C,MATCH(L1307,'Global Mapping'!$A:$A,0))</f>
        <v>A/P TRADE</v>
      </c>
      <c r="E1307" s="36" t="s">
        <v>3985</v>
      </c>
      <c r="F1307" s="36" t="s">
        <v>3986</v>
      </c>
      <c r="G1307" s="36" t="s">
        <v>3987</v>
      </c>
      <c r="H1307" s="36">
        <v>1131568</v>
      </c>
      <c r="I1307" s="38">
        <v>43776</v>
      </c>
      <c r="J1307" s="2">
        <v>345</v>
      </c>
      <c r="K1307" s="2">
        <v>345</v>
      </c>
      <c r="L1307" s="2">
        <v>4515</v>
      </c>
      <c r="M1307" s="5">
        <v>-102.23</v>
      </c>
      <c r="N1307" s="3">
        <v>43776</v>
      </c>
      <c r="O1307" t="s">
        <v>19</v>
      </c>
      <c r="P1307" t="s">
        <v>923</v>
      </c>
      <c r="S1307" s="2">
        <v>1106834</v>
      </c>
      <c r="T1307" s="2">
        <v>350737</v>
      </c>
      <c r="X1307" s="2" t="s">
        <v>20</v>
      </c>
      <c r="Z1307">
        <v>3005740</v>
      </c>
      <c r="AA1307" s="2" t="s">
        <v>24</v>
      </c>
    </row>
    <row r="1308" spans="1:27" x14ac:dyDescent="0.25">
      <c r="A1308" s="6">
        <f t="shared" si="20"/>
        <v>1300</v>
      </c>
      <c r="C1308" s="36" t="str">
        <f>+INDEX('Global Mapping'!$M:$M,MATCH(L1308,'Global Mapping'!$A:$A,0))</f>
        <v>CURRENT LIABILITIES</v>
      </c>
      <c r="D1308" s="36" t="str">
        <f>+INDEX('Global Mapping'!$C:$C,MATCH(L1308,'Global Mapping'!$A:$A,0))</f>
        <v>A/P TRADE</v>
      </c>
      <c r="E1308" s="36" t="s">
        <v>3985</v>
      </c>
      <c r="F1308" s="36" t="s">
        <v>3986</v>
      </c>
      <c r="G1308" s="36" t="s">
        <v>3987</v>
      </c>
      <c r="H1308" s="36">
        <v>1131579</v>
      </c>
      <c r="I1308" s="38">
        <v>43776</v>
      </c>
      <c r="J1308" s="2">
        <v>345</v>
      </c>
      <c r="K1308" s="2">
        <v>345</v>
      </c>
      <c r="L1308" s="2">
        <v>4515</v>
      </c>
      <c r="M1308" s="5">
        <v>-48.05</v>
      </c>
      <c r="N1308" s="3">
        <v>43776</v>
      </c>
      <c r="O1308" t="s">
        <v>19</v>
      </c>
      <c r="P1308" t="s">
        <v>917</v>
      </c>
      <c r="S1308" s="2">
        <v>1106721</v>
      </c>
      <c r="T1308" s="2">
        <v>350737</v>
      </c>
      <c r="X1308" s="2" t="s">
        <v>20</v>
      </c>
      <c r="Z1308">
        <v>3006695</v>
      </c>
      <c r="AA1308" s="2" t="s">
        <v>24</v>
      </c>
    </row>
    <row r="1309" spans="1:27" x14ac:dyDescent="0.25">
      <c r="A1309" s="6">
        <f t="shared" si="20"/>
        <v>1301</v>
      </c>
      <c r="C1309" s="36" t="str">
        <f>+INDEX('Global Mapping'!$M:$M,MATCH(L1309,'Global Mapping'!$A:$A,0))</f>
        <v>CURRENT LIABILITIES</v>
      </c>
      <c r="D1309" s="36" t="str">
        <f>+INDEX('Global Mapping'!$C:$C,MATCH(L1309,'Global Mapping'!$A:$A,0))</f>
        <v>A/P TRADE</v>
      </c>
      <c r="E1309" s="36" t="s">
        <v>3985</v>
      </c>
      <c r="F1309" s="36" t="s">
        <v>3986</v>
      </c>
      <c r="G1309" s="36" t="s">
        <v>3987</v>
      </c>
      <c r="H1309" s="36">
        <v>1131555</v>
      </c>
      <c r="I1309" s="38">
        <v>43776</v>
      </c>
      <c r="J1309" s="2">
        <v>345</v>
      </c>
      <c r="K1309" s="2">
        <v>345</v>
      </c>
      <c r="L1309" s="2">
        <v>4515</v>
      </c>
      <c r="M1309" s="5">
        <v>-332.36</v>
      </c>
      <c r="N1309" s="3">
        <v>43776</v>
      </c>
      <c r="O1309" t="s">
        <v>19</v>
      </c>
      <c r="P1309" t="s">
        <v>905</v>
      </c>
      <c r="S1309" s="2">
        <v>1106703</v>
      </c>
      <c r="T1309" s="2">
        <v>350737</v>
      </c>
      <c r="X1309" s="2" t="s">
        <v>20</v>
      </c>
      <c r="Z1309">
        <v>3008928</v>
      </c>
      <c r="AA1309" s="2" t="s">
        <v>24</v>
      </c>
    </row>
    <row r="1310" spans="1:27" x14ac:dyDescent="0.25">
      <c r="A1310" s="6">
        <f t="shared" si="20"/>
        <v>1302</v>
      </c>
      <c r="C1310" s="36" t="str">
        <f>+INDEX('Global Mapping'!$M:$M,MATCH(L1310,'Global Mapping'!$A:$A,0))</f>
        <v>CURRENT LIABILITIES</v>
      </c>
      <c r="D1310" s="36" t="str">
        <f>+INDEX('Global Mapping'!$C:$C,MATCH(L1310,'Global Mapping'!$A:$A,0))</f>
        <v>A/P TRADE</v>
      </c>
      <c r="E1310" s="36" t="s">
        <v>3985</v>
      </c>
      <c r="F1310" s="36" t="s">
        <v>3986</v>
      </c>
      <c r="G1310" s="36" t="s">
        <v>3987</v>
      </c>
      <c r="H1310" s="36">
        <v>1131550</v>
      </c>
      <c r="I1310" s="38">
        <v>43776</v>
      </c>
      <c r="J1310" s="2">
        <v>345</v>
      </c>
      <c r="K1310" s="2">
        <v>345</v>
      </c>
      <c r="L1310" s="2">
        <v>4515</v>
      </c>
      <c r="M1310" s="5">
        <v>-364.74</v>
      </c>
      <c r="N1310" s="3">
        <v>43776</v>
      </c>
      <c r="O1310" t="s">
        <v>19</v>
      </c>
      <c r="P1310" t="s">
        <v>907</v>
      </c>
      <c r="S1310" s="2">
        <v>1106705</v>
      </c>
      <c r="T1310" s="2">
        <v>350737</v>
      </c>
      <c r="X1310" s="2" t="s">
        <v>20</v>
      </c>
      <c r="Z1310">
        <v>3008928</v>
      </c>
      <c r="AA1310" s="2" t="s">
        <v>24</v>
      </c>
    </row>
    <row r="1311" spans="1:27" x14ac:dyDescent="0.25">
      <c r="A1311" s="6">
        <f t="shared" si="20"/>
        <v>1303</v>
      </c>
      <c r="C1311" s="36" t="str">
        <f>+INDEX('Global Mapping'!$M:$M,MATCH(L1311,'Global Mapping'!$A:$A,0))</f>
        <v>CURRENT LIABILITIES</v>
      </c>
      <c r="D1311" s="36" t="str">
        <f>+INDEX('Global Mapping'!$C:$C,MATCH(L1311,'Global Mapping'!$A:$A,0))</f>
        <v>A/P TRADE</v>
      </c>
      <c r="E1311" s="36" t="s">
        <v>3985</v>
      </c>
      <c r="F1311" s="36" t="s">
        <v>3986</v>
      </c>
      <c r="G1311" s="36" t="s">
        <v>3987</v>
      </c>
      <c r="H1311" s="36">
        <v>1131551</v>
      </c>
      <c r="I1311" s="38">
        <v>43776</v>
      </c>
      <c r="J1311" s="2">
        <v>345</v>
      </c>
      <c r="K1311" s="2">
        <v>345</v>
      </c>
      <c r="L1311" s="2">
        <v>4515</v>
      </c>
      <c r="M1311" s="5">
        <v>-364.74</v>
      </c>
      <c r="N1311" s="3">
        <v>43776</v>
      </c>
      <c r="O1311" t="s">
        <v>19</v>
      </c>
      <c r="P1311" t="s">
        <v>909</v>
      </c>
      <c r="S1311" s="2">
        <v>1106707</v>
      </c>
      <c r="T1311" s="2">
        <v>350737</v>
      </c>
      <c r="X1311" s="2" t="s">
        <v>20</v>
      </c>
      <c r="Z1311">
        <v>3008928</v>
      </c>
      <c r="AA1311" s="2" t="s">
        <v>24</v>
      </c>
    </row>
    <row r="1312" spans="1:27" x14ac:dyDescent="0.25">
      <c r="A1312" s="6">
        <f t="shared" si="20"/>
        <v>1304</v>
      </c>
      <c r="C1312" s="36" t="str">
        <f>+INDEX('Global Mapping'!$M:$M,MATCH(L1312,'Global Mapping'!$A:$A,0))</f>
        <v>CURRENT LIABILITIES</v>
      </c>
      <c r="D1312" s="36" t="str">
        <f>+INDEX('Global Mapping'!$C:$C,MATCH(L1312,'Global Mapping'!$A:$A,0))</f>
        <v>A/P TRADE</v>
      </c>
      <c r="E1312" s="36" t="s">
        <v>3985</v>
      </c>
      <c r="F1312" s="36" t="s">
        <v>3986</v>
      </c>
      <c r="G1312" s="36" t="s">
        <v>3987</v>
      </c>
      <c r="H1312" s="36">
        <v>1131558</v>
      </c>
      <c r="I1312" s="38">
        <v>43776</v>
      </c>
      <c r="J1312" s="2">
        <v>345</v>
      </c>
      <c r="K1312" s="2">
        <v>345</v>
      </c>
      <c r="L1312" s="2">
        <v>4515</v>
      </c>
      <c r="M1312" s="5">
        <v>-259.14999999999998</v>
      </c>
      <c r="N1312" s="3">
        <v>43776</v>
      </c>
      <c r="O1312" t="s">
        <v>19</v>
      </c>
      <c r="P1312" t="s">
        <v>911</v>
      </c>
      <c r="S1312" s="2">
        <v>1106709</v>
      </c>
      <c r="T1312" s="2">
        <v>350737</v>
      </c>
      <c r="X1312" s="2" t="s">
        <v>20</v>
      </c>
      <c r="Z1312">
        <v>3008928</v>
      </c>
      <c r="AA1312" s="2" t="s">
        <v>24</v>
      </c>
    </row>
    <row r="1313" spans="1:27" x14ac:dyDescent="0.25">
      <c r="A1313" s="6">
        <f t="shared" si="20"/>
        <v>1305</v>
      </c>
      <c r="C1313" s="36" t="str">
        <f>+INDEX('Global Mapping'!$M:$M,MATCH(L1313,'Global Mapping'!$A:$A,0))</f>
        <v>CURRENT LIABILITIES</v>
      </c>
      <c r="D1313" s="36" t="str">
        <f>+INDEX('Global Mapping'!$C:$C,MATCH(L1313,'Global Mapping'!$A:$A,0))</f>
        <v>A/P TRADE</v>
      </c>
      <c r="E1313" s="36" t="s">
        <v>3985</v>
      </c>
      <c r="F1313" s="36" t="s">
        <v>3986</v>
      </c>
      <c r="G1313" s="36" t="s">
        <v>3987</v>
      </c>
      <c r="H1313" s="36">
        <v>1140542</v>
      </c>
      <c r="I1313" s="38">
        <v>43867</v>
      </c>
      <c r="J1313" s="2">
        <v>345</v>
      </c>
      <c r="K1313" s="2">
        <v>345</v>
      </c>
      <c r="L1313" s="2">
        <v>4515</v>
      </c>
      <c r="M1313" s="5">
        <v>5.38</v>
      </c>
      <c r="N1313" s="3">
        <v>43776</v>
      </c>
      <c r="O1313" t="s">
        <v>19</v>
      </c>
      <c r="P1313" t="s">
        <v>1286</v>
      </c>
      <c r="S1313" s="2">
        <v>1131593</v>
      </c>
      <c r="T1313" s="2">
        <v>350829</v>
      </c>
      <c r="X1313" s="2" t="s">
        <v>20</v>
      </c>
      <c r="Z1313">
        <v>3014539</v>
      </c>
      <c r="AA1313" s="2" t="s">
        <v>24</v>
      </c>
    </row>
    <row r="1314" spans="1:27" x14ac:dyDescent="0.25">
      <c r="A1314" s="6">
        <f t="shared" si="20"/>
        <v>1306</v>
      </c>
      <c r="C1314" s="36" t="str">
        <f>+INDEX('Global Mapping'!$M:$M,MATCH(L1314,'Global Mapping'!$A:$A,0))</f>
        <v>CURRENT LIABILITIES</v>
      </c>
      <c r="D1314" s="36" t="str">
        <f>+INDEX('Global Mapping'!$C:$C,MATCH(L1314,'Global Mapping'!$A:$A,0))</f>
        <v>A/P TRADE</v>
      </c>
      <c r="E1314" s="36" t="s">
        <v>3985</v>
      </c>
      <c r="F1314" s="36" t="s">
        <v>3986</v>
      </c>
      <c r="G1314" s="36" t="s">
        <v>3987</v>
      </c>
      <c r="H1314" s="36">
        <v>1131590</v>
      </c>
      <c r="I1314" s="38">
        <v>43776</v>
      </c>
      <c r="J1314" s="2">
        <v>345</v>
      </c>
      <c r="K1314" s="2">
        <v>345</v>
      </c>
      <c r="L1314" s="2">
        <v>4515</v>
      </c>
      <c r="M1314" s="5">
        <v>-26.6</v>
      </c>
      <c r="N1314" s="3">
        <v>43776</v>
      </c>
      <c r="O1314" t="s">
        <v>19</v>
      </c>
      <c r="P1314" t="s">
        <v>918</v>
      </c>
      <c r="S1314" s="2">
        <v>1106775</v>
      </c>
      <c r="T1314" s="2">
        <v>350737</v>
      </c>
      <c r="X1314" s="2" t="s">
        <v>20</v>
      </c>
      <c r="Z1314">
        <v>3029848</v>
      </c>
      <c r="AA1314" s="2" t="s">
        <v>24</v>
      </c>
    </row>
    <row r="1315" spans="1:27" x14ac:dyDescent="0.25">
      <c r="A1315" s="6">
        <f t="shared" si="20"/>
        <v>1307</v>
      </c>
      <c r="C1315" s="36" t="str">
        <f>+INDEX('Global Mapping'!$M:$M,MATCH(L1315,'Global Mapping'!$A:$A,0))</f>
        <v>CURRENT LIABILITIES</v>
      </c>
      <c r="D1315" s="36" t="str">
        <f>+INDEX('Global Mapping'!$C:$C,MATCH(L1315,'Global Mapping'!$A:$A,0))</f>
        <v>A/P TRADE</v>
      </c>
      <c r="E1315" s="36" t="s">
        <v>3985</v>
      </c>
      <c r="F1315" s="36" t="s">
        <v>3986</v>
      </c>
      <c r="G1315" s="36" t="s">
        <v>3987</v>
      </c>
      <c r="H1315" s="36">
        <v>1131575</v>
      </c>
      <c r="I1315" s="38">
        <v>43776</v>
      </c>
      <c r="J1315" s="2">
        <v>345</v>
      </c>
      <c r="K1315" s="2">
        <v>345</v>
      </c>
      <c r="L1315" s="2">
        <v>4515</v>
      </c>
      <c r="M1315" s="5">
        <v>-75</v>
      </c>
      <c r="N1315" s="3">
        <v>43776</v>
      </c>
      <c r="O1315" t="s">
        <v>19</v>
      </c>
      <c r="P1315" t="s">
        <v>921</v>
      </c>
      <c r="S1315" s="2">
        <v>1106795</v>
      </c>
      <c r="T1315" s="2">
        <v>350737</v>
      </c>
      <c r="X1315" s="2" t="s">
        <v>20</v>
      </c>
      <c r="Z1315">
        <v>3029878</v>
      </c>
      <c r="AA1315" s="2" t="s">
        <v>24</v>
      </c>
    </row>
    <row r="1316" spans="1:27" x14ac:dyDescent="0.25">
      <c r="A1316" s="6">
        <f t="shared" si="20"/>
        <v>1308</v>
      </c>
      <c r="C1316" s="36" t="str">
        <f>+INDEX('Global Mapping'!$M:$M,MATCH(L1316,'Global Mapping'!$A:$A,0))</f>
        <v>CURRENT LIABILITIES</v>
      </c>
      <c r="D1316" s="36" t="str">
        <f>+INDEX('Global Mapping'!$C:$C,MATCH(L1316,'Global Mapping'!$A:$A,0))</f>
        <v>A/P TRADE</v>
      </c>
      <c r="E1316" s="36" t="s">
        <v>3985</v>
      </c>
      <c r="F1316" s="36" t="s">
        <v>3986</v>
      </c>
      <c r="G1316" s="36" t="s">
        <v>3987</v>
      </c>
      <c r="H1316" s="36">
        <v>1140567</v>
      </c>
      <c r="I1316" s="38">
        <v>43867</v>
      </c>
      <c r="J1316" s="2">
        <v>345</v>
      </c>
      <c r="K1316" s="2">
        <v>345</v>
      </c>
      <c r="L1316" s="2">
        <v>4515</v>
      </c>
      <c r="M1316" s="5">
        <v>46111.74</v>
      </c>
      <c r="N1316" s="3">
        <v>43776</v>
      </c>
      <c r="O1316" t="s">
        <v>19</v>
      </c>
      <c r="P1316" t="s">
        <v>1296</v>
      </c>
      <c r="S1316" s="2">
        <v>1131597</v>
      </c>
      <c r="T1316" s="2">
        <v>350830</v>
      </c>
      <c r="X1316" s="2" t="s">
        <v>20</v>
      </c>
      <c r="Z1316">
        <v>3030658</v>
      </c>
      <c r="AA1316" s="2" t="s">
        <v>24</v>
      </c>
    </row>
    <row r="1317" spans="1:27" x14ac:dyDescent="0.25">
      <c r="A1317" s="6">
        <f t="shared" si="20"/>
        <v>1309</v>
      </c>
      <c r="C1317" s="36" t="str">
        <f>+INDEX('Global Mapping'!$M:$M,MATCH(L1317,'Global Mapping'!$A:$A,0))</f>
        <v>CURRENT LIABILITIES</v>
      </c>
      <c r="D1317" s="36" t="str">
        <f>+INDEX('Global Mapping'!$C:$C,MATCH(L1317,'Global Mapping'!$A:$A,0))</f>
        <v>A/P TRADE</v>
      </c>
      <c r="E1317" s="36" t="s">
        <v>3985</v>
      </c>
      <c r="F1317" s="36" t="s">
        <v>3986</v>
      </c>
      <c r="G1317" s="36" t="s">
        <v>3987</v>
      </c>
      <c r="H1317" s="36">
        <v>1133425</v>
      </c>
      <c r="I1317" s="38">
        <v>43795</v>
      </c>
      <c r="J1317" s="2">
        <v>345</v>
      </c>
      <c r="K1317" s="2">
        <v>345</v>
      </c>
      <c r="L1317" s="2">
        <v>4515</v>
      </c>
      <c r="M1317" s="5">
        <v>-33.049999999999997</v>
      </c>
      <c r="N1317" s="3">
        <v>43776</v>
      </c>
      <c r="O1317" t="s">
        <v>19</v>
      </c>
      <c r="P1317" t="s">
        <v>904</v>
      </c>
      <c r="S1317" s="2">
        <v>1106700</v>
      </c>
      <c r="T1317" s="2">
        <v>350737</v>
      </c>
      <c r="X1317" s="2" t="s">
        <v>20</v>
      </c>
      <c r="Z1317">
        <v>3098456</v>
      </c>
      <c r="AA1317" s="2" t="s">
        <v>24</v>
      </c>
    </row>
    <row r="1318" spans="1:27" x14ac:dyDescent="0.25">
      <c r="A1318" s="6">
        <f t="shared" si="20"/>
        <v>1310</v>
      </c>
      <c r="C1318" s="36" t="str">
        <f>+INDEX('Global Mapping'!$M:$M,MATCH(L1318,'Global Mapping'!$A:$A,0))</f>
        <v>CURRENT LIABILITIES</v>
      </c>
      <c r="D1318" s="36" t="str">
        <f>+INDEX('Global Mapping'!$C:$C,MATCH(L1318,'Global Mapping'!$A:$A,0))</f>
        <v>A/P TRADE</v>
      </c>
      <c r="E1318" s="36" t="s">
        <v>3985</v>
      </c>
      <c r="F1318" s="36" t="s">
        <v>3986</v>
      </c>
      <c r="G1318" s="36" t="s">
        <v>3987</v>
      </c>
      <c r="H1318" s="36">
        <v>1134315</v>
      </c>
      <c r="I1318" s="38">
        <v>43804</v>
      </c>
      <c r="J1318" s="2">
        <v>345</v>
      </c>
      <c r="K1318" s="2">
        <v>345</v>
      </c>
      <c r="L1318" s="2">
        <v>4515</v>
      </c>
      <c r="M1318" s="5">
        <v>-18.02</v>
      </c>
      <c r="N1318" s="3">
        <v>43776</v>
      </c>
      <c r="O1318" t="s">
        <v>19</v>
      </c>
      <c r="P1318" t="s">
        <v>945</v>
      </c>
      <c r="S1318" s="2">
        <v>1108929</v>
      </c>
      <c r="T1318" s="2">
        <v>351363</v>
      </c>
      <c r="X1318" s="2" t="s">
        <v>20</v>
      </c>
      <c r="Z1318">
        <v>3124861</v>
      </c>
      <c r="AA1318" s="2" t="s">
        <v>24</v>
      </c>
    </row>
    <row r="1319" spans="1:27" x14ac:dyDescent="0.25">
      <c r="A1319" s="6">
        <f t="shared" si="20"/>
        <v>1311</v>
      </c>
      <c r="C1319" s="36" t="str">
        <f>+INDEX('Global Mapping'!$M:$M,MATCH(L1319,'Global Mapping'!$A:$A,0))</f>
        <v>CURRENT LIABILITIES</v>
      </c>
      <c r="D1319" s="36" t="str">
        <f>+INDEX('Global Mapping'!$C:$C,MATCH(L1319,'Global Mapping'!$A:$A,0))</f>
        <v>A/P TRADE</v>
      </c>
      <c r="E1319" s="36" t="s">
        <v>3985</v>
      </c>
      <c r="F1319" s="36" t="s">
        <v>3986</v>
      </c>
      <c r="G1319" s="36" t="s">
        <v>3987</v>
      </c>
      <c r="H1319" s="36">
        <v>1134612</v>
      </c>
      <c r="I1319" s="38">
        <v>43804</v>
      </c>
      <c r="J1319" s="2">
        <v>345</v>
      </c>
      <c r="K1319" s="2">
        <v>345</v>
      </c>
      <c r="L1319" s="2">
        <v>4515</v>
      </c>
      <c r="M1319" s="5">
        <v>-1.71</v>
      </c>
      <c r="N1319" s="3">
        <v>43780</v>
      </c>
      <c r="O1319" t="s">
        <v>19</v>
      </c>
      <c r="P1319" t="s">
        <v>983</v>
      </c>
      <c r="S1319" s="2">
        <v>1110225</v>
      </c>
      <c r="T1319" s="2">
        <v>351615</v>
      </c>
      <c r="X1319" s="2" t="s">
        <v>20</v>
      </c>
      <c r="Z1319">
        <v>3121005</v>
      </c>
      <c r="AA1319" s="2" t="s">
        <v>24</v>
      </c>
    </row>
    <row r="1320" spans="1:27" x14ac:dyDescent="0.25">
      <c r="A1320" s="6">
        <f t="shared" si="20"/>
        <v>1312</v>
      </c>
      <c r="C1320" s="36" t="str">
        <f>+INDEX('Global Mapping'!$M:$M,MATCH(L1320,'Global Mapping'!$A:$A,0))</f>
        <v>CURRENT LIABILITIES</v>
      </c>
      <c r="D1320" s="36" t="str">
        <f>+INDEX('Global Mapping'!$C:$C,MATCH(L1320,'Global Mapping'!$A:$A,0))</f>
        <v>A/P TRADE</v>
      </c>
      <c r="E1320" s="36" t="s">
        <v>3985</v>
      </c>
      <c r="F1320" s="36" t="s">
        <v>3986</v>
      </c>
      <c r="G1320" s="36" t="s">
        <v>3987</v>
      </c>
      <c r="H1320" s="36">
        <v>1134244</v>
      </c>
      <c r="I1320" s="38">
        <v>43804</v>
      </c>
      <c r="J1320" s="2">
        <v>345</v>
      </c>
      <c r="K1320" s="2">
        <v>345</v>
      </c>
      <c r="L1320" s="2">
        <v>4515</v>
      </c>
      <c r="M1320" s="5">
        <v>-23.74</v>
      </c>
      <c r="N1320" s="3">
        <v>43780</v>
      </c>
      <c r="O1320" t="s">
        <v>19</v>
      </c>
      <c r="P1320" t="s">
        <v>979</v>
      </c>
      <c r="S1320" s="2">
        <v>1110143</v>
      </c>
      <c r="T1320" s="2">
        <v>351615</v>
      </c>
      <c r="X1320" s="2" t="s">
        <v>20</v>
      </c>
      <c r="Z1320">
        <v>3125693</v>
      </c>
      <c r="AA1320" s="2" t="s">
        <v>24</v>
      </c>
    </row>
    <row r="1321" spans="1:27" x14ac:dyDescent="0.25">
      <c r="A1321" s="6">
        <f t="shared" si="20"/>
        <v>1313</v>
      </c>
      <c r="C1321" s="36" t="str">
        <f>+INDEX('Global Mapping'!$M:$M,MATCH(L1321,'Global Mapping'!$A:$A,0))</f>
        <v>CURRENT LIABILITIES</v>
      </c>
      <c r="D1321" s="36" t="str">
        <f>+INDEX('Global Mapping'!$C:$C,MATCH(L1321,'Global Mapping'!$A:$A,0))</f>
        <v>A/P TRADE</v>
      </c>
      <c r="E1321" s="36" t="s">
        <v>3985</v>
      </c>
      <c r="F1321" s="36" t="s">
        <v>3986</v>
      </c>
      <c r="G1321" s="36" t="s">
        <v>3987</v>
      </c>
      <c r="H1321" s="36">
        <v>1134204</v>
      </c>
      <c r="I1321" s="38">
        <v>43804</v>
      </c>
      <c r="J1321" s="2">
        <v>345</v>
      </c>
      <c r="K1321" s="2">
        <v>345</v>
      </c>
      <c r="L1321" s="2">
        <v>4515</v>
      </c>
      <c r="M1321" s="5">
        <v>-26.6</v>
      </c>
      <c r="N1321" s="3">
        <v>43780</v>
      </c>
      <c r="O1321" t="s">
        <v>19</v>
      </c>
      <c r="P1321" t="s">
        <v>980</v>
      </c>
      <c r="S1321" s="2">
        <v>1110144</v>
      </c>
      <c r="T1321" s="2">
        <v>351615</v>
      </c>
      <c r="X1321" s="2" t="s">
        <v>20</v>
      </c>
      <c r="Z1321">
        <v>3125694</v>
      </c>
      <c r="AA1321" s="2" t="s">
        <v>24</v>
      </c>
    </row>
    <row r="1322" spans="1:27" x14ac:dyDescent="0.25">
      <c r="A1322" s="6">
        <f t="shared" si="20"/>
        <v>1314</v>
      </c>
      <c r="C1322" s="36" t="str">
        <f>+INDEX('Global Mapping'!$M:$M,MATCH(L1322,'Global Mapping'!$A:$A,0))</f>
        <v>CURRENT LIABILITIES</v>
      </c>
      <c r="D1322" s="36" t="str">
        <f>+INDEX('Global Mapping'!$C:$C,MATCH(L1322,'Global Mapping'!$A:$A,0))</f>
        <v>A/P TRADE</v>
      </c>
      <c r="E1322" s="36" t="s">
        <v>3985</v>
      </c>
      <c r="F1322" s="36" t="s">
        <v>3986</v>
      </c>
      <c r="G1322" s="36" t="s">
        <v>3987</v>
      </c>
      <c r="H1322" s="36">
        <v>1134125</v>
      </c>
      <c r="I1322" s="38">
        <v>43804</v>
      </c>
      <c r="J1322" s="2">
        <v>345</v>
      </c>
      <c r="K1322" s="2">
        <v>345</v>
      </c>
      <c r="L1322" s="2">
        <v>4515</v>
      </c>
      <c r="M1322" s="5">
        <v>-33.22</v>
      </c>
      <c r="N1322" s="3">
        <v>43780</v>
      </c>
      <c r="O1322" t="s">
        <v>19</v>
      </c>
      <c r="P1322" t="s">
        <v>981</v>
      </c>
      <c r="S1322" s="2">
        <v>1110171</v>
      </c>
      <c r="T1322" s="2">
        <v>351615</v>
      </c>
      <c r="X1322" s="2" t="s">
        <v>20</v>
      </c>
      <c r="Z1322">
        <v>3125719</v>
      </c>
      <c r="AA1322" s="2" t="s">
        <v>24</v>
      </c>
    </row>
    <row r="1323" spans="1:27" x14ac:dyDescent="0.25">
      <c r="A1323" s="6">
        <f t="shared" si="20"/>
        <v>1315</v>
      </c>
      <c r="C1323" s="36" t="str">
        <f>+INDEX('Global Mapping'!$M:$M,MATCH(L1323,'Global Mapping'!$A:$A,0))</f>
        <v>CURRENT LIABILITIES</v>
      </c>
      <c r="D1323" s="36" t="str">
        <f>+INDEX('Global Mapping'!$C:$C,MATCH(L1323,'Global Mapping'!$A:$A,0))</f>
        <v>A/P TRADE</v>
      </c>
      <c r="E1323" s="36" t="s">
        <v>3985</v>
      </c>
      <c r="F1323" s="36" t="s">
        <v>3986</v>
      </c>
      <c r="G1323" s="36" t="s">
        <v>3987</v>
      </c>
      <c r="H1323" s="36">
        <v>1134041</v>
      </c>
      <c r="I1323" s="38">
        <v>43804</v>
      </c>
      <c r="J1323" s="2">
        <v>345</v>
      </c>
      <c r="K1323" s="2">
        <v>345</v>
      </c>
      <c r="L1323" s="2">
        <v>4515</v>
      </c>
      <c r="M1323" s="5">
        <v>-40.44</v>
      </c>
      <c r="N1323" s="3">
        <v>43780</v>
      </c>
      <c r="O1323" t="s">
        <v>19</v>
      </c>
      <c r="P1323" t="s">
        <v>982</v>
      </c>
      <c r="S1323" s="2">
        <v>1110183</v>
      </c>
      <c r="T1323" s="2">
        <v>351615</v>
      </c>
      <c r="X1323" s="2" t="s">
        <v>20</v>
      </c>
      <c r="Z1323">
        <v>3125730</v>
      </c>
      <c r="AA1323" s="2" t="s">
        <v>24</v>
      </c>
    </row>
    <row r="1324" spans="1:27" x14ac:dyDescent="0.25">
      <c r="A1324" s="6">
        <f t="shared" si="20"/>
        <v>1316</v>
      </c>
      <c r="C1324" s="36" t="str">
        <f>+INDEX('Global Mapping'!$M:$M,MATCH(L1324,'Global Mapping'!$A:$A,0))</f>
        <v>CURRENT LIABILITIES</v>
      </c>
      <c r="D1324" s="36" t="str">
        <f>+INDEX('Global Mapping'!$C:$C,MATCH(L1324,'Global Mapping'!$A:$A,0))</f>
        <v>A/P TRADE</v>
      </c>
      <c r="E1324" s="36" t="s">
        <v>3985</v>
      </c>
      <c r="F1324" s="36" t="s">
        <v>3986</v>
      </c>
      <c r="G1324" s="36" t="s">
        <v>3987</v>
      </c>
      <c r="H1324" s="36">
        <v>1133876</v>
      </c>
      <c r="I1324" s="38">
        <v>43804</v>
      </c>
      <c r="J1324" s="2">
        <v>345</v>
      </c>
      <c r="K1324" s="2">
        <v>345</v>
      </c>
      <c r="L1324" s="2">
        <v>4515</v>
      </c>
      <c r="M1324" s="5">
        <v>-56.76</v>
      </c>
      <c r="N1324" s="3">
        <v>43780</v>
      </c>
      <c r="O1324" t="s">
        <v>19</v>
      </c>
      <c r="P1324" t="s">
        <v>977</v>
      </c>
      <c r="S1324" s="2">
        <v>1110090</v>
      </c>
      <c r="T1324" s="2">
        <v>351615</v>
      </c>
      <c r="X1324" s="2" t="s">
        <v>20</v>
      </c>
      <c r="Z1324">
        <v>3125780</v>
      </c>
      <c r="AA1324" s="2" t="s">
        <v>24</v>
      </c>
    </row>
    <row r="1325" spans="1:27" x14ac:dyDescent="0.25">
      <c r="A1325" s="6">
        <f t="shared" si="20"/>
        <v>1317</v>
      </c>
      <c r="C1325" s="36" t="str">
        <f>+INDEX('Global Mapping'!$M:$M,MATCH(L1325,'Global Mapping'!$A:$A,0))</f>
        <v>CURRENT LIABILITIES</v>
      </c>
      <c r="D1325" s="36" t="str">
        <f>+INDEX('Global Mapping'!$C:$C,MATCH(L1325,'Global Mapping'!$A:$A,0))</f>
        <v>A/P TRADE</v>
      </c>
      <c r="E1325" s="36" t="s">
        <v>3985</v>
      </c>
      <c r="F1325" s="36" t="s">
        <v>3986</v>
      </c>
      <c r="G1325" s="36" t="s">
        <v>3987</v>
      </c>
      <c r="H1325" s="36">
        <v>1133680</v>
      </c>
      <c r="I1325" s="38">
        <v>43804</v>
      </c>
      <c r="J1325" s="2">
        <v>345</v>
      </c>
      <c r="K1325" s="2">
        <v>345</v>
      </c>
      <c r="L1325" s="2">
        <v>4515</v>
      </c>
      <c r="M1325" s="5">
        <v>-101.75</v>
      </c>
      <c r="N1325" s="3">
        <v>43780</v>
      </c>
      <c r="O1325" t="s">
        <v>19</v>
      </c>
      <c r="P1325" t="s">
        <v>978</v>
      </c>
      <c r="S1325" s="2">
        <v>1110111</v>
      </c>
      <c r="T1325" s="2">
        <v>351615</v>
      </c>
      <c r="X1325" s="2" t="s">
        <v>20</v>
      </c>
      <c r="Z1325">
        <v>3125799</v>
      </c>
      <c r="AA1325" s="2" t="s">
        <v>24</v>
      </c>
    </row>
    <row r="1326" spans="1:27" x14ac:dyDescent="0.25">
      <c r="A1326" s="6">
        <f t="shared" si="20"/>
        <v>1318</v>
      </c>
      <c r="C1326" s="36" t="str">
        <f>+INDEX('Global Mapping'!$M:$M,MATCH(L1326,'Global Mapping'!$A:$A,0))</f>
        <v>CURRENT LIABILITIES</v>
      </c>
      <c r="D1326" s="36" t="str">
        <f>+INDEX('Global Mapping'!$C:$C,MATCH(L1326,'Global Mapping'!$A:$A,0))</f>
        <v>A/P TRADE</v>
      </c>
      <c r="E1326" s="36" t="s">
        <v>3985</v>
      </c>
      <c r="F1326" s="36" t="s">
        <v>3986</v>
      </c>
      <c r="G1326" s="36" t="s">
        <v>3987</v>
      </c>
      <c r="H1326" s="36">
        <v>1132176</v>
      </c>
      <c r="I1326" s="38">
        <v>43783</v>
      </c>
      <c r="J1326" s="2">
        <v>345</v>
      </c>
      <c r="K1326" s="2">
        <v>345</v>
      </c>
      <c r="L1326" s="2">
        <v>4515</v>
      </c>
      <c r="M1326" s="5">
        <v>-76</v>
      </c>
      <c r="N1326" s="3">
        <v>43781</v>
      </c>
      <c r="O1326" t="s">
        <v>19</v>
      </c>
      <c r="P1326" t="s">
        <v>931</v>
      </c>
      <c r="S1326" s="2">
        <v>1107835</v>
      </c>
      <c r="T1326" s="2">
        <v>351225</v>
      </c>
      <c r="X1326" s="2" t="s">
        <v>20</v>
      </c>
      <c r="Z1326">
        <v>3005518</v>
      </c>
      <c r="AA1326" s="2" t="s">
        <v>24</v>
      </c>
    </row>
    <row r="1327" spans="1:27" x14ac:dyDescent="0.25">
      <c r="A1327" s="6">
        <f t="shared" si="20"/>
        <v>1319</v>
      </c>
      <c r="C1327" s="36" t="str">
        <f>+INDEX('Global Mapping'!$M:$M,MATCH(L1327,'Global Mapping'!$A:$A,0))</f>
        <v>CURRENT LIABILITIES</v>
      </c>
      <c r="D1327" s="36" t="str">
        <f>+INDEX('Global Mapping'!$C:$C,MATCH(L1327,'Global Mapping'!$A:$A,0))</f>
        <v>A/P TRADE</v>
      </c>
      <c r="E1327" s="36" t="s">
        <v>3985</v>
      </c>
      <c r="F1327" s="36" t="s">
        <v>3986</v>
      </c>
      <c r="G1327" s="36" t="s">
        <v>3987</v>
      </c>
      <c r="H1327" s="36">
        <v>1134394</v>
      </c>
      <c r="I1327" s="38">
        <v>43804</v>
      </c>
      <c r="J1327" s="2">
        <v>345</v>
      </c>
      <c r="K1327" s="2">
        <v>345</v>
      </c>
      <c r="L1327" s="2">
        <v>4515</v>
      </c>
      <c r="M1327" s="5">
        <v>-12.73</v>
      </c>
      <c r="N1327" s="3">
        <v>43781</v>
      </c>
      <c r="O1327" t="s">
        <v>19</v>
      </c>
      <c r="P1327" t="s">
        <v>984</v>
      </c>
      <c r="S1327" s="2">
        <v>1110340</v>
      </c>
      <c r="T1327" s="2">
        <v>351618</v>
      </c>
      <c r="X1327" s="2" t="s">
        <v>20</v>
      </c>
      <c r="Z1327">
        <v>3124486</v>
      </c>
      <c r="AA1327" s="2" t="s">
        <v>24</v>
      </c>
    </row>
    <row r="1328" spans="1:27" x14ac:dyDescent="0.25">
      <c r="A1328" s="6">
        <f t="shared" si="20"/>
        <v>1320</v>
      </c>
      <c r="C1328" s="36" t="str">
        <f>+INDEX('Global Mapping'!$M:$M,MATCH(L1328,'Global Mapping'!$A:$A,0))</f>
        <v>CURRENT LIABILITIES</v>
      </c>
      <c r="D1328" s="36" t="str">
        <f>+INDEX('Global Mapping'!$C:$C,MATCH(L1328,'Global Mapping'!$A:$A,0))</f>
        <v>A/P TRADE</v>
      </c>
      <c r="E1328" s="36" t="s">
        <v>3985</v>
      </c>
      <c r="F1328" s="36" t="s">
        <v>3986</v>
      </c>
      <c r="G1328" s="36" t="s">
        <v>3987</v>
      </c>
      <c r="H1328" s="36">
        <v>1134349</v>
      </c>
      <c r="I1328" s="38">
        <v>43804</v>
      </c>
      <c r="J1328" s="2">
        <v>345</v>
      </c>
      <c r="K1328" s="2">
        <v>345</v>
      </c>
      <c r="L1328" s="2">
        <v>4515</v>
      </c>
      <c r="M1328" s="5">
        <v>-15.69</v>
      </c>
      <c r="N1328" s="3">
        <v>43781</v>
      </c>
      <c r="O1328" t="s">
        <v>19</v>
      </c>
      <c r="P1328" t="s">
        <v>985</v>
      </c>
      <c r="S1328" s="2">
        <v>1110380</v>
      </c>
      <c r="T1328" s="2">
        <v>351618</v>
      </c>
      <c r="X1328" s="2" t="s">
        <v>20</v>
      </c>
      <c r="Z1328">
        <v>3124493</v>
      </c>
      <c r="AA1328" s="2" t="s">
        <v>24</v>
      </c>
    </row>
    <row r="1329" spans="1:27" x14ac:dyDescent="0.25">
      <c r="A1329" s="6">
        <f t="shared" si="20"/>
        <v>1321</v>
      </c>
      <c r="C1329" s="36" t="str">
        <f>+INDEX('Global Mapping'!$M:$M,MATCH(L1329,'Global Mapping'!$A:$A,0))</f>
        <v>CURRENT LIABILITIES</v>
      </c>
      <c r="D1329" s="36" t="str">
        <f>+INDEX('Global Mapping'!$C:$C,MATCH(L1329,'Global Mapping'!$A:$A,0))</f>
        <v>A/P TRADE</v>
      </c>
      <c r="E1329" s="36" t="s">
        <v>3985</v>
      </c>
      <c r="F1329" s="36" t="s">
        <v>3986</v>
      </c>
      <c r="G1329" s="36" t="s">
        <v>3987</v>
      </c>
      <c r="H1329" s="36">
        <v>1134586</v>
      </c>
      <c r="I1329" s="38">
        <v>43804</v>
      </c>
      <c r="J1329" s="2">
        <v>345</v>
      </c>
      <c r="K1329" s="2">
        <v>345</v>
      </c>
      <c r="L1329" s="2">
        <v>4515</v>
      </c>
      <c r="M1329" s="5">
        <v>-2.1800000000000002</v>
      </c>
      <c r="N1329" s="3">
        <v>43781</v>
      </c>
      <c r="O1329" t="s">
        <v>19</v>
      </c>
      <c r="P1329" t="s">
        <v>986</v>
      </c>
      <c r="S1329" s="2">
        <v>1110409</v>
      </c>
      <c r="T1329" s="2">
        <v>351618</v>
      </c>
      <c r="X1329" s="2" t="s">
        <v>20</v>
      </c>
      <c r="Z1329">
        <v>3125973</v>
      </c>
      <c r="AA1329" s="2" t="s">
        <v>24</v>
      </c>
    </row>
    <row r="1330" spans="1:27" x14ac:dyDescent="0.25">
      <c r="A1330" s="6">
        <f t="shared" si="20"/>
        <v>1322</v>
      </c>
      <c r="C1330" s="36" t="str">
        <f>+INDEX('Global Mapping'!$M:$M,MATCH(L1330,'Global Mapping'!$A:$A,0))</f>
        <v>CURRENT LIABILITIES</v>
      </c>
      <c r="D1330" s="36" t="str">
        <f>+INDEX('Global Mapping'!$C:$C,MATCH(L1330,'Global Mapping'!$A:$A,0))</f>
        <v>A/P TRADE</v>
      </c>
      <c r="E1330" s="36" t="s">
        <v>3985</v>
      </c>
      <c r="F1330" s="36" t="s">
        <v>3986</v>
      </c>
      <c r="G1330" s="36" t="s">
        <v>3987</v>
      </c>
      <c r="H1330" s="36">
        <v>1133671</v>
      </c>
      <c r="I1330" s="38">
        <v>43804</v>
      </c>
      <c r="J1330" s="2">
        <v>345</v>
      </c>
      <c r="K1330" s="2">
        <v>345</v>
      </c>
      <c r="L1330" s="2">
        <v>4515</v>
      </c>
      <c r="M1330" s="5">
        <v>-104.88</v>
      </c>
      <c r="N1330" s="3">
        <v>43781</v>
      </c>
      <c r="O1330" t="s">
        <v>19</v>
      </c>
      <c r="P1330" t="s">
        <v>987</v>
      </c>
      <c r="S1330" s="2">
        <v>1110431</v>
      </c>
      <c r="T1330" s="2">
        <v>351618</v>
      </c>
      <c r="X1330" s="2" t="s">
        <v>20</v>
      </c>
      <c r="Z1330">
        <v>3125993</v>
      </c>
      <c r="AA1330" s="2" t="s">
        <v>24</v>
      </c>
    </row>
    <row r="1331" spans="1:27" x14ac:dyDescent="0.25">
      <c r="A1331" s="6">
        <f t="shared" si="20"/>
        <v>1323</v>
      </c>
      <c r="C1331" s="36" t="str">
        <f>+INDEX('Global Mapping'!$M:$M,MATCH(L1331,'Global Mapping'!$A:$A,0))</f>
        <v>CURRENT LIABILITIES</v>
      </c>
      <c r="D1331" s="36" t="str">
        <f>+INDEX('Global Mapping'!$C:$C,MATCH(L1331,'Global Mapping'!$A:$A,0))</f>
        <v>A/P TRADE</v>
      </c>
      <c r="E1331" s="36" t="s">
        <v>3985</v>
      </c>
      <c r="F1331" s="36" t="s">
        <v>3986</v>
      </c>
      <c r="G1331" s="36" t="s">
        <v>3987</v>
      </c>
      <c r="H1331" s="36">
        <v>1133980</v>
      </c>
      <c r="I1331" s="38">
        <v>43804</v>
      </c>
      <c r="J1331" s="2">
        <v>345</v>
      </c>
      <c r="K1331" s="2">
        <v>345</v>
      </c>
      <c r="L1331" s="2">
        <v>4515</v>
      </c>
      <c r="M1331" s="5">
        <v>-45.83</v>
      </c>
      <c r="N1331" s="3">
        <v>43781</v>
      </c>
      <c r="O1331" t="s">
        <v>19</v>
      </c>
      <c r="P1331" t="s">
        <v>988</v>
      </c>
      <c r="S1331" s="2">
        <v>1110433</v>
      </c>
      <c r="T1331" s="2">
        <v>351618</v>
      </c>
      <c r="X1331" s="2" t="s">
        <v>20</v>
      </c>
      <c r="Z1331">
        <v>3125995</v>
      </c>
      <c r="AA1331" s="2" t="s">
        <v>24</v>
      </c>
    </row>
    <row r="1332" spans="1:27" x14ac:dyDescent="0.25">
      <c r="A1332" s="6">
        <f t="shared" si="20"/>
        <v>1324</v>
      </c>
      <c r="C1332" s="36" t="str">
        <f>+INDEX('Global Mapping'!$M:$M,MATCH(L1332,'Global Mapping'!$A:$A,0))</f>
        <v>CURRENT LIABILITIES</v>
      </c>
      <c r="D1332" s="36" t="str">
        <f>+INDEX('Global Mapping'!$C:$C,MATCH(L1332,'Global Mapping'!$A:$A,0))</f>
        <v>A/P TRADE</v>
      </c>
      <c r="E1332" s="36" t="s">
        <v>3985</v>
      </c>
      <c r="F1332" s="36" t="s">
        <v>3986</v>
      </c>
      <c r="G1332" s="36" t="s">
        <v>3987</v>
      </c>
      <c r="H1332" s="36">
        <v>1134516</v>
      </c>
      <c r="I1332" s="38">
        <v>43804</v>
      </c>
      <c r="J1332" s="2">
        <v>345</v>
      </c>
      <c r="K1332" s="2">
        <v>345</v>
      </c>
      <c r="L1332" s="2">
        <v>4515</v>
      </c>
      <c r="M1332" s="5">
        <v>-4.96</v>
      </c>
      <c r="N1332" s="3">
        <v>43781</v>
      </c>
      <c r="O1332" t="s">
        <v>19</v>
      </c>
      <c r="P1332" t="s">
        <v>989</v>
      </c>
      <c r="S1332" s="2">
        <v>1110441</v>
      </c>
      <c r="T1332" s="2">
        <v>351618</v>
      </c>
      <c r="X1332" s="2" t="s">
        <v>20</v>
      </c>
      <c r="Z1332">
        <v>3126002</v>
      </c>
      <c r="AA1332" s="2" t="s">
        <v>24</v>
      </c>
    </row>
    <row r="1333" spans="1:27" x14ac:dyDescent="0.25">
      <c r="A1333" s="6">
        <f t="shared" si="20"/>
        <v>1325</v>
      </c>
      <c r="C1333" s="36" t="str">
        <f>+INDEX('Global Mapping'!$M:$M,MATCH(L1333,'Global Mapping'!$A:$A,0))</f>
        <v>CURRENT LIABILITIES</v>
      </c>
      <c r="D1333" s="36" t="str">
        <f>+INDEX('Global Mapping'!$C:$C,MATCH(L1333,'Global Mapping'!$A:$A,0))</f>
        <v>A/P TRADE</v>
      </c>
      <c r="E1333" s="36" t="s">
        <v>3985</v>
      </c>
      <c r="F1333" s="36" t="s">
        <v>3986</v>
      </c>
      <c r="G1333" s="36" t="s">
        <v>3987</v>
      </c>
      <c r="H1333" s="36">
        <v>1134216</v>
      </c>
      <c r="I1333" s="38">
        <v>43804</v>
      </c>
      <c r="J1333" s="2">
        <v>345</v>
      </c>
      <c r="K1333" s="2">
        <v>345</v>
      </c>
      <c r="L1333" s="2">
        <v>4515</v>
      </c>
      <c r="M1333" s="5">
        <v>-25.73</v>
      </c>
      <c r="N1333" s="3">
        <v>43781</v>
      </c>
      <c r="O1333" t="s">
        <v>19</v>
      </c>
      <c r="P1333" t="s">
        <v>990</v>
      </c>
      <c r="S1333" s="2">
        <v>1110444</v>
      </c>
      <c r="T1333" s="2">
        <v>351618</v>
      </c>
      <c r="X1333" s="2" t="s">
        <v>20</v>
      </c>
      <c r="Z1333">
        <v>3126005</v>
      </c>
      <c r="AA1333" s="2" t="s">
        <v>24</v>
      </c>
    </row>
    <row r="1334" spans="1:27" x14ac:dyDescent="0.25">
      <c r="A1334" s="6">
        <f t="shared" si="20"/>
        <v>1326</v>
      </c>
      <c r="C1334" s="36" t="str">
        <f>+INDEX('Global Mapping'!$M:$M,MATCH(L1334,'Global Mapping'!$A:$A,0))</f>
        <v>CURRENT LIABILITIES</v>
      </c>
      <c r="D1334" s="36" t="str">
        <f>+INDEX('Global Mapping'!$C:$C,MATCH(L1334,'Global Mapping'!$A:$A,0))</f>
        <v>A/P TRADE</v>
      </c>
      <c r="E1334" s="36" t="s">
        <v>3985</v>
      </c>
      <c r="F1334" s="36" t="s">
        <v>3986</v>
      </c>
      <c r="G1334" s="36" t="s">
        <v>3987</v>
      </c>
      <c r="H1334" s="36">
        <v>1132150</v>
      </c>
      <c r="I1334" s="38">
        <v>43783</v>
      </c>
      <c r="J1334" s="2">
        <v>345</v>
      </c>
      <c r="K1334" s="2">
        <v>345</v>
      </c>
      <c r="L1334" s="2">
        <v>4515</v>
      </c>
      <c r="M1334" s="5">
        <v>-208.46</v>
      </c>
      <c r="N1334" s="3">
        <v>43783</v>
      </c>
      <c r="O1334" t="s">
        <v>19</v>
      </c>
      <c r="P1334" t="s">
        <v>951</v>
      </c>
      <c r="S1334" s="2">
        <v>1109148</v>
      </c>
      <c r="T1334" s="2">
        <v>351412</v>
      </c>
      <c r="X1334" s="2" t="s">
        <v>20</v>
      </c>
      <c r="Z1334">
        <v>3000092</v>
      </c>
      <c r="AA1334" s="2" t="s">
        <v>24</v>
      </c>
    </row>
    <row r="1335" spans="1:27" x14ac:dyDescent="0.25">
      <c r="A1335" s="6">
        <f t="shared" si="20"/>
        <v>1327</v>
      </c>
      <c r="C1335" s="36" t="str">
        <f>+INDEX('Global Mapping'!$M:$M,MATCH(L1335,'Global Mapping'!$A:$A,0))</f>
        <v>CURRENT LIABILITIES</v>
      </c>
      <c r="D1335" s="36" t="str">
        <f>+INDEX('Global Mapping'!$C:$C,MATCH(L1335,'Global Mapping'!$A:$A,0))</f>
        <v>A/P TRADE</v>
      </c>
      <c r="E1335" s="36" t="s">
        <v>3985</v>
      </c>
      <c r="F1335" s="36" t="s">
        <v>3986</v>
      </c>
      <c r="G1335" s="36" t="s">
        <v>3987</v>
      </c>
      <c r="H1335" s="36">
        <v>1132150</v>
      </c>
      <c r="I1335" s="38">
        <v>43783</v>
      </c>
      <c r="J1335" s="2">
        <v>345</v>
      </c>
      <c r="K1335" s="2">
        <v>345</v>
      </c>
      <c r="L1335" s="2">
        <v>4515</v>
      </c>
      <c r="M1335" s="5">
        <v>-19.45</v>
      </c>
      <c r="N1335" s="3">
        <v>43783</v>
      </c>
      <c r="O1335" t="s">
        <v>19</v>
      </c>
      <c r="P1335" t="s">
        <v>952</v>
      </c>
      <c r="S1335" s="2">
        <v>1109149</v>
      </c>
      <c r="T1335" s="2">
        <v>351412</v>
      </c>
      <c r="X1335" s="2" t="s">
        <v>20</v>
      </c>
      <c r="Z1335">
        <v>3000092</v>
      </c>
      <c r="AA1335" s="2" t="s">
        <v>24</v>
      </c>
    </row>
    <row r="1336" spans="1:27" x14ac:dyDescent="0.25">
      <c r="A1336" s="6">
        <f t="shared" si="20"/>
        <v>1328</v>
      </c>
      <c r="C1336" s="36" t="str">
        <f>+INDEX('Global Mapping'!$M:$M,MATCH(L1336,'Global Mapping'!$A:$A,0))</f>
        <v>CURRENT LIABILITIES</v>
      </c>
      <c r="D1336" s="36" t="str">
        <f>+INDEX('Global Mapping'!$C:$C,MATCH(L1336,'Global Mapping'!$A:$A,0))</f>
        <v>A/P TRADE</v>
      </c>
      <c r="E1336" s="36" t="s">
        <v>3985</v>
      </c>
      <c r="F1336" s="36" t="s">
        <v>3986</v>
      </c>
      <c r="G1336" s="36" t="s">
        <v>3987</v>
      </c>
      <c r="H1336" s="36">
        <v>1132150</v>
      </c>
      <c r="I1336" s="38">
        <v>43783</v>
      </c>
      <c r="J1336" s="2">
        <v>345</v>
      </c>
      <c r="K1336" s="2">
        <v>345</v>
      </c>
      <c r="L1336" s="2">
        <v>4515</v>
      </c>
      <c r="M1336" s="5">
        <v>-28.89</v>
      </c>
      <c r="N1336" s="3">
        <v>43783</v>
      </c>
      <c r="O1336" t="s">
        <v>19</v>
      </c>
      <c r="P1336" t="s">
        <v>953</v>
      </c>
      <c r="S1336" s="2">
        <v>1109150</v>
      </c>
      <c r="T1336" s="2">
        <v>351412</v>
      </c>
      <c r="X1336" s="2" t="s">
        <v>20</v>
      </c>
      <c r="Z1336">
        <v>3000092</v>
      </c>
      <c r="AA1336" s="2" t="s">
        <v>24</v>
      </c>
    </row>
    <row r="1337" spans="1:27" x14ac:dyDescent="0.25">
      <c r="A1337" s="6">
        <f t="shared" si="20"/>
        <v>1329</v>
      </c>
      <c r="C1337" s="36" t="str">
        <f>+INDEX('Global Mapping'!$M:$M,MATCH(L1337,'Global Mapping'!$A:$A,0))</f>
        <v>CURRENT LIABILITIES</v>
      </c>
      <c r="D1337" s="36" t="str">
        <f>+INDEX('Global Mapping'!$C:$C,MATCH(L1337,'Global Mapping'!$A:$A,0))</f>
        <v>A/P TRADE</v>
      </c>
      <c r="E1337" s="36" t="s">
        <v>3985</v>
      </c>
      <c r="F1337" s="36" t="s">
        <v>3986</v>
      </c>
      <c r="G1337" s="36" t="s">
        <v>3987</v>
      </c>
      <c r="H1337" s="36">
        <v>1132130</v>
      </c>
      <c r="I1337" s="38">
        <v>43783</v>
      </c>
      <c r="J1337" s="2">
        <v>345</v>
      </c>
      <c r="K1337" s="2">
        <v>345</v>
      </c>
      <c r="L1337" s="2">
        <v>4515</v>
      </c>
      <c r="M1337" s="5">
        <v>-1576.64</v>
      </c>
      <c r="N1337" s="3">
        <v>43783</v>
      </c>
      <c r="O1337" t="s">
        <v>19</v>
      </c>
      <c r="P1337" t="s">
        <v>955</v>
      </c>
      <c r="S1337" s="2">
        <v>1109152</v>
      </c>
      <c r="T1337" s="2">
        <v>351412</v>
      </c>
      <c r="X1337" s="2" t="s">
        <v>20</v>
      </c>
      <c r="Z1337">
        <v>3000198</v>
      </c>
      <c r="AA1337" s="2" t="s">
        <v>24</v>
      </c>
    </row>
    <row r="1338" spans="1:27" x14ac:dyDescent="0.25">
      <c r="A1338" s="6">
        <f t="shared" si="20"/>
        <v>1330</v>
      </c>
      <c r="C1338" s="36" t="str">
        <f>+INDEX('Global Mapping'!$M:$M,MATCH(L1338,'Global Mapping'!$A:$A,0))</f>
        <v>CURRENT LIABILITIES</v>
      </c>
      <c r="D1338" s="36" t="str">
        <f>+INDEX('Global Mapping'!$C:$C,MATCH(L1338,'Global Mapping'!$A:$A,0))</f>
        <v>A/P TRADE</v>
      </c>
      <c r="E1338" s="36" t="s">
        <v>3985</v>
      </c>
      <c r="F1338" s="36" t="s">
        <v>3986</v>
      </c>
      <c r="G1338" s="36" t="s">
        <v>3987</v>
      </c>
      <c r="H1338" s="36">
        <v>1132130</v>
      </c>
      <c r="I1338" s="38">
        <v>43783</v>
      </c>
      <c r="J1338" s="2">
        <v>345</v>
      </c>
      <c r="K1338" s="2">
        <v>345</v>
      </c>
      <c r="L1338" s="2">
        <v>4515</v>
      </c>
      <c r="M1338" s="5">
        <v>1576.64</v>
      </c>
      <c r="N1338" s="3">
        <v>43783</v>
      </c>
      <c r="O1338" t="s">
        <v>19</v>
      </c>
      <c r="P1338" t="s">
        <v>955</v>
      </c>
      <c r="S1338" s="2">
        <v>1109152</v>
      </c>
      <c r="T1338" s="2">
        <v>351412</v>
      </c>
      <c r="X1338" s="2" t="s">
        <v>20</v>
      </c>
      <c r="Z1338">
        <v>3000198</v>
      </c>
      <c r="AA1338" s="2" t="s">
        <v>24</v>
      </c>
    </row>
    <row r="1339" spans="1:27" x14ac:dyDescent="0.25">
      <c r="A1339" s="6">
        <f t="shared" si="20"/>
        <v>1331</v>
      </c>
      <c r="C1339" s="36" t="str">
        <f>+INDEX('Global Mapping'!$M:$M,MATCH(L1339,'Global Mapping'!$A:$A,0))</f>
        <v>CURRENT LIABILITIES</v>
      </c>
      <c r="D1339" s="36" t="str">
        <f>+INDEX('Global Mapping'!$C:$C,MATCH(L1339,'Global Mapping'!$A:$A,0))</f>
        <v>A/P TRADE</v>
      </c>
      <c r="E1339" s="36" t="s">
        <v>3985</v>
      </c>
      <c r="F1339" s="36" t="s">
        <v>3986</v>
      </c>
      <c r="G1339" s="36" t="s">
        <v>3987</v>
      </c>
      <c r="H1339" s="36">
        <v>1132527</v>
      </c>
      <c r="I1339" s="38">
        <v>43783</v>
      </c>
      <c r="J1339" s="2">
        <v>345</v>
      </c>
      <c r="K1339" s="2">
        <v>345</v>
      </c>
      <c r="L1339" s="2">
        <v>4515</v>
      </c>
      <c r="M1339" s="5">
        <v>-1545.73</v>
      </c>
      <c r="N1339" s="3">
        <v>43783</v>
      </c>
      <c r="O1339" t="s">
        <v>19</v>
      </c>
      <c r="P1339" t="s">
        <v>961</v>
      </c>
      <c r="S1339" s="2">
        <v>1109426</v>
      </c>
      <c r="T1339" s="2">
        <v>351485</v>
      </c>
      <c r="X1339" s="2" t="s">
        <v>20</v>
      </c>
      <c r="Z1339">
        <v>3000198</v>
      </c>
      <c r="AA1339" s="2" t="s">
        <v>24</v>
      </c>
    </row>
    <row r="1340" spans="1:27" x14ac:dyDescent="0.25">
      <c r="A1340" s="6">
        <f t="shared" si="20"/>
        <v>1332</v>
      </c>
      <c r="C1340" s="36" t="str">
        <f>+INDEX('Global Mapping'!$M:$M,MATCH(L1340,'Global Mapping'!$A:$A,0))</f>
        <v>CURRENT LIABILITIES</v>
      </c>
      <c r="D1340" s="36" t="str">
        <f>+INDEX('Global Mapping'!$C:$C,MATCH(L1340,'Global Mapping'!$A:$A,0))</f>
        <v>A/P TRADE</v>
      </c>
      <c r="E1340" s="36" t="s">
        <v>3985</v>
      </c>
      <c r="F1340" s="36" t="s">
        <v>3986</v>
      </c>
      <c r="G1340" s="36" t="s">
        <v>3987</v>
      </c>
      <c r="H1340" s="36">
        <v>1132187</v>
      </c>
      <c r="I1340" s="38">
        <v>43783</v>
      </c>
      <c r="J1340" s="2">
        <v>345</v>
      </c>
      <c r="K1340" s="2">
        <v>345</v>
      </c>
      <c r="L1340" s="2">
        <v>4515</v>
      </c>
      <c r="M1340" s="5">
        <v>-23.5</v>
      </c>
      <c r="N1340" s="3">
        <v>43783</v>
      </c>
      <c r="O1340" t="s">
        <v>19</v>
      </c>
      <c r="P1340" t="s">
        <v>954</v>
      </c>
      <c r="S1340" s="2">
        <v>1109151</v>
      </c>
      <c r="T1340" s="2">
        <v>351412</v>
      </c>
      <c r="X1340" s="2" t="s">
        <v>20</v>
      </c>
      <c r="Z1340">
        <v>3004837</v>
      </c>
      <c r="AA1340" s="2" t="s">
        <v>24</v>
      </c>
    </row>
    <row r="1341" spans="1:27" x14ac:dyDescent="0.25">
      <c r="A1341" s="6">
        <f t="shared" si="20"/>
        <v>1333</v>
      </c>
      <c r="C1341" s="36" t="str">
        <f>+INDEX('Global Mapping'!$M:$M,MATCH(L1341,'Global Mapping'!$A:$A,0))</f>
        <v>CURRENT LIABILITIES</v>
      </c>
      <c r="D1341" s="36" t="str">
        <f>+INDEX('Global Mapping'!$C:$C,MATCH(L1341,'Global Mapping'!$A:$A,0))</f>
        <v>A/P TRADE</v>
      </c>
      <c r="E1341" s="36" t="s">
        <v>3985</v>
      </c>
      <c r="F1341" s="36" t="s">
        <v>3986</v>
      </c>
      <c r="G1341" s="36" t="s">
        <v>3987</v>
      </c>
      <c r="H1341" s="36">
        <v>1132172</v>
      </c>
      <c r="I1341" s="38">
        <v>43783</v>
      </c>
      <c r="J1341" s="2">
        <v>345</v>
      </c>
      <c r="K1341" s="2">
        <v>345</v>
      </c>
      <c r="L1341" s="2">
        <v>4515</v>
      </c>
      <c r="M1341" s="5">
        <v>-63.59</v>
      </c>
      <c r="N1341" s="3">
        <v>43783</v>
      </c>
      <c r="O1341" t="s">
        <v>19</v>
      </c>
      <c r="P1341" t="s">
        <v>960</v>
      </c>
      <c r="S1341" s="2">
        <v>1109220</v>
      </c>
      <c r="T1341" s="2">
        <v>351412</v>
      </c>
      <c r="X1341" s="2" t="s">
        <v>20</v>
      </c>
      <c r="Z1341">
        <v>3006714</v>
      </c>
      <c r="AA1341" s="2" t="s">
        <v>24</v>
      </c>
    </row>
    <row r="1342" spans="1:27" x14ac:dyDescent="0.25">
      <c r="A1342" s="6">
        <f t="shared" si="20"/>
        <v>1334</v>
      </c>
      <c r="C1342" s="36" t="str">
        <f>+INDEX('Global Mapping'!$M:$M,MATCH(L1342,'Global Mapping'!$A:$A,0))</f>
        <v>CURRENT LIABILITIES</v>
      </c>
      <c r="D1342" s="36" t="str">
        <f>+INDEX('Global Mapping'!$C:$C,MATCH(L1342,'Global Mapping'!$A:$A,0))</f>
        <v>A/P TRADE</v>
      </c>
      <c r="E1342" s="36" t="s">
        <v>3985</v>
      </c>
      <c r="F1342" s="36" t="s">
        <v>3986</v>
      </c>
      <c r="G1342" s="36" t="s">
        <v>3987</v>
      </c>
      <c r="H1342" s="36">
        <v>1132138</v>
      </c>
      <c r="I1342" s="38">
        <v>43783</v>
      </c>
      <c r="J1342" s="2">
        <v>345</v>
      </c>
      <c r="K1342" s="2">
        <v>345</v>
      </c>
      <c r="L1342" s="2">
        <v>4515</v>
      </c>
      <c r="M1342" s="5">
        <v>-1000</v>
      </c>
      <c r="N1342" s="3">
        <v>43783</v>
      </c>
      <c r="O1342" t="s">
        <v>19</v>
      </c>
      <c r="P1342" t="s">
        <v>956</v>
      </c>
      <c r="S1342" s="2">
        <v>1109156</v>
      </c>
      <c r="T1342" s="2">
        <v>351412</v>
      </c>
      <c r="X1342" s="2" t="s">
        <v>20</v>
      </c>
      <c r="Z1342">
        <v>3007381</v>
      </c>
      <c r="AA1342" s="2" t="s">
        <v>24</v>
      </c>
    </row>
    <row r="1343" spans="1:27" x14ac:dyDescent="0.25">
      <c r="A1343" s="6">
        <f t="shared" si="20"/>
        <v>1335</v>
      </c>
      <c r="C1343" s="36" t="str">
        <f>+INDEX('Global Mapping'!$M:$M,MATCH(L1343,'Global Mapping'!$A:$A,0))</f>
        <v>CURRENT LIABILITIES</v>
      </c>
      <c r="D1343" s="36" t="str">
        <f>+INDEX('Global Mapping'!$C:$C,MATCH(L1343,'Global Mapping'!$A:$A,0))</f>
        <v>A/P TRADE</v>
      </c>
      <c r="E1343" s="36" t="s">
        <v>3985</v>
      </c>
      <c r="F1343" s="36" t="s">
        <v>3986</v>
      </c>
      <c r="G1343" s="36" t="s">
        <v>3987</v>
      </c>
      <c r="H1343" s="36">
        <v>1134673</v>
      </c>
      <c r="I1343" s="38">
        <v>43804</v>
      </c>
      <c r="J1343" s="2">
        <v>345</v>
      </c>
      <c r="K1343" s="2">
        <v>345</v>
      </c>
      <c r="L1343" s="2">
        <v>4515</v>
      </c>
      <c r="M1343" s="5">
        <v>-4635</v>
      </c>
      <c r="N1343" s="3">
        <v>43783</v>
      </c>
      <c r="O1343" t="s">
        <v>19</v>
      </c>
      <c r="P1343" t="s">
        <v>958</v>
      </c>
      <c r="S1343" s="2">
        <v>1109159</v>
      </c>
      <c r="T1343" s="2">
        <v>351418</v>
      </c>
      <c r="U1343" s="2">
        <v>327023</v>
      </c>
      <c r="X1343" s="2" t="s">
        <v>20</v>
      </c>
      <c r="Z1343">
        <v>3007701</v>
      </c>
      <c r="AA1343" s="2" t="s">
        <v>24</v>
      </c>
    </row>
    <row r="1344" spans="1:27" x14ac:dyDescent="0.25">
      <c r="A1344" s="6">
        <f t="shared" si="20"/>
        <v>1336</v>
      </c>
      <c r="C1344" s="36" t="str">
        <f>+INDEX('Global Mapping'!$M:$M,MATCH(L1344,'Global Mapping'!$A:$A,0))</f>
        <v>CURRENT LIABILITIES</v>
      </c>
      <c r="D1344" s="36" t="str">
        <f>+INDEX('Global Mapping'!$C:$C,MATCH(L1344,'Global Mapping'!$A:$A,0))</f>
        <v>A/P TRADE</v>
      </c>
      <c r="E1344" s="36" t="s">
        <v>3985</v>
      </c>
      <c r="F1344" s="36" t="s">
        <v>3986</v>
      </c>
      <c r="G1344" s="36" t="s">
        <v>3987</v>
      </c>
      <c r="H1344" s="36">
        <v>1134673</v>
      </c>
      <c r="I1344" s="38">
        <v>43804</v>
      </c>
      <c r="J1344" s="2">
        <v>345</v>
      </c>
      <c r="K1344" s="2">
        <v>345</v>
      </c>
      <c r="L1344" s="2">
        <v>4515</v>
      </c>
      <c r="M1344" s="5">
        <v>-4635</v>
      </c>
      <c r="N1344" s="3">
        <v>43783</v>
      </c>
      <c r="O1344" t="s">
        <v>19</v>
      </c>
      <c r="P1344" t="s">
        <v>959</v>
      </c>
      <c r="S1344" s="2">
        <v>1109160</v>
      </c>
      <c r="T1344" s="2">
        <v>351418</v>
      </c>
      <c r="U1344" s="2">
        <v>327024</v>
      </c>
      <c r="X1344" s="2" t="s">
        <v>20</v>
      </c>
      <c r="Z1344">
        <v>3007701</v>
      </c>
      <c r="AA1344" s="2" t="s">
        <v>24</v>
      </c>
    </row>
    <row r="1345" spans="1:27" x14ac:dyDescent="0.25">
      <c r="A1345" s="6">
        <f t="shared" si="20"/>
        <v>1337</v>
      </c>
      <c r="C1345" s="36" t="str">
        <f>+INDEX('Global Mapping'!$M:$M,MATCH(L1345,'Global Mapping'!$A:$A,0))</f>
        <v>CURRENT LIABILITIES</v>
      </c>
      <c r="D1345" s="36" t="str">
        <f>+INDEX('Global Mapping'!$C:$C,MATCH(L1345,'Global Mapping'!$A:$A,0))</f>
        <v>A/P TRADE</v>
      </c>
      <c r="E1345" s="36" t="s">
        <v>3985</v>
      </c>
      <c r="F1345" s="36" t="s">
        <v>3986</v>
      </c>
      <c r="G1345" s="36" t="s">
        <v>3987</v>
      </c>
      <c r="H1345" s="36">
        <v>1132123</v>
      </c>
      <c r="I1345" s="38">
        <v>43783</v>
      </c>
      <c r="J1345" s="2">
        <v>345</v>
      </c>
      <c r="K1345" s="2">
        <v>345</v>
      </c>
      <c r="L1345" s="2">
        <v>4515</v>
      </c>
      <c r="M1345" s="5">
        <v>-1150</v>
      </c>
      <c r="N1345" s="3">
        <v>43783</v>
      </c>
      <c r="O1345" t="s">
        <v>19</v>
      </c>
      <c r="P1345" t="s">
        <v>949</v>
      </c>
      <c r="S1345" s="2">
        <v>1109142</v>
      </c>
      <c r="T1345" s="2">
        <v>351418</v>
      </c>
      <c r="U1345" s="2">
        <v>327325</v>
      </c>
      <c r="X1345" s="2" t="s">
        <v>20</v>
      </c>
      <c r="Z1345">
        <v>3008081</v>
      </c>
      <c r="AA1345" s="2" t="s">
        <v>24</v>
      </c>
    </row>
    <row r="1346" spans="1:27" x14ac:dyDescent="0.25">
      <c r="A1346" s="6">
        <f t="shared" si="20"/>
        <v>1338</v>
      </c>
      <c r="C1346" s="36" t="str">
        <f>+INDEX('Global Mapping'!$M:$M,MATCH(L1346,'Global Mapping'!$A:$A,0))</f>
        <v>CURRENT LIABILITIES</v>
      </c>
      <c r="D1346" s="36" t="str">
        <f>+INDEX('Global Mapping'!$C:$C,MATCH(L1346,'Global Mapping'!$A:$A,0))</f>
        <v>A/P TRADE</v>
      </c>
      <c r="E1346" s="36" t="s">
        <v>3985</v>
      </c>
      <c r="F1346" s="36" t="s">
        <v>3986</v>
      </c>
      <c r="G1346" s="36" t="s">
        <v>3987</v>
      </c>
      <c r="H1346" s="36">
        <v>1132123</v>
      </c>
      <c r="I1346" s="38">
        <v>43783</v>
      </c>
      <c r="J1346" s="2">
        <v>345</v>
      </c>
      <c r="K1346" s="2">
        <v>345</v>
      </c>
      <c r="L1346" s="2">
        <v>4515</v>
      </c>
      <c r="M1346" s="5">
        <v>-1150</v>
      </c>
      <c r="N1346" s="3">
        <v>43783</v>
      </c>
      <c r="O1346" t="s">
        <v>19</v>
      </c>
      <c r="P1346" t="s">
        <v>950</v>
      </c>
      <c r="S1346" s="2">
        <v>1109147</v>
      </c>
      <c r="T1346" s="2">
        <v>351418</v>
      </c>
      <c r="U1346" s="2">
        <v>327330</v>
      </c>
      <c r="X1346" s="2" t="s">
        <v>20</v>
      </c>
      <c r="Z1346">
        <v>3008081</v>
      </c>
      <c r="AA1346" s="2" t="s">
        <v>24</v>
      </c>
    </row>
    <row r="1347" spans="1:27" x14ac:dyDescent="0.25">
      <c r="A1347" s="6">
        <f t="shared" si="20"/>
        <v>1339</v>
      </c>
      <c r="C1347" s="36" t="str">
        <f>+INDEX('Global Mapping'!$M:$M,MATCH(L1347,'Global Mapping'!$A:$A,0))</f>
        <v>CURRENT LIABILITIES</v>
      </c>
      <c r="D1347" s="36" t="str">
        <f>+INDEX('Global Mapping'!$C:$C,MATCH(L1347,'Global Mapping'!$A:$A,0))</f>
        <v>A/P TRADE</v>
      </c>
      <c r="E1347" s="36" t="s">
        <v>3985</v>
      </c>
      <c r="F1347" s="36" t="s">
        <v>3986</v>
      </c>
      <c r="G1347" s="36" t="s">
        <v>3987</v>
      </c>
      <c r="H1347" s="36">
        <v>1133401</v>
      </c>
      <c r="I1347" s="38">
        <v>43795</v>
      </c>
      <c r="J1347" s="2">
        <v>345</v>
      </c>
      <c r="K1347" s="2">
        <v>345</v>
      </c>
      <c r="L1347" s="2">
        <v>4515</v>
      </c>
      <c r="M1347" s="5">
        <v>-886.78</v>
      </c>
      <c r="N1347" s="3">
        <v>43783</v>
      </c>
      <c r="O1347" t="s">
        <v>19</v>
      </c>
      <c r="P1347" t="s">
        <v>946</v>
      </c>
      <c r="S1347" s="2">
        <v>1109138</v>
      </c>
      <c r="T1347" s="2">
        <v>351418</v>
      </c>
      <c r="U1347" s="2">
        <v>326541</v>
      </c>
      <c r="X1347" s="2" t="s">
        <v>20</v>
      </c>
      <c r="Z1347">
        <v>3009296</v>
      </c>
      <c r="AA1347" s="2" t="s">
        <v>24</v>
      </c>
    </row>
    <row r="1348" spans="1:27" x14ac:dyDescent="0.25">
      <c r="A1348" s="6">
        <f t="shared" si="20"/>
        <v>1340</v>
      </c>
      <c r="C1348" s="36" t="str">
        <f>+INDEX('Global Mapping'!$M:$M,MATCH(L1348,'Global Mapping'!$A:$A,0))</f>
        <v>CURRENT LIABILITIES</v>
      </c>
      <c r="D1348" s="36" t="str">
        <f>+INDEX('Global Mapping'!$C:$C,MATCH(L1348,'Global Mapping'!$A:$A,0))</f>
        <v>A/P TRADE</v>
      </c>
      <c r="E1348" s="36" t="s">
        <v>3985</v>
      </c>
      <c r="F1348" s="36" t="s">
        <v>3986</v>
      </c>
      <c r="G1348" s="36" t="s">
        <v>3987</v>
      </c>
      <c r="H1348" s="36">
        <v>1133401</v>
      </c>
      <c r="I1348" s="38">
        <v>43795</v>
      </c>
      <c r="J1348" s="2">
        <v>345</v>
      </c>
      <c r="K1348" s="2">
        <v>345</v>
      </c>
      <c r="L1348" s="2">
        <v>4515</v>
      </c>
      <c r="M1348" s="5">
        <v>-109.23</v>
      </c>
      <c r="N1348" s="3">
        <v>43783</v>
      </c>
      <c r="O1348" t="s">
        <v>19</v>
      </c>
      <c r="P1348" t="s">
        <v>947</v>
      </c>
      <c r="S1348" s="2">
        <v>1109140</v>
      </c>
      <c r="T1348" s="2">
        <v>351412</v>
      </c>
      <c r="X1348" s="2" t="s">
        <v>20</v>
      </c>
      <c r="Z1348">
        <v>3009296</v>
      </c>
      <c r="AA1348" s="2" t="s">
        <v>24</v>
      </c>
    </row>
    <row r="1349" spans="1:27" x14ac:dyDescent="0.25">
      <c r="A1349" s="6">
        <f t="shared" si="20"/>
        <v>1341</v>
      </c>
      <c r="C1349" s="36" t="str">
        <f>+INDEX('Global Mapping'!$M:$M,MATCH(L1349,'Global Mapping'!$A:$A,0))</f>
        <v>CURRENT LIABILITIES</v>
      </c>
      <c r="D1349" s="36" t="str">
        <f>+INDEX('Global Mapping'!$C:$C,MATCH(L1349,'Global Mapping'!$A:$A,0))</f>
        <v>A/P TRADE</v>
      </c>
      <c r="E1349" s="36" t="s">
        <v>3985</v>
      </c>
      <c r="F1349" s="36" t="s">
        <v>3986</v>
      </c>
      <c r="G1349" s="36" t="s">
        <v>3987</v>
      </c>
      <c r="H1349" s="36">
        <v>1134750</v>
      </c>
      <c r="I1349" s="38">
        <v>43804</v>
      </c>
      <c r="J1349" s="2">
        <v>345</v>
      </c>
      <c r="K1349" s="2">
        <v>345</v>
      </c>
      <c r="L1349" s="2">
        <v>4515</v>
      </c>
      <c r="M1349" s="5">
        <v>-33.049999999999997</v>
      </c>
      <c r="N1349" s="3">
        <v>43783</v>
      </c>
      <c r="O1349" t="s">
        <v>19</v>
      </c>
      <c r="P1349" t="s">
        <v>948</v>
      </c>
      <c r="S1349" s="2">
        <v>1109141</v>
      </c>
      <c r="T1349" s="2">
        <v>351412</v>
      </c>
      <c r="X1349" s="2" t="s">
        <v>20</v>
      </c>
      <c r="Z1349">
        <v>3098456</v>
      </c>
      <c r="AA1349" s="2" t="s">
        <v>24</v>
      </c>
    </row>
    <row r="1350" spans="1:27" x14ac:dyDescent="0.25">
      <c r="A1350" s="6">
        <f t="shared" si="20"/>
        <v>1342</v>
      </c>
      <c r="C1350" s="36" t="str">
        <f>+INDEX('Global Mapping'!$M:$M,MATCH(L1350,'Global Mapping'!$A:$A,0))</f>
        <v>CURRENT LIABILITIES</v>
      </c>
      <c r="D1350" s="36" t="str">
        <f>+INDEX('Global Mapping'!$C:$C,MATCH(L1350,'Global Mapping'!$A:$A,0))</f>
        <v>A/P TRADE</v>
      </c>
      <c r="E1350" s="36" t="s">
        <v>3985</v>
      </c>
      <c r="F1350" s="36" t="s">
        <v>3986</v>
      </c>
      <c r="G1350" s="36" t="s">
        <v>3987</v>
      </c>
      <c r="H1350" s="36">
        <v>1134750</v>
      </c>
      <c r="I1350" s="38">
        <v>43804</v>
      </c>
      <c r="J1350" s="2">
        <v>345</v>
      </c>
      <c r="K1350" s="2">
        <v>345</v>
      </c>
      <c r="L1350" s="2">
        <v>4515</v>
      </c>
      <c r="M1350" s="5">
        <v>-60.71</v>
      </c>
      <c r="N1350" s="3">
        <v>43783</v>
      </c>
      <c r="O1350" t="s">
        <v>19</v>
      </c>
      <c r="P1350" t="s">
        <v>957</v>
      </c>
      <c r="S1350" s="2">
        <v>1109157</v>
      </c>
      <c r="T1350" s="2">
        <v>351412</v>
      </c>
      <c r="X1350" s="2" t="s">
        <v>20</v>
      </c>
      <c r="Z1350">
        <v>3098456</v>
      </c>
      <c r="AA1350" s="2" t="s">
        <v>24</v>
      </c>
    </row>
    <row r="1351" spans="1:27" x14ac:dyDescent="0.25">
      <c r="A1351" s="6">
        <f t="shared" si="20"/>
        <v>1343</v>
      </c>
      <c r="C1351" s="36" t="str">
        <f>+INDEX('Global Mapping'!$M:$M,MATCH(L1351,'Global Mapping'!$A:$A,0))</f>
        <v>CURRENT LIABILITIES</v>
      </c>
      <c r="D1351" s="36" t="str">
        <f>+INDEX('Global Mapping'!$C:$C,MATCH(L1351,'Global Mapping'!$A:$A,0))</f>
        <v>A/P TRADE</v>
      </c>
      <c r="E1351" s="36" t="s">
        <v>3985</v>
      </c>
      <c r="F1351" s="36" t="s">
        <v>3986</v>
      </c>
      <c r="G1351" s="36" t="s">
        <v>3987</v>
      </c>
      <c r="H1351" s="36">
        <v>921951</v>
      </c>
      <c r="I1351" s="38">
        <v>43795</v>
      </c>
      <c r="J1351" s="2">
        <v>345</v>
      </c>
      <c r="K1351" s="2">
        <v>345</v>
      </c>
      <c r="L1351" s="2">
        <v>4515</v>
      </c>
      <c r="M1351" s="5">
        <v>-201.63</v>
      </c>
      <c r="N1351" s="3">
        <v>43784</v>
      </c>
      <c r="O1351" t="s">
        <v>19</v>
      </c>
      <c r="P1351" t="s">
        <v>963</v>
      </c>
      <c r="S1351" s="2">
        <v>1109592</v>
      </c>
      <c r="T1351" s="2">
        <v>351536</v>
      </c>
      <c r="X1351" s="2" t="s">
        <v>20</v>
      </c>
      <c r="Z1351">
        <v>3000863</v>
      </c>
      <c r="AA1351" s="2" t="s">
        <v>24</v>
      </c>
    </row>
    <row r="1352" spans="1:27" x14ac:dyDescent="0.25">
      <c r="A1352" s="6">
        <f t="shared" si="20"/>
        <v>1344</v>
      </c>
      <c r="C1352" s="36" t="str">
        <f>+INDEX('Global Mapping'!$M:$M,MATCH(L1352,'Global Mapping'!$A:$A,0))</f>
        <v>CURRENT LIABILITIES</v>
      </c>
      <c r="D1352" s="36" t="str">
        <f>+INDEX('Global Mapping'!$C:$C,MATCH(L1352,'Global Mapping'!$A:$A,0))</f>
        <v>A/P TRADE</v>
      </c>
      <c r="E1352" s="36" t="s">
        <v>3985</v>
      </c>
      <c r="F1352" s="36" t="s">
        <v>3986</v>
      </c>
      <c r="G1352" s="36" t="s">
        <v>3987</v>
      </c>
      <c r="H1352" s="36">
        <v>1132717</v>
      </c>
      <c r="I1352" s="38">
        <v>43790</v>
      </c>
      <c r="J1352" s="2">
        <v>345</v>
      </c>
      <c r="K1352" s="2">
        <v>345</v>
      </c>
      <c r="L1352" s="2">
        <v>4515</v>
      </c>
      <c r="M1352" s="5">
        <v>-14.83</v>
      </c>
      <c r="N1352" s="3">
        <v>43784</v>
      </c>
      <c r="O1352" t="s">
        <v>19</v>
      </c>
      <c r="P1352" t="s">
        <v>962</v>
      </c>
      <c r="S1352" s="2">
        <v>1109562</v>
      </c>
      <c r="T1352" s="2">
        <v>351535</v>
      </c>
      <c r="X1352" s="2" t="s">
        <v>20</v>
      </c>
      <c r="Z1352">
        <v>3006714</v>
      </c>
      <c r="AA1352" s="2" t="s">
        <v>24</v>
      </c>
    </row>
    <row r="1353" spans="1:27" x14ac:dyDescent="0.25">
      <c r="A1353" s="6">
        <f t="shared" si="20"/>
        <v>1345</v>
      </c>
      <c r="C1353" s="36" t="str">
        <f>+INDEX('Global Mapping'!$M:$M,MATCH(L1353,'Global Mapping'!$A:$A,0))</f>
        <v>CURRENT LIABILITIES</v>
      </c>
      <c r="D1353" s="36" t="str">
        <f>+INDEX('Global Mapping'!$C:$C,MATCH(L1353,'Global Mapping'!$A:$A,0))</f>
        <v>A/P TRADE</v>
      </c>
      <c r="E1353" s="36" t="s">
        <v>3985</v>
      </c>
      <c r="F1353" s="36" t="s">
        <v>3986</v>
      </c>
      <c r="G1353" s="36" t="s">
        <v>3987</v>
      </c>
      <c r="H1353" s="36">
        <v>1132588</v>
      </c>
      <c r="I1353" s="38">
        <v>43790</v>
      </c>
      <c r="J1353" s="2">
        <v>345</v>
      </c>
      <c r="K1353" s="2">
        <v>345</v>
      </c>
      <c r="L1353" s="2">
        <v>4515</v>
      </c>
      <c r="M1353" s="5">
        <v>-10.53</v>
      </c>
      <c r="N1353" s="3">
        <v>43787</v>
      </c>
      <c r="O1353" t="s">
        <v>19</v>
      </c>
      <c r="P1353" t="s">
        <v>993</v>
      </c>
      <c r="S1353" s="2">
        <v>1110474</v>
      </c>
      <c r="T1353" s="2">
        <v>351677</v>
      </c>
      <c r="X1353" s="2" t="s">
        <v>20</v>
      </c>
      <c r="Z1353">
        <v>3008698</v>
      </c>
      <c r="AA1353" s="2" t="s">
        <v>24</v>
      </c>
    </row>
    <row r="1354" spans="1:27" x14ac:dyDescent="0.25">
      <c r="A1354" s="6">
        <f t="shared" si="20"/>
        <v>1346</v>
      </c>
      <c r="C1354" s="36" t="str">
        <f>+INDEX('Global Mapping'!$M:$M,MATCH(L1354,'Global Mapping'!$A:$A,0))</f>
        <v>CURRENT LIABILITIES</v>
      </c>
      <c r="D1354" s="36" t="str">
        <f>+INDEX('Global Mapping'!$C:$C,MATCH(L1354,'Global Mapping'!$A:$A,0))</f>
        <v>A/P TRADE</v>
      </c>
      <c r="E1354" s="36" t="s">
        <v>3985</v>
      </c>
      <c r="F1354" s="36" t="s">
        <v>3986</v>
      </c>
      <c r="G1354" s="36" t="s">
        <v>3987</v>
      </c>
      <c r="H1354" s="36">
        <v>1132588</v>
      </c>
      <c r="I1354" s="38">
        <v>43790</v>
      </c>
      <c r="J1354" s="2">
        <v>345</v>
      </c>
      <c r="K1354" s="2">
        <v>345</v>
      </c>
      <c r="L1354" s="2">
        <v>4515</v>
      </c>
      <c r="M1354" s="5">
        <v>-104.8</v>
      </c>
      <c r="N1354" s="3">
        <v>43787</v>
      </c>
      <c r="O1354" t="s">
        <v>19</v>
      </c>
      <c r="P1354" t="s">
        <v>994</v>
      </c>
      <c r="S1354" s="2">
        <v>1110475</v>
      </c>
      <c r="T1354" s="2">
        <v>351677</v>
      </c>
      <c r="X1354" s="2" t="s">
        <v>20</v>
      </c>
      <c r="Z1354">
        <v>3008698</v>
      </c>
      <c r="AA1354" s="2" t="s">
        <v>24</v>
      </c>
    </row>
    <row r="1355" spans="1:27" x14ac:dyDescent="0.25">
      <c r="A1355" s="6">
        <f t="shared" ref="A1355:A1418" si="21">+A1354+1</f>
        <v>1347</v>
      </c>
      <c r="C1355" s="36" t="str">
        <f>+INDEX('Global Mapping'!$M:$M,MATCH(L1355,'Global Mapping'!$A:$A,0))</f>
        <v>CURRENT LIABILITIES</v>
      </c>
      <c r="D1355" s="36" t="str">
        <f>+INDEX('Global Mapping'!$C:$C,MATCH(L1355,'Global Mapping'!$A:$A,0))</f>
        <v>A/P TRADE</v>
      </c>
      <c r="E1355" s="36" t="s">
        <v>3985</v>
      </c>
      <c r="F1355" s="36" t="s">
        <v>3986</v>
      </c>
      <c r="G1355" s="36" t="s">
        <v>3987</v>
      </c>
      <c r="H1355" s="36">
        <v>1132588</v>
      </c>
      <c r="I1355" s="38">
        <v>43790</v>
      </c>
      <c r="J1355" s="2">
        <v>345</v>
      </c>
      <c r="K1355" s="2">
        <v>345</v>
      </c>
      <c r="L1355" s="2">
        <v>4515</v>
      </c>
      <c r="M1355" s="5">
        <v>-42.14</v>
      </c>
      <c r="N1355" s="3">
        <v>43787</v>
      </c>
      <c r="O1355" t="s">
        <v>19</v>
      </c>
      <c r="P1355" t="s">
        <v>995</v>
      </c>
      <c r="S1355" s="2">
        <v>1110476</v>
      </c>
      <c r="T1355" s="2">
        <v>351677</v>
      </c>
      <c r="X1355" s="2" t="s">
        <v>20</v>
      </c>
      <c r="Z1355">
        <v>3008698</v>
      </c>
      <c r="AA1355" s="2" t="s">
        <v>24</v>
      </c>
    </row>
    <row r="1356" spans="1:27" x14ac:dyDescent="0.25">
      <c r="A1356" s="6">
        <f t="shared" si="21"/>
        <v>1348</v>
      </c>
      <c r="C1356" s="36" t="str">
        <f>+INDEX('Global Mapping'!$M:$M,MATCH(L1356,'Global Mapping'!$A:$A,0))</f>
        <v>CURRENT LIABILITIES</v>
      </c>
      <c r="D1356" s="36" t="str">
        <f>+INDEX('Global Mapping'!$C:$C,MATCH(L1356,'Global Mapping'!$A:$A,0))</f>
        <v>A/P TRADE</v>
      </c>
      <c r="E1356" s="36" t="s">
        <v>3985</v>
      </c>
      <c r="F1356" s="36" t="s">
        <v>3986</v>
      </c>
      <c r="G1356" s="36" t="s">
        <v>3987</v>
      </c>
      <c r="H1356" s="36">
        <v>1132588</v>
      </c>
      <c r="I1356" s="38">
        <v>43790</v>
      </c>
      <c r="J1356" s="2">
        <v>345</v>
      </c>
      <c r="K1356" s="2">
        <v>345</v>
      </c>
      <c r="L1356" s="2">
        <v>4515</v>
      </c>
      <c r="M1356" s="5">
        <v>-36.58</v>
      </c>
      <c r="N1356" s="3">
        <v>43787</v>
      </c>
      <c r="O1356" t="s">
        <v>19</v>
      </c>
      <c r="P1356" t="s">
        <v>996</v>
      </c>
      <c r="S1356" s="2">
        <v>1110477</v>
      </c>
      <c r="T1356" s="2">
        <v>351677</v>
      </c>
      <c r="X1356" s="2" t="s">
        <v>20</v>
      </c>
      <c r="Z1356">
        <v>3008698</v>
      </c>
      <c r="AA1356" s="2" t="s">
        <v>24</v>
      </c>
    </row>
    <row r="1357" spans="1:27" x14ac:dyDescent="0.25">
      <c r="A1357" s="6">
        <f t="shared" si="21"/>
        <v>1349</v>
      </c>
      <c r="C1357" s="36" t="str">
        <f>+INDEX('Global Mapping'!$M:$M,MATCH(L1357,'Global Mapping'!$A:$A,0))</f>
        <v>CURRENT LIABILITIES</v>
      </c>
      <c r="D1357" s="36" t="str">
        <f>+INDEX('Global Mapping'!$C:$C,MATCH(L1357,'Global Mapping'!$A:$A,0))</f>
        <v>A/P TRADE</v>
      </c>
      <c r="E1357" s="36" t="s">
        <v>3985</v>
      </c>
      <c r="F1357" s="36" t="s">
        <v>3986</v>
      </c>
      <c r="G1357" s="36" t="s">
        <v>3987</v>
      </c>
      <c r="H1357" s="36">
        <v>1132588</v>
      </c>
      <c r="I1357" s="38">
        <v>43790</v>
      </c>
      <c r="J1357" s="2">
        <v>345</v>
      </c>
      <c r="K1357" s="2">
        <v>345</v>
      </c>
      <c r="L1357" s="2">
        <v>4515</v>
      </c>
      <c r="M1357" s="5">
        <v>-133.03</v>
      </c>
      <c r="N1357" s="3">
        <v>43787</v>
      </c>
      <c r="O1357" t="s">
        <v>19</v>
      </c>
      <c r="P1357" t="s">
        <v>997</v>
      </c>
      <c r="S1357" s="2">
        <v>1110478</v>
      </c>
      <c r="T1357" s="2">
        <v>351677</v>
      </c>
      <c r="X1357" s="2" t="s">
        <v>20</v>
      </c>
      <c r="Z1357">
        <v>3008698</v>
      </c>
      <c r="AA1357" s="2" t="s">
        <v>24</v>
      </c>
    </row>
    <row r="1358" spans="1:27" x14ac:dyDescent="0.25">
      <c r="A1358" s="6">
        <f t="shared" si="21"/>
        <v>1350</v>
      </c>
      <c r="C1358" s="36" t="str">
        <f>+INDEX('Global Mapping'!$M:$M,MATCH(L1358,'Global Mapping'!$A:$A,0))</f>
        <v>CURRENT LIABILITIES</v>
      </c>
      <c r="D1358" s="36" t="str">
        <f>+INDEX('Global Mapping'!$C:$C,MATCH(L1358,'Global Mapping'!$A:$A,0))</f>
        <v>A/P TRADE</v>
      </c>
      <c r="E1358" s="36" t="s">
        <v>3985</v>
      </c>
      <c r="F1358" s="36" t="s">
        <v>3986</v>
      </c>
      <c r="G1358" s="36" t="s">
        <v>3987</v>
      </c>
      <c r="H1358" s="36">
        <v>1132588</v>
      </c>
      <c r="I1358" s="38">
        <v>43790</v>
      </c>
      <c r="J1358" s="2">
        <v>345</v>
      </c>
      <c r="K1358" s="2">
        <v>345</v>
      </c>
      <c r="L1358" s="2">
        <v>4515</v>
      </c>
      <c r="M1358" s="5">
        <v>-3701.29</v>
      </c>
      <c r="N1358" s="3">
        <v>43787</v>
      </c>
      <c r="O1358" t="s">
        <v>19</v>
      </c>
      <c r="P1358" t="s">
        <v>998</v>
      </c>
      <c r="S1358" s="2">
        <v>1110479</v>
      </c>
      <c r="T1358" s="2">
        <v>351677</v>
      </c>
      <c r="X1358" s="2" t="s">
        <v>20</v>
      </c>
      <c r="Z1358">
        <v>3008698</v>
      </c>
      <c r="AA1358" s="2" t="s">
        <v>24</v>
      </c>
    </row>
    <row r="1359" spans="1:27" x14ac:dyDescent="0.25">
      <c r="A1359" s="6">
        <f t="shared" si="21"/>
        <v>1351</v>
      </c>
      <c r="C1359" s="36" t="str">
        <f>+INDEX('Global Mapping'!$M:$M,MATCH(L1359,'Global Mapping'!$A:$A,0))</f>
        <v>CURRENT LIABILITIES</v>
      </c>
      <c r="D1359" s="36" t="str">
        <f>+INDEX('Global Mapping'!$C:$C,MATCH(L1359,'Global Mapping'!$A:$A,0))</f>
        <v>A/P TRADE</v>
      </c>
      <c r="E1359" s="36" t="s">
        <v>3985</v>
      </c>
      <c r="F1359" s="36" t="s">
        <v>3986</v>
      </c>
      <c r="G1359" s="36" t="s">
        <v>3987</v>
      </c>
      <c r="H1359" s="36">
        <v>1132588</v>
      </c>
      <c r="I1359" s="38">
        <v>43790</v>
      </c>
      <c r="J1359" s="2">
        <v>345</v>
      </c>
      <c r="K1359" s="2">
        <v>345</v>
      </c>
      <c r="L1359" s="2">
        <v>4515</v>
      </c>
      <c r="M1359" s="5">
        <v>-2273.29</v>
      </c>
      <c r="N1359" s="3">
        <v>43787</v>
      </c>
      <c r="O1359" t="s">
        <v>19</v>
      </c>
      <c r="P1359" t="s">
        <v>999</v>
      </c>
      <c r="S1359" s="2">
        <v>1110480</v>
      </c>
      <c r="T1359" s="2">
        <v>351677</v>
      </c>
      <c r="X1359" s="2" t="s">
        <v>20</v>
      </c>
      <c r="Z1359">
        <v>3008698</v>
      </c>
      <c r="AA1359" s="2" t="s">
        <v>24</v>
      </c>
    </row>
    <row r="1360" spans="1:27" x14ac:dyDescent="0.25">
      <c r="A1360" s="6">
        <f t="shared" si="21"/>
        <v>1352</v>
      </c>
      <c r="C1360" s="36" t="str">
        <f>+INDEX('Global Mapping'!$M:$M,MATCH(L1360,'Global Mapping'!$A:$A,0))</f>
        <v>CURRENT LIABILITIES</v>
      </c>
      <c r="D1360" s="36" t="str">
        <f>+INDEX('Global Mapping'!$C:$C,MATCH(L1360,'Global Mapping'!$A:$A,0))</f>
        <v>A/P TRADE</v>
      </c>
      <c r="E1360" s="36" t="s">
        <v>3985</v>
      </c>
      <c r="F1360" s="36" t="s">
        <v>3986</v>
      </c>
      <c r="G1360" s="36" t="s">
        <v>3987</v>
      </c>
      <c r="H1360" s="36">
        <v>1132588</v>
      </c>
      <c r="I1360" s="38">
        <v>43790</v>
      </c>
      <c r="J1360" s="2">
        <v>345</v>
      </c>
      <c r="K1360" s="2">
        <v>345</v>
      </c>
      <c r="L1360" s="2">
        <v>4515</v>
      </c>
      <c r="M1360" s="5">
        <v>-1065.92</v>
      </c>
      <c r="N1360" s="3">
        <v>43787</v>
      </c>
      <c r="O1360" t="s">
        <v>19</v>
      </c>
      <c r="P1360" t="s">
        <v>1000</v>
      </c>
      <c r="S1360" s="2">
        <v>1110481</v>
      </c>
      <c r="T1360" s="2">
        <v>351677</v>
      </c>
      <c r="X1360" s="2" t="s">
        <v>20</v>
      </c>
      <c r="Z1360">
        <v>3008698</v>
      </c>
      <c r="AA1360" s="2" t="s">
        <v>24</v>
      </c>
    </row>
    <row r="1361" spans="1:27" x14ac:dyDescent="0.25">
      <c r="A1361" s="6">
        <f t="shared" si="21"/>
        <v>1353</v>
      </c>
      <c r="C1361" s="36" t="str">
        <f>+INDEX('Global Mapping'!$M:$M,MATCH(L1361,'Global Mapping'!$A:$A,0))</f>
        <v>CURRENT LIABILITIES</v>
      </c>
      <c r="D1361" s="36" t="str">
        <f>+INDEX('Global Mapping'!$C:$C,MATCH(L1361,'Global Mapping'!$A:$A,0))</f>
        <v>A/P TRADE</v>
      </c>
      <c r="E1361" s="36" t="s">
        <v>3985</v>
      </c>
      <c r="F1361" s="36" t="s">
        <v>3986</v>
      </c>
      <c r="G1361" s="36" t="s">
        <v>3987</v>
      </c>
      <c r="H1361" s="36">
        <v>1132588</v>
      </c>
      <c r="I1361" s="38">
        <v>43790</v>
      </c>
      <c r="J1361" s="2">
        <v>345</v>
      </c>
      <c r="K1361" s="2">
        <v>345</v>
      </c>
      <c r="L1361" s="2">
        <v>4515</v>
      </c>
      <c r="M1361" s="5">
        <v>-297.89</v>
      </c>
      <c r="N1361" s="3">
        <v>43787</v>
      </c>
      <c r="O1361" t="s">
        <v>19</v>
      </c>
      <c r="P1361" t="s">
        <v>1001</v>
      </c>
      <c r="S1361" s="2">
        <v>1110482</v>
      </c>
      <c r="T1361" s="2">
        <v>351677</v>
      </c>
      <c r="X1361" s="2" t="s">
        <v>20</v>
      </c>
      <c r="Z1361">
        <v>3008698</v>
      </c>
      <c r="AA1361" s="2" t="s">
        <v>24</v>
      </c>
    </row>
    <row r="1362" spans="1:27" x14ac:dyDescent="0.25">
      <c r="A1362" s="6">
        <f t="shared" si="21"/>
        <v>1354</v>
      </c>
      <c r="C1362" s="36" t="str">
        <f>+INDEX('Global Mapping'!$M:$M,MATCH(L1362,'Global Mapping'!$A:$A,0))</f>
        <v>CURRENT LIABILITIES</v>
      </c>
      <c r="D1362" s="36" t="str">
        <f>+INDEX('Global Mapping'!$C:$C,MATCH(L1362,'Global Mapping'!$A:$A,0))</f>
        <v>A/P TRADE</v>
      </c>
      <c r="E1362" s="36" t="s">
        <v>3985</v>
      </c>
      <c r="F1362" s="36" t="s">
        <v>3986</v>
      </c>
      <c r="G1362" s="36" t="s">
        <v>3987</v>
      </c>
      <c r="H1362" s="36">
        <v>1132588</v>
      </c>
      <c r="I1362" s="38">
        <v>43790</v>
      </c>
      <c r="J1362" s="2">
        <v>345</v>
      </c>
      <c r="K1362" s="2">
        <v>345</v>
      </c>
      <c r="L1362" s="2">
        <v>4515</v>
      </c>
      <c r="M1362" s="5">
        <v>-96.68</v>
      </c>
      <c r="N1362" s="3">
        <v>43787</v>
      </c>
      <c r="O1362" t="s">
        <v>19</v>
      </c>
      <c r="P1362" t="s">
        <v>1002</v>
      </c>
      <c r="S1362" s="2">
        <v>1110483</v>
      </c>
      <c r="T1362" s="2">
        <v>351677</v>
      </c>
      <c r="X1362" s="2" t="s">
        <v>20</v>
      </c>
      <c r="Z1362">
        <v>3008698</v>
      </c>
      <c r="AA1362" s="2" t="s">
        <v>24</v>
      </c>
    </row>
    <row r="1363" spans="1:27" x14ac:dyDescent="0.25">
      <c r="A1363" s="6">
        <f t="shared" si="21"/>
        <v>1355</v>
      </c>
      <c r="C1363" s="36" t="str">
        <f>+INDEX('Global Mapping'!$M:$M,MATCH(L1363,'Global Mapping'!$A:$A,0))</f>
        <v>CURRENT LIABILITIES</v>
      </c>
      <c r="D1363" s="36" t="str">
        <f>+INDEX('Global Mapping'!$C:$C,MATCH(L1363,'Global Mapping'!$A:$A,0))</f>
        <v>A/P TRADE</v>
      </c>
      <c r="E1363" s="36" t="s">
        <v>3985</v>
      </c>
      <c r="F1363" s="36" t="s">
        <v>3986</v>
      </c>
      <c r="G1363" s="36" t="s">
        <v>3987</v>
      </c>
      <c r="H1363" s="36">
        <v>1132588</v>
      </c>
      <c r="I1363" s="38">
        <v>43790</v>
      </c>
      <c r="J1363" s="2">
        <v>345</v>
      </c>
      <c r="K1363" s="2">
        <v>345</v>
      </c>
      <c r="L1363" s="2">
        <v>4515</v>
      </c>
      <c r="M1363" s="5">
        <v>-37.590000000000003</v>
      </c>
      <c r="N1363" s="3">
        <v>43787</v>
      </c>
      <c r="O1363" t="s">
        <v>19</v>
      </c>
      <c r="P1363" t="s">
        <v>1003</v>
      </c>
      <c r="S1363" s="2">
        <v>1110484</v>
      </c>
      <c r="T1363" s="2">
        <v>351677</v>
      </c>
      <c r="X1363" s="2" t="s">
        <v>20</v>
      </c>
      <c r="Z1363">
        <v>3008698</v>
      </c>
      <c r="AA1363" s="2" t="s">
        <v>24</v>
      </c>
    </row>
    <row r="1364" spans="1:27" x14ac:dyDescent="0.25">
      <c r="A1364" s="6">
        <f t="shared" si="21"/>
        <v>1356</v>
      </c>
      <c r="C1364" s="36" t="str">
        <f>+INDEX('Global Mapping'!$M:$M,MATCH(L1364,'Global Mapping'!$A:$A,0))</f>
        <v>CURRENT LIABILITIES</v>
      </c>
      <c r="D1364" s="36" t="str">
        <f>+INDEX('Global Mapping'!$C:$C,MATCH(L1364,'Global Mapping'!$A:$A,0))</f>
        <v>A/P TRADE</v>
      </c>
      <c r="E1364" s="36" t="s">
        <v>3985</v>
      </c>
      <c r="F1364" s="36" t="s">
        <v>3986</v>
      </c>
      <c r="G1364" s="36" t="s">
        <v>3987</v>
      </c>
      <c r="H1364" s="36">
        <v>1132588</v>
      </c>
      <c r="I1364" s="38">
        <v>43790</v>
      </c>
      <c r="J1364" s="2">
        <v>345</v>
      </c>
      <c r="K1364" s="2">
        <v>345</v>
      </c>
      <c r="L1364" s="2">
        <v>4515</v>
      </c>
      <c r="M1364" s="5">
        <v>-277.68</v>
      </c>
      <c r="N1364" s="3">
        <v>43787</v>
      </c>
      <c r="O1364" t="s">
        <v>19</v>
      </c>
      <c r="P1364" t="s">
        <v>1004</v>
      </c>
      <c r="S1364" s="2">
        <v>1110485</v>
      </c>
      <c r="T1364" s="2">
        <v>351677</v>
      </c>
      <c r="X1364" s="2" t="s">
        <v>20</v>
      </c>
      <c r="Z1364">
        <v>3008698</v>
      </c>
      <c r="AA1364" s="2" t="s">
        <v>24</v>
      </c>
    </row>
    <row r="1365" spans="1:27" x14ac:dyDescent="0.25">
      <c r="A1365" s="6">
        <f t="shared" si="21"/>
        <v>1357</v>
      </c>
      <c r="C1365" s="36" t="str">
        <f>+INDEX('Global Mapping'!$M:$M,MATCH(L1365,'Global Mapping'!$A:$A,0))</f>
        <v>CURRENT LIABILITIES</v>
      </c>
      <c r="D1365" s="36" t="str">
        <f>+INDEX('Global Mapping'!$C:$C,MATCH(L1365,'Global Mapping'!$A:$A,0))</f>
        <v>A/P TRADE</v>
      </c>
      <c r="E1365" s="36" t="s">
        <v>3985</v>
      </c>
      <c r="F1365" s="36" t="s">
        <v>3986</v>
      </c>
      <c r="G1365" s="36" t="s">
        <v>3987</v>
      </c>
      <c r="H1365" s="36">
        <v>1132748</v>
      </c>
      <c r="I1365" s="38">
        <v>43790</v>
      </c>
      <c r="J1365" s="2">
        <v>345</v>
      </c>
      <c r="K1365" s="2">
        <v>345</v>
      </c>
      <c r="L1365" s="2">
        <v>4515</v>
      </c>
      <c r="M1365" s="5">
        <v>-81586.5</v>
      </c>
      <c r="N1365" s="3">
        <v>43788</v>
      </c>
      <c r="O1365" t="s">
        <v>19</v>
      </c>
      <c r="P1365" t="s">
        <v>1005</v>
      </c>
      <c r="S1365" s="2">
        <v>1110968</v>
      </c>
      <c r="T1365" s="2">
        <v>351824</v>
      </c>
      <c r="X1365" s="2" t="s">
        <v>20</v>
      </c>
      <c r="Z1365">
        <v>3030658</v>
      </c>
      <c r="AA1365" s="2" t="s">
        <v>24</v>
      </c>
    </row>
    <row r="1366" spans="1:27" x14ac:dyDescent="0.25">
      <c r="A1366" s="6">
        <f t="shared" si="21"/>
        <v>1358</v>
      </c>
      <c r="C1366" s="36" t="str">
        <f>+INDEX('Global Mapping'!$M:$M,MATCH(L1366,'Global Mapping'!$A:$A,0))</f>
        <v>CURRENT LIABILITIES</v>
      </c>
      <c r="D1366" s="36" t="str">
        <f>+INDEX('Global Mapping'!$C:$C,MATCH(L1366,'Global Mapping'!$A:$A,0))</f>
        <v>A/P TRADE</v>
      </c>
      <c r="E1366" s="36" t="s">
        <v>3985</v>
      </c>
      <c r="F1366" s="36" t="s">
        <v>3986</v>
      </c>
      <c r="G1366" s="36" t="s">
        <v>3987</v>
      </c>
      <c r="H1366" s="36">
        <v>1132758</v>
      </c>
      <c r="I1366" s="38">
        <v>43790</v>
      </c>
      <c r="J1366" s="2">
        <v>345</v>
      </c>
      <c r="K1366" s="2">
        <v>345</v>
      </c>
      <c r="L1366" s="2">
        <v>4515</v>
      </c>
      <c r="M1366" s="5">
        <v>-17594.419999999998</v>
      </c>
      <c r="N1366" s="3">
        <v>43788</v>
      </c>
      <c r="O1366" t="s">
        <v>19</v>
      </c>
      <c r="P1366" t="s">
        <v>1006</v>
      </c>
      <c r="S1366" s="2">
        <v>1110970</v>
      </c>
      <c r="T1366" s="2">
        <v>351824</v>
      </c>
      <c r="X1366" s="2" t="s">
        <v>20</v>
      </c>
      <c r="Z1366">
        <v>3030658</v>
      </c>
      <c r="AA1366" s="2" t="s">
        <v>24</v>
      </c>
    </row>
    <row r="1367" spans="1:27" x14ac:dyDescent="0.25">
      <c r="A1367" s="6">
        <f t="shared" si="21"/>
        <v>1359</v>
      </c>
      <c r="C1367" s="36" t="str">
        <f>+INDEX('Global Mapping'!$M:$M,MATCH(L1367,'Global Mapping'!$A:$A,0))</f>
        <v>CURRENT LIABILITIES</v>
      </c>
      <c r="D1367" s="36" t="str">
        <f>+INDEX('Global Mapping'!$C:$C,MATCH(L1367,'Global Mapping'!$A:$A,0))</f>
        <v>A/P TRADE</v>
      </c>
      <c r="E1367" s="36" t="s">
        <v>3985</v>
      </c>
      <c r="F1367" s="36" t="s">
        <v>3986</v>
      </c>
      <c r="G1367" s="36" t="s">
        <v>3987</v>
      </c>
      <c r="H1367" s="36">
        <v>1132737</v>
      </c>
      <c r="I1367" s="38">
        <v>43790</v>
      </c>
      <c r="J1367" s="2">
        <v>345</v>
      </c>
      <c r="K1367" s="2">
        <v>345</v>
      </c>
      <c r="L1367" s="2">
        <v>4515</v>
      </c>
      <c r="M1367" s="5">
        <v>-30.26</v>
      </c>
      <c r="N1367" s="3">
        <v>43790</v>
      </c>
      <c r="O1367" t="s">
        <v>19</v>
      </c>
      <c r="P1367" t="s">
        <v>1009</v>
      </c>
      <c r="S1367" s="2">
        <v>1112026</v>
      </c>
      <c r="T1367" s="2">
        <v>351994</v>
      </c>
      <c r="X1367" s="2" t="s">
        <v>20</v>
      </c>
      <c r="Z1367">
        <v>3000067</v>
      </c>
      <c r="AA1367" s="2" t="s">
        <v>24</v>
      </c>
    </row>
    <row r="1368" spans="1:27" x14ac:dyDescent="0.25">
      <c r="A1368" s="6">
        <f t="shared" si="21"/>
        <v>1360</v>
      </c>
      <c r="C1368" s="36" t="str">
        <f>+INDEX('Global Mapping'!$M:$M,MATCH(L1368,'Global Mapping'!$A:$A,0))</f>
        <v>CURRENT LIABILITIES</v>
      </c>
      <c r="D1368" s="36" t="str">
        <f>+INDEX('Global Mapping'!$C:$C,MATCH(L1368,'Global Mapping'!$A:$A,0))</f>
        <v>A/P TRADE</v>
      </c>
      <c r="E1368" s="36" t="s">
        <v>3985</v>
      </c>
      <c r="F1368" s="36" t="s">
        <v>3986</v>
      </c>
      <c r="G1368" s="36" t="s">
        <v>3987</v>
      </c>
      <c r="H1368" s="36">
        <v>1132692</v>
      </c>
      <c r="I1368" s="38">
        <v>43790</v>
      </c>
      <c r="J1368" s="2">
        <v>345</v>
      </c>
      <c r="K1368" s="2">
        <v>345</v>
      </c>
      <c r="L1368" s="2">
        <v>4515</v>
      </c>
      <c r="M1368" s="5">
        <v>-303.67</v>
      </c>
      <c r="N1368" s="3">
        <v>43790</v>
      </c>
      <c r="O1368" t="s">
        <v>19</v>
      </c>
      <c r="P1368" t="s">
        <v>1008</v>
      </c>
      <c r="S1368" s="2">
        <v>1112019</v>
      </c>
      <c r="T1368" s="2">
        <v>351993</v>
      </c>
      <c r="U1368" s="2">
        <v>327017</v>
      </c>
      <c r="X1368" s="2" t="s">
        <v>20</v>
      </c>
      <c r="Z1368">
        <v>3000092</v>
      </c>
      <c r="AA1368" s="2" t="s">
        <v>24</v>
      </c>
    </row>
    <row r="1369" spans="1:27" x14ac:dyDescent="0.25">
      <c r="A1369" s="6">
        <f t="shared" si="21"/>
        <v>1361</v>
      </c>
      <c r="C1369" s="36" t="str">
        <f>+INDEX('Global Mapping'!$M:$M,MATCH(L1369,'Global Mapping'!$A:$A,0))</f>
        <v>CURRENT LIABILITIES</v>
      </c>
      <c r="D1369" s="36" t="str">
        <f>+INDEX('Global Mapping'!$C:$C,MATCH(L1369,'Global Mapping'!$A:$A,0))</f>
        <v>A/P TRADE</v>
      </c>
      <c r="E1369" s="36" t="s">
        <v>3985</v>
      </c>
      <c r="F1369" s="36" t="s">
        <v>3986</v>
      </c>
      <c r="G1369" s="36" t="s">
        <v>3987</v>
      </c>
      <c r="H1369" s="36">
        <v>1133413</v>
      </c>
      <c r="I1369" s="38">
        <v>43795</v>
      </c>
      <c r="J1369" s="2">
        <v>345</v>
      </c>
      <c r="K1369" s="2">
        <v>345</v>
      </c>
      <c r="L1369" s="2">
        <v>4515</v>
      </c>
      <c r="M1369" s="5">
        <v>-349.54</v>
      </c>
      <c r="N1369" s="3">
        <v>43790</v>
      </c>
      <c r="O1369" t="s">
        <v>19</v>
      </c>
      <c r="P1369" t="s">
        <v>1012</v>
      </c>
      <c r="S1369" s="2">
        <v>1112043</v>
      </c>
      <c r="T1369" s="2">
        <v>351993</v>
      </c>
      <c r="U1369" s="2">
        <v>327819</v>
      </c>
      <c r="X1369" s="2" t="s">
        <v>20</v>
      </c>
      <c r="Z1369">
        <v>3004969</v>
      </c>
      <c r="AA1369" s="2" t="s">
        <v>24</v>
      </c>
    </row>
    <row r="1370" spans="1:27" x14ac:dyDescent="0.25">
      <c r="A1370" s="6">
        <f t="shared" si="21"/>
        <v>1362</v>
      </c>
      <c r="C1370" s="36" t="str">
        <f>+INDEX('Global Mapping'!$M:$M,MATCH(L1370,'Global Mapping'!$A:$A,0))</f>
        <v>CURRENT LIABILITIES</v>
      </c>
      <c r="D1370" s="36" t="str">
        <f>+INDEX('Global Mapping'!$C:$C,MATCH(L1370,'Global Mapping'!$A:$A,0))</f>
        <v>A/P TRADE</v>
      </c>
      <c r="E1370" s="36" t="s">
        <v>3985</v>
      </c>
      <c r="F1370" s="36" t="s">
        <v>3986</v>
      </c>
      <c r="G1370" s="36" t="s">
        <v>3987</v>
      </c>
      <c r="H1370" s="36">
        <v>1133415</v>
      </c>
      <c r="I1370" s="38">
        <v>43795</v>
      </c>
      <c r="J1370" s="2">
        <v>345</v>
      </c>
      <c r="K1370" s="2">
        <v>345</v>
      </c>
      <c r="L1370" s="2">
        <v>4515</v>
      </c>
      <c r="M1370" s="5">
        <v>-331.5</v>
      </c>
      <c r="N1370" s="3">
        <v>43790</v>
      </c>
      <c r="O1370" t="s">
        <v>19</v>
      </c>
      <c r="P1370" t="s">
        <v>1015</v>
      </c>
      <c r="S1370" s="2">
        <v>1112055</v>
      </c>
      <c r="T1370" s="2">
        <v>351994</v>
      </c>
      <c r="X1370" s="2" t="s">
        <v>20</v>
      </c>
      <c r="Z1370">
        <v>3006413</v>
      </c>
      <c r="AA1370" s="2" t="s">
        <v>24</v>
      </c>
    </row>
    <row r="1371" spans="1:27" x14ac:dyDescent="0.25">
      <c r="A1371" s="6">
        <f t="shared" si="21"/>
        <v>1363</v>
      </c>
      <c r="C1371" s="36" t="str">
        <f>+INDEX('Global Mapping'!$M:$M,MATCH(L1371,'Global Mapping'!$A:$A,0))</f>
        <v>CURRENT LIABILITIES</v>
      </c>
      <c r="D1371" s="36" t="str">
        <f>+INDEX('Global Mapping'!$C:$C,MATCH(L1371,'Global Mapping'!$A:$A,0))</f>
        <v>A/P TRADE</v>
      </c>
      <c r="E1371" s="36" t="s">
        <v>3985</v>
      </c>
      <c r="F1371" s="36" t="s">
        <v>3986</v>
      </c>
      <c r="G1371" s="36" t="s">
        <v>3987</v>
      </c>
      <c r="H1371" s="36">
        <v>1132717</v>
      </c>
      <c r="I1371" s="38">
        <v>43790</v>
      </c>
      <c r="J1371" s="2">
        <v>345</v>
      </c>
      <c r="K1371" s="2">
        <v>345</v>
      </c>
      <c r="L1371" s="2">
        <v>4515</v>
      </c>
      <c r="M1371" s="5">
        <v>-52.99</v>
      </c>
      <c r="N1371" s="3">
        <v>43790</v>
      </c>
      <c r="O1371" t="s">
        <v>19</v>
      </c>
      <c r="P1371" t="s">
        <v>1013</v>
      </c>
      <c r="S1371" s="2">
        <v>1112046</v>
      </c>
      <c r="T1371" s="2">
        <v>351994</v>
      </c>
      <c r="X1371" s="2" t="s">
        <v>20</v>
      </c>
      <c r="Z1371">
        <v>3006714</v>
      </c>
      <c r="AA1371" s="2" t="s">
        <v>24</v>
      </c>
    </row>
    <row r="1372" spans="1:27" x14ac:dyDescent="0.25">
      <c r="A1372" s="6">
        <f t="shared" si="21"/>
        <v>1364</v>
      </c>
      <c r="C1372" s="36" t="str">
        <f>+INDEX('Global Mapping'!$M:$M,MATCH(L1372,'Global Mapping'!$A:$A,0))</f>
        <v>CURRENT LIABILITIES</v>
      </c>
      <c r="D1372" s="36" t="str">
        <f>+INDEX('Global Mapping'!$C:$C,MATCH(L1372,'Global Mapping'!$A:$A,0))</f>
        <v>A/P TRADE</v>
      </c>
      <c r="E1372" s="36" t="s">
        <v>3985</v>
      </c>
      <c r="F1372" s="36" t="s">
        <v>3986</v>
      </c>
      <c r="G1372" s="36" t="s">
        <v>3987</v>
      </c>
      <c r="H1372" s="36">
        <v>1132656</v>
      </c>
      <c r="I1372" s="38">
        <v>43790</v>
      </c>
      <c r="J1372" s="2">
        <v>345</v>
      </c>
      <c r="K1372" s="2">
        <v>345</v>
      </c>
      <c r="L1372" s="2">
        <v>4515</v>
      </c>
      <c r="M1372" s="5">
        <v>-35.75</v>
      </c>
      <c r="N1372" s="3">
        <v>43790</v>
      </c>
      <c r="O1372" t="s">
        <v>19</v>
      </c>
      <c r="P1372" t="s">
        <v>1019</v>
      </c>
      <c r="S1372" s="2">
        <v>1112142</v>
      </c>
      <c r="T1372" s="2">
        <v>352034</v>
      </c>
      <c r="X1372" s="2" t="s">
        <v>20</v>
      </c>
      <c r="Z1372">
        <v>3008722</v>
      </c>
      <c r="AA1372" s="2" t="s">
        <v>24</v>
      </c>
    </row>
    <row r="1373" spans="1:27" x14ac:dyDescent="0.25">
      <c r="A1373" s="6">
        <f t="shared" si="21"/>
        <v>1365</v>
      </c>
      <c r="C1373" s="36" t="str">
        <f>+INDEX('Global Mapping'!$M:$M,MATCH(L1373,'Global Mapping'!$A:$A,0))</f>
        <v>CURRENT LIABILITIES</v>
      </c>
      <c r="D1373" s="36" t="str">
        <f>+INDEX('Global Mapping'!$C:$C,MATCH(L1373,'Global Mapping'!$A:$A,0))</f>
        <v>A/P TRADE</v>
      </c>
      <c r="E1373" s="36" t="s">
        <v>3985</v>
      </c>
      <c r="F1373" s="36" t="s">
        <v>3986</v>
      </c>
      <c r="G1373" s="36" t="s">
        <v>3987</v>
      </c>
      <c r="H1373" s="36">
        <v>1132723</v>
      </c>
      <c r="I1373" s="38">
        <v>43790</v>
      </c>
      <c r="J1373" s="2">
        <v>345</v>
      </c>
      <c r="K1373" s="2">
        <v>345</v>
      </c>
      <c r="L1373" s="2">
        <v>4515</v>
      </c>
      <c r="M1373" s="5">
        <v>-258.95999999999998</v>
      </c>
      <c r="N1373" s="3">
        <v>43790</v>
      </c>
      <c r="O1373" t="s">
        <v>19</v>
      </c>
      <c r="P1373" t="s">
        <v>1010</v>
      </c>
      <c r="S1373" s="2">
        <v>1112032</v>
      </c>
      <c r="T1373" s="2">
        <v>351994</v>
      </c>
      <c r="X1373" s="2" t="s">
        <v>20</v>
      </c>
      <c r="Z1373">
        <v>3008930</v>
      </c>
      <c r="AA1373" s="2" t="s">
        <v>24</v>
      </c>
    </row>
    <row r="1374" spans="1:27" x14ac:dyDescent="0.25">
      <c r="A1374" s="6">
        <f t="shared" si="21"/>
        <v>1366</v>
      </c>
      <c r="C1374" s="36" t="str">
        <f>+INDEX('Global Mapping'!$M:$M,MATCH(L1374,'Global Mapping'!$A:$A,0))</f>
        <v>CURRENT LIABILITIES</v>
      </c>
      <c r="D1374" s="36" t="str">
        <f>+INDEX('Global Mapping'!$C:$C,MATCH(L1374,'Global Mapping'!$A:$A,0))</f>
        <v>A/P TRADE</v>
      </c>
      <c r="E1374" s="36" t="s">
        <v>3985</v>
      </c>
      <c r="F1374" s="36" t="s">
        <v>3986</v>
      </c>
      <c r="G1374" s="36" t="s">
        <v>3987</v>
      </c>
      <c r="H1374" s="36">
        <v>1133401</v>
      </c>
      <c r="I1374" s="38">
        <v>43795</v>
      </c>
      <c r="J1374" s="2">
        <v>345</v>
      </c>
      <c r="K1374" s="2">
        <v>345</v>
      </c>
      <c r="L1374" s="2">
        <v>4515</v>
      </c>
      <c r="M1374" s="5">
        <v>-400.68</v>
      </c>
      <c r="N1374" s="3">
        <v>43790</v>
      </c>
      <c r="O1374" t="s">
        <v>19</v>
      </c>
      <c r="P1374" t="s">
        <v>1016</v>
      </c>
      <c r="S1374" s="2">
        <v>1112063</v>
      </c>
      <c r="T1374" s="2">
        <v>351993</v>
      </c>
      <c r="U1374" s="2">
        <v>326821</v>
      </c>
      <c r="X1374" s="2" t="s">
        <v>20</v>
      </c>
      <c r="Z1374">
        <v>3009296</v>
      </c>
      <c r="AA1374" s="2" t="s">
        <v>24</v>
      </c>
    </row>
    <row r="1375" spans="1:27" x14ac:dyDescent="0.25">
      <c r="A1375" s="6">
        <f t="shared" si="21"/>
        <v>1367</v>
      </c>
      <c r="C1375" s="36" t="str">
        <f>+INDEX('Global Mapping'!$M:$M,MATCH(L1375,'Global Mapping'!$A:$A,0))</f>
        <v>CURRENT LIABILITIES</v>
      </c>
      <c r="D1375" s="36" t="str">
        <f>+INDEX('Global Mapping'!$C:$C,MATCH(L1375,'Global Mapping'!$A:$A,0))</f>
        <v>A/P TRADE</v>
      </c>
      <c r="E1375" s="36" t="s">
        <v>3985</v>
      </c>
      <c r="F1375" s="36" t="s">
        <v>3986</v>
      </c>
      <c r="G1375" s="36" t="s">
        <v>3987</v>
      </c>
      <c r="H1375" s="36">
        <v>1135465</v>
      </c>
      <c r="I1375" s="38">
        <v>43811</v>
      </c>
      <c r="J1375" s="2">
        <v>345</v>
      </c>
      <c r="K1375" s="2">
        <v>345</v>
      </c>
      <c r="L1375" s="2">
        <v>4515</v>
      </c>
      <c r="M1375" s="5">
        <v>-33.049999999999997</v>
      </c>
      <c r="N1375" s="3">
        <v>43790</v>
      </c>
      <c r="O1375" t="s">
        <v>19</v>
      </c>
      <c r="P1375" t="s">
        <v>1007</v>
      </c>
      <c r="S1375" s="2">
        <v>1111874</v>
      </c>
      <c r="T1375" s="2">
        <v>351994</v>
      </c>
      <c r="X1375" s="2" t="s">
        <v>20</v>
      </c>
      <c r="Z1375">
        <v>3098456</v>
      </c>
      <c r="AA1375" s="2" t="s">
        <v>24</v>
      </c>
    </row>
    <row r="1376" spans="1:27" x14ac:dyDescent="0.25">
      <c r="A1376" s="6">
        <f t="shared" si="21"/>
        <v>1368</v>
      </c>
      <c r="C1376" s="36" t="str">
        <f>+INDEX('Global Mapping'!$M:$M,MATCH(L1376,'Global Mapping'!$A:$A,0))</f>
        <v>CURRENT LIABILITIES</v>
      </c>
      <c r="D1376" s="36" t="str">
        <f>+INDEX('Global Mapping'!$C:$C,MATCH(L1376,'Global Mapping'!$A:$A,0))</f>
        <v>A/P TRADE</v>
      </c>
      <c r="E1376" s="36" t="s">
        <v>3985</v>
      </c>
      <c r="F1376" s="36" t="s">
        <v>3986</v>
      </c>
      <c r="G1376" s="36" t="s">
        <v>3987</v>
      </c>
      <c r="H1376" s="36">
        <v>1135465</v>
      </c>
      <c r="I1376" s="38">
        <v>43811</v>
      </c>
      <c r="J1376" s="2">
        <v>345</v>
      </c>
      <c r="K1376" s="2">
        <v>345</v>
      </c>
      <c r="L1376" s="2">
        <v>4515</v>
      </c>
      <c r="M1376" s="5">
        <v>-60.71</v>
      </c>
      <c r="N1376" s="3">
        <v>43790</v>
      </c>
      <c r="O1376" t="s">
        <v>19</v>
      </c>
      <c r="P1376" t="s">
        <v>1014</v>
      </c>
      <c r="S1376" s="2">
        <v>1112051</v>
      </c>
      <c r="T1376" s="2">
        <v>351994</v>
      </c>
      <c r="X1376" s="2" t="s">
        <v>20</v>
      </c>
      <c r="Z1376">
        <v>3098456</v>
      </c>
      <c r="AA1376" s="2" t="s">
        <v>24</v>
      </c>
    </row>
    <row r="1377" spans="1:27" x14ac:dyDescent="0.25">
      <c r="A1377" s="6">
        <f t="shared" si="21"/>
        <v>1369</v>
      </c>
      <c r="C1377" s="36" t="str">
        <f>+INDEX('Global Mapping'!$M:$M,MATCH(L1377,'Global Mapping'!$A:$A,0))</f>
        <v>CURRENT LIABILITIES</v>
      </c>
      <c r="D1377" s="36" t="str">
        <f>+INDEX('Global Mapping'!$C:$C,MATCH(L1377,'Global Mapping'!$A:$A,0))</f>
        <v>A/P TRADE</v>
      </c>
      <c r="E1377" s="36" t="s">
        <v>3985</v>
      </c>
      <c r="F1377" s="36" t="s">
        <v>3986</v>
      </c>
      <c r="G1377" s="36" t="s">
        <v>3987</v>
      </c>
      <c r="H1377" s="36">
        <v>1133285</v>
      </c>
      <c r="I1377" s="38">
        <v>43795</v>
      </c>
      <c r="J1377" s="2">
        <v>345</v>
      </c>
      <c r="K1377" s="2">
        <v>345</v>
      </c>
      <c r="L1377" s="2">
        <v>4515</v>
      </c>
      <c r="M1377" s="5">
        <v>-2256.34</v>
      </c>
      <c r="N1377" s="3">
        <v>43791</v>
      </c>
      <c r="O1377" t="s">
        <v>19</v>
      </c>
      <c r="P1377" t="s">
        <v>1020</v>
      </c>
      <c r="S1377" s="2">
        <v>1112456</v>
      </c>
      <c r="T1377" s="2">
        <v>352237</v>
      </c>
      <c r="X1377" s="2" t="s">
        <v>20</v>
      </c>
      <c r="Z1377">
        <v>3008698</v>
      </c>
      <c r="AA1377" s="2" t="s">
        <v>24</v>
      </c>
    </row>
    <row r="1378" spans="1:27" x14ac:dyDescent="0.25">
      <c r="A1378" s="6">
        <f t="shared" si="21"/>
        <v>1370</v>
      </c>
      <c r="C1378" s="36" t="str">
        <f>+INDEX('Global Mapping'!$M:$M,MATCH(L1378,'Global Mapping'!$A:$A,0))</f>
        <v>CURRENT LIABILITIES</v>
      </c>
      <c r="D1378" s="36" t="str">
        <f>+INDEX('Global Mapping'!$C:$C,MATCH(L1378,'Global Mapping'!$A:$A,0))</f>
        <v>A/P TRADE</v>
      </c>
      <c r="E1378" s="36" t="s">
        <v>3985</v>
      </c>
      <c r="F1378" s="36" t="s">
        <v>3986</v>
      </c>
      <c r="G1378" s="36" t="s">
        <v>3987</v>
      </c>
      <c r="H1378" s="36">
        <v>921989</v>
      </c>
      <c r="I1378" s="38">
        <v>43811</v>
      </c>
      <c r="J1378" s="2">
        <v>345</v>
      </c>
      <c r="K1378" s="2">
        <v>345</v>
      </c>
      <c r="L1378" s="2">
        <v>4515</v>
      </c>
      <c r="M1378" s="5">
        <v>-5109.24</v>
      </c>
      <c r="N1378" s="3">
        <v>43794</v>
      </c>
      <c r="O1378" t="s">
        <v>19</v>
      </c>
      <c r="P1378" t="s">
        <v>1032</v>
      </c>
      <c r="S1378" s="2">
        <v>1112742</v>
      </c>
      <c r="T1378" s="2">
        <v>352341</v>
      </c>
      <c r="U1378" s="2">
        <v>325062</v>
      </c>
      <c r="X1378" s="2" t="s">
        <v>20</v>
      </c>
      <c r="Z1378">
        <v>3000863</v>
      </c>
      <c r="AA1378" s="2" t="s">
        <v>24</v>
      </c>
    </row>
    <row r="1379" spans="1:27" x14ac:dyDescent="0.25">
      <c r="A1379" s="6">
        <f t="shared" si="21"/>
        <v>1371</v>
      </c>
      <c r="C1379" s="36" t="str">
        <f>+INDEX('Global Mapping'!$M:$M,MATCH(L1379,'Global Mapping'!$A:$A,0))</f>
        <v>CURRENT LIABILITIES</v>
      </c>
      <c r="D1379" s="36" t="str">
        <f>+INDEX('Global Mapping'!$C:$C,MATCH(L1379,'Global Mapping'!$A:$A,0))</f>
        <v>A/P TRADE</v>
      </c>
      <c r="E1379" s="36" t="s">
        <v>3985</v>
      </c>
      <c r="F1379" s="36" t="s">
        <v>3986</v>
      </c>
      <c r="G1379" s="36" t="s">
        <v>3987</v>
      </c>
      <c r="H1379" s="36">
        <v>1133426</v>
      </c>
      <c r="I1379" s="38">
        <v>43795</v>
      </c>
      <c r="J1379" s="2">
        <v>345</v>
      </c>
      <c r="K1379" s="2">
        <v>345</v>
      </c>
      <c r="L1379" s="2">
        <v>4515</v>
      </c>
      <c r="M1379" s="5">
        <v>-76</v>
      </c>
      <c r="N1379" s="3">
        <v>43794</v>
      </c>
      <c r="O1379" t="s">
        <v>19</v>
      </c>
      <c r="P1379" t="s">
        <v>1021</v>
      </c>
      <c r="S1379" s="2">
        <v>1112729</v>
      </c>
      <c r="T1379" s="2">
        <v>352330</v>
      </c>
      <c r="X1379" s="2" t="s">
        <v>20</v>
      </c>
      <c r="Z1379">
        <v>3008509</v>
      </c>
      <c r="AA1379" s="2" t="s">
        <v>24</v>
      </c>
    </row>
    <row r="1380" spans="1:27" x14ac:dyDescent="0.25">
      <c r="A1380" s="6">
        <f t="shared" si="21"/>
        <v>1372</v>
      </c>
      <c r="C1380" s="36" t="str">
        <f>+INDEX('Global Mapping'!$M:$M,MATCH(L1380,'Global Mapping'!$A:$A,0))</f>
        <v>CURRENT LIABILITIES</v>
      </c>
      <c r="D1380" s="36" t="str">
        <f>+INDEX('Global Mapping'!$C:$C,MATCH(L1380,'Global Mapping'!$A:$A,0))</f>
        <v>A/P TRADE</v>
      </c>
      <c r="E1380" s="36" t="s">
        <v>3985</v>
      </c>
      <c r="F1380" s="36" t="s">
        <v>3986</v>
      </c>
      <c r="G1380" s="36" t="s">
        <v>3987</v>
      </c>
      <c r="H1380" s="36">
        <v>1134725</v>
      </c>
      <c r="I1380" s="38">
        <v>43804</v>
      </c>
      <c r="J1380" s="2">
        <v>345</v>
      </c>
      <c r="K1380" s="2">
        <v>345</v>
      </c>
      <c r="L1380" s="2">
        <v>4515</v>
      </c>
      <c r="M1380" s="5">
        <v>-816.69</v>
      </c>
      <c r="N1380" s="3">
        <v>43794</v>
      </c>
      <c r="O1380" t="s">
        <v>19</v>
      </c>
      <c r="P1380" t="s">
        <v>1035</v>
      </c>
      <c r="S1380" s="2">
        <v>1112745</v>
      </c>
      <c r="T1380" s="2">
        <v>352341</v>
      </c>
      <c r="U1380" s="2">
        <v>328388</v>
      </c>
      <c r="X1380" s="2" t="s">
        <v>20</v>
      </c>
      <c r="Z1380">
        <v>3009296</v>
      </c>
      <c r="AA1380" s="2" t="s">
        <v>24</v>
      </c>
    </row>
    <row r="1381" spans="1:27" x14ac:dyDescent="0.25">
      <c r="A1381" s="6">
        <f t="shared" si="21"/>
        <v>1373</v>
      </c>
      <c r="C1381" s="36" t="str">
        <f>+INDEX('Global Mapping'!$M:$M,MATCH(L1381,'Global Mapping'!$A:$A,0))</f>
        <v>CURRENT LIABILITIES</v>
      </c>
      <c r="D1381" s="36" t="str">
        <f>+INDEX('Global Mapping'!$C:$C,MATCH(L1381,'Global Mapping'!$A:$A,0))</f>
        <v>A/P TRADE</v>
      </c>
      <c r="E1381" s="36" t="s">
        <v>3985</v>
      </c>
      <c r="F1381" s="36" t="s">
        <v>3986</v>
      </c>
      <c r="G1381" s="36" t="s">
        <v>3987</v>
      </c>
      <c r="H1381" s="36">
        <v>1133395</v>
      </c>
      <c r="I1381" s="38">
        <v>43795</v>
      </c>
      <c r="J1381" s="2">
        <v>345</v>
      </c>
      <c r="K1381" s="2">
        <v>345</v>
      </c>
      <c r="L1381" s="2">
        <v>4515</v>
      </c>
      <c r="M1381" s="5">
        <v>-181.87</v>
      </c>
      <c r="N1381" s="3">
        <v>43794</v>
      </c>
      <c r="O1381" t="s">
        <v>19</v>
      </c>
      <c r="P1381" t="s">
        <v>1027</v>
      </c>
      <c r="S1381" s="2">
        <v>1112734</v>
      </c>
      <c r="T1381" s="2">
        <v>352330</v>
      </c>
      <c r="X1381" s="2" t="s">
        <v>20</v>
      </c>
      <c r="Z1381">
        <v>3023205</v>
      </c>
      <c r="AA1381" s="2" t="s">
        <v>24</v>
      </c>
    </row>
    <row r="1382" spans="1:27" x14ac:dyDescent="0.25">
      <c r="A1382" s="6">
        <f t="shared" si="21"/>
        <v>1374</v>
      </c>
      <c r="C1382" s="36" t="str">
        <f>+INDEX('Global Mapping'!$M:$M,MATCH(L1382,'Global Mapping'!$A:$A,0))</f>
        <v>CURRENT LIABILITIES</v>
      </c>
      <c r="D1382" s="36" t="str">
        <f>+INDEX('Global Mapping'!$C:$C,MATCH(L1382,'Global Mapping'!$A:$A,0))</f>
        <v>A/P TRADE</v>
      </c>
      <c r="E1382" s="36" t="s">
        <v>3985</v>
      </c>
      <c r="F1382" s="36" t="s">
        <v>3986</v>
      </c>
      <c r="G1382" s="36" t="s">
        <v>3987</v>
      </c>
      <c r="H1382" s="36">
        <v>1133395</v>
      </c>
      <c r="I1382" s="38">
        <v>43795</v>
      </c>
      <c r="J1382" s="2">
        <v>345</v>
      </c>
      <c r="K1382" s="2">
        <v>345</v>
      </c>
      <c r="L1382" s="2">
        <v>4515</v>
      </c>
      <c r="M1382" s="5">
        <v>-1679.07</v>
      </c>
      <c r="N1382" s="3">
        <v>43794</v>
      </c>
      <c r="O1382" t="s">
        <v>19</v>
      </c>
      <c r="P1382" t="s">
        <v>1028</v>
      </c>
      <c r="S1382" s="2">
        <v>1112736</v>
      </c>
      <c r="T1382" s="2">
        <v>352330</v>
      </c>
      <c r="X1382" s="2" t="s">
        <v>20</v>
      </c>
      <c r="Z1382">
        <v>3023205</v>
      </c>
      <c r="AA1382" s="2" t="s">
        <v>24</v>
      </c>
    </row>
    <row r="1383" spans="1:27" x14ac:dyDescent="0.25">
      <c r="A1383" s="6">
        <f t="shared" si="21"/>
        <v>1375</v>
      </c>
      <c r="C1383" s="36" t="str">
        <f>+INDEX('Global Mapping'!$M:$M,MATCH(L1383,'Global Mapping'!$A:$A,0))</f>
        <v>CURRENT LIABILITIES</v>
      </c>
      <c r="D1383" s="36" t="str">
        <f>+INDEX('Global Mapping'!$C:$C,MATCH(L1383,'Global Mapping'!$A:$A,0))</f>
        <v>A/P TRADE</v>
      </c>
      <c r="E1383" s="36" t="s">
        <v>3985</v>
      </c>
      <c r="F1383" s="36" t="s">
        <v>3986</v>
      </c>
      <c r="G1383" s="36" t="s">
        <v>3987</v>
      </c>
      <c r="H1383" s="36">
        <v>1133395</v>
      </c>
      <c r="I1383" s="38">
        <v>43795</v>
      </c>
      <c r="J1383" s="2">
        <v>345</v>
      </c>
      <c r="K1383" s="2">
        <v>345</v>
      </c>
      <c r="L1383" s="2">
        <v>4515</v>
      </c>
      <c r="M1383" s="5">
        <v>-1672.46</v>
      </c>
      <c r="N1383" s="3">
        <v>43794</v>
      </c>
      <c r="O1383" t="s">
        <v>19</v>
      </c>
      <c r="P1383" t="s">
        <v>1029</v>
      </c>
      <c r="S1383" s="2">
        <v>1112737</v>
      </c>
      <c r="T1383" s="2">
        <v>352330</v>
      </c>
      <c r="X1383" s="2" t="s">
        <v>20</v>
      </c>
      <c r="Z1383">
        <v>3023205</v>
      </c>
      <c r="AA1383" s="2" t="s">
        <v>24</v>
      </c>
    </row>
    <row r="1384" spans="1:27" x14ac:dyDescent="0.25">
      <c r="A1384" s="6">
        <f t="shared" si="21"/>
        <v>1376</v>
      </c>
      <c r="C1384" s="36" t="str">
        <f>+INDEX('Global Mapping'!$M:$M,MATCH(L1384,'Global Mapping'!$A:$A,0))</f>
        <v>CURRENT LIABILITIES</v>
      </c>
      <c r="D1384" s="36" t="str">
        <f>+INDEX('Global Mapping'!$C:$C,MATCH(L1384,'Global Mapping'!$A:$A,0))</f>
        <v>A/P TRADE</v>
      </c>
      <c r="E1384" s="36" t="s">
        <v>3985</v>
      </c>
      <c r="F1384" s="36" t="s">
        <v>3986</v>
      </c>
      <c r="G1384" s="36" t="s">
        <v>3987</v>
      </c>
      <c r="H1384" s="36">
        <v>1134703</v>
      </c>
      <c r="I1384" s="38">
        <v>43804</v>
      </c>
      <c r="J1384" s="2">
        <v>345</v>
      </c>
      <c r="K1384" s="2">
        <v>345</v>
      </c>
      <c r="L1384" s="2">
        <v>4515</v>
      </c>
      <c r="M1384" s="5">
        <v>-1647.68</v>
      </c>
      <c r="N1384" s="3">
        <v>43794</v>
      </c>
      <c r="O1384" t="s">
        <v>19</v>
      </c>
      <c r="P1384" t="s">
        <v>1030</v>
      </c>
      <c r="S1384" s="2">
        <v>1112739</v>
      </c>
      <c r="T1384" s="2">
        <v>352330</v>
      </c>
      <c r="X1384" s="2" t="s">
        <v>20</v>
      </c>
      <c r="Z1384">
        <v>3023205</v>
      </c>
      <c r="AA1384" s="2" t="s">
        <v>24</v>
      </c>
    </row>
    <row r="1385" spans="1:27" x14ac:dyDescent="0.25">
      <c r="A1385" s="6">
        <f t="shared" si="21"/>
        <v>1377</v>
      </c>
      <c r="C1385" s="36" t="str">
        <f>+INDEX('Global Mapping'!$M:$M,MATCH(L1385,'Global Mapping'!$A:$A,0))</f>
        <v>CURRENT LIABILITIES</v>
      </c>
      <c r="D1385" s="36" t="str">
        <f>+INDEX('Global Mapping'!$C:$C,MATCH(L1385,'Global Mapping'!$A:$A,0))</f>
        <v>A/P TRADE</v>
      </c>
      <c r="E1385" s="36" t="s">
        <v>3985</v>
      </c>
      <c r="F1385" s="36" t="s">
        <v>3986</v>
      </c>
      <c r="G1385" s="36" t="s">
        <v>3987</v>
      </c>
      <c r="H1385" s="36">
        <v>1133403</v>
      </c>
      <c r="I1385" s="38">
        <v>43795</v>
      </c>
      <c r="J1385" s="2">
        <v>345</v>
      </c>
      <c r="K1385" s="2">
        <v>345</v>
      </c>
      <c r="L1385" s="2">
        <v>4515</v>
      </c>
      <c r="M1385" s="5">
        <v>-1294.48</v>
      </c>
      <c r="N1385" s="3">
        <v>43794</v>
      </c>
      <c r="O1385" t="s">
        <v>19</v>
      </c>
      <c r="P1385" t="s">
        <v>1024</v>
      </c>
      <c r="S1385" s="2">
        <v>1112733</v>
      </c>
      <c r="T1385" s="2">
        <v>352341</v>
      </c>
      <c r="U1385" s="2">
        <v>328191</v>
      </c>
      <c r="X1385" s="2" t="s">
        <v>20</v>
      </c>
      <c r="Z1385">
        <v>3026303</v>
      </c>
      <c r="AA1385" s="2" t="s">
        <v>24</v>
      </c>
    </row>
    <row r="1386" spans="1:27" x14ac:dyDescent="0.25">
      <c r="A1386" s="6">
        <f t="shared" si="21"/>
        <v>1378</v>
      </c>
      <c r="C1386" s="36" t="str">
        <f>+INDEX('Global Mapping'!$M:$M,MATCH(L1386,'Global Mapping'!$A:$A,0))</f>
        <v>CURRENT LIABILITIES</v>
      </c>
      <c r="D1386" s="36" t="str">
        <f>+INDEX('Global Mapping'!$C:$C,MATCH(L1386,'Global Mapping'!$A:$A,0))</f>
        <v>A/P TRADE</v>
      </c>
      <c r="E1386" s="36" t="s">
        <v>3985</v>
      </c>
      <c r="F1386" s="36" t="s">
        <v>3986</v>
      </c>
      <c r="G1386" s="36" t="s">
        <v>3987</v>
      </c>
      <c r="H1386" s="36">
        <v>1133409</v>
      </c>
      <c r="I1386" s="38">
        <v>43795</v>
      </c>
      <c r="J1386" s="2">
        <v>345</v>
      </c>
      <c r="K1386" s="2">
        <v>345</v>
      </c>
      <c r="L1386" s="2">
        <v>4515</v>
      </c>
      <c r="M1386" s="5">
        <v>-600</v>
      </c>
      <c r="N1386" s="3">
        <v>43794</v>
      </c>
      <c r="O1386" t="s">
        <v>19</v>
      </c>
      <c r="P1386" t="s">
        <v>1031</v>
      </c>
      <c r="S1386" s="2">
        <v>1112740</v>
      </c>
      <c r="T1386" s="2">
        <v>352341</v>
      </c>
      <c r="U1386" s="2">
        <v>326539</v>
      </c>
      <c r="X1386" s="2" t="s">
        <v>20</v>
      </c>
      <c r="Z1386">
        <v>3049322</v>
      </c>
      <c r="AA1386" s="2" t="s">
        <v>24</v>
      </c>
    </row>
    <row r="1387" spans="1:27" x14ac:dyDescent="0.25">
      <c r="A1387" s="6">
        <f t="shared" si="21"/>
        <v>1379</v>
      </c>
      <c r="C1387" s="36" t="str">
        <f>+INDEX('Global Mapping'!$M:$M,MATCH(L1387,'Global Mapping'!$A:$A,0))</f>
        <v>CURRENT LIABILITIES</v>
      </c>
      <c r="D1387" s="36" t="str">
        <f>+INDEX('Global Mapping'!$C:$C,MATCH(L1387,'Global Mapping'!$A:$A,0))</f>
        <v>A/P TRADE</v>
      </c>
      <c r="E1387" s="36" t="s">
        <v>3985</v>
      </c>
      <c r="F1387" s="36" t="s">
        <v>3986</v>
      </c>
      <c r="G1387" s="36" t="s">
        <v>3987</v>
      </c>
      <c r="H1387" s="36">
        <v>1133393</v>
      </c>
      <c r="I1387" s="38">
        <v>43795</v>
      </c>
      <c r="J1387" s="2">
        <v>345</v>
      </c>
      <c r="K1387" s="2">
        <v>345</v>
      </c>
      <c r="L1387" s="2">
        <v>4515</v>
      </c>
      <c r="M1387" s="5">
        <v>-4399</v>
      </c>
      <c r="N1387" s="3">
        <v>43794</v>
      </c>
      <c r="O1387" t="s">
        <v>19</v>
      </c>
      <c r="P1387" t="s">
        <v>1023</v>
      </c>
      <c r="S1387" s="2">
        <v>1112732</v>
      </c>
      <c r="T1387" s="2">
        <v>352341</v>
      </c>
      <c r="U1387" s="2">
        <v>324090</v>
      </c>
      <c r="X1387" s="2" t="s">
        <v>20</v>
      </c>
      <c r="Z1387">
        <v>3089368</v>
      </c>
      <c r="AA1387" s="2" t="s">
        <v>24</v>
      </c>
    </row>
    <row r="1388" spans="1:27" x14ac:dyDescent="0.25">
      <c r="A1388" s="6">
        <f t="shared" si="21"/>
        <v>1380</v>
      </c>
      <c r="C1388" s="36" t="str">
        <f>+INDEX('Global Mapping'!$M:$M,MATCH(L1388,'Global Mapping'!$A:$A,0))</f>
        <v>CURRENT LIABILITIES</v>
      </c>
      <c r="D1388" s="36" t="str">
        <f>+INDEX('Global Mapping'!$C:$C,MATCH(L1388,'Global Mapping'!$A:$A,0))</f>
        <v>A/P TRADE</v>
      </c>
      <c r="E1388" s="36" t="s">
        <v>3985</v>
      </c>
      <c r="F1388" s="36" t="s">
        <v>3986</v>
      </c>
      <c r="G1388" s="36" t="s">
        <v>3987</v>
      </c>
      <c r="H1388" s="36">
        <v>1135948</v>
      </c>
      <c r="I1388" s="38">
        <v>43818</v>
      </c>
      <c r="J1388" s="2">
        <v>345</v>
      </c>
      <c r="K1388" s="2">
        <v>345</v>
      </c>
      <c r="L1388" s="2">
        <v>4515</v>
      </c>
      <c r="M1388" s="5">
        <v>-60.71</v>
      </c>
      <c r="N1388" s="3">
        <v>43794</v>
      </c>
      <c r="O1388" t="s">
        <v>19</v>
      </c>
      <c r="P1388" t="s">
        <v>1022</v>
      </c>
      <c r="S1388" s="2">
        <v>1112731</v>
      </c>
      <c r="T1388" s="2">
        <v>352330</v>
      </c>
      <c r="X1388" s="2" t="s">
        <v>20</v>
      </c>
      <c r="Z1388">
        <v>3098456</v>
      </c>
      <c r="AA1388" s="2" t="s">
        <v>24</v>
      </c>
    </row>
    <row r="1389" spans="1:27" x14ac:dyDescent="0.25">
      <c r="A1389" s="6">
        <f t="shared" si="21"/>
        <v>1381</v>
      </c>
      <c r="C1389" s="36" t="str">
        <f>+INDEX('Global Mapping'!$M:$M,MATCH(L1389,'Global Mapping'!$A:$A,0))</f>
        <v>CURRENT LIABILITIES</v>
      </c>
      <c r="D1389" s="36" t="str">
        <f>+INDEX('Global Mapping'!$C:$C,MATCH(L1389,'Global Mapping'!$A:$A,0))</f>
        <v>A/P TRADE</v>
      </c>
      <c r="E1389" s="36" t="s">
        <v>3985</v>
      </c>
      <c r="F1389" s="36" t="s">
        <v>3986</v>
      </c>
      <c r="G1389" s="36" t="s">
        <v>3987</v>
      </c>
      <c r="H1389" s="36">
        <v>921989</v>
      </c>
      <c r="I1389" s="38">
        <v>43811</v>
      </c>
      <c r="J1389" s="2">
        <v>345</v>
      </c>
      <c r="K1389" s="2">
        <v>345</v>
      </c>
      <c r="L1389" s="2">
        <v>4515</v>
      </c>
      <c r="M1389" s="5">
        <v>-209.63</v>
      </c>
      <c r="N1389" s="3">
        <v>43795</v>
      </c>
      <c r="O1389" t="s">
        <v>19</v>
      </c>
      <c r="P1389" t="s">
        <v>1036</v>
      </c>
      <c r="S1389" s="2">
        <v>1112814</v>
      </c>
      <c r="T1389" s="2">
        <v>352403</v>
      </c>
      <c r="X1389" s="2" t="s">
        <v>20</v>
      </c>
      <c r="Z1389">
        <v>3000863</v>
      </c>
      <c r="AA1389" s="2" t="s">
        <v>24</v>
      </c>
    </row>
    <row r="1390" spans="1:27" x14ac:dyDescent="0.25">
      <c r="A1390" s="6">
        <f t="shared" si="21"/>
        <v>1382</v>
      </c>
      <c r="C1390" s="36" t="str">
        <f>+INDEX('Global Mapping'!$M:$M,MATCH(L1390,'Global Mapping'!$A:$A,0))</f>
        <v>CURRENT LIABILITIES</v>
      </c>
      <c r="D1390" s="36" t="str">
        <f>+INDEX('Global Mapping'!$C:$C,MATCH(L1390,'Global Mapping'!$A:$A,0))</f>
        <v>A/P TRADE</v>
      </c>
      <c r="E1390" s="36" t="s">
        <v>3985</v>
      </c>
      <c r="F1390" s="36" t="s">
        <v>3986</v>
      </c>
      <c r="G1390" s="36" t="s">
        <v>3987</v>
      </c>
      <c r="H1390" s="36">
        <v>1133437</v>
      </c>
      <c r="I1390" s="38">
        <v>43795</v>
      </c>
      <c r="J1390" s="2">
        <v>345</v>
      </c>
      <c r="K1390" s="2">
        <v>345</v>
      </c>
      <c r="L1390" s="2">
        <v>4515</v>
      </c>
      <c r="M1390" s="5">
        <v>-19665.689999999999</v>
      </c>
      <c r="N1390" s="3">
        <v>43795</v>
      </c>
      <c r="O1390" t="s">
        <v>19</v>
      </c>
      <c r="P1390" t="s">
        <v>1037</v>
      </c>
      <c r="S1390" s="2">
        <v>1112874</v>
      </c>
      <c r="T1390" s="2">
        <v>352427</v>
      </c>
      <c r="X1390" s="2" t="s">
        <v>20</v>
      </c>
      <c r="Z1390">
        <v>3019839</v>
      </c>
      <c r="AA1390" s="2" t="s">
        <v>24</v>
      </c>
    </row>
    <row r="1391" spans="1:27" x14ac:dyDescent="0.25">
      <c r="A1391" s="6">
        <f t="shared" si="21"/>
        <v>1383</v>
      </c>
      <c r="C1391" s="36" t="str">
        <f>+INDEX('Global Mapping'!$M:$M,MATCH(L1391,'Global Mapping'!$A:$A,0))</f>
        <v>CURRENT LIABILITIES</v>
      </c>
      <c r="D1391" s="36" t="str">
        <f>+INDEX('Global Mapping'!$C:$C,MATCH(L1391,'Global Mapping'!$A:$A,0))</f>
        <v>A/P TRADE</v>
      </c>
      <c r="E1391" s="36" t="s">
        <v>3985</v>
      </c>
      <c r="F1391" s="36" t="s">
        <v>3986</v>
      </c>
      <c r="G1391" s="36" t="s">
        <v>3987</v>
      </c>
      <c r="H1391" s="36">
        <v>1133471</v>
      </c>
      <c r="I1391" s="38">
        <v>43795</v>
      </c>
      <c r="J1391" s="2">
        <v>345</v>
      </c>
      <c r="K1391" s="2">
        <v>345</v>
      </c>
      <c r="L1391" s="2">
        <v>4515</v>
      </c>
      <c r="M1391" s="5">
        <v>-632</v>
      </c>
      <c r="N1391" s="3">
        <v>43795</v>
      </c>
      <c r="O1391" t="s">
        <v>19</v>
      </c>
      <c r="P1391" t="s">
        <v>1038</v>
      </c>
      <c r="S1391" s="2">
        <v>1112884</v>
      </c>
      <c r="T1391" s="2">
        <v>352427</v>
      </c>
      <c r="X1391" s="2" t="s">
        <v>20</v>
      </c>
      <c r="Z1391">
        <v>3019839</v>
      </c>
      <c r="AA1391" s="2" t="s">
        <v>24</v>
      </c>
    </row>
    <row r="1392" spans="1:27" x14ac:dyDescent="0.25">
      <c r="A1392" s="6">
        <f t="shared" si="21"/>
        <v>1384</v>
      </c>
      <c r="C1392" s="36" t="str">
        <f>+INDEX('Global Mapping'!$M:$M,MATCH(L1392,'Global Mapping'!$A:$A,0))</f>
        <v>CURRENT LIABILITIES</v>
      </c>
      <c r="D1392" s="36" t="str">
        <f>+INDEX('Global Mapping'!$C:$C,MATCH(L1392,'Global Mapping'!$A:$A,0))</f>
        <v>A/P TRADE</v>
      </c>
      <c r="E1392" s="36" t="s">
        <v>3985</v>
      </c>
      <c r="F1392" s="36" t="s">
        <v>3986</v>
      </c>
      <c r="G1392" s="36" t="s">
        <v>3987</v>
      </c>
      <c r="H1392" s="36">
        <v>921891</v>
      </c>
      <c r="I1392" s="38">
        <v>43781</v>
      </c>
      <c r="J1392" s="2">
        <v>345</v>
      </c>
      <c r="K1392" s="2">
        <v>345</v>
      </c>
      <c r="L1392" s="2">
        <v>4515</v>
      </c>
      <c r="M1392" s="5">
        <v>-6717.09</v>
      </c>
      <c r="N1392" s="3">
        <v>43799</v>
      </c>
      <c r="O1392" t="s">
        <v>19</v>
      </c>
      <c r="P1392" t="s">
        <v>929</v>
      </c>
      <c r="S1392" s="2">
        <v>1107331</v>
      </c>
      <c r="T1392" s="2">
        <v>351113</v>
      </c>
      <c r="X1392" s="2" t="s">
        <v>20</v>
      </c>
      <c r="Z1392">
        <v>3008954</v>
      </c>
      <c r="AA1392" s="2" t="s">
        <v>24</v>
      </c>
    </row>
    <row r="1393" spans="1:27" x14ac:dyDescent="0.25">
      <c r="A1393" s="6">
        <f t="shared" si="21"/>
        <v>1385</v>
      </c>
      <c r="C1393" s="36" t="str">
        <f>+INDEX('Global Mapping'!$M:$M,MATCH(L1393,'Global Mapping'!$A:$A,0))</f>
        <v>CURRENT LIABILITIES</v>
      </c>
      <c r="D1393" s="36" t="str">
        <f>+INDEX('Global Mapping'!$C:$C,MATCH(L1393,'Global Mapping'!$A:$A,0))</f>
        <v>A/P TRADE</v>
      </c>
      <c r="E1393" s="36" t="s">
        <v>3985</v>
      </c>
      <c r="F1393" s="36" t="s">
        <v>3986</v>
      </c>
      <c r="G1393" s="36" t="s">
        <v>3987</v>
      </c>
      <c r="H1393" s="36">
        <v>921892</v>
      </c>
      <c r="I1393" s="38">
        <v>43781</v>
      </c>
      <c r="J1393" s="2">
        <v>345</v>
      </c>
      <c r="K1393" s="2">
        <v>345</v>
      </c>
      <c r="L1393" s="2">
        <v>4515</v>
      </c>
      <c r="M1393" s="5">
        <v>-4664.32</v>
      </c>
      <c r="N1393" s="3">
        <v>43799</v>
      </c>
      <c r="O1393" t="s">
        <v>19</v>
      </c>
      <c r="P1393" t="s">
        <v>930</v>
      </c>
      <c r="S1393" s="2">
        <v>1107332</v>
      </c>
      <c r="T1393" s="2">
        <v>351117</v>
      </c>
      <c r="X1393" s="2" t="s">
        <v>20</v>
      </c>
      <c r="Z1393">
        <v>3008954</v>
      </c>
      <c r="AA1393" s="2" t="s">
        <v>24</v>
      </c>
    </row>
    <row r="1394" spans="1:27" x14ac:dyDescent="0.25">
      <c r="A1394" s="6">
        <f t="shared" si="21"/>
        <v>1386</v>
      </c>
      <c r="C1394" s="36" t="str">
        <f>+INDEX('Global Mapping'!$M:$M,MATCH(L1394,'Global Mapping'!$A:$A,0))</f>
        <v>CURRENT LIABILITIES</v>
      </c>
      <c r="D1394" s="36" t="str">
        <f>+INDEX('Global Mapping'!$C:$C,MATCH(L1394,'Global Mapping'!$A:$A,0))</f>
        <v>A/P TRADE</v>
      </c>
      <c r="E1394" s="36" t="s">
        <v>3985</v>
      </c>
      <c r="F1394" s="36" t="s">
        <v>3986</v>
      </c>
      <c r="G1394" s="36" t="s">
        <v>3987</v>
      </c>
      <c r="H1394" s="36">
        <v>1132961</v>
      </c>
      <c r="I1394" s="38">
        <v>43790</v>
      </c>
      <c r="J1394" s="2">
        <v>345</v>
      </c>
      <c r="K1394" s="2">
        <v>345</v>
      </c>
      <c r="L1394" s="2">
        <v>4515</v>
      </c>
      <c r="M1394" s="5">
        <v>-1073.7</v>
      </c>
      <c r="N1394" s="3">
        <v>43799</v>
      </c>
      <c r="O1394" t="s">
        <v>19</v>
      </c>
      <c r="P1394" t="s">
        <v>991</v>
      </c>
      <c r="S1394" s="2">
        <v>1110448</v>
      </c>
      <c r="T1394" s="2">
        <v>351625</v>
      </c>
      <c r="X1394" s="2" t="s">
        <v>20</v>
      </c>
      <c r="Z1394">
        <v>3008967</v>
      </c>
      <c r="AA1394" s="2" t="s">
        <v>24</v>
      </c>
    </row>
    <row r="1395" spans="1:27" x14ac:dyDescent="0.25">
      <c r="A1395" s="6">
        <f t="shared" si="21"/>
        <v>1387</v>
      </c>
      <c r="C1395" s="36" t="str">
        <f>+INDEX('Global Mapping'!$M:$M,MATCH(L1395,'Global Mapping'!$A:$A,0))</f>
        <v>CURRENT LIABILITIES</v>
      </c>
      <c r="D1395" s="36" t="str">
        <f>+INDEX('Global Mapping'!$C:$C,MATCH(L1395,'Global Mapping'!$A:$A,0))</f>
        <v>A/P TRADE</v>
      </c>
      <c r="E1395" s="36" t="s">
        <v>3985</v>
      </c>
      <c r="F1395" s="36" t="s">
        <v>3986</v>
      </c>
      <c r="G1395" s="36" t="s">
        <v>3987</v>
      </c>
      <c r="H1395" s="36">
        <v>1132961</v>
      </c>
      <c r="I1395" s="38">
        <v>43790</v>
      </c>
      <c r="J1395" s="2">
        <v>345</v>
      </c>
      <c r="K1395" s="2">
        <v>345</v>
      </c>
      <c r="L1395" s="2">
        <v>4515</v>
      </c>
      <c r="M1395" s="5">
        <v>-3722.84</v>
      </c>
      <c r="N1395" s="3">
        <v>43799</v>
      </c>
      <c r="O1395" t="s">
        <v>19</v>
      </c>
      <c r="P1395" t="s">
        <v>992</v>
      </c>
      <c r="S1395" s="2">
        <v>1110449</v>
      </c>
      <c r="T1395" s="2">
        <v>351625</v>
      </c>
      <c r="X1395" s="2" t="s">
        <v>20</v>
      </c>
      <c r="Z1395">
        <v>3008967</v>
      </c>
      <c r="AA1395" s="2" t="s">
        <v>24</v>
      </c>
    </row>
    <row r="1396" spans="1:27" x14ac:dyDescent="0.25">
      <c r="A1396" s="6">
        <f t="shared" si="21"/>
        <v>1388</v>
      </c>
      <c r="C1396" s="36" t="str">
        <f>+INDEX('Global Mapping'!$M:$M,MATCH(L1396,'Global Mapping'!$A:$A,0))</f>
        <v>CURRENT LIABILITIES</v>
      </c>
      <c r="D1396" s="36" t="str">
        <f>+INDEX('Global Mapping'!$C:$C,MATCH(L1396,'Global Mapping'!$A:$A,0))</f>
        <v>A/P TRADE</v>
      </c>
      <c r="E1396" s="36" t="s">
        <v>3985</v>
      </c>
      <c r="F1396" s="36" t="s">
        <v>3986</v>
      </c>
      <c r="G1396" s="36" t="s">
        <v>3987</v>
      </c>
      <c r="H1396" s="36">
        <v>1132497</v>
      </c>
      <c r="I1396" s="38">
        <v>43783</v>
      </c>
      <c r="J1396" s="2">
        <v>345</v>
      </c>
      <c r="K1396" s="2">
        <v>345</v>
      </c>
      <c r="L1396" s="2">
        <v>4515</v>
      </c>
      <c r="M1396" s="5">
        <v>-60.75</v>
      </c>
      <c r="N1396" s="3">
        <v>43799</v>
      </c>
      <c r="O1396" t="s">
        <v>19</v>
      </c>
      <c r="P1396" t="s">
        <v>928</v>
      </c>
      <c r="S1396" s="2">
        <v>1107208</v>
      </c>
      <c r="T1396" s="2">
        <v>351007</v>
      </c>
      <c r="X1396" s="2" t="s">
        <v>20</v>
      </c>
      <c r="Z1396">
        <v>3009461</v>
      </c>
      <c r="AA1396" s="2" t="s">
        <v>24</v>
      </c>
    </row>
    <row r="1397" spans="1:27" x14ac:dyDescent="0.25">
      <c r="A1397" s="6">
        <f t="shared" si="21"/>
        <v>1389</v>
      </c>
      <c r="C1397" s="36" t="str">
        <f>+INDEX('Global Mapping'!$M:$M,MATCH(L1397,'Global Mapping'!$A:$A,0))</f>
        <v>CURRENT LIABILITIES</v>
      </c>
      <c r="D1397" s="36" t="str">
        <f>+INDEX('Global Mapping'!$C:$C,MATCH(L1397,'Global Mapping'!$A:$A,0))</f>
        <v>A/P TRADE</v>
      </c>
      <c r="E1397" s="36" t="s">
        <v>3985</v>
      </c>
      <c r="F1397" s="36" t="s">
        <v>3986</v>
      </c>
      <c r="G1397" s="36" t="s">
        <v>3987</v>
      </c>
      <c r="H1397" s="36">
        <v>1133439</v>
      </c>
      <c r="I1397" s="38">
        <v>43795</v>
      </c>
      <c r="J1397" s="2">
        <v>345</v>
      </c>
      <c r="K1397" s="2">
        <v>345</v>
      </c>
      <c r="L1397" s="2">
        <v>4515</v>
      </c>
      <c r="M1397" s="5">
        <v>-10267</v>
      </c>
      <c r="N1397" s="3">
        <v>43800</v>
      </c>
      <c r="O1397" t="s">
        <v>19</v>
      </c>
      <c r="P1397" t="s">
        <v>1039</v>
      </c>
      <c r="S1397" s="2">
        <v>1112910</v>
      </c>
      <c r="T1397" s="2">
        <v>352432</v>
      </c>
      <c r="X1397" s="2" t="s">
        <v>20</v>
      </c>
      <c r="Z1397">
        <v>3009376</v>
      </c>
      <c r="AA1397" s="2" t="s">
        <v>24</v>
      </c>
    </row>
    <row r="1398" spans="1:27" x14ac:dyDescent="0.25">
      <c r="A1398" s="6">
        <f t="shared" si="21"/>
        <v>1390</v>
      </c>
      <c r="C1398" s="36" t="str">
        <f>+INDEX('Global Mapping'!$M:$M,MATCH(L1398,'Global Mapping'!$A:$A,0))</f>
        <v>CURRENT LIABILITIES</v>
      </c>
      <c r="D1398" s="36" t="str">
        <f>+INDEX('Global Mapping'!$C:$C,MATCH(L1398,'Global Mapping'!$A:$A,0))</f>
        <v>A/P TRADE</v>
      </c>
      <c r="E1398" s="36" t="s">
        <v>3985</v>
      </c>
      <c r="F1398" s="36" t="s">
        <v>3986</v>
      </c>
      <c r="G1398" s="36" t="s">
        <v>3987</v>
      </c>
      <c r="H1398" s="36">
        <v>1133475</v>
      </c>
      <c r="I1398" s="38">
        <v>43795</v>
      </c>
      <c r="J1398" s="2">
        <v>345</v>
      </c>
      <c r="K1398" s="2">
        <v>345</v>
      </c>
      <c r="L1398" s="2">
        <v>4515</v>
      </c>
      <c r="M1398" s="5">
        <v>-575</v>
      </c>
      <c r="N1398" s="3">
        <v>43800</v>
      </c>
      <c r="O1398" t="s">
        <v>19</v>
      </c>
      <c r="P1398" t="s">
        <v>1040</v>
      </c>
      <c r="S1398" s="2">
        <v>1112933</v>
      </c>
      <c r="T1398" s="2">
        <v>352432</v>
      </c>
      <c r="X1398" s="2" t="s">
        <v>20</v>
      </c>
      <c r="Z1398">
        <v>3091787</v>
      </c>
      <c r="AA1398" s="2" t="s">
        <v>24</v>
      </c>
    </row>
    <row r="1399" spans="1:27" x14ac:dyDescent="0.25">
      <c r="A1399" s="6">
        <f t="shared" si="21"/>
        <v>1391</v>
      </c>
      <c r="C1399" s="36" t="str">
        <f>+INDEX('Global Mapping'!$M:$M,MATCH(L1399,'Global Mapping'!$A:$A,0))</f>
        <v>CURRENT LIABILITIES</v>
      </c>
      <c r="D1399" s="36" t="str">
        <f>+INDEX('Global Mapping'!$C:$C,MATCH(L1399,'Global Mapping'!$A:$A,0))</f>
        <v>A/P TRADE</v>
      </c>
      <c r="E1399" s="36" t="s">
        <v>3985</v>
      </c>
      <c r="F1399" s="36" t="s">
        <v>3986</v>
      </c>
      <c r="G1399" s="36" t="s">
        <v>3987</v>
      </c>
      <c r="H1399" s="36">
        <v>1133451</v>
      </c>
      <c r="I1399" s="38">
        <v>43795</v>
      </c>
      <c r="J1399" s="2">
        <v>345</v>
      </c>
      <c r="K1399" s="2">
        <v>345</v>
      </c>
      <c r="L1399" s="2">
        <v>4515</v>
      </c>
      <c r="M1399" s="5">
        <v>-3311.64</v>
      </c>
      <c r="N1399" s="3">
        <v>43800</v>
      </c>
      <c r="O1399" t="s">
        <v>19</v>
      </c>
      <c r="P1399" t="s">
        <v>1041</v>
      </c>
      <c r="S1399" s="2">
        <v>1112938</v>
      </c>
      <c r="T1399" s="2">
        <v>352432</v>
      </c>
      <c r="X1399" s="2" t="s">
        <v>20</v>
      </c>
      <c r="Z1399">
        <v>3093725</v>
      </c>
      <c r="AA1399" s="2" t="s">
        <v>24</v>
      </c>
    </row>
    <row r="1400" spans="1:27" x14ac:dyDescent="0.25">
      <c r="A1400" s="6">
        <f t="shared" si="21"/>
        <v>1392</v>
      </c>
      <c r="C1400" s="36" t="str">
        <f>+INDEX('Global Mapping'!$M:$M,MATCH(L1400,'Global Mapping'!$A:$A,0))</f>
        <v>CURRENT LIABILITIES</v>
      </c>
      <c r="D1400" s="36" t="str">
        <f>+INDEX('Global Mapping'!$C:$C,MATCH(L1400,'Global Mapping'!$A:$A,0))</f>
        <v>A/P TRADE</v>
      </c>
      <c r="E1400" s="36" t="s">
        <v>3985</v>
      </c>
      <c r="F1400" s="36" t="s">
        <v>3986</v>
      </c>
      <c r="G1400" s="36" t="s">
        <v>3987</v>
      </c>
      <c r="H1400" s="36">
        <v>1118667</v>
      </c>
      <c r="I1400" s="38">
        <v>43719</v>
      </c>
      <c r="J1400" s="2">
        <v>345</v>
      </c>
      <c r="K1400" s="2">
        <v>345</v>
      </c>
      <c r="L1400" s="2">
        <v>4515</v>
      </c>
      <c r="M1400" s="5">
        <v>14.52</v>
      </c>
      <c r="N1400" s="3">
        <v>43800</v>
      </c>
      <c r="O1400" t="s">
        <v>19</v>
      </c>
      <c r="P1400" t="s">
        <v>612</v>
      </c>
      <c r="S1400" s="2">
        <v>1084717</v>
      </c>
      <c r="T1400" s="2">
        <v>343141</v>
      </c>
      <c r="X1400" s="2" t="s">
        <v>20</v>
      </c>
      <c r="Z1400">
        <v>3116273</v>
      </c>
      <c r="AA1400" s="2" t="s">
        <v>24</v>
      </c>
    </row>
    <row r="1401" spans="1:27" x14ac:dyDescent="0.25">
      <c r="A1401" s="6">
        <f t="shared" si="21"/>
        <v>1393</v>
      </c>
      <c r="C1401" s="36" t="str">
        <f>+INDEX('Global Mapping'!$M:$M,MATCH(L1401,'Global Mapping'!$A:$A,0))</f>
        <v>CURRENT LIABILITIES</v>
      </c>
      <c r="D1401" s="36" t="str">
        <f>+INDEX('Global Mapping'!$C:$C,MATCH(L1401,'Global Mapping'!$A:$A,0))</f>
        <v>A/P TRADE</v>
      </c>
      <c r="E1401" s="36" t="s">
        <v>3985</v>
      </c>
      <c r="F1401" s="36" t="s">
        <v>3986</v>
      </c>
      <c r="G1401" s="36" t="s">
        <v>3987</v>
      </c>
      <c r="H1401" s="36">
        <v>1134761</v>
      </c>
      <c r="I1401" s="38">
        <v>43804</v>
      </c>
      <c r="J1401" s="2">
        <v>345</v>
      </c>
      <c r="K1401" s="2">
        <v>345</v>
      </c>
      <c r="L1401" s="2">
        <v>4515</v>
      </c>
      <c r="M1401" s="5">
        <v>-36.1</v>
      </c>
      <c r="N1401" s="3">
        <v>43802</v>
      </c>
      <c r="O1401" t="s">
        <v>19</v>
      </c>
      <c r="P1401" t="s">
        <v>1048</v>
      </c>
      <c r="S1401" s="2">
        <v>1113625</v>
      </c>
      <c r="T1401" s="2">
        <v>352745</v>
      </c>
      <c r="X1401" s="2" t="s">
        <v>20</v>
      </c>
      <c r="Z1401">
        <v>3001290</v>
      </c>
      <c r="AA1401" s="2" t="s">
        <v>24</v>
      </c>
    </row>
    <row r="1402" spans="1:27" x14ac:dyDescent="0.25">
      <c r="A1402" s="6">
        <f t="shared" si="21"/>
        <v>1394</v>
      </c>
      <c r="C1402" s="36" t="str">
        <f>+INDEX('Global Mapping'!$M:$M,MATCH(L1402,'Global Mapping'!$A:$A,0))</f>
        <v>CURRENT LIABILITIES</v>
      </c>
      <c r="D1402" s="36" t="str">
        <f>+INDEX('Global Mapping'!$C:$C,MATCH(L1402,'Global Mapping'!$A:$A,0))</f>
        <v>A/P TRADE</v>
      </c>
      <c r="E1402" s="36" t="s">
        <v>3985</v>
      </c>
      <c r="F1402" s="36" t="s">
        <v>3986</v>
      </c>
      <c r="G1402" s="36" t="s">
        <v>3987</v>
      </c>
      <c r="H1402" s="36">
        <v>1134747</v>
      </c>
      <c r="I1402" s="38">
        <v>43804</v>
      </c>
      <c r="J1402" s="2">
        <v>345</v>
      </c>
      <c r="K1402" s="2">
        <v>345</v>
      </c>
      <c r="L1402" s="2">
        <v>4515</v>
      </c>
      <c r="M1402" s="5">
        <v>-5.82</v>
      </c>
      <c r="N1402" s="3">
        <v>43802</v>
      </c>
      <c r="O1402" t="s">
        <v>19</v>
      </c>
      <c r="P1402" t="s">
        <v>1054</v>
      </c>
      <c r="S1402" s="2">
        <v>1113632</v>
      </c>
      <c r="T1402" s="2">
        <v>352745</v>
      </c>
      <c r="X1402" s="2" t="s">
        <v>20</v>
      </c>
      <c r="Z1402">
        <v>3004931</v>
      </c>
      <c r="AA1402" s="2" t="s">
        <v>24</v>
      </c>
    </row>
    <row r="1403" spans="1:27" x14ac:dyDescent="0.25">
      <c r="A1403" s="6">
        <f t="shared" si="21"/>
        <v>1395</v>
      </c>
      <c r="C1403" s="36" t="str">
        <f>+INDEX('Global Mapping'!$M:$M,MATCH(L1403,'Global Mapping'!$A:$A,0))</f>
        <v>CURRENT LIABILITIES</v>
      </c>
      <c r="D1403" s="36" t="str">
        <f>+INDEX('Global Mapping'!$C:$C,MATCH(L1403,'Global Mapping'!$A:$A,0))</f>
        <v>A/P TRADE</v>
      </c>
      <c r="E1403" s="36" t="s">
        <v>3985</v>
      </c>
      <c r="F1403" s="36" t="s">
        <v>3986</v>
      </c>
      <c r="G1403" s="36" t="s">
        <v>3987</v>
      </c>
      <c r="H1403" s="36">
        <v>1134747</v>
      </c>
      <c r="I1403" s="38">
        <v>43804</v>
      </c>
      <c r="J1403" s="2">
        <v>345</v>
      </c>
      <c r="K1403" s="2">
        <v>345</v>
      </c>
      <c r="L1403" s="2">
        <v>4515</v>
      </c>
      <c r="M1403" s="5">
        <v>-70.97</v>
      </c>
      <c r="N1403" s="3">
        <v>43802</v>
      </c>
      <c r="O1403" t="s">
        <v>19</v>
      </c>
      <c r="P1403" t="s">
        <v>1055</v>
      </c>
      <c r="S1403" s="2">
        <v>1113633</v>
      </c>
      <c r="T1403" s="2">
        <v>352745</v>
      </c>
      <c r="X1403" s="2" t="s">
        <v>20</v>
      </c>
      <c r="Z1403">
        <v>3004931</v>
      </c>
      <c r="AA1403" s="2" t="s">
        <v>24</v>
      </c>
    </row>
    <row r="1404" spans="1:27" x14ac:dyDescent="0.25">
      <c r="A1404" s="6">
        <f t="shared" si="21"/>
        <v>1396</v>
      </c>
      <c r="C1404" s="36" t="str">
        <f>+INDEX('Global Mapping'!$M:$M,MATCH(L1404,'Global Mapping'!$A:$A,0))</f>
        <v>CURRENT LIABILITIES</v>
      </c>
      <c r="D1404" s="36" t="str">
        <f>+INDEX('Global Mapping'!$C:$C,MATCH(L1404,'Global Mapping'!$A:$A,0))</f>
        <v>A/P TRADE</v>
      </c>
      <c r="E1404" s="36" t="s">
        <v>3985</v>
      </c>
      <c r="F1404" s="36" t="s">
        <v>3986</v>
      </c>
      <c r="G1404" s="36" t="s">
        <v>3987</v>
      </c>
      <c r="H1404" s="36">
        <v>1134747</v>
      </c>
      <c r="I1404" s="38">
        <v>43804</v>
      </c>
      <c r="J1404" s="2">
        <v>345</v>
      </c>
      <c r="K1404" s="2">
        <v>345</v>
      </c>
      <c r="L1404" s="2">
        <v>4515</v>
      </c>
      <c r="M1404" s="5">
        <v>-22.78</v>
      </c>
      <c r="N1404" s="3">
        <v>43802</v>
      </c>
      <c r="O1404" t="s">
        <v>19</v>
      </c>
      <c r="P1404" t="s">
        <v>1056</v>
      </c>
      <c r="S1404" s="2">
        <v>1113634</v>
      </c>
      <c r="T1404" s="2">
        <v>352745</v>
      </c>
      <c r="X1404" s="2" t="s">
        <v>20</v>
      </c>
      <c r="Z1404">
        <v>3004931</v>
      </c>
      <c r="AA1404" s="2" t="s">
        <v>24</v>
      </c>
    </row>
    <row r="1405" spans="1:27" x14ac:dyDescent="0.25">
      <c r="A1405" s="6">
        <f t="shared" si="21"/>
        <v>1397</v>
      </c>
      <c r="C1405" s="36" t="str">
        <f>+INDEX('Global Mapping'!$M:$M,MATCH(L1405,'Global Mapping'!$A:$A,0))</f>
        <v>CURRENT LIABILITIES</v>
      </c>
      <c r="D1405" s="36" t="str">
        <f>+INDEX('Global Mapping'!$C:$C,MATCH(L1405,'Global Mapping'!$A:$A,0))</f>
        <v>A/P TRADE</v>
      </c>
      <c r="E1405" s="36" t="s">
        <v>3985</v>
      </c>
      <c r="F1405" s="36" t="s">
        <v>3986</v>
      </c>
      <c r="G1405" s="36" t="s">
        <v>3987</v>
      </c>
      <c r="H1405" s="36">
        <v>1134757</v>
      </c>
      <c r="I1405" s="38">
        <v>43804</v>
      </c>
      <c r="J1405" s="2">
        <v>345</v>
      </c>
      <c r="K1405" s="2">
        <v>345</v>
      </c>
      <c r="L1405" s="2">
        <v>4515</v>
      </c>
      <c r="M1405" s="5">
        <v>-51.8</v>
      </c>
      <c r="N1405" s="3">
        <v>43802</v>
      </c>
      <c r="O1405" t="s">
        <v>19</v>
      </c>
      <c r="P1405" t="s">
        <v>1053</v>
      </c>
      <c r="S1405" s="2">
        <v>1113630</v>
      </c>
      <c r="T1405" s="2">
        <v>352745</v>
      </c>
      <c r="X1405" s="2" t="s">
        <v>20</v>
      </c>
      <c r="Z1405">
        <v>3004979</v>
      </c>
      <c r="AA1405" s="2" t="s">
        <v>24</v>
      </c>
    </row>
    <row r="1406" spans="1:27" x14ac:dyDescent="0.25">
      <c r="A1406" s="6">
        <f t="shared" si="21"/>
        <v>1398</v>
      </c>
      <c r="C1406" s="36" t="str">
        <f>+INDEX('Global Mapping'!$M:$M,MATCH(L1406,'Global Mapping'!$A:$A,0))</f>
        <v>CURRENT LIABILITIES</v>
      </c>
      <c r="D1406" s="36" t="str">
        <f>+INDEX('Global Mapping'!$C:$C,MATCH(L1406,'Global Mapping'!$A:$A,0))</f>
        <v>A/P TRADE</v>
      </c>
      <c r="E1406" s="36" t="s">
        <v>3985</v>
      </c>
      <c r="F1406" s="36" t="s">
        <v>3986</v>
      </c>
      <c r="G1406" s="36" t="s">
        <v>3987</v>
      </c>
      <c r="H1406" s="36">
        <v>1134717</v>
      </c>
      <c r="I1406" s="38">
        <v>43804</v>
      </c>
      <c r="J1406" s="2">
        <v>345</v>
      </c>
      <c r="K1406" s="2">
        <v>345</v>
      </c>
      <c r="L1406" s="2">
        <v>4515</v>
      </c>
      <c r="M1406" s="5">
        <v>-990</v>
      </c>
      <c r="N1406" s="3">
        <v>43802</v>
      </c>
      <c r="O1406" t="s">
        <v>19</v>
      </c>
      <c r="P1406" t="s">
        <v>1051</v>
      </c>
      <c r="S1406" s="2">
        <v>1113628</v>
      </c>
      <c r="T1406" s="2">
        <v>352748</v>
      </c>
      <c r="U1406" s="2">
        <v>328282</v>
      </c>
      <c r="X1406" s="2" t="s">
        <v>20</v>
      </c>
      <c r="Z1406">
        <v>3005061</v>
      </c>
      <c r="AA1406" s="2" t="s">
        <v>24</v>
      </c>
    </row>
    <row r="1407" spans="1:27" x14ac:dyDescent="0.25">
      <c r="A1407" s="6">
        <f t="shared" si="21"/>
        <v>1399</v>
      </c>
      <c r="C1407" s="36" t="str">
        <f>+INDEX('Global Mapping'!$M:$M,MATCH(L1407,'Global Mapping'!$A:$A,0))</f>
        <v>CURRENT LIABILITIES</v>
      </c>
      <c r="D1407" s="36" t="str">
        <f>+INDEX('Global Mapping'!$C:$C,MATCH(L1407,'Global Mapping'!$A:$A,0))</f>
        <v>A/P TRADE</v>
      </c>
      <c r="E1407" s="36" t="s">
        <v>3985</v>
      </c>
      <c r="F1407" s="36" t="s">
        <v>3986</v>
      </c>
      <c r="G1407" s="36" t="s">
        <v>3987</v>
      </c>
      <c r="H1407" s="36">
        <v>1134738</v>
      </c>
      <c r="I1407" s="38">
        <v>43804</v>
      </c>
      <c r="J1407" s="2">
        <v>345</v>
      </c>
      <c r="K1407" s="2">
        <v>345</v>
      </c>
      <c r="L1407" s="2">
        <v>4515</v>
      </c>
      <c r="M1407" s="5">
        <v>-280</v>
      </c>
      <c r="N1407" s="3">
        <v>43802</v>
      </c>
      <c r="O1407" t="s">
        <v>19</v>
      </c>
      <c r="P1407" t="s">
        <v>1059</v>
      </c>
      <c r="S1407" s="2">
        <v>1113637</v>
      </c>
      <c r="T1407" s="2">
        <v>352748</v>
      </c>
      <c r="U1407" s="2">
        <v>328650</v>
      </c>
      <c r="X1407" s="2" t="s">
        <v>20</v>
      </c>
      <c r="Z1407">
        <v>3007591</v>
      </c>
      <c r="AA1407" s="2" t="s">
        <v>24</v>
      </c>
    </row>
    <row r="1408" spans="1:27" x14ac:dyDescent="0.25">
      <c r="A1408" s="6">
        <f t="shared" si="21"/>
        <v>1400</v>
      </c>
      <c r="C1408" s="36" t="str">
        <f>+INDEX('Global Mapping'!$M:$M,MATCH(L1408,'Global Mapping'!$A:$A,0))</f>
        <v>CURRENT LIABILITIES</v>
      </c>
      <c r="D1408" s="36" t="str">
        <f>+INDEX('Global Mapping'!$C:$C,MATCH(L1408,'Global Mapping'!$A:$A,0))</f>
        <v>A/P TRADE</v>
      </c>
      <c r="E1408" s="36" t="s">
        <v>3985</v>
      </c>
      <c r="F1408" s="36" t="s">
        <v>3986</v>
      </c>
      <c r="G1408" s="36" t="s">
        <v>3987</v>
      </c>
      <c r="H1408" s="36">
        <v>1134725</v>
      </c>
      <c r="I1408" s="38">
        <v>43804</v>
      </c>
      <c r="J1408" s="2">
        <v>345</v>
      </c>
      <c r="K1408" s="2">
        <v>345</v>
      </c>
      <c r="L1408" s="2">
        <v>4515</v>
      </c>
      <c r="M1408" s="5">
        <v>109.23</v>
      </c>
      <c r="N1408" s="3">
        <v>43802</v>
      </c>
      <c r="O1408" t="s">
        <v>19</v>
      </c>
      <c r="P1408" t="s">
        <v>1046</v>
      </c>
      <c r="S1408" s="2">
        <v>1113623</v>
      </c>
      <c r="T1408" s="2">
        <v>352745</v>
      </c>
      <c r="X1408" s="2" t="s">
        <v>20</v>
      </c>
      <c r="Z1408">
        <v>3009296</v>
      </c>
      <c r="AA1408" s="2" t="s">
        <v>24</v>
      </c>
    </row>
    <row r="1409" spans="1:27" x14ac:dyDescent="0.25">
      <c r="A1409" s="6">
        <f t="shared" si="21"/>
        <v>1401</v>
      </c>
      <c r="C1409" s="36" t="str">
        <f>+INDEX('Global Mapping'!$M:$M,MATCH(L1409,'Global Mapping'!$A:$A,0))</f>
        <v>CURRENT LIABILITIES</v>
      </c>
      <c r="D1409" s="36" t="str">
        <f>+INDEX('Global Mapping'!$C:$C,MATCH(L1409,'Global Mapping'!$A:$A,0))</f>
        <v>A/P TRADE</v>
      </c>
      <c r="E1409" s="36" t="s">
        <v>3985</v>
      </c>
      <c r="F1409" s="36" t="s">
        <v>3986</v>
      </c>
      <c r="G1409" s="36" t="s">
        <v>3987</v>
      </c>
      <c r="H1409" s="36">
        <v>1135429</v>
      </c>
      <c r="I1409" s="38">
        <v>43811</v>
      </c>
      <c r="J1409" s="2">
        <v>345</v>
      </c>
      <c r="K1409" s="2">
        <v>345</v>
      </c>
      <c r="L1409" s="2">
        <v>4515</v>
      </c>
      <c r="M1409" s="5">
        <v>-382.25</v>
      </c>
      <c r="N1409" s="3">
        <v>43802</v>
      </c>
      <c r="O1409" t="s">
        <v>19</v>
      </c>
      <c r="P1409" t="s">
        <v>1049</v>
      </c>
      <c r="S1409" s="2">
        <v>1113626</v>
      </c>
      <c r="T1409" s="2">
        <v>352748</v>
      </c>
      <c r="U1409" s="2">
        <v>328392</v>
      </c>
      <c r="X1409" s="2" t="s">
        <v>20</v>
      </c>
      <c r="Z1409">
        <v>3009296</v>
      </c>
      <c r="AA1409" s="2" t="s">
        <v>24</v>
      </c>
    </row>
    <row r="1410" spans="1:27" x14ac:dyDescent="0.25">
      <c r="A1410" s="6">
        <f t="shared" si="21"/>
        <v>1402</v>
      </c>
      <c r="C1410" s="36" t="str">
        <f>+INDEX('Global Mapping'!$M:$M,MATCH(L1410,'Global Mapping'!$A:$A,0))</f>
        <v>CURRENT LIABILITIES</v>
      </c>
      <c r="D1410" s="36" t="str">
        <f>+INDEX('Global Mapping'!$C:$C,MATCH(L1410,'Global Mapping'!$A:$A,0))</f>
        <v>A/P TRADE</v>
      </c>
      <c r="E1410" s="36" t="s">
        <v>3985</v>
      </c>
      <c r="F1410" s="36" t="s">
        <v>3986</v>
      </c>
      <c r="G1410" s="36" t="s">
        <v>3987</v>
      </c>
      <c r="H1410" s="36">
        <v>1134749</v>
      </c>
      <c r="I1410" s="38">
        <v>43804</v>
      </c>
      <c r="J1410" s="2">
        <v>345</v>
      </c>
      <c r="K1410" s="2">
        <v>345</v>
      </c>
      <c r="L1410" s="2">
        <v>4515</v>
      </c>
      <c r="M1410" s="5">
        <v>-28.5</v>
      </c>
      <c r="N1410" s="3">
        <v>43802</v>
      </c>
      <c r="O1410" t="s">
        <v>19</v>
      </c>
      <c r="P1410" t="s">
        <v>1042</v>
      </c>
      <c r="S1410" s="2">
        <v>1113621</v>
      </c>
      <c r="T1410" s="2">
        <v>352745</v>
      </c>
      <c r="X1410" s="2" t="s">
        <v>20</v>
      </c>
      <c r="Z1410">
        <v>3029123</v>
      </c>
      <c r="AA1410" s="2" t="s">
        <v>24</v>
      </c>
    </row>
    <row r="1411" spans="1:27" x14ac:dyDescent="0.25">
      <c r="A1411" s="6">
        <f t="shared" si="21"/>
        <v>1403</v>
      </c>
      <c r="C1411" s="36" t="str">
        <f>+INDEX('Global Mapping'!$M:$M,MATCH(L1411,'Global Mapping'!$A:$A,0))</f>
        <v>CURRENT LIABILITIES</v>
      </c>
      <c r="D1411" s="36" t="str">
        <f>+INDEX('Global Mapping'!$C:$C,MATCH(L1411,'Global Mapping'!$A:$A,0))</f>
        <v>A/P TRADE</v>
      </c>
      <c r="E1411" s="36" t="s">
        <v>3985</v>
      </c>
      <c r="F1411" s="36" t="s">
        <v>3986</v>
      </c>
      <c r="G1411" s="36" t="s">
        <v>3987</v>
      </c>
      <c r="H1411" s="36">
        <v>1134749</v>
      </c>
      <c r="I1411" s="38">
        <v>43804</v>
      </c>
      <c r="J1411" s="2">
        <v>345</v>
      </c>
      <c r="K1411" s="2">
        <v>345</v>
      </c>
      <c r="L1411" s="2">
        <v>4515</v>
      </c>
      <c r="M1411" s="5">
        <v>-72</v>
      </c>
      <c r="N1411" s="3">
        <v>43802</v>
      </c>
      <c r="O1411" t="s">
        <v>19</v>
      </c>
      <c r="P1411" t="s">
        <v>1045</v>
      </c>
      <c r="S1411" s="2">
        <v>1113622</v>
      </c>
      <c r="T1411" s="2">
        <v>352745</v>
      </c>
      <c r="X1411" s="2" t="s">
        <v>20</v>
      </c>
      <c r="Z1411">
        <v>3029123</v>
      </c>
      <c r="AA1411" s="2" t="s">
        <v>24</v>
      </c>
    </row>
    <row r="1412" spans="1:27" x14ac:dyDescent="0.25">
      <c r="A1412" s="6">
        <f t="shared" si="21"/>
        <v>1404</v>
      </c>
      <c r="C1412" s="36" t="str">
        <f>+INDEX('Global Mapping'!$M:$M,MATCH(L1412,'Global Mapping'!$A:$A,0))</f>
        <v>CURRENT LIABILITIES</v>
      </c>
      <c r="D1412" s="36" t="str">
        <f>+INDEX('Global Mapping'!$C:$C,MATCH(L1412,'Global Mapping'!$A:$A,0))</f>
        <v>A/P TRADE</v>
      </c>
      <c r="E1412" s="36" t="s">
        <v>3985</v>
      </c>
      <c r="F1412" s="36" t="s">
        <v>3986</v>
      </c>
      <c r="G1412" s="36" t="s">
        <v>3987</v>
      </c>
      <c r="H1412" s="36">
        <v>1134751</v>
      </c>
      <c r="I1412" s="38">
        <v>43804</v>
      </c>
      <c r="J1412" s="2">
        <v>345</v>
      </c>
      <c r="K1412" s="2">
        <v>345</v>
      </c>
      <c r="L1412" s="2">
        <v>4515</v>
      </c>
      <c r="M1412" s="5">
        <v>-84.67</v>
      </c>
      <c r="N1412" s="3">
        <v>43802</v>
      </c>
      <c r="O1412" t="s">
        <v>19</v>
      </c>
      <c r="P1412" t="s">
        <v>1057</v>
      </c>
      <c r="S1412" s="2">
        <v>1113635</v>
      </c>
      <c r="T1412" s="2">
        <v>352745</v>
      </c>
      <c r="X1412" s="2" t="s">
        <v>20</v>
      </c>
      <c r="Z1412">
        <v>3029848</v>
      </c>
      <c r="AA1412" s="2" t="s">
        <v>24</v>
      </c>
    </row>
    <row r="1413" spans="1:27" x14ac:dyDescent="0.25">
      <c r="A1413" s="6">
        <f t="shared" si="21"/>
        <v>1405</v>
      </c>
      <c r="C1413" s="36" t="str">
        <f>+INDEX('Global Mapping'!$M:$M,MATCH(L1413,'Global Mapping'!$A:$A,0))</f>
        <v>CURRENT LIABILITIES</v>
      </c>
      <c r="D1413" s="36" t="str">
        <f>+INDEX('Global Mapping'!$C:$C,MATCH(L1413,'Global Mapping'!$A:$A,0))</f>
        <v>A/P TRADE</v>
      </c>
      <c r="E1413" s="36" t="s">
        <v>3985</v>
      </c>
      <c r="F1413" s="36" t="s">
        <v>3986</v>
      </c>
      <c r="G1413" s="36" t="s">
        <v>3987</v>
      </c>
      <c r="H1413" s="36">
        <v>1134770</v>
      </c>
      <c r="I1413" s="38">
        <v>43804</v>
      </c>
      <c r="J1413" s="2">
        <v>345</v>
      </c>
      <c r="K1413" s="2">
        <v>345</v>
      </c>
      <c r="L1413" s="2">
        <v>4515</v>
      </c>
      <c r="M1413" s="5">
        <v>-42313.4</v>
      </c>
      <c r="N1413" s="3">
        <v>43802</v>
      </c>
      <c r="O1413" t="s">
        <v>19</v>
      </c>
      <c r="P1413" t="s">
        <v>1060</v>
      </c>
      <c r="S1413" s="2">
        <v>1113672</v>
      </c>
      <c r="T1413" s="2">
        <v>352771</v>
      </c>
      <c r="X1413" s="2" t="s">
        <v>20</v>
      </c>
      <c r="Z1413">
        <v>3030658</v>
      </c>
      <c r="AA1413" s="2" t="s">
        <v>24</v>
      </c>
    </row>
    <row r="1414" spans="1:27" x14ac:dyDescent="0.25">
      <c r="A1414" s="6">
        <f t="shared" si="21"/>
        <v>1406</v>
      </c>
      <c r="C1414" s="36" t="str">
        <f>+INDEX('Global Mapping'!$M:$M,MATCH(L1414,'Global Mapping'!$A:$A,0))</f>
        <v>CURRENT LIABILITIES</v>
      </c>
      <c r="D1414" s="36" t="str">
        <f>+INDEX('Global Mapping'!$C:$C,MATCH(L1414,'Global Mapping'!$A:$A,0))</f>
        <v>A/P TRADE</v>
      </c>
      <c r="E1414" s="36" t="s">
        <v>3985</v>
      </c>
      <c r="F1414" s="36" t="s">
        <v>3986</v>
      </c>
      <c r="G1414" s="36" t="s">
        <v>3987</v>
      </c>
      <c r="H1414" s="36">
        <v>1134774</v>
      </c>
      <c r="I1414" s="38">
        <v>43804</v>
      </c>
      <c r="J1414" s="2">
        <v>345</v>
      </c>
      <c r="K1414" s="2">
        <v>345</v>
      </c>
      <c r="L1414" s="2">
        <v>4515</v>
      </c>
      <c r="M1414" s="5">
        <v>-27526.93</v>
      </c>
      <c r="N1414" s="3">
        <v>43802</v>
      </c>
      <c r="O1414" t="s">
        <v>19</v>
      </c>
      <c r="P1414" t="s">
        <v>1061</v>
      </c>
      <c r="S1414" s="2">
        <v>1113673</v>
      </c>
      <c r="T1414" s="2">
        <v>352771</v>
      </c>
      <c r="X1414" s="2" t="s">
        <v>20</v>
      </c>
      <c r="Z1414">
        <v>3030658</v>
      </c>
      <c r="AA1414" s="2" t="s">
        <v>24</v>
      </c>
    </row>
    <row r="1415" spans="1:27" x14ac:dyDescent="0.25">
      <c r="A1415" s="6">
        <f t="shared" si="21"/>
        <v>1407</v>
      </c>
      <c r="C1415" s="36" t="str">
        <f>+INDEX('Global Mapping'!$M:$M,MATCH(L1415,'Global Mapping'!$A:$A,0))</f>
        <v>CURRENT LIABILITIES</v>
      </c>
      <c r="D1415" s="36" t="str">
        <f>+INDEX('Global Mapping'!$C:$C,MATCH(L1415,'Global Mapping'!$A:$A,0))</f>
        <v>A/P TRADE</v>
      </c>
      <c r="E1415" s="36" t="s">
        <v>3985</v>
      </c>
      <c r="F1415" s="36" t="s">
        <v>3986</v>
      </c>
      <c r="G1415" s="36" t="s">
        <v>3987</v>
      </c>
      <c r="H1415" s="36">
        <v>921972</v>
      </c>
      <c r="I1415" s="38">
        <v>43804</v>
      </c>
      <c r="J1415" s="2">
        <v>345</v>
      </c>
      <c r="K1415" s="2">
        <v>345</v>
      </c>
      <c r="L1415" s="2">
        <v>4515</v>
      </c>
      <c r="M1415" s="5">
        <v>-115.94</v>
      </c>
      <c r="N1415" s="3">
        <v>43802</v>
      </c>
      <c r="O1415" t="s">
        <v>19</v>
      </c>
      <c r="P1415" t="s">
        <v>1052</v>
      </c>
      <c r="S1415" s="2">
        <v>1113629</v>
      </c>
      <c r="T1415" s="2">
        <v>352745</v>
      </c>
      <c r="X1415" s="2" t="s">
        <v>20</v>
      </c>
      <c r="Z1415">
        <v>3043997</v>
      </c>
      <c r="AA1415" s="2" t="s">
        <v>24</v>
      </c>
    </row>
    <row r="1416" spans="1:27" x14ac:dyDescent="0.25">
      <c r="A1416" s="6">
        <f t="shared" si="21"/>
        <v>1408</v>
      </c>
      <c r="C1416" s="36" t="str">
        <f>+INDEX('Global Mapping'!$M:$M,MATCH(L1416,'Global Mapping'!$A:$A,0))</f>
        <v>CURRENT LIABILITIES</v>
      </c>
      <c r="D1416" s="36" t="str">
        <f>+INDEX('Global Mapping'!$C:$C,MATCH(L1416,'Global Mapping'!$A:$A,0))</f>
        <v>A/P TRADE</v>
      </c>
      <c r="E1416" s="36" t="s">
        <v>3985</v>
      </c>
      <c r="F1416" s="36" t="s">
        <v>3986</v>
      </c>
      <c r="G1416" s="36" t="s">
        <v>3987</v>
      </c>
      <c r="H1416" s="36">
        <v>1134731</v>
      </c>
      <c r="I1416" s="38">
        <v>43804</v>
      </c>
      <c r="J1416" s="2">
        <v>345</v>
      </c>
      <c r="K1416" s="2">
        <v>345</v>
      </c>
      <c r="L1416" s="2">
        <v>4515</v>
      </c>
      <c r="M1416" s="5">
        <v>-384</v>
      </c>
      <c r="N1416" s="3">
        <v>43802</v>
      </c>
      <c r="O1416" t="s">
        <v>19</v>
      </c>
      <c r="P1416" t="s">
        <v>1050</v>
      </c>
      <c r="S1416" s="2">
        <v>1113627</v>
      </c>
      <c r="T1416" s="2">
        <v>352748</v>
      </c>
      <c r="U1416" s="2">
        <v>328349</v>
      </c>
      <c r="X1416" s="2" t="s">
        <v>20</v>
      </c>
      <c r="Z1416">
        <v>3094972</v>
      </c>
      <c r="AA1416" s="2" t="s">
        <v>24</v>
      </c>
    </row>
    <row r="1417" spans="1:27" x14ac:dyDescent="0.25">
      <c r="A1417" s="6">
        <f t="shared" si="21"/>
        <v>1409</v>
      </c>
      <c r="C1417" s="36" t="str">
        <f>+INDEX('Global Mapping'!$M:$M,MATCH(L1417,'Global Mapping'!$A:$A,0))</f>
        <v>CURRENT LIABILITIES</v>
      </c>
      <c r="D1417" s="36" t="str">
        <f>+INDEX('Global Mapping'!$C:$C,MATCH(L1417,'Global Mapping'!$A:$A,0))</f>
        <v>A/P TRADE</v>
      </c>
      <c r="E1417" s="36" t="s">
        <v>3985</v>
      </c>
      <c r="F1417" s="36" t="s">
        <v>3986</v>
      </c>
      <c r="G1417" s="36" t="s">
        <v>3987</v>
      </c>
      <c r="H1417" s="36">
        <v>1134765</v>
      </c>
      <c r="I1417" s="38">
        <v>43804</v>
      </c>
      <c r="J1417" s="2">
        <v>345</v>
      </c>
      <c r="K1417" s="2">
        <v>345</v>
      </c>
      <c r="L1417" s="2">
        <v>4515</v>
      </c>
      <c r="M1417" s="5">
        <v>-8.2200000000000006</v>
      </c>
      <c r="N1417" s="3">
        <v>43802</v>
      </c>
      <c r="O1417" t="s">
        <v>19</v>
      </c>
      <c r="P1417" t="s">
        <v>1058</v>
      </c>
      <c r="S1417" s="2">
        <v>1113636</v>
      </c>
      <c r="T1417" s="2">
        <v>352745</v>
      </c>
      <c r="X1417" s="2" t="s">
        <v>20</v>
      </c>
      <c r="Z1417">
        <v>3098053</v>
      </c>
      <c r="AA1417" s="2" t="s">
        <v>24</v>
      </c>
    </row>
    <row r="1418" spans="1:27" x14ac:dyDescent="0.25">
      <c r="A1418" s="6">
        <f t="shared" si="21"/>
        <v>1410</v>
      </c>
      <c r="C1418" s="36" t="str">
        <f>+INDEX('Global Mapping'!$M:$M,MATCH(L1418,'Global Mapping'!$A:$A,0))</f>
        <v>CURRENT LIABILITIES</v>
      </c>
      <c r="D1418" s="36" t="str">
        <f>+INDEX('Global Mapping'!$C:$C,MATCH(L1418,'Global Mapping'!$A:$A,0))</f>
        <v>A/P TRADE</v>
      </c>
      <c r="E1418" s="36" t="s">
        <v>3985</v>
      </c>
      <c r="F1418" s="36" t="s">
        <v>3986</v>
      </c>
      <c r="G1418" s="36" t="s">
        <v>3987</v>
      </c>
      <c r="H1418" s="36">
        <v>1135948</v>
      </c>
      <c r="I1418" s="38">
        <v>43818</v>
      </c>
      <c r="J1418" s="2">
        <v>345</v>
      </c>
      <c r="K1418" s="2">
        <v>345</v>
      </c>
      <c r="L1418" s="2">
        <v>4515</v>
      </c>
      <c r="M1418" s="5">
        <v>-33.049999999999997</v>
      </c>
      <c r="N1418" s="3">
        <v>43802</v>
      </c>
      <c r="O1418" t="s">
        <v>19</v>
      </c>
      <c r="P1418" t="s">
        <v>1047</v>
      </c>
      <c r="S1418" s="2">
        <v>1113624</v>
      </c>
      <c r="T1418" s="2">
        <v>352745</v>
      </c>
      <c r="X1418" s="2" t="s">
        <v>20</v>
      </c>
      <c r="Z1418">
        <v>3098456</v>
      </c>
      <c r="AA1418" s="2" t="s">
        <v>24</v>
      </c>
    </row>
    <row r="1419" spans="1:27" x14ac:dyDescent="0.25">
      <c r="A1419" s="6">
        <f t="shared" ref="A1419:A1482" si="22">+A1418+1</f>
        <v>1411</v>
      </c>
      <c r="C1419" s="36" t="str">
        <f>+INDEX('Global Mapping'!$M:$M,MATCH(L1419,'Global Mapping'!$A:$A,0))</f>
        <v>CURRENT LIABILITIES</v>
      </c>
      <c r="D1419" s="36" t="str">
        <f>+INDEX('Global Mapping'!$C:$C,MATCH(L1419,'Global Mapping'!$A:$A,0))</f>
        <v>A/P TRADE</v>
      </c>
      <c r="E1419" s="36" t="s">
        <v>3985</v>
      </c>
      <c r="F1419" s="36" t="s">
        <v>3986</v>
      </c>
      <c r="G1419" s="36" t="s">
        <v>3987</v>
      </c>
      <c r="H1419" s="36">
        <v>921971</v>
      </c>
      <c r="I1419" s="38">
        <v>43804</v>
      </c>
      <c r="J1419" s="2">
        <v>345</v>
      </c>
      <c r="K1419" s="2">
        <v>345</v>
      </c>
      <c r="L1419" s="2">
        <v>4515</v>
      </c>
      <c r="M1419" s="5">
        <v>-258.67</v>
      </c>
      <c r="N1419" s="3">
        <v>43804</v>
      </c>
      <c r="O1419" t="s">
        <v>19</v>
      </c>
      <c r="P1419" t="s">
        <v>1064</v>
      </c>
      <c r="S1419" s="2">
        <v>1114916</v>
      </c>
      <c r="T1419" s="2">
        <v>353172</v>
      </c>
      <c r="U1419" s="2">
        <v>328839</v>
      </c>
      <c r="X1419" s="2" t="s">
        <v>20</v>
      </c>
      <c r="Z1419">
        <v>3000863</v>
      </c>
      <c r="AA1419" s="2" t="s">
        <v>24</v>
      </c>
    </row>
    <row r="1420" spans="1:27" x14ac:dyDescent="0.25">
      <c r="A1420" s="6">
        <f t="shared" si="22"/>
        <v>1412</v>
      </c>
      <c r="C1420" s="36" t="str">
        <f>+INDEX('Global Mapping'!$M:$M,MATCH(L1420,'Global Mapping'!$A:$A,0))</f>
        <v>CURRENT LIABILITIES</v>
      </c>
      <c r="D1420" s="36" t="str">
        <f>+INDEX('Global Mapping'!$C:$C,MATCH(L1420,'Global Mapping'!$A:$A,0))</f>
        <v>A/P TRADE</v>
      </c>
      <c r="E1420" s="36" t="s">
        <v>3985</v>
      </c>
      <c r="F1420" s="36" t="s">
        <v>3986</v>
      </c>
      <c r="G1420" s="36" t="s">
        <v>3987</v>
      </c>
      <c r="H1420" s="36">
        <v>1134760</v>
      </c>
      <c r="I1420" s="38">
        <v>43804</v>
      </c>
      <c r="J1420" s="2">
        <v>345</v>
      </c>
      <c r="K1420" s="2">
        <v>345</v>
      </c>
      <c r="L1420" s="2">
        <v>4515</v>
      </c>
      <c r="M1420" s="5">
        <v>-36.94</v>
      </c>
      <c r="N1420" s="3">
        <v>43804</v>
      </c>
      <c r="O1420" t="s">
        <v>19</v>
      </c>
      <c r="P1420" t="s">
        <v>1067</v>
      </c>
      <c r="S1420" s="2">
        <v>1114929</v>
      </c>
      <c r="T1420" s="2">
        <v>353175</v>
      </c>
      <c r="X1420" s="2" t="s">
        <v>20</v>
      </c>
      <c r="Z1420">
        <v>3004837</v>
      </c>
      <c r="AA1420" s="2" t="s">
        <v>24</v>
      </c>
    </row>
    <row r="1421" spans="1:27" x14ac:dyDescent="0.25">
      <c r="A1421" s="6">
        <f t="shared" si="22"/>
        <v>1413</v>
      </c>
      <c r="C1421" s="36" t="str">
        <f>+INDEX('Global Mapping'!$M:$M,MATCH(L1421,'Global Mapping'!$A:$A,0))</f>
        <v>CURRENT LIABILITIES</v>
      </c>
      <c r="D1421" s="36" t="str">
        <f>+INDEX('Global Mapping'!$C:$C,MATCH(L1421,'Global Mapping'!$A:$A,0))</f>
        <v>A/P TRADE</v>
      </c>
      <c r="E1421" s="36" t="s">
        <v>3985</v>
      </c>
      <c r="F1421" s="36" t="s">
        <v>3986</v>
      </c>
      <c r="G1421" s="36" t="s">
        <v>3987</v>
      </c>
      <c r="H1421" s="36">
        <v>1134747</v>
      </c>
      <c r="I1421" s="38">
        <v>43804</v>
      </c>
      <c r="J1421" s="2">
        <v>345</v>
      </c>
      <c r="K1421" s="2">
        <v>345</v>
      </c>
      <c r="L1421" s="2">
        <v>4515</v>
      </c>
      <c r="M1421" s="5">
        <v>-3.17</v>
      </c>
      <c r="N1421" s="3">
        <v>43804</v>
      </c>
      <c r="O1421" t="s">
        <v>19</v>
      </c>
      <c r="P1421" t="s">
        <v>1065</v>
      </c>
      <c r="S1421" s="2">
        <v>1114919</v>
      </c>
      <c r="T1421" s="2">
        <v>353175</v>
      </c>
      <c r="X1421" s="2" t="s">
        <v>20</v>
      </c>
      <c r="Z1421">
        <v>3004931</v>
      </c>
      <c r="AA1421" s="2" t="s">
        <v>24</v>
      </c>
    </row>
    <row r="1422" spans="1:27" x14ac:dyDescent="0.25">
      <c r="A1422" s="6">
        <f t="shared" si="22"/>
        <v>1414</v>
      </c>
      <c r="C1422" s="36" t="str">
        <f>+INDEX('Global Mapping'!$M:$M,MATCH(L1422,'Global Mapping'!$A:$A,0))</f>
        <v>CURRENT LIABILITIES</v>
      </c>
      <c r="D1422" s="36" t="str">
        <f>+INDEX('Global Mapping'!$C:$C,MATCH(L1422,'Global Mapping'!$A:$A,0))</f>
        <v>A/P TRADE</v>
      </c>
      <c r="E1422" s="36" t="s">
        <v>3985</v>
      </c>
      <c r="F1422" s="36" t="s">
        <v>3986</v>
      </c>
      <c r="G1422" s="36" t="s">
        <v>3987</v>
      </c>
      <c r="H1422" s="36">
        <v>1134713</v>
      </c>
      <c r="I1422" s="38">
        <v>43804</v>
      </c>
      <c r="J1422" s="2">
        <v>345</v>
      </c>
      <c r="K1422" s="2">
        <v>345</v>
      </c>
      <c r="L1422" s="2">
        <v>4515</v>
      </c>
      <c r="M1422" s="5">
        <v>-660</v>
      </c>
      <c r="N1422" s="3">
        <v>43804</v>
      </c>
      <c r="O1422" t="s">
        <v>19</v>
      </c>
      <c r="P1422" t="s">
        <v>1068</v>
      </c>
      <c r="S1422" s="2">
        <v>1114946</v>
      </c>
      <c r="T1422" s="2">
        <v>353172</v>
      </c>
      <c r="U1422" s="2">
        <v>328802</v>
      </c>
      <c r="X1422" s="2" t="s">
        <v>20</v>
      </c>
      <c r="Z1422">
        <v>3005160</v>
      </c>
      <c r="AA1422" s="2" t="s">
        <v>24</v>
      </c>
    </row>
    <row r="1423" spans="1:27" x14ac:dyDescent="0.25">
      <c r="A1423" s="6">
        <f t="shared" si="22"/>
        <v>1415</v>
      </c>
      <c r="C1423" s="36" t="str">
        <f>+INDEX('Global Mapping'!$M:$M,MATCH(L1423,'Global Mapping'!$A:$A,0))</f>
        <v>CURRENT LIABILITIES</v>
      </c>
      <c r="D1423" s="36" t="str">
        <f>+INDEX('Global Mapping'!$C:$C,MATCH(L1423,'Global Mapping'!$A:$A,0))</f>
        <v>A/P TRADE</v>
      </c>
      <c r="E1423" s="36" t="s">
        <v>3985</v>
      </c>
      <c r="F1423" s="36" t="s">
        <v>3986</v>
      </c>
      <c r="G1423" s="36" t="s">
        <v>3987</v>
      </c>
      <c r="H1423" s="36">
        <v>1134713</v>
      </c>
      <c r="I1423" s="38">
        <v>43804</v>
      </c>
      <c r="J1423" s="2">
        <v>345</v>
      </c>
      <c r="K1423" s="2">
        <v>345</v>
      </c>
      <c r="L1423" s="2">
        <v>4515</v>
      </c>
      <c r="M1423" s="5">
        <v>-420</v>
      </c>
      <c r="N1423" s="3">
        <v>43804</v>
      </c>
      <c r="O1423" t="s">
        <v>19</v>
      </c>
      <c r="P1423" t="s">
        <v>1069</v>
      </c>
      <c r="S1423" s="2">
        <v>1114950</v>
      </c>
      <c r="T1423" s="2">
        <v>353172</v>
      </c>
      <c r="U1423" s="2">
        <v>328803</v>
      </c>
      <c r="X1423" s="2" t="s">
        <v>20</v>
      </c>
      <c r="Z1423">
        <v>3005160</v>
      </c>
      <c r="AA1423" s="2" t="s">
        <v>24</v>
      </c>
    </row>
    <row r="1424" spans="1:27" x14ac:dyDescent="0.25">
      <c r="A1424" s="6">
        <f t="shared" si="22"/>
        <v>1416</v>
      </c>
      <c r="C1424" s="36" t="str">
        <f>+INDEX('Global Mapping'!$M:$M,MATCH(L1424,'Global Mapping'!$A:$A,0))</f>
        <v>CURRENT LIABILITIES</v>
      </c>
      <c r="D1424" s="36" t="str">
        <f>+INDEX('Global Mapping'!$C:$C,MATCH(L1424,'Global Mapping'!$A:$A,0))</f>
        <v>A/P TRADE</v>
      </c>
      <c r="E1424" s="36" t="s">
        <v>3985</v>
      </c>
      <c r="F1424" s="36" t="s">
        <v>3986</v>
      </c>
      <c r="G1424" s="36" t="s">
        <v>3987</v>
      </c>
      <c r="H1424" s="36">
        <v>1134683</v>
      </c>
      <c r="I1424" s="38">
        <v>43804</v>
      </c>
      <c r="J1424" s="2">
        <v>345</v>
      </c>
      <c r="K1424" s="2">
        <v>345</v>
      </c>
      <c r="L1424" s="2">
        <v>4515</v>
      </c>
      <c r="M1424" s="5">
        <v>-4136.3999999999996</v>
      </c>
      <c r="N1424" s="3">
        <v>43804</v>
      </c>
      <c r="O1424" t="s">
        <v>19</v>
      </c>
      <c r="P1424" t="s">
        <v>1070</v>
      </c>
      <c r="S1424" s="2">
        <v>1114954</v>
      </c>
      <c r="T1424" s="2">
        <v>353172</v>
      </c>
      <c r="U1424" s="2">
        <v>328801</v>
      </c>
      <c r="X1424" s="2" t="s">
        <v>20</v>
      </c>
      <c r="Z1424">
        <v>3005974</v>
      </c>
      <c r="AA1424" s="2" t="s">
        <v>24</v>
      </c>
    </row>
    <row r="1425" spans="1:27" x14ac:dyDescent="0.25">
      <c r="A1425" s="6">
        <f t="shared" si="22"/>
        <v>1417</v>
      </c>
      <c r="C1425" s="36" t="str">
        <f>+INDEX('Global Mapping'!$M:$M,MATCH(L1425,'Global Mapping'!$A:$A,0))</f>
        <v>CURRENT LIABILITIES</v>
      </c>
      <c r="D1425" s="36" t="str">
        <f>+INDEX('Global Mapping'!$C:$C,MATCH(L1425,'Global Mapping'!$A:$A,0))</f>
        <v>A/P TRADE</v>
      </c>
      <c r="E1425" s="36" t="s">
        <v>3985</v>
      </c>
      <c r="F1425" s="36" t="s">
        <v>3986</v>
      </c>
      <c r="G1425" s="36" t="s">
        <v>3987</v>
      </c>
      <c r="H1425" s="36">
        <v>1135428</v>
      </c>
      <c r="I1425" s="38">
        <v>43811</v>
      </c>
      <c r="J1425" s="2">
        <v>345</v>
      </c>
      <c r="K1425" s="2">
        <v>345</v>
      </c>
      <c r="L1425" s="2">
        <v>4515</v>
      </c>
      <c r="M1425" s="5">
        <v>-1405.6</v>
      </c>
      <c r="N1425" s="3">
        <v>43804</v>
      </c>
      <c r="O1425" t="s">
        <v>19</v>
      </c>
      <c r="P1425" t="s">
        <v>1066</v>
      </c>
      <c r="S1425" s="2">
        <v>1114922</v>
      </c>
      <c r="T1425" s="2">
        <v>353175</v>
      </c>
      <c r="X1425" s="2" t="s">
        <v>20</v>
      </c>
      <c r="Z1425">
        <v>3006413</v>
      </c>
      <c r="AA1425" s="2" t="s">
        <v>24</v>
      </c>
    </row>
    <row r="1426" spans="1:27" x14ac:dyDescent="0.25">
      <c r="A1426" s="6">
        <f t="shared" si="22"/>
        <v>1418</v>
      </c>
      <c r="C1426" s="36" t="str">
        <f>+INDEX('Global Mapping'!$M:$M,MATCH(L1426,'Global Mapping'!$A:$A,0))</f>
        <v>CURRENT LIABILITIES</v>
      </c>
      <c r="D1426" s="36" t="str">
        <f>+INDEX('Global Mapping'!$C:$C,MATCH(L1426,'Global Mapping'!$A:$A,0))</f>
        <v>A/P TRADE</v>
      </c>
      <c r="E1426" s="36" t="s">
        <v>3985</v>
      </c>
      <c r="F1426" s="36" t="s">
        <v>3986</v>
      </c>
      <c r="G1426" s="36" t="s">
        <v>3987</v>
      </c>
      <c r="H1426" s="36">
        <v>1135130</v>
      </c>
      <c r="I1426" s="38">
        <v>43804</v>
      </c>
      <c r="J1426" s="2">
        <v>345</v>
      </c>
      <c r="K1426" s="2">
        <v>345</v>
      </c>
      <c r="L1426" s="2">
        <v>4515</v>
      </c>
      <c r="M1426" s="5">
        <v>-16399.09</v>
      </c>
      <c r="N1426" s="3">
        <v>43804</v>
      </c>
      <c r="O1426" t="s">
        <v>19</v>
      </c>
      <c r="P1426" t="s">
        <v>1062</v>
      </c>
      <c r="S1426" s="2">
        <v>1114827</v>
      </c>
      <c r="T1426" s="2">
        <v>353187</v>
      </c>
      <c r="X1426" s="2" t="s">
        <v>20</v>
      </c>
      <c r="Z1426">
        <v>3019839</v>
      </c>
      <c r="AA1426" s="2" t="s">
        <v>24</v>
      </c>
    </row>
    <row r="1427" spans="1:27" x14ac:dyDescent="0.25">
      <c r="A1427" s="6">
        <f t="shared" si="22"/>
        <v>1419</v>
      </c>
      <c r="C1427" s="36" t="str">
        <f>+INDEX('Global Mapping'!$M:$M,MATCH(L1427,'Global Mapping'!$A:$A,0))</f>
        <v>CURRENT LIABILITIES</v>
      </c>
      <c r="D1427" s="36" t="str">
        <f>+INDEX('Global Mapping'!$C:$C,MATCH(L1427,'Global Mapping'!$A:$A,0))</f>
        <v>A/P TRADE</v>
      </c>
      <c r="E1427" s="36" t="s">
        <v>3985</v>
      </c>
      <c r="F1427" s="36" t="s">
        <v>3986</v>
      </c>
      <c r="G1427" s="36" t="s">
        <v>3987</v>
      </c>
      <c r="H1427" s="36">
        <v>1136576</v>
      </c>
      <c r="I1427" s="38">
        <v>43825</v>
      </c>
      <c r="J1427" s="2">
        <v>345</v>
      </c>
      <c r="K1427" s="2">
        <v>345</v>
      </c>
      <c r="L1427" s="2">
        <v>4515</v>
      </c>
      <c r="M1427" s="5">
        <v>-33.049999999999997</v>
      </c>
      <c r="N1427" s="3">
        <v>43804</v>
      </c>
      <c r="O1427" t="s">
        <v>19</v>
      </c>
      <c r="P1427" t="s">
        <v>1071</v>
      </c>
      <c r="S1427" s="2">
        <v>1114956</v>
      </c>
      <c r="T1427" s="2">
        <v>353175</v>
      </c>
      <c r="X1427" s="2" t="s">
        <v>20</v>
      </c>
      <c r="Z1427">
        <v>3098456</v>
      </c>
      <c r="AA1427" s="2" t="s">
        <v>24</v>
      </c>
    </row>
    <row r="1428" spans="1:27" x14ac:dyDescent="0.25">
      <c r="A1428" s="6">
        <f t="shared" si="22"/>
        <v>1420</v>
      </c>
      <c r="C1428" s="36" t="str">
        <f>+INDEX('Global Mapping'!$M:$M,MATCH(L1428,'Global Mapping'!$A:$A,0))</f>
        <v>CURRENT LIABILITIES</v>
      </c>
      <c r="D1428" s="36" t="str">
        <f>+INDEX('Global Mapping'!$C:$C,MATCH(L1428,'Global Mapping'!$A:$A,0))</f>
        <v>A/P TRADE</v>
      </c>
      <c r="E1428" s="36" t="s">
        <v>3985</v>
      </c>
      <c r="F1428" s="36" t="s">
        <v>3986</v>
      </c>
      <c r="G1428" s="36" t="s">
        <v>3987</v>
      </c>
      <c r="H1428" s="36">
        <v>1136576</v>
      </c>
      <c r="I1428" s="38">
        <v>43825</v>
      </c>
      <c r="J1428" s="2">
        <v>345</v>
      </c>
      <c r="K1428" s="2">
        <v>345</v>
      </c>
      <c r="L1428" s="2">
        <v>4515</v>
      </c>
      <c r="M1428" s="5">
        <v>-60.71</v>
      </c>
      <c r="N1428" s="3">
        <v>43804</v>
      </c>
      <c r="O1428" t="s">
        <v>19</v>
      </c>
      <c r="P1428" t="s">
        <v>1072</v>
      </c>
      <c r="S1428" s="2">
        <v>1114959</v>
      </c>
      <c r="T1428" s="2">
        <v>353175</v>
      </c>
      <c r="X1428" s="2" t="s">
        <v>20</v>
      </c>
      <c r="Z1428">
        <v>3098456</v>
      </c>
      <c r="AA1428" s="2" t="s">
        <v>24</v>
      </c>
    </row>
    <row r="1429" spans="1:27" x14ac:dyDescent="0.25">
      <c r="A1429" s="6">
        <f t="shared" si="22"/>
        <v>1421</v>
      </c>
      <c r="C1429" s="36" t="str">
        <f>+INDEX('Global Mapping'!$M:$M,MATCH(L1429,'Global Mapping'!$A:$A,0))</f>
        <v>CURRENT LIABILITIES</v>
      </c>
      <c r="D1429" s="36" t="str">
        <f>+INDEX('Global Mapping'!$C:$C,MATCH(L1429,'Global Mapping'!$A:$A,0))</f>
        <v>A/P TRADE</v>
      </c>
      <c r="E1429" s="36" t="s">
        <v>3985</v>
      </c>
      <c r="F1429" s="36" t="s">
        <v>3986</v>
      </c>
      <c r="G1429" s="36" t="s">
        <v>3987</v>
      </c>
      <c r="H1429" s="36">
        <v>1134758</v>
      </c>
      <c r="I1429" s="38">
        <v>43804</v>
      </c>
      <c r="J1429" s="2">
        <v>345</v>
      </c>
      <c r="K1429" s="2">
        <v>345</v>
      </c>
      <c r="L1429" s="2">
        <v>4515</v>
      </c>
      <c r="M1429" s="5">
        <v>-47.17</v>
      </c>
      <c r="N1429" s="3">
        <v>43804</v>
      </c>
      <c r="O1429" t="s">
        <v>19</v>
      </c>
      <c r="P1429" t="s">
        <v>1063</v>
      </c>
      <c r="S1429" s="2">
        <v>1114913</v>
      </c>
      <c r="T1429" s="2">
        <v>353175</v>
      </c>
      <c r="X1429" s="2" t="s">
        <v>20</v>
      </c>
      <c r="Z1429">
        <v>3121963</v>
      </c>
      <c r="AA1429" s="2" t="s">
        <v>24</v>
      </c>
    </row>
    <row r="1430" spans="1:27" x14ac:dyDescent="0.25">
      <c r="A1430" s="6">
        <f t="shared" si="22"/>
        <v>1422</v>
      </c>
      <c r="C1430" s="36" t="str">
        <f>+INDEX('Global Mapping'!$M:$M,MATCH(L1430,'Global Mapping'!$A:$A,0))</f>
        <v>CURRENT LIABILITIES</v>
      </c>
      <c r="D1430" s="36" t="str">
        <f>+INDEX('Global Mapping'!$C:$C,MATCH(L1430,'Global Mapping'!$A:$A,0))</f>
        <v>A/P TRADE</v>
      </c>
      <c r="E1430" s="36" t="s">
        <v>3985</v>
      </c>
      <c r="F1430" s="36" t="s">
        <v>3986</v>
      </c>
      <c r="G1430" s="36" t="s">
        <v>3987</v>
      </c>
      <c r="H1430" s="36">
        <v>1139794</v>
      </c>
      <c r="I1430" s="38">
        <v>43858</v>
      </c>
      <c r="J1430" s="2">
        <v>345</v>
      </c>
      <c r="K1430" s="2">
        <v>345</v>
      </c>
      <c r="L1430" s="2">
        <v>4515</v>
      </c>
      <c r="M1430" s="5">
        <v>-1.78</v>
      </c>
      <c r="N1430" s="3">
        <v>43807</v>
      </c>
      <c r="O1430" t="s">
        <v>19</v>
      </c>
      <c r="P1430" t="s">
        <v>1131</v>
      </c>
      <c r="S1430" s="2">
        <v>1118757</v>
      </c>
      <c r="T1430" s="2">
        <v>354735</v>
      </c>
      <c r="X1430" s="2" t="s">
        <v>20</v>
      </c>
      <c r="Z1430">
        <v>3127587</v>
      </c>
      <c r="AA1430" s="2" t="s">
        <v>24</v>
      </c>
    </row>
    <row r="1431" spans="1:27" x14ac:dyDescent="0.25">
      <c r="A1431" s="6">
        <f t="shared" si="22"/>
        <v>1423</v>
      </c>
      <c r="C1431" s="36" t="str">
        <f>+INDEX('Global Mapping'!$M:$M,MATCH(L1431,'Global Mapping'!$A:$A,0))</f>
        <v>CURRENT LIABILITIES</v>
      </c>
      <c r="D1431" s="36" t="str">
        <f>+INDEX('Global Mapping'!$C:$C,MATCH(L1431,'Global Mapping'!$A:$A,0))</f>
        <v>A/P TRADE</v>
      </c>
      <c r="E1431" s="36" t="s">
        <v>3985</v>
      </c>
      <c r="F1431" s="36" t="s">
        <v>3986</v>
      </c>
      <c r="G1431" s="36" t="s">
        <v>3987</v>
      </c>
      <c r="H1431" s="36">
        <v>1139237</v>
      </c>
      <c r="I1431" s="38">
        <v>43858</v>
      </c>
      <c r="J1431" s="2">
        <v>345</v>
      </c>
      <c r="K1431" s="2">
        <v>345</v>
      </c>
      <c r="L1431" s="2">
        <v>4515</v>
      </c>
      <c r="M1431" s="5">
        <v>-145.44999999999999</v>
      </c>
      <c r="N1431" s="3">
        <v>43807</v>
      </c>
      <c r="O1431" t="s">
        <v>19</v>
      </c>
      <c r="P1431" t="s">
        <v>1132</v>
      </c>
      <c r="S1431" s="2">
        <v>1118761</v>
      </c>
      <c r="T1431" s="2">
        <v>354735</v>
      </c>
      <c r="X1431" s="2" t="s">
        <v>20</v>
      </c>
      <c r="Z1431">
        <v>3127588</v>
      </c>
      <c r="AA1431" s="2" t="s">
        <v>24</v>
      </c>
    </row>
    <row r="1432" spans="1:27" x14ac:dyDescent="0.25">
      <c r="A1432" s="6">
        <f t="shared" si="22"/>
        <v>1424</v>
      </c>
      <c r="C1432" s="36" t="str">
        <f>+INDEX('Global Mapping'!$M:$M,MATCH(L1432,'Global Mapping'!$A:$A,0))</f>
        <v>CURRENT LIABILITIES</v>
      </c>
      <c r="D1432" s="36" t="str">
        <f>+INDEX('Global Mapping'!$C:$C,MATCH(L1432,'Global Mapping'!$A:$A,0))</f>
        <v>A/P TRADE</v>
      </c>
      <c r="E1432" s="36" t="s">
        <v>3985</v>
      </c>
      <c r="F1432" s="36" t="s">
        <v>3986</v>
      </c>
      <c r="G1432" s="36" t="s">
        <v>3987</v>
      </c>
      <c r="H1432" s="36">
        <v>1135909</v>
      </c>
      <c r="I1432" s="38">
        <v>43818</v>
      </c>
      <c r="J1432" s="2">
        <v>345</v>
      </c>
      <c r="K1432" s="2">
        <v>345</v>
      </c>
      <c r="L1432" s="2">
        <v>4515</v>
      </c>
      <c r="M1432" s="5">
        <v>-258</v>
      </c>
      <c r="N1432" s="3">
        <v>43808</v>
      </c>
      <c r="O1432" t="s">
        <v>19</v>
      </c>
      <c r="P1432" t="s">
        <v>1081</v>
      </c>
      <c r="S1432" s="2">
        <v>1115667</v>
      </c>
      <c r="T1432" s="2">
        <v>353604</v>
      </c>
      <c r="U1432" s="2">
        <v>329297</v>
      </c>
      <c r="X1432" s="2" t="s">
        <v>20</v>
      </c>
      <c r="Z1432">
        <v>3000063</v>
      </c>
      <c r="AA1432" s="2" t="s">
        <v>24</v>
      </c>
    </row>
    <row r="1433" spans="1:27" x14ac:dyDescent="0.25">
      <c r="A1433" s="6">
        <f t="shared" si="22"/>
        <v>1425</v>
      </c>
      <c r="C1433" s="36" t="str">
        <f>+INDEX('Global Mapping'!$M:$M,MATCH(L1433,'Global Mapping'!$A:$A,0))</f>
        <v>CURRENT LIABILITIES</v>
      </c>
      <c r="D1433" s="36" t="str">
        <f>+INDEX('Global Mapping'!$C:$C,MATCH(L1433,'Global Mapping'!$A:$A,0))</f>
        <v>A/P TRADE</v>
      </c>
      <c r="E1433" s="36" t="s">
        <v>3985</v>
      </c>
      <c r="F1433" s="36" t="s">
        <v>3986</v>
      </c>
      <c r="G1433" s="36" t="s">
        <v>3987</v>
      </c>
      <c r="H1433" s="36">
        <v>1135909</v>
      </c>
      <c r="I1433" s="38">
        <v>43818</v>
      </c>
      <c r="J1433" s="2">
        <v>345</v>
      </c>
      <c r="K1433" s="2">
        <v>345</v>
      </c>
      <c r="L1433" s="2">
        <v>4515</v>
      </c>
      <c r="M1433" s="5">
        <v>-572</v>
      </c>
      <c r="N1433" s="3">
        <v>43808</v>
      </c>
      <c r="O1433" t="s">
        <v>19</v>
      </c>
      <c r="P1433" t="s">
        <v>1082</v>
      </c>
      <c r="S1433" s="2">
        <v>1115668</v>
      </c>
      <c r="T1433" s="2">
        <v>353604</v>
      </c>
      <c r="U1433" s="2">
        <v>329296</v>
      </c>
      <c r="X1433" s="2" t="s">
        <v>20</v>
      </c>
      <c r="Z1433">
        <v>3000063</v>
      </c>
      <c r="AA1433" s="2" t="s">
        <v>24</v>
      </c>
    </row>
    <row r="1434" spans="1:27" x14ac:dyDescent="0.25">
      <c r="A1434" s="6">
        <f t="shared" si="22"/>
        <v>1426</v>
      </c>
      <c r="C1434" s="36" t="str">
        <f>+INDEX('Global Mapping'!$M:$M,MATCH(L1434,'Global Mapping'!$A:$A,0))</f>
        <v>CURRENT LIABILITIES</v>
      </c>
      <c r="D1434" s="36" t="str">
        <f>+INDEX('Global Mapping'!$C:$C,MATCH(L1434,'Global Mapping'!$A:$A,0))</f>
        <v>A/P TRADE</v>
      </c>
      <c r="E1434" s="36" t="s">
        <v>3985</v>
      </c>
      <c r="F1434" s="36" t="s">
        <v>3986</v>
      </c>
      <c r="G1434" s="36" t="s">
        <v>3987</v>
      </c>
      <c r="H1434" s="36">
        <v>1135909</v>
      </c>
      <c r="I1434" s="38">
        <v>43818</v>
      </c>
      <c r="J1434" s="2">
        <v>345</v>
      </c>
      <c r="K1434" s="2">
        <v>345</v>
      </c>
      <c r="L1434" s="2">
        <v>4515</v>
      </c>
      <c r="M1434" s="5">
        <v>-202.5</v>
      </c>
      <c r="N1434" s="3">
        <v>43808</v>
      </c>
      <c r="O1434" t="s">
        <v>19</v>
      </c>
      <c r="P1434" t="s">
        <v>1083</v>
      </c>
      <c r="S1434" s="2">
        <v>1115669</v>
      </c>
      <c r="T1434" s="2">
        <v>353602</v>
      </c>
      <c r="X1434" s="2" t="s">
        <v>20</v>
      </c>
      <c r="Z1434">
        <v>3000063</v>
      </c>
      <c r="AA1434" s="2" t="s">
        <v>24</v>
      </c>
    </row>
    <row r="1435" spans="1:27" x14ac:dyDescent="0.25">
      <c r="A1435" s="6">
        <f t="shared" si="22"/>
        <v>1427</v>
      </c>
      <c r="C1435" s="36" t="str">
        <f>+INDEX('Global Mapping'!$M:$M,MATCH(L1435,'Global Mapping'!$A:$A,0))</f>
        <v>CURRENT LIABILITIES</v>
      </c>
      <c r="D1435" s="36" t="str">
        <f>+INDEX('Global Mapping'!$C:$C,MATCH(L1435,'Global Mapping'!$A:$A,0))</f>
        <v>A/P TRADE</v>
      </c>
      <c r="E1435" s="36" t="s">
        <v>3985</v>
      </c>
      <c r="F1435" s="36" t="s">
        <v>3986</v>
      </c>
      <c r="G1435" s="36" t="s">
        <v>3987</v>
      </c>
      <c r="H1435" s="36">
        <v>1135425</v>
      </c>
      <c r="I1435" s="38">
        <v>43811</v>
      </c>
      <c r="J1435" s="2">
        <v>345</v>
      </c>
      <c r="K1435" s="2">
        <v>345</v>
      </c>
      <c r="L1435" s="2">
        <v>4515</v>
      </c>
      <c r="M1435" s="5">
        <v>-1785.73</v>
      </c>
      <c r="N1435" s="3">
        <v>43808</v>
      </c>
      <c r="O1435" t="s">
        <v>19</v>
      </c>
      <c r="P1435" t="s">
        <v>1078</v>
      </c>
      <c r="S1435" s="2">
        <v>1115664</v>
      </c>
      <c r="T1435" s="2">
        <v>353602</v>
      </c>
      <c r="X1435" s="2" t="s">
        <v>20</v>
      </c>
      <c r="Z1435">
        <v>3000198</v>
      </c>
      <c r="AA1435" s="2" t="s">
        <v>24</v>
      </c>
    </row>
    <row r="1436" spans="1:27" x14ac:dyDescent="0.25">
      <c r="A1436" s="6">
        <f t="shared" si="22"/>
        <v>1428</v>
      </c>
      <c r="C1436" s="36" t="str">
        <f>+INDEX('Global Mapping'!$M:$M,MATCH(L1436,'Global Mapping'!$A:$A,0))</f>
        <v>CURRENT LIABILITIES</v>
      </c>
      <c r="D1436" s="36" t="str">
        <f>+INDEX('Global Mapping'!$C:$C,MATCH(L1436,'Global Mapping'!$A:$A,0))</f>
        <v>A/P TRADE</v>
      </c>
      <c r="E1436" s="36" t="s">
        <v>3985</v>
      </c>
      <c r="F1436" s="36" t="s">
        <v>3986</v>
      </c>
      <c r="G1436" s="36" t="s">
        <v>3987</v>
      </c>
      <c r="H1436" s="36">
        <v>1135488</v>
      </c>
      <c r="I1436" s="38">
        <v>43811</v>
      </c>
      <c r="J1436" s="2">
        <v>345</v>
      </c>
      <c r="K1436" s="2">
        <v>345</v>
      </c>
      <c r="L1436" s="2">
        <v>4515</v>
      </c>
      <c r="M1436" s="5">
        <v>-11.91</v>
      </c>
      <c r="N1436" s="3">
        <v>43808</v>
      </c>
      <c r="O1436" t="s">
        <v>19</v>
      </c>
      <c r="P1436" t="s">
        <v>1086</v>
      </c>
      <c r="S1436" s="2">
        <v>1115687</v>
      </c>
      <c r="T1436" s="2">
        <v>353602</v>
      </c>
      <c r="X1436" s="2" t="s">
        <v>20</v>
      </c>
      <c r="Z1436">
        <v>3004931</v>
      </c>
      <c r="AA1436" s="2" t="s">
        <v>24</v>
      </c>
    </row>
    <row r="1437" spans="1:27" x14ac:dyDescent="0.25">
      <c r="A1437" s="6">
        <f t="shared" si="22"/>
        <v>1429</v>
      </c>
      <c r="C1437" s="36" t="str">
        <f>+INDEX('Global Mapping'!$M:$M,MATCH(L1437,'Global Mapping'!$A:$A,0))</f>
        <v>CURRENT LIABILITIES</v>
      </c>
      <c r="D1437" s="36" t="str">
        <f>+INDEX('Global Mapping'!$C:$C,MATCH(L1437,'Global Mapping'!$A:$A,0))</f>
        <v>A/P TRADE</v>
      </c>
      <c r="E1437" s="36" t="s">
        <v>3985</v>
      </c>
      <c r="F1437" s="36" t="s">
        <v>3986</v>
      </c>
      <c r="G1437" s="36" t="s">
        <v>3987</v>
      </c>
      <c r="H1437" s="36">
        <v>1135475</v>
      </c>
      <c r="I1437" s="38">
        <v>43811</v>
      </c>
      <c r="J1437" s="2">
        <v>345</v>
      </c>
      <c r="K1437" s="2">
        <v>345</v>
      </c>
      <c r="L1437" s="2">
        <v>4515</v>
      </c>
      <c r="M1437" s="5">
        <v>-19.059999999999999</v>
      </c>
      <c r="N1437" s="3">
        <v>43808</v>
      </c>
      <c r="O1437" t="s">
        <v>19</v>
      </c>
      <c r="P1437" t="s">
        <v>1073</v>
      </c>
      <c r="S1437" s="2">
        <v>1115659</v>
      </c>
      <c r="T1437" s="2">
        <v>353602</v>
      </c>
      <c r="X1437" s="2" t="s">
        <v>20</v>
      </c>
      <c r="Z1437">
        <v>3004989</v>
      </c>
      <c r="AA1437" s="2" t="s">
        <v>24</v>
      </c>
    </row>
    <row r="1438" spans="1:27" x14ac:dyDescent="0.25">
      <c r="A1438" s="6">
        <f t="shared" si="22"/>
        <v>1430</v>
      </c>
      <c r="C1438" s="36" t="str">
        <f>+INDEX('Global Mapping'!$M:$M,MATCH(L1438,'Global Mapping'!$A:$A,0))</f>
        <v>CURRENT LIABILITIES</v>
      </c>
      <c r="D1438" s="36" t="str">
        <f>+INDEX('Global Mapping'!$C:$C,MATCH(L1438,'Global Mapping'!$A:$A,0))</f>
        <v>A/P TRADE</v>
      </c>
      <c r="E1438" s="36" t="s">
        <v>3985</v>
      </c>
      <c r="F1438" s="36" t="s">
        <v>3986</v>
      </c>
      <c r="G1438" s="36" t="s">
        <v>3987</v>
      </c>
      <c r="H1438" s="36">
        <v>1135475</v>
      </c>
      <c r="I1438" s="38">
        <v>43811</v>
      </c>
      <c r="J1438" s="2">
        <v>345</v>
      </c>
      <c r="K1438" s="2">
        <v>345</v>
      </c>
      <c r="L1438" s="2">
        <v>4515</v>
      </c>
      <c r="M1438" s="5">
        <v>-32.86</v>
      </c>
      <c r="N1438" s="3">
        <v>43808</v>
      </c>
      <c r="O1438" t="s">
        <v>19</v>
      </c>
      <c r="P1438" t="s">
        <v>1074</v>
      </c>
      <c r="S1438" s="2">
        <v>1115660</v>
      </c>
      <c r="T1438" s="2">
        <v>353602</v>
      </c>
      <c r="X1438" s="2" t="s">
        <v>20</v>
      </c>
      <c r="Z1438">
        <v>3004989</v>
      </c>
      <c r="AA1438" s="2" t="s">
        <v>24</v>
      </c>
    </row>
    <row r="1439" spans="1:27" x14ac:dyDescent="0.25">
      <c r="A1439" s="6">
        <f t="shared" si="22"/>
        <v>1431</v>
      </c>
      <c r="C1439" s="36" t="str">
        <f>+INDEX('Global Mapping'!$M:$M,MATCH(L1439,'Global Mapping'!$A:$A,0))</f>
        <v>CURRENT LIABILITIES</v>
      </c>
      <c r="D1439" s="36" t="str">
        <f>+INDEX('Global Mapping'!$C:$C,MATCH(L1439,'Global Mapping'!$A:$A,0))</f>
        <v>A/P TRADE</v>
      </c>
      <c r="E1439" s="36" t="s">
        <v>3985</v>
      </c>
      <c r="F1439" s="36" t="s">
        <v>3986</v>
      </c>
      <c r="G1439" s="36" t="s">
        <v>3987</v>
      </c>
      <c r="H1439" s="36">
        <v>1135453</v>
      </c>
      <c r="I1439" s="38">
        <v>43811</v>
      </c>
      <c r="J1439" s="2">
        <v>345</v>
      </c>
      <c r="K1439" s="2">
        <v>345</v>
      </c>
      <c r="L1439" s="2">
        <v>4515</v>
      </c>
      <c r="M1439" s="5">
        <v>-29.98</v>
      </c>
      <c r="N1439" s="3">
        <v>43808</v>
      </c>
      <c r="O1439" t="s">
        <v>19</v>
      </c>
      <c r="P1439" t="s">
        <v>1075</v>
      </c>
      <c r="S1439" s="2">
        <v>1115661</v>
      </c>
      <c r="T1439" s="2">
        <v>353602</v>
      </c>
      <c r="X1439" s="2" t="s">
        <v>20</v>
      </c>
      <c r="Z1439">
        <v>3005740</v>
      </c>
      <c r="AA1439" s="2" t="s">
        <v>24</v>
      </c>
    </row>
    <row r="1440" spans="1:27" x14ac:dyDescent="0.25">
      <c r="A1440" s="6">
        <f t="shared" si="22"/>
        <v>1432</v>
      </c>
      <c r="C1440" s="36" t="str">
        <f>+INDEX('Global Mapping'!$M:$M,MATCH(L1440,'Global Mapping'!$A:$A,0))</f>
        <v>CURRENT LIABILITIES</v>
      </c>
      <c r="D1440" s="36" t="str">
        <f>+INDEX('Global Mapping'!$C:$C,MATCH(L1440,'Global Mapping'!$A:$A,0))</f>
        <v>A/P TRADE</v>
      </c>
      <c r="E1440" s="36" t="s">
        <v>3985</v>
      </c>
      <c r="F1440" s="36" t="s">
        <v>3986</v>
      </c>
      <c r="G1440" s="36" t="s">
        <v>3987</v>
      </c>
      <c r="H1440" s="36">
        <v>1135453</v>
      </c>
      <c r="I1440" s="38">
        <v>43811</v>
      </c>
      <c r="J1440" s="2">
        <v>345</v>
      </c>
      <c r="K1440" s="2">
        <v>345</v>
      </c>
      <c r="L1440" s="2">
        <v>4515</v>
      </c>
      <c r="M1440" s="5">
        <v>-189.01</v>
      </c>
      <c r="N1440" s="3">
        <v>43808</v>
      </c>
      <c r="O1440" t="s">
        <v>19</v>
      </c>
      <c r="P1440" t="s">
        <v>1076</v>
      </c>
      <c r="S1440" s="2">
        <v>1115662</v>
      </c>
      <c r="T1440" s="2">
        <v>353602</v>
      </c>
      <c r="X1440" s="2" t="s">
        <v>20</v>
      </c>
      <c r="Z1440">
        <v>3005740</v>
      </c>
      <c r="AA1440" s="2" t="s">
        <v>24</v>
      </c>
    </row>
    <row r="1441" spans="1:27" x14ac:dyDescent="0.25">
      <c r="A1441" s="6">
        <f t="shared" si="22"/>
        <v>1433</v>
      </c>
      <c r="C1441" s="36" t="str">
        <f>+INDEX('Global Mapping'!$M:$M,MATCH(L1441,'Global Mapping'!$A:$A,0))</f>
        <v>CURRENT LIABILITIES</v>
      </c>
      <c r="D1441" s="36" t="str">
        <f>+INDEX('Global Mapping'!$C:$C,MATCH(L1441,'Global Mapping'!$A:$A,0))</f>
        <v>A/P TRADE</v>
      </c>
      <c r="E1441" s="36" t="s">
        <v>3985</v>
      </c>
      <c r="F1441" s="36" t="s">
        <v>3986</v>
      </c>
      <c r="G1441" s="36" t="s">
        <v>3987</v>
      </c>
      <c r="H1441" s="36">
        <v>1135453</v>
      </c>
      <c r="I1441" s="38">
        <v>43811</v>
      </c>
      <c r="J1441" s="2">
        <v>345</v>
      </c>
      <c r="K1441" s="2">
        <v>345</v>
      </c>
      <c r="L1441" s="2">
        <v>4515</v>
      </c>
      <c r="M1441" s="5">
        <v>-2.6</v>
      </c>
      <c r="N1441" s="3">
        <v>43808</v>
      </c>
      <c r="O1441" t="s">
        <v>19</v>
      </c>
      <c r="P1441" t="s">
        <v>1077</v>
      </c>
      <c r="S1441" s="2">
        <v>1115663</v>
      </c>
      <c r="T1441" s="2">
        <v>353602</v>
      </c>
      <c r="X1441" s="2" t="s">
        <v>20</v>
      </c>
      <c r="Z1441">
        <v>3005740</v>
      </c>
      <c r="AA1441" s="2" t="s">
        <v>24</v>
      </c>
    </row>
    <row r="1442" spans="1:27" x14ac:dyDescent="0.25">
      <c r="A1442" s="6">
        <f t="shared" si="22"/>
        <v>1434</v>
      </c>
      <c r="C1442" s="36" t="str">
        <f>+INDEX('Global Mapping'!$M:$M,MATCH(L1442,'Global Mapping'!$A:$A,0))</f>
        <v>CURRENT LIABILITIES</v>
      </c>
      <c r="D1442" s="36" t="str">
        <f>+INDEX('Global Mapping'!$C:$C,MATCH(L1442,'Global Mapping'!$A:$A,0))</f>
        <v>A/P TRADE</v>
      </c>
      <c r="E1442" s="36" t="s">
        <v>3985</v>
      </c>
      <c r="F1442" s="36" t="s">
        <v>3986</v>
      </c>
      <c r="G1442" s="36" t="s">
        <v>3987</v>
      </c>
      <c r="H1442" s="36">
        <v>1135473</v>
      </c>
      <c r="I1442" s="38">
        <v>43811</v>
      </c>
      <c r="J1442" s="2">
        <v>345</v>
      </c>
      <c r="K1442" s="2">
        <v>345</v>
      </c>
      <c r="L1442" s="2">
        <v>4515</v>
      </c>
      <c r="M1442" s="5">
        <v>-56.59</v>
      </c>
      <c r="N1442" s="3">
        <v>43808</v>
      </c>
      <c r="O1442" t="s">
        <v>19</v>
      </c>
      <c r="P1442" t="s">
        <v>1079</v>
      </c>
      <c r="S1442" s="2">
        <v>1115665</v>
      </c>
      <c r="T1442" s="2">
        <v>353602</v>
      </c>
      <c r="X1442" s="2" t="s">
        <v>20</v>
      </c>
      <c r="Z1442">
        <v>3007768</v>
      </c>
      <c r="AA1442" s="2" t="s">
        <v>24</v>
      </c>
    </row>
    <row r="1443" spans="1:27" x14ac:dyDescent="0.25">
      <c r="A1443" s="6">
        <f t="shared" si="22"/>
        <v>1435</v>
      </c>
      <c r="C1443" s="36" t="str">
        <f>+INDEX('Global Mapping'!$M:$M,MATCH(L1443,'Global Mapping'!$A:$A,0))</f>
        <v>CURRENT LIABILITIES</v>
      </c>
      <c r="D1443" s="36" t="str">
        <f>+INDEX('Global Mapping'!$C:$C,MATCH(L1443,'Global Mapping'!$A:$A,0))</f>
        <v>A/P TRADE</v>
      </c>
      <c r="E1443" s="36" t="s">
        <v>3985</v>
      </c>
      <c r="F1443" s="36" t="s">
        <v>3986</v>
      </c>
      <c r="G1443" s="36" t="s">
        <v>3987</v>
      </c>
      <c r="H1443" s="36">
        <v>1135431</v>
      </c>
      <c r="I1443" s="38">
        <v>43811</v>
      </c>
      <c r="J1443" s="2">
        <v>345</v>
      </c>
      <c r="K1443" s="2">
        <v>345</v>
      </c>
      <c r="L1443" s="2">
        <v>4515</v>
      </c>
      <c r="M1443" s="5">
        <v>-1222.04</v>
      </c>
      <c r="N1443" s="3">
        <v>43808</v>
      </c>
      <c r="O1443" t="s">
        <v>19</v>
      </c>
      <c r="P1443" t="s">
        <v>1084</v>
      </c>
      <c r="S1443" s="2">
        <v>1115670</v>
      </c>
      <c r="T1443" s="2">
        <v>353604</v>
      </c>
      <c r="U1443" s="2">
        <v>329288</v>
      </c>
      <c r="X1443" s="2" t="s">
        <v>20</v>
      </c>
      <c r="Z1443">
        <v>3026303</v>
      </c>
      <c r="AA1443" s="2" t="s">
        <v>24</v>
      </c>
    </row>
    <row r="1444" spans="1:27" x14ac:dyDescent="0.25">
      <c r="A1444" s="6">
        <f t="shared" si="22"/>
        <v>1436</v>
      </c>
      <c r="C1444" s="36" t="str">
        <f>+INDEX('Global Mapping'!$M:$M,MATCH(L1444,'Global Mapping'!$A:$A,0))</f>
        <v>CURRENT LIABILITIES</v>
      </c>
      <c r="D1444" s="36" t="str">
        <f>+INDEX('Global Mapping'!$C:$C,MATCH(L1444,'Global Mapping'!$A:$A,0))</f>
        <v>A/P TRADE</v>
      </c>
      <c r="E1444" s="36" t="s">
        <v>3985</v>
      </c>
      <c r="F1444" s="36" t="s">
        <v>3986</v>
      </c>
      <c r="G1444" s="36" t="s">
        <v>3987</v>
      </c>
      <c r="H1444" s="36">
        <v>1135452</v>
      </c>
      <c r="I1444" s="38">
        <v>43811</v>
      </c>
      <c r="J1444" s="2">
        <v>345</v>
      </c>
      <c r="K1444" s="2">
        <v>345</v>
      </c>
      <c r="L1444" s="2">
        <v>4515</v>
      </c>
      <c r="M1444" s="5">
        <v>-225</v>
      </c>
      <c r="N1444" s="3">
        <v>43808</v>
      </c>
      <c r="O1444" t="s">
        <v>19</v>
      </c>
      <c r="P1444" t="s">
        <v>1085</v>
      </c>
      <c r="S1444" s="2">
        <v>1115671</v>
      </c>
      <c r="T1444" s="2">
        <v>353602</v>
      </c>
      <c r="X1444" s="2" t="s">
        <v>20</v>
      </c>
      <c r="Z1444">
        <v>3029878</v>
      </c>
      <c r="AA1444" s="2" t="s">
        <v>24</v>
      </c>
    </row>
    <row r="1445" spans="1:27" x14ac:dyDescent="0.25">
      <c r="A1445" s="6">
        <f t="shared" si="22"/>
        <v>1437</v>
      </c>
      <c r="C1445" s="36" t="str">
        <f>+INDEX('Global Mapping'!$M:$M,MATCH(L1445,'Global Mapping'!$A:$A,0))</f>
        <v>CURRENT LIABILITIES</v>
      </c>
      <c r="D1445" s="36" t="str">
        <f>+INDEX('Global Mapping'!$C:$C,MATCH(L1445,'Global Mapping'!$A:$A,0))</f>
        <v>A/P TRADE</v>
      </c>
      <c r="E1445" s="36" t="s">
        <v>3985</v>
      </c>
      <c r="F1445" s="36" t="s">
        <v>3986</v>
      </c>
      <c r="G1445" s="36" t="s">
        <v>3987</v>
      </c>
      <c r="H1445" s="36">
        <v>1137032</v>
      </c>
      <c r="I1445" s="38">
        <v>43832</v>
      </c>
      <c r="J1445" s="2">
        <v>345</v>
      </c>
      <c r="K1445" s="2">
        <v>345</v>
      </c>
      <c r="L1445" s="2">
        <v>4515</v>
      </c>
      <c r="M1445" s="5">
        <v>-60.71</v>
      </c>
      <c r="N1445" s="3">
        <v>43808</v>
      </c>
      <c r="O1445" t="s">
        <v>19</v>
      </c>
      <c r="P1445" t="s">
        <v>1080</v>
      </c>
      <c r="S1445" s="2">
        <v>1115666</v>
      </c>
      <c r="T1445" s="2">
        <v>353602</v>
      </c>
      <c r="X1445" s="2" t="s">
        <v>20</v>
      </c>
      <c r="Z1445">
        <v>3098456</v>
      </c>
      <c r="AA1445" s="2" t="s">
        <v>24</v>
      </c>
    </row>
    <row r="1446" spans="1:27" x14ac:dyDescent="0.25">
      <c r="A1446" s="6">
        <f t="shared" si="22"/>
        <v>1438</v>
      </c>
      <c r="C1446" s="36" t="str">
        <f>+INDEX('Global Mapping'!$M:$M,MATCH(L1446,'Global Mapping'!$A:$A,0))</f>
        <v>CURRENT LIABILITIES</v>
      </c>
      <c r="D1446" s="36" t="str">
        <f>+INDEX('Global Mapping'!$C:$C,MATCH(L1446,'Global Mapping'!$A:$A,0))</f>
        <v>A/P TRADE</v>
      </c>
      <c r="E1446" s="36" t="s">
        <v>3985</v>
      </c>
      <c r="F1446" s="36" t="s">
        <v>3986</v>
      </c>
      <c r="G1446" s="36" t="s">
        <v>3987</v>
      </c>
      <c r="H1446" s="36">
        <v>1135457</v>
      </c>
      <c r="I1446" s="38">
        <v>43811</v>
      </c>
      <c r="J1446" s="2">
        <v>345</v>
      </c>
      <c r="K1446" s="2">
        <v>345</v>
      </c>
      <c r="L1446" s="2">
        <v>4515</v>
      </c>
      <c r="M1446" s="5">
        <v>-152.25</v>
      </c>
      <c r="N1446" s="3">
        <v>43810</v>
      </c>
      <c r="O1446" t="s">
        <v>19</v>
      </c>
      <c r="P1446" t="s">
        <v>1094</v>
      </c>
      <c r="S1446" s="2">
        <v>1116261</v>
      </c>
      <c r="T1446" s="2">
        <v>353866</v>
      </c>
      <c r="X1446" s="2" t="s">
        <v>20</v>
      </c>
      <c r="Z1446">
        <v>3001525</v>
      </c>
      <c r="AA1446" s="2" t="s">
        <v>24</v>
      </c>
    </row>
    <row r="1447" spans="1:27" x14ac:dyDescent="0.25">
      <c r="A1447" s="6">
        <f t="shared" si="22"/>
        <v>1439</v>
      </c>
      <c r="C1447" s="36" t="str">
        <f>+INDEX('Global Mapping'!$M:$M,MATCH(L1447,'Global Mapping'!$A:$A,0))</f>
        <v>CURRENT LIABILITIES</v>
      </c>
      <c r="D1447" s="36" t="str">
        <f>+INDEX('Global Mapping'!$C:$C,MATCH(L1447,'Global Mapping'!$A:$A,0))</f>
        <v>A/P TRADE</v>
      </c>
      <c r="E1447" s="36" t="s">
        <v>3985</v>
      </c>
      <c r="F1447" s="36" t="s">
        <v>3986</v>
      </c>
      <c r="G1447" s="36" t="s">
        <v>3987</v>
      </c>
      <c r="H1447" s="36">
        <v>1135484</v>
      </c>
      <c r="I1447" s="38">
        <v>43811</v>
      </c>
      <c r="J1447" s="2">
        <v>345</v>
      </c>
      <c r="K1447" s="2">
        <v>345</v>
      </c>
      <c r="L1447" s="2">
        <v>4515</v>
      </c>
      <c r="M1447" s="5">
        <v>-24.65</v>
      </c>
      <c r="N1447" s="3">
        <v>43810</v>
      </c>
      <c r="O1447" t="s">
        <v>19</v>
      </c>
      <c r="P1447" t="s">
        <v>1090</v>
      </c>
      <c r="S1447" s="2">
        <v>1116257</v>
      </c>
      <c r="T1447" s="2">
        <v>353866</v>
      </c>
      <c r="X1447" s="2" t="s">
        <v>20</v>
      </c>
      <c r="Z1447">
        <v>3004837</v>
      </c>
      <c r="AA1447" s="2" t="s">
        <v>24</v>
      </c>
    </row>
    <row r="1448" spans="1:27" x14ac:dyDescent="0.25">
      <c r="A1448" s="6">
        <f t="shared" si="22"/>
        <v>1440</v>
      </c>
      <c r="C1448" s="36" t="str">
        <f>+INDEX('Global Mapping'!$M:$M,MATCH(L1448,'Global Mapping'!$A:$A,0))</f>
        <v>CURRENT LIABILITIES</v>
      </c>
      <c r="D1448" s="36" t="str">
        <f>+INDEX('Global Mapping'!$C:$C,MATCH(L1448,'Global Mapping'!$A:$A,0))</f>
        <v>A/P TRADE</v>
      </c>
      <c r="E1448" s="36" t="s">
        <v>3985</v>
      </c>
      <c r="F1448" s="36" t="s">
        <v>3986</v>
      </c>
      <c r="G1448" s="36" t="s">
        <v>3987</v>
      </c>
      <c r="H1448" s="36">
        <v>1135413</v>
      </c>
      <c r="I1448" s="38">
        <v>43811</v>
      </c>
      <c r="J1448" s="2">
        <v>345</v>
      </c>
      <c r="K1448" s="2">
        <v>345</v>
      </c>
      <c r="L1448" s="2">
        <v>4515</v>
      </c>
      <c r="M1448" s="5">
        <v>-1065</v>
      </c>
      <c r="N1448" s="3">
        <v>43810</v>
      </c>
      <c r="O1448" t="s">
        <v>19</v>
      </c>
      <c r="P1448" t="s">
        <v>1097</v>
      </c>
      <c r="S1448" s="2">
        <v>1116264</v>
      </c>
      <c r="T1448" s="2">
        <v>353864</v>
      </c>
      <c r="U1448" s="2">
        <v>328652</v>
      </c>
      <c r="X1448" s="2" t="s">
        <v>20</v>
      </c>
      <c r="Z1448">
        <v>3005160</v>
      </c>
      <c r="AA1448" s="2" t="s">
        <v>24</v>
      </c>
    </row>
    <row r="1449" spans="1:27" x14ac:dyDescent="0.25">
      <c r="A1449" s="6">
        <f t="shared" si="22"/>
        <v>1441</v>
      </c>
      <c r="C1449" s="36" t="str">
        <f>+INDEX('Global Mapping'!$M:$M,MATCH(L1449,'Global Mapping'!$A:$A,0))</f>
        <v>CURRENT LIABILITIES</v>
      </c>
      <c r="D1449" s="36" t="str">
        <f>+INDEX('Global Mapping'!$C:$C,MATCH(L1449,'Global Mapping'!$A:$A,0))</f>
        <v>A/P TRADE</v>
      </c>
      <c r="E1449" s="36" t="s">
        <v>3985</v>
      </c>
      <c r="F1449" s="36" t="s">
        <v>3986</v>
      </c>
      <c r="G1449" s="36" t="s">
        <v>3987</v>
      </c>
      <c r="H1449" s="36">
        <v>1135413</v>
      </c>
      <c r="I1449" s="38">
        <v>43811</v>
      </c>
      <c r="J1449" s="2">
        <v>345</v>
      </c>
      <c r="K1449" s="2">
        <v>345</v>
      </c>
      <c r="L1449" s="2">
        <v>4515</v>
      </c>
      <c r="M1449" s="5">
        <v>-1306</v>
      </c>
      <c r="N1449" s="3">
        <v>43810</v>
      </c>
      <c r="O1449" t="s">
        <v>19</v>
      </c>
      <c r="P1449" t="s">
        <v>1098</v>
      </c>
      <c r="S1449" s="2">
        <v>1116277</v>
      </c>
      <c r="T1449" s="2">
        <v>353864</v>
      </c>
      <c r="U1449" s="2">
        <v>328655</v>
      </c>
      <c r="X1449" s="2" t="s">
        <v>20</v>
      </c>
      <c r="Z1449">
        <v>3005160</v>
      </c>
      <c r="AA1449" s="2" t="s">
        <v>24</v>
      </c>
    </row>
    <row r="1450" spans="1:27" x14ac:dyDescent="0.25">
      <c r="A1450" s="6">
        <f t="shared" si="22"/>
        <v>1442</v>
      </c>
      <c r="C1450" s="36" t="str">
        <f>+INDEX('Global Mapping'!$M:$M,MATCH(L1450,'Global Mapping'!$A:$A,0))</f>
        <v>CURRENT LIABILITIES</v>
      </c>
      <c r="D1450" s="36" t="str">
        <f>+INDEX('Global Mapping'!$C:$C,MATCH(L1450,'Global Mapping'!$A:$A,0))</f>
        <v>A/P TRADE</v>
      </c>
      <c r="E1450" s="36" t="s">
        <v>3985</v>
      </c>
      <c r="F1450" s="36" t="s">
        <v>3986</v>
      </c>
      <c r="G1450" s="36" t="s">
        <v>3987</v>
      </c>
      <c r="H1450" s="36">
        <v>1135413</v>
      </c>
      <c r="I1450" s="38">
        <v>43811</v>
      </c>
      <c r="J1450" s="2">
        <v>345</v>
      </c>
      <c r="K1450" s="2">
        <v>345</v>
      </c>
      <c r="L1450" s="2">
        <v>4515</v>
      </c>
      <c r="M1450" s="5">
        <v>-1182</v>
      </c>
      <c r="N1450" s="3">
        <v>43810</v>
      </c>
      <c r="O1450" t="s">
        <v>19</v>
      </c>
      <c r="P1450" t="s">
        <v>1099</v>
      </c>
      <c r="S1450" s="2">
        <v>1116278</v>
      </c>
      <c r="T1450" s="2">
        <v>353864</v>
      </c>
      <c r="U1450" s="2">
        <v>328654</v>
      </c>
      <c r="X1450" s="2" t="s">
        <v>20</v>
      </c>
      <c r="Z1450">
        <v>3005160</v>
      </c>
      <c r="AA1450" s="2" t="s">
        <v>24</v>
      </c>
    </row>
    <row r="1451" spans="1:27" x14ac:dyDescent="0.25">
      <c r="A1451" s="6">
        <f t="shared" si="22"/>
        <v>1443</v>
      </c>
      <c r="C1451" s="36" t="str">
        <f>+INDEX('Global Mapping'!$M:$M,MATCH(L1451,'Global Mapping'!$A:$A,0))</f>
        <v>CURRENT LIABILITIES</v>
      </c>
      <c r="D1451" s="36" t="str">
        <f>+INDEX('Global Mapping'!$C:$C,MATCH(L1451,'Global Mapping'!$A:$A,0))</f>
        <v>A/P TRADE</v>
      </c>
      <c r="E1451" s="36" t="s">
        <v>3985</v>
      </c>
      <c r="F1451" s="36" t="s">
        <v>3986</v>
      </c>
      <c r="G1451" s="36" t="s">
        <v>3987</v>
      </c>
      <c r="H1451" s="36">
        <v>1135413</v>
      </c>
      <c r="I1451" s="38">
        <v>43811</v>
      </c>
      <c r="J1451" s="2">
        <v>345</v>
      </c>
      <c r="K1451" s="2">
        <v>345</v>
      </c>
      <c r="L1451" s="2">
        <v>4515</v>
      </c>
      <c r="M1451" s="5">
        <v>-1344</v>
      </c>
      <c r="N1451" s="3">
        <v>43810</v>
      </c>
      <c r="O1451" t="s">
        <v>19</v>
      </c>
      <c r="P1451" t="s">
        <v>1100</v>
      </c>
      <c r="S1451" s="2">
        <v>1116279</v>
      </c>
      <c r="T1451" s="2">
        <v>353864</v>
      </c>
      <c r="U1451" s="2">
        <v>328653</v>
      </c>
      <c r="X1451" s="2" t="s">
        <v>20</v>
      </c>
      <c r="Z1451">
        <v>3005160</v>
      </c>
      <c r="AA1451" s="2" t="s">
        <v>24</v>
      </c>
    </row>
    <row r="1452" spans="1:27" x14ac:dyDescent="0.25">
      <c r="A1452" s="6">
        <f t="shared" si="22"/>
        <v>1444</v>
      </c>
      <c r="C1452" s="36" t="str">
        <f>+INDEX('Global Mapping'!$M:$M,MATCH(L1452,'Global Mapping'!$A:$A,0))</f>
        <v>CURRENT LIABILITIES</v>
      </c>
      <c r="D1452" s="36" t="str">
        <f>+INDEX('Global Mapping'!$C:$C,MATCH(L1452,'Global Mapping'!$A:$A,0))</f>
        <v>A/P TRADE</v>
      </c>
      <c r="E1452" s="36" t="s">
        <v>3985</v>
      </c>
      <c r="F1452" s="36" t="s">
        <v>3986</v>
      </c>
      <c r="G1452" s="36" t="s">
        <v>3987</v>
      </c>
      <c r="H1452" s="36">
        <v>1135469</v>
      </c>
      <c r="I1452" s="38">
        <v>43811</v>
      </c>
      <c r="J1452" s="2">
        <v>345</v>
      </c>
      <c r="K1452" s="2">
        <v>345</v>
      </c>
      <c r="L1452" s="2">
        <v>4515</v>
      </c>
      <c r="M1452" s="5">
        <v>-76</v>
      </c>
      <c r="N1452" s="3">
        <v>43810</v>
      </c>
      <c r="O1452" t="s">
        <v>19</v>
      </c>
      <c r="P1452" t="s">
        <v>1095</v>
      </c>
      <c r="S1452" s="2">
        <v>1116262</v>
      </c>
      <c r="T1452" s="2">
        <v>353866</v>
      </c>
      <c r="X1452" s="2" t="s">
        <v>20</v>
      </c>
      <c r="Z1452">
        <v>3008509</v>
      </c>
      <c r="AA1452" s="2" t="s">
        <v>24</v>
      </c>
    </row>
    <row r="1453" spans="1:27" x14ac:dyDescent="0.25">
      <c r="A1453" s="6">
        <f t="shared" si="22"/>
        <v>1445</v>
      </c>
      <c r="C1453" s="36" t="str">
        <f>+INDEX('Global Mapping'!$M:$M,MATCH(L1453,'Global Mapping'!$A:$A,0))</f>
        <v>CURRENT LIABILITIES</v>
      </c>
      <c r="D1453" s="36" t="str">
        <f>+INDEX('Global Mapping'!$C:$C,MATCH(L1453,'Global Mapping'!$A:$A,0))</f>
        <v>A/P TRADE</v>
      </c>
      <c r="E1453" s="36" t="s">
        <v>3985</v>
      </c>
      <c r="F1453" s="36" t="s">
        <v>3986</v>
      </c>
      <c r="G1453" s="36" t="s">
        <v>3987</v>
      </c>
      <c r="H1453" s="36">
        <v>1135429</v>
      </c>
      <c r="I1453" s="38">
        <v>43811</v>
      </c>
      <c r="J1453" s="2">
        <v>345</v>
      </c>
      <c r="K1453" s="2">
        <v>345</v>
      </c>
      <c r="L1453" s="2">
        <v>4515</v>
      </c>
      <c r="M1453" s="5">
        <v>-539.66</v>
      </c>
      <c r="N1453" s="3">
        <v>43810</v>
      </c>
      <c r="O1453" t="s">
        <v>19</v>
      </c>
      <c r="P1453" t="s">
        <v>1092</v>
      </c>
      <c r="S1453" s="2">
        <v>1116259</v>
      </c>
      <c r="T1453" s="2">
        <v>353864</v>
      </c>
      <c r="U1453" s="2">
        <v>324939</v>
      </c>
      <c r="X1453" s="2" t="s">
        <v>20</v>
      </c>
      <c r="Z1453">
        <v>3009296</v>
      </c>
      <c r="AA1453" s="2" t="s">
        <v>24</v>
      </c>
    </row>
    <row r="1454" spans="1:27" x14ac:dyDescent="0.25">
      <c r="A1454" s="6">
        <f t="shared" si="22"/>
        <v>1446</v>
      </c>
      <c r="C1454" s="36" t="str">
        <f>+INDEX('Global Mapping'!$M:$M,MATCH(L1454,'Global Mapping'!$A:$A,0))</f>
        <v>CURRENT LIABILITIES</v>
      </c>
      <c r="D1454" s="36" t="str">
        <f>+INDEX('Global Mapping'!$C:$C,MATCH(L1454,'Global Mapping'!$A:$A,0))</f>
        <v>A/P TRADE</v>
      </c>
      <c r="E1454" s="36" t="s">
        <v>3985</v>
      </c>
      <c r="F1454" s="36" t="s">
        <v>3986</v>
      </c>
      <c r="G1454" s="36" t="s">
        <v>3987</v>
      </c>
      <c r="H1454" s="36">
        <v>1135429</v>
      </c>
      <c r="I1454" s="38">
        <v>43811</v>
      </c>
      <c r="J1454" s="2">
        <v>345</v>
      </c>
      <c r="K1454" s="2">
        <v>345</v>
      </c>
      <c r="L1454" s="2">
        <v>4515</v>
      </c>
      <c r="M1454" s="5">
        <v>-374.36</v>
      </c>
      <c r="N1454" s="3">
        <v>43810</v>
      </c>
      <c r="O1454" t="s">
        <v>19</v>
      </c>
      <c r="P1454" t="s">
        <v>1093</v>
      </c>
      <c r="S1454" s="2">
        <v>1116260</v>
      </c>
      <c r="T1454" s="2">
        <v>353864</v>
      </c>
      <c r="U1454" s="2">
        <v>329505</v>
      </c>
      <c r="X1454" s="2" t="s">
        <v>20</v>
      </c>
      <c r="Z1454">
        <v>3009296</v>
      </c>
      <c r="AA1454" s="2" t="s">
        <v>24</v>
      </c>
    </row>
    <row r="1455" spans="1:27" x14ac:dyDescent="0.25">
      <c r="A1455" s="6">
        <f t="shared" si="22"/>
        <v>1447</v>
      </c>
      <c r="C1455" s="36" t="str">
        <f>+INDEX('Global Mapping'!$M:$M,MATCH(L1455,'Global Mapping'!$A:$A,0))</f>
        <v>CURRENT LIABILITIES</v>
      </c>
      <c r="D1455" s="36" t="str">
        <f>+INDEX('Global Mapping'!$C:$C,MATCH(L1455,'Global Mapping'!$A:$A,0))</f>
        <v>A/P TRADE</v>
      </c>
      <c r="E1455" s="36" t="s">
        <v>3985</v>
      </c>
      <c r="F1455" s="36" t="s">
        <v>3986</v>
      </c>
      <c r="G1455" s="36" t="s">
        <v>3987</v>
      </c>
      <c r="H1455" s="36">
        <v>1135483</v>
      </c>
      <c r="I1455" s="38">
        <v>43811</v>
      </c>
      <c r="J1455" s="2">
        <v>345</v>
      </c>
      <c r="K1455" s="2">
        <v>345</v>
      </c>
      <c r="L1455" s="2">
        <v>4515</v>
      </c>
      <c r="M1455" s="5">
        <v>-25.27</v>
      </c>
      <c r="N1455" s="3">
        <v>43810</v>
      </c>
      <c r="O1455" t="s">
        <v>19</v>
      </c>
      <c r="P1455" t="s">
        <v>1096</v>
      </c>
      <c r="S1455" s="2">
        <v>1116263</v>
      </c>
      <c r="T1455" s="2">
        <v>353866</v>
      </c>
      <c r="X1455" s="2" t="s">
        <v>20</v>
      </c>
      <c r="Z1455">
        <v>3058462</v>
      </c>
      <c r="AA1455" s="2" t="s">
        <v>24</v>
      </c>
    </row>
    <row r="1456" spans="1:27" x14ac:dyDescent="0.25">
      <c r="A1456" s="6">
        <f t="shared" si="22"/>
        <v>1448</v>
      </c>
      <c r="C1456" s="36" t="str">
        <f>+INDEX('Global Mapping'!$M:$M,MATCH(L1456,'Global Mapping'!$A:$A,0))</f>
        <v>CURRENT LIABILITIES</v>
      </c>
      <c r="D1456" s="36" t="str">
        <f>+INDEX('Global Mapping'!$C:$C,MATCH(L1456,'Global Mapping'!$A:$A,0))</f>
        <v>A/P TRADE</v>
      </c>
      <c r="E1456" s="36" t="s">
        <v>3985</v>
      </c>
      <c r="F1456" s="36" t="s">
        <v>3986</v>
      </c>
      <c r="G1456" s="36" t="s">
        <v>3987</v>
      </c>
      <c r="H1456" s="36">
        <v>1135863</v>
      </c>
      <c r="I1456" s="38">
        <v>43818</v>
      </c>
      <c r="J1456" s="2">
        <v>345</v>
      </c>
      <c r="K1456" s="2">
        <v>345</v>
      </c>
      <c r="L1456" s="2">
        <v>4515</v>
      </c>
      <c r="M1456" s="5">
        <v>-18506.25</v>
      </c>
      <c r="N1456" s="3">
        <v>43810</v>
      </c>
      <c r="O1456" t="s">
        <v>19</v>
      </c>
      <c r="P1456" t="s">
        <v>1091</v>
      </c>
      <c r="S1456" s="2">
        <v>1116258</v>
      </c>
      <c r="T1456" s="2">
        <v>353864</v>
      </c>
      <c r="U1456" s="2">
        <v>329532</v>
      </c>
      <c r="X1456" s="2" t="s">
        <v>20</v>
      </c>
      <c r="Z1456">
        <v>3087618</v>
      </c>
      <c r="AA1456" s="2" t="s">
        <v>24</v>
      </c>
    </row>
    <row r="1457" spans="1:27" x14ac:dyDescent="0.25">
      <c r="A1457" s="6">
        <f t="shared" si="22"/>
        <v>1449</v>
      </c>
      <c r="C1457" s="36" t="str">
        <f>+INDEX('Global Mapping'!$M:$M,MATCH(L1457,'Global Mapping'!$A:$A,0))</f>
        <v>CURRENT LIABILITIES</v>
      </c>
      <c r="D1457" s="36" t="str">
        <f>+INDEX('Global Mapping'!$C:$C,MATCH(L1457,'Global Mapping'!$A:$A,0))</f>
        <v>A/P TRADE</v>
      </c>
      <c r="E1457" s="36" t="s">
        <v>3985</v>
      </c>
      <c r="F1457" s="36" t="s">
        <v>3986</v>
      </c>
      <c r="G1457" s="36" t="s">
        <v>3987</v>
      </c>
      <c r="H1457" s="36">
        <v>1137032</v>
      </c>
      <c r="I1457" s="38">
        <v>43832</v>
      </c>
      <c r="J1457" s="2">
        <v>345</v>
      </c>
      <c r="K1457" s="2">
        <v>345</v>
      </c>
      <c r="L1457" s="2">
        <v>4515</v>
      </c>
      <c r="M1457" s="5">
        <v>-33.049999999999997</v>
      </c>
      <c r="N1457" s="3">
        <v>43810</v>
      </c>
      <c r="O1457" t="s">
        <v>19</v>
      </c>
      <c r="P1457" t="s">
        <v>1089</v>
      </c>
      <c r="S1457" s="2">
        <v>1116256</v>
      </c>
      <c r="T1457" s="2">
        <v>353866</v>
      </c>
      <c r="X1457" s="2" t="s">
        <v>20</v>
      </c>
      <c r="Z1457">
        <v>3098456</v>
      </c>
      <c r="AA1457" s="2" t="s">
        <v>24</v>
      </c>
    </row>
    <row r="1458" spans="1:27" x14ac:dyDescent="0.25">
      <c r="A1458" s="6">
        <f t="shared" si="22"/>
        <v>1450</v>
      </c>
      <c r="C1458" s="36" t="str">
        <f>+INDEX('Global Mapping'!$M:$M,MATCH(L1458,'Global Mapping'!$A:$A,0))</f>
        <v>CURRENT LIABILITIES</v>
      </c>
      <c r="D1458" s="36" t="str">
        <f>+INDEX('Global Mapping'!$C:$C,MATCH(L1458,'Global Mapping'!$A:$A,0))</f>
        <v>A/P TRADE</v>
      </c>
      <c r="E1458" s="36" t="s">
        <v>3985</v>
      </c>
      <c r="F1458" s="36" t="s">
        <v>3986</v>
      </c>
      <c r="G1458" s="36" t="s">
        <v>3987</v>
      </c>
      <c r="H1458" s="36">
        <v>1135741</v>
      </c>
      <c r="I1458" s="38">
        <v>43811</v>
      </c>
      <c r="J1458" s="2">
        <v>345</v>
      </c>
      <c r="K1458" s="2">
        <v>345</v>
      </c>
      <c r="L1458" s="2">
        <v>4515</v>
      </c>
      <c r="M1458" s="5">
        <v>-37.200000000000003</v>
      </c>
      <c r="N1458" s="3">
        <v>43810</v>
      </c>
      <c r="O1458" t="s">
        <v>19</v>
      </c>
      <c r="P1458" t="s">
        <v>1101</v>
      </c>
      <c r="S1458" s="2">
        <v>1116520</v>
      </c>
      <c r="T1458" s="2">
        <v>353930</v>
      </c>
      <c r="X1458" s="2" t="s">
        <v>20</v>
      </c>
      <c r="Z1458">
        <v>3127199</v>
      </c>
      <c r="AA1458" s="2" t="s">
        <v>24</v>
      </c>
    </row>
    <row r="1459" spans="1:27" x14ac:dyDescent="0.25">
      <c r="A1459" s="6">
        <f t="shared" si="22"/>
        <v>1451</v>
      </c>
      <c r="C1459" s="36" t="str">
        <f>+INDEX('Global Mapping'!$M:$M,MATCH(L1459,'Global Mapping'!$A:$A,0))</f>
        <v>CURRENT LIABILITIES</v>
      </c>
      <c r="D1459" s="36" t="str">
        <f>+INDEX('Global Mapping'!$C:$C,MATCH(L1459,'Global Mapping'!$A:$A,0))</f>
        <v>A/P TRADE</v>
      </c>
      <c r="E1459" s="36" t="s">
        <v>3985</v>
      </c>
      <c r="F1459" s="36" t="s">
        <v>3986</v>
      </c>
      <c r="G1459" s="36" t="s">
        <v>3987</v>
      </c>
      <c r="H1459" s="36">
        <v>1135372</v>
      </c>
      <c r="I1459" s="38">
        <v>43811</v>
      </c>
      <c r="J1459" s="2">
        <v>345</v>
      </c>
      <c r="K1459" s="2">
        <v>345</v>
      </c>
      <c r="L1459" s="2">
        <v>4515</v>
      </c>
      <c r="M1459" s="5">
        <v>-140.59</v>
      </c>
      <c r="N1459" s="3">
        <v>43811</v>
      </c>
      <c r="O1459" t="s">
        <v>19</v>
      </c>
      <c r="P1459" t="s">
        <v>1102</v>
      </c>
      <c r="S1459" s="2">
        <v>1117055</v>
      </c>
      <c r="T1459" s="2">
        <v>354014</v>
      </c>
      <c r="X1459" s="2" t="s">
        <v>20</v>
      </c>
      <c r="Z1459">
        <v>3008722</v>
      </c>
      <c r="AA1459" s="2" t="s">
        <v>24</v>
      </c>
    </row>
    <row r="1460" spans="1:27" x14ac:dyDescent="0.25">
      <c r="A1460" s="6">
        <f t="shared" si="22"/>
        <v>1452</v>
      </c>
      <c r="C1460" s="36" t="str">
        <f>+INDEX('Global Mapping'!$M:$M,MATCH(L1460,'Global Mapping'!$A:$A,0))</f>
        <v>CURRENT LIABILITIES</v>
      </c>
      <c r="D1460" s="36" t="str">
        <f>+INDEX('Global Mapping'!$C:$C,MATCH(L1460,'Global Mapping'!$A:$A,0))</f>
        <v>A/P TRADE</v>
      </c>
      <c r="E1460" s="36" t="s">
        <v>3985</v>
      </c>
      <c r="F1460" s="36" t="s">
        <v>3986</v>
      </c>
      <c r="G1460" s="36" t="s">
        <v>3987</v>
      </c>
      <c r="H1460" s="36">
        <v>1135957</v>
      </c>
      <c r="I1460" s="38">
        <v>43818</v>
      </c>
      <c r="J1460" s="2">
        <v>345</v>
      </c>
      <c r="K1460" s="2">
        <v>345</v>
      </c>
      <c r="L1460" s="2">
        <v>4515</v>
      </c>
      <c r="M1460" s="5">
        <v>-27.16</v>
      </c>
      <c r="N1460" s="3">
        <v>43812</v>
      </c>
      <c r="O1460" t="s">
        <v>19</v>
      </c>
      <c r="P1460" t="s">
        <v>1104</v>
      </c>
      <c r="S1460" s="2">
        <v>1117186</v>
      </c>
      <c r="T1460" s="2">
        <v>354140</v>
      </c>
      <c r="X1460" s="2" t="s">
        <v>20</v>
      </c>
      <c r="Z1460">
        <v>3005047</v>
      </c>
      <c r="AA1460" s="2" t="s">
        <v>24</v>
      </c>
    </row>
    <row r="1461" spans="1:27" x14ac:dyDescent="0.25">
      <c r="A1461" s="6">
        <f t="shared" si="22"/>
        <v>1453</v>
      </c>
      <c r="C1461" s="36" t="str">
        <f>+INDEX('Global Mapping'!$M:$M,MATCH(L1461,'Global Mapping'!$A:$A,0))</f>
        <v>CURRENT LIABILITIES</v>
      </c>
      <c r="D1461" s="36" t="str">
        <f>+INDEX('Global Mapping'!$C:$C,MATCH(L1461,'Global Mapping'!$A:$A,0))</f>
        <v>A/P TRADE</v>
      </c>
      <c r="E1461" s="36" t="s">
        <v>3985</v>
      </c>
      <c r="F1461" s="36" t="s">
        <v>3986</v>
      </c>
      <c r="G1461" s="36" t="s">
        <v>3987</v>
      </c>
      <c r="H1461" s="36">
        <v>1136977</v>
      </c>
      <c r="I1461" s="38">
        <v>43832</v>
      </c>
      <c r="J1461" s="2">
        <v>345</v>
      </c>
      <c r="K1461" s="2">
        <v>345</v>
      </c>
      <c r="L1461" s="2">
        <v>4515</v>
      </c>
      <c r="M1461" s="5">
        <v>-4635</v>
      </c>
      <c r="N1461" s="3">
        <v>43812</v>
      </c>
      <c r="O1461" t="s">
        <v>19</v>
      </c>
      <c r="P1461" t="s">
        <v>1103</v>
      </c>
      <c r="S1461" s="2">
        <v>1117175</v>
      </c>
      <c r="T1461" s="2">
        <v>354139</v>
      </c>
      <c r="U1461" s="2">
        <v>329742</v>
      </c>
      <c r="X1461" s="2" t="s">
        <v>20</v>
      </c>
      <c r="Z1461">
        <v>3007701</v>
      </c>
      <c r="AA1461" s="2" t="s">
        <v>24</v>
      </c>
    </row>
    <row r="1462" spans="1:27" x14ac:dyDescent="0.25">
      <c r="A1462" s="6">
        <f t="shared" si="22"/>
        <v>1454</v>
      </c>
      <c r="C1462" s="36" t="str">
        <f>+INDEX('Global Mapping'!$M:$M,MATCH(L1462,'Global Mapping'!$A:$A,0))</f>
        <v>CURRENT LIABILITIES</v>
      </c>
      <c r="D1462" s="36" t="str">
        <f>+INDEX('Global Mapping'!$C:$C,MATCH(L1462,'Global Mapping'!$A:$A,0))</f>
        <v>A/P TRADE</v>
      </c>
      <c r="E1462" s="36" t="s">
        <v>3985</v>
      </c>
      <c r="F1462" s="36" t="s">
        <v>3986</v>
      </c>
      <c r="G1462" s="36" t="s">
        <v>3987</v>
      </c>
      <c r="H1462" s="36">
        <v>922013</v>
      </c>
      <c r="I1462" s="38">
        <v>43818</v>
      </c>
      <c r="J1462" s="2">
        <v>345</v>
      </c>
      <c r="K1462" s="2">
        <v>345</v>
      </c>
      <c r="L1462" s="2">
        <v>4515</v>
      </c>
      <c r="M1462" s="5">
        <v>-257.3</v>
      </c>
      <c r="N1462" s="3">
        <v>43815</v>
      </c>
      <c r="O1462" t="s">
        <v>19</v>
      </c>
      <c r="P1462" t="s">
        <v>1110</v>
      </c>
      <c r="S1462" s="2">
        <v>1117696</v>
      </c>
      <c r="T1462" s="2">
        <v>354347</v>
      </c>
      <c r="U1462" s="2">
        <v>327497</v>
      </c>
      <c r="X1462" s="2" t="s">
        <v>20</v>
      </c>
      <c r="Z1462">
        <v>3000863</v>
      </c>
      <c r="AA1462" s="2" t="s">
        <v>24</v>
      </c>
    </row>
    <row r="1463" spans="1:27" x14ac:dyDescent="0.25">
      <c r="A1463" s="6">
        <f t="shared" si="22"/>
        <v>1455</v>
      </c>
      <c r="C1463" s="36" t="str">
        <f>+INDEX('Global Mapping'!$M:$M,MATCH(L1463,'Global Mapping'!$A:$A,0))</f>
        <v>CURRENT LIABILITIES</v>
      </c>
      <c r="D1463" s="36" t="str">
        <f>+INDEX('Global Mapping'!$C:$C,MATCH(L1463,'Global Mapping'!$A:$A,0))</f>
        <v>A/P TRADE</v>
      </c>
      <c r="E1463" s="36" t="s">
        <v>3985</v>
      </c>
      <c r="F1463" s="36" t="s">
        <v>3986</v>
      </c>
      <c r="G1463" s="36" t="s">
        <v>3987</v>
      </c>
      <c r="H1463" s="36">
        <v>1136543</v>
      </c>
      <c r="I1463" s="38">
        <v>43825</v>
      </c>
      <c r="J1463" s="2">
        <v>345</v>
      </c>
      <c r="K1463" s="2">
        <v>345</v>
      </c>
      <c r="L1463" s="2">
        <v>4515</v>
      </c>
      <c r="M1463" s="5">
        <v>-927.45</v>
      </c>
      <c r="N1463" s="3">
        <v>43815</v>
      </c>
      <c r="O1463" t="s">
        <v>19</v>
      </c>
      <c r="P1463" t="s">
        <v>1108</v>
      </c>
      <c r="S1463" s="2">
        <v>1117694</v>
      </c>
      <c r="T1463" s="2">
        <v>354348</v>
      </c>
      <c r="X1463" s="2" t="s">
        <v>20</v>
      </c>
      <c r="Z1463">
        <v>3006413</v>
      </c>
      <c r="AA1463" s="2" t="s">
        <v>24</v>
      </c>
    </row>
    <row r="1464" spans="1:27" x14ac:dyDescent="0.25">
      <c r="A1464" s="6">
        <f t="shared" si="22"/>
        <v>1456</v>
      </c>
      <c r="C1464" s="36" t="str">
        <f>+INDEX('Global Mapping'!$M:$M,MATCH(L1464,'Global Mapping'!$A:$A,0))</f>
        <v>CURRENT LIABILITIES</v>
      </c>
      <c r="D1464" s="36" t="str">
        <f>+INDEX('Global Mapping'!$C:$C,MATCH(L1464,'Global Mapping'!$A:$A,0))</f>
        <v>A/P TRADE</v>
      </c>
      <c r="E1464" s="36" t="s">
        <v>3985</v>
      </c>
      <c r="F1464" s="36" t="s">
        <v>3986</v>
      </c>
      <c r="G1464" s="36" t="s">
        <v>3987</v>
      </c>
      <c r="H1464" s="36">
        <v>1136543</v>
      </c>
      <c r="I1464" s="38">
        <v>43825</v>
      </c>
      <c r="J1464" s="2">
        <v>345</v>
      </c>
      <c r="K1464" s="2">
        <v>345</v>
      </c>
      <c r="L1464" s="2">
        <v>4515</v>
      </c>
      <c r="M1464" s="5">
        <v>-117.25</v>
      </c>
      <c r="N1464" s="3">
        <v>43815</v>
      </c>
      <c r="O1464" t="s">
        <v>19</v>
      </c>
      <c r="P1464" t="s">
        <v>1109</v>
      </c>
      <c r="S1464" s="2">
        <v>1117695</v>
      </c>
      <c r="T1464" s="2">
        <v>354348</v>
      </c>
      <c r="X1464" s="2" t="s">
        <v>20</v>
      </c>
      <c r="Z1464">
        <v>3006413</v>
      </c>
      <c r="AA1464" s="2" t="s">
        <v>24</v>
      </c>
    </row>
    <row r="1465" spans="1:27" x14ac:dyDescent="0.25">
      <c r="A1465" s="6">
        <f t="shared" si="22"/>
        <v>1457</v>
      </c>
      <c r="C1465" s="36" t="str">
        <f>+INDEX('Global Mapping'!$M:$M,MATCH(L1465,'Global Mapping'!$A:$A,0))</f>
        <v>CURRENT LIABILITIES</v>
      </c>
      <c r="D1465" s="36" t="str">
        <f>+INDEX('Global Mapping'!$C:$C,MATCH(L1465,'Global Mapping'!$A:$A,0))</f>
        <v>A/P TRADE</v>
      </c>
      <c r="E1465" s="36" t="s">
        <v>3985</v>
      </c>
      <c r="F1465" s="36" t="s">
        <v>3986</v>
      </c>
      <c r="G1465" s="36" t="s">
        <v>3987</v>
      </c>
      <c r="H1465" s="36">
        <v>1135950</v>
      </c>
      <c r="I1465" s="38">
        <v>43818</v>
      </c>
      <c r="J1465" s="2">
        <v>345</v>
      </c>
      <c r="K1465" s="2">
        <v>345</v>
      </c>
      <c r="L1465" s="2">
        <v>4515</v>
      </c>
      <c r="M1465" s="5">
        <v>-10.5</v>
      </c>
      <c r="N1465" s="3">
        <v>43815</v>
      </c>
      <c r="O1465" t="s">
        <v>19</v>
      </c>
      <c r="P1465" t="s">
        <v>1105</v>
      </c>
      <c r="S1465" s="2">
        <v>1117691</v>
      </c>
      <c r="T1465" s="2">
        <v>354348</v>
      </c>
      <c r="X1465" s="2" t="s">
        <v>20</v>
      </c>
      <c r="Z1465">
        <v>3029123</v>
      </c>
      <c r="AA1465" s="2" t="s">
        <v>24</v>
      </c>
    </row>
    <row r="1466" spans="1:27" x14ac:dyDescent="0.25">
      <c r="A1466" s="6">
        <f t="shared" si="22"/>
        <v>1458</v>
      </c>
      <c r="C1466" s="36" t="str">
        <f>+INDEX('Global Mapping'!$M:$M,MATCH(L1466,'Global Mapping'!$A:$A,0))</f>
        <v>CURRENT LIABILITIES</v>
      </c>
      <c r="D1466" s="36" t="str">
        <f>+INDEX('Global Mapping'!$C:$C,MATCH(L1466,'Global Mapping'!$A:$A,0))</f>
        <v>A/P TRADE</v>
      </c>
      <c r="E1466" s="36" t="s">
        <v>3985</v>
      </c>
      <c r="F1466" s="36" t="s">
        <v>3986</v>
      </c>
      <c r="G1466" s="36" t="s">
        <v>3987</v>
      </c>
      <c r="H1466" s="36">
        <v>922008</v>
      </c>
      <c r="I1466" s="38">
        <v>43818</v>
      </c>
      <c r="J1466" s="2">
        <v>345</v>
      </c>
      <c r="K1466" s="2">
        <v>345</v>
      </c>
      <c r="L1466" s="2">
        <v>4515</v>
      </c>
      <c r="M1466" s="5">
        <v>-329</v>
      </c>
      <c r="N1466" s="3">
        <v>43815</v>
      </c>
      <c r="O1466" t="s">
        <v>19</v>
      </c>
      <c r="P1466" t="s">
        <v>1106</v>
      </c>
      <c r="S1466" s="2">
        <v>1117692</v>
      </c>
      <c r="T1466" s="2">
        <v>354347</v>
      </c>
      <c r="U1466" s="2">
        <v>328739</v>
      </c>
      <c r="X1466" s="2" t="s">
        <v>20</v>
      </c>
      <c r="Z1466">
        <v>3043997</v>
      </c>
      <c r="AA1466" s="2" t="s">
        <v>24</v>
      </c>
    </row>
    <row r="1467" spans="1:27" x14ac:dyDescent="0.25">
      <c r="A1467" s="6">
        <f t="shared" si="22"/>
        <v>1459</v>
      </c>
      <c r="C1467" s="36" t="str">
        <f>+INDEX('Global Mapping'!$M:$M,MATCH(L1467,'Global Mapping'!$A:$A,0))</f>
        <v>CURRENT LIABILITIES</v>
      </c>
      <c r="D1467" s="36" t="str">
        <f>+INDEX('Global Mapping'!$C:$C,MATCH(L1467,'Global Mapping'!$A:$A,0))</f>
        <v>A/P TRADE</v>
      </c>
      <c r="E1467" s="36" t="s">
        <v>3985</v>
      </c>
      <c r="F1467" s="36" t="s">
        <v>3986</v>
      </c>
      <c r="G1467" s="36" t="s">
        <v>3987</v>
      </c>
      <c r="H1467" s="36">
        <v>1137576</v>
      </c>
      <c r="I1467" s="38">
        <v>43839</v>
      </c>
      <c r="J1467" s="2">
        <v>345</v>
      </c>
      <c r="K1467" s="2">
        <v>345</v>
      </c>
      <c r="L1467" s="2">
        <v>4515</v>
      </c>
      <c r="M1467" s="5">
        <v>-60.71</v>
      </c>
      <c r="N1467" s="3">
        <v>43815</v>
      </c>
      <c r="O1467" t="s">
        <v>19</v>
      </c>
      <c r="P1467" t="s">
        <v>1107</v>
      </c>
      <c r="S1467" s="2">
        <v>1117693</v>
      </c>
      <c r="T1467" s="2">
        <v>354348</v>
      </c>
      <c r="X1467" s="2" t="s">
        <v>20</v>
      </c>
      <c r="Z1467">
        <v>3098456</v>
      </c>
      <c r="AA1467" s="2" t="s">
        <v>24</v>
      </c>
    </row>
    <row r="1468" spans="1:27" x14ac:dyDescent="0.25">
      <c r="A1468" s="6">
        <f t="shared" si="22"/>
        <v>1460</v>
      </c>
      <c r="C1468" s="36" t="str">
        <f>+INDEX('Global Mapping'!$M:$M,MATCH(L1468,'Global Mapping'!$A:$A,0))</f>
        <v>CURRENT LIABILITIES</v>
      </c>
      <c r="D1468" s="36" t="str">
        <f>+INDEX('Global Mapping'!$C:$C,MATCH(L1468,'Global Mapping'!$A:$A,0))</f>
        <v>A/P TRADE</v>
      </c>
      <c r="E1468" s="36" t="s">
        <v>3985</v>
      </c>
      <c r="F1468" s="36" t="s">
        <v>3986</v>
      </c>
      <c r="G1468" s="36" t="s">
        <v>3987</v>
      </c>
      <c r="H1468" s="36">
        <v>1135930</v>
      </c>
      <c r="I1468" s="38">
        <v>43818</v>
      </c>
      <c r="J1468" s="2">
        <v>345</v>
      </c>
      <c r="K1468" s="2">
        <v>345</v>
      </c>
      <c r="L1468" s="2">
        <v>4515</v>
      </c>
      <c r="M1468" s="5">
        <v>-199.85</v>
      </c>
      <c r="N1468" s="3">
        <v>43816</v>
      </c>
      <c r="O1468" t="s">
        <v>19</v>
      </c>
      <c r="P1468" t="s">
        <v>1122</v>
      </c>
      <c r="S1468" s="2">
        <v>1118032</v>
      </c>
      <c r="T1468" s="2">
        <v>354487</v>
      </c>
      <c r="X1468" s="2" t="s">
        <v>20</v>
      </c>
      <c r="Z1468">
        <v>3000067</v>
      </c>
      <c r="AA1468" s="2" t="s">
        <v>24</v>
      </c>
    </row>
    <row r="1469" spans="1:27" x14ac:dyDescent="0.25">
      <c r="A1469" s="6">
        <f t="shared" si="22"/>
        <v>1461</v>
      </c>
      <c r="C1469" s="36" t="str">
        <f>+INDEX('Global Mapping'!$M:$M,MATCH(L1469,'Global Mapping'!$A:$A,0))</f>
        <v>CURRENT LIABILITIES</v>
      </c>
      <c r="D1469" s="36" t="str">
        <f>+INDEX('Global Mapping'!$C:$C,MATCH(L1469,'Global Mapping'!$A:$A,0))</f>
        <v>A/P TRADE</v>
      </c>
      <c r="E1469" s="36" t="s">
        <v>3985</v>
      </c>
      <c r="F1469" s="36" t="s">
        <v>3986</v>
      </c>
      <c r="G1469" s="36" t="s">
        <v>3987</v>
      </c>
      <c r="H1469" s="36">
        <v>922046</v>
      </c>
      <c r="I1469" s="38">
        <v>43825</v>
      </c>
      <c r="J1469" s="2">
        <v>345</v>
      </c>
      <c r="K1469" s="2">
        <v>345</v>
      </c>
      <c r="L1469" s="2">
        <v>4515</v>
      </c>
      <c r="M1469" s="5">
        <v>-3564.09</v>
      </c>
      <c r="N1469" s="3">
        <v>43816</v>
      </c>
      <c r="O1469" t="s">
        <v>19</v>
      </c>
      <c r="P1469" t="s">
        <v>1126</v>
      </c>
      <c r="S1469" s="2">
        <v>1118043</v>
      </c>
      <c r="T1469" s="2">
        <v>354487</v>
      </c>
      <c r="X1469" s="2" t="s">
        <v>20</v>
      </c>
      <c r="Z1469">
        <v>3004890</v>
      </c>
      <c r="AA1469" s="2" t="s">
        <v>24</v>
      </c>
    </row>
    <row r="1470" spans="1:27" x14ac:dyDescent="0.25">
      <c r="A1470" s="6">
        <f t="shared" si="22"/>
        <v>1462</v>
      </c>
      <c r="C1470" s="36" t="str">
        <f>+INDEX('Global Mapping'!$M:$M,MATCH(L1470,'Global Mapping'!$A:$A,0))</f>
        <v>CURRENT LIABILITIES</v>
      </c>
      <c r="D1470" s="36" t="str">
        <f>+INDEX('Global Mapping'!$C:$C,MATCH(L1470,'Global Mapping'!$A:$A,0))</f>
        <v>A/P TRADE</v>
      </c>
      <c r="E1470" s="36" t="s">
        <v>3985</v>
      </c>
      <c r="F1470" s="36" t="s">
        <v>3986</v>
      </c>
      <c r="G1470" s="36" t="s">
        <v>3987</v>
      </c>
      <c r="H1470" s="36">
        <v>1135960</v>
      </c>
      <c r="I1470" s="38">
        <v>43818</v>
      </c>
      <c r="J1470" s="2">
        <v>345</v>
      </c>
      <c r="K1470" s="2">
        <v>345</v>
      </c>
      <c r="L1470" s="2">
        <v>4515</v>
      </c>
      <c r="M1470" s="5">
        <v>-12.72</v>
      </c>
      <c r="N1470" s="3">
        <v>43816</v>
      </c>
      <c r="O1470" t="s">
        <v>19</v>
      </c>
      <c r="P1470" t="s">
        <v>1123</v>
      </c>
      <c r="S1470" s="2">
        <v>1118035</v>
      </c>
      <c r="T1470" s="2">
        <v>354487</v>
      </c>
      <c r="X1470" s="2" t="s">
        <v>20</v>
      </c>
      <c r="Z1470">
        <v>3005155</v>
      </c>
      <c r="AA1470" s="2" t="s">
        <v>24</v>
      </c>
    </row>
    <row r="1471" spans="1:27" x14ac:dyDescent="0.25">
      <c r="A1471" s="6">
        <f t="shared" si="22"/>
        <v>1463</v>
      </c>
      <c r="C1471" s="36" t="str">
        <f>+INDEX('Global Mapping'!$M:$M,MATCH(L1471,'Global Mapping'!$A:$A,0))</f>
        <v>CURRENT LIABILITIES</v>
      </c>
      <c r="D1471" s="36" t="str">
        <f>+INDEX('Global Mapping'!$C:$C,MATCH(L1471,'Global Mapping'!$A:$A,0))</f>
        <v>A/P TRADE</v>
      </c>
      <c r="E1471" s="36" t="s">
        <v>3985</v>
      </c>
      <c r="F1471" s="36" t="s">
        <v>3986</v>
      </c>
      <c r="G1471" s="36" t="s">
        <v>3987</v>
      </c>
      <c r="H1471" s="36">
        <v>1136217</v>
      </c>
      <c r="I1471" s="38">
        <v>43818</v>
      </c>
      <c r="J1471" s="2">
        <v>345</v>
      </c>
      <c r="K1471" s="2">
        <v>345</v>
      </c>
      <c r="L1471" s="2">
        <v>4515</v>
      </c>
      <c r="M1471" s="5">
        <v>-465.09</v>
      </c>
      <c r="N1471" s="3">
        <v>43816</v>
      </c>
      <c r="O1471" t="s">
        <v>19</v>
      </c>
      <c r="P1471" t="s">
        <v>1111</v>
      </c>
      <c r="S1471" s="2">
        <v>1117747</v>
      </c>
      <c r="T1471" s="2">
        <v>354413</v>
      </c>
      <c r="X1471" s="2" t="s">
        <v>20</v>
      </c>
      <c r="Z1471">
        <v>3008698</v>
      </c>
      <c r="AA1471" s="2" t="s">
        <v>24</v>
      </c>
    </row>
    <row r="1472" spans="1:27" x14ac:dyDescent="0.25">
      <c r="A1472" s="6">
        <f t="shared" si="22"/>
        <v>1464</v>
      </c>
      <c r="C1472" s="36" t="str">
        <f>+INDEX('Global Mapping'!$M:$M,MATCH(L1472,'Global Mapping'!$A:$A,0))</f>
        <v>CURRENT LIABILITIES</v>
      </c>
      <c r="D1472" s="36" t="str">
        <f>+INDEX('Global Mapping'!$C:$C,MATCH(L1472,'Global Mapping'!$A:$A,0))</f>
        <v>A/P TRADE</v>
      </c>
      <c r="E1472" s="36" t="s">
        <v>3985</v>
      </c>
      <c r="F1472" s="36" t="s">
        <v>3986</v>
      </c>
      <c r="G1472" s="36" t="s">
        <v>3987</v>
      </c>
      <c r="H1472" s="36">
        <v>1136217</v>
      </c>
      <c r="I1472" s="38">
        <v>43818</v>
      </c>
      <c r="J1472" s="2">
        <v>345</v>
      </c>
      <c r="K1472" s="2">
        <v>345</v>
      </c>
      <c r="L1472" s="2">
        <v>4515</v>
      </c>
      <c r="M1472" s="5">
        <v>-10.54</v>
      </c>
      <c r="N1472" s="3">
        <v>43816</v>
      </c>
      <c r="O1472" t="s">
        <v>19</v>
      </c>
      <c r="P1472" t="s">
        <v>1112</v>
      </c>
      <c r="S1472" s="2">
        <v>1117748</v>
      </c>
      <c r="T1472" s="2">
        <v>354413</v>
      </c>
      <c r="X1472" s="2" t="s">
        <v>20</v>
      </c>
      <c r="Z1472">
        <v>3008698</v>
      </c>
      <c r="AA1472" s="2" t="s">
        <v>24</v>
      </c>
    </row>
    <row r="1473" spans="1:27" x14ac:dyDescent="0.25">
      <c r="A1473" s="6">
        <f t="shared" si="22"/>
        <v>1465</v>
      </c>
      <c r="C1473" s="36" t="str">
        <f>+INDEX('Global Mapping'!$M:$M,MATCH(L1473,'Global Mapping'!$A:$A,0))</f>
        <v>CURRENT LIABILITIES</v>
      </c>
      <c r="D1473" s="36" t="str">
        <f>+INDEX('Global Mapping'!$C:$C,MATCH(L1473,'Global Mapping'!$A:$A,0))</f>
        <v>A/P TRADE</v>
      </c>
      <c r="E1473" s="36" t="s">
        <v>3985</v>
      </c>
      <c r="F1473" s="36" t="s">
        <v>3986</v>
      </c>
      <c r="G1473" s="36" t="s">
        <v>3987</v>
      </c>
      <c r="H1473" s="36">
        <v>1136217</v>
      </c>
      <c r="I1473" s="38">
        <v>43818</v>
      </c>
      <c r="J1473" s="2">
        <v>345</v>
      </c>
      <c r="K1473" s="2">
        <v>345</v>
      </c>
      <c r="L1473" s="2">
        <v>4515</v>
      </c>
      <c r="M1473" s="5">
        <v>-79.510000000000005</v>
      </c>
      <c r="N1473" s="3">
        <v>43816</v>
      </c>
      <c r="O1473" t="s">
        <v>19</v>
      </c>
      <c r="P1473" t="s">
        <v>1113</v>
      </c>
      <c r="S1473" s="2">
        <v>1117749</v>
      </c>
      <c r="T1473" s="2">
        <v>354413</v>
      </c>
      <c r="X1473" s="2" t="s">
        <v>20</v>
      </c>
      <c r="Z1473">
        <v>3008698</v>
      </c>
      <c r="AA1473" s="2" t="s">
        <v>24</v>
      </c>
    </row>
    <row r="1474" spans="1:27" x14ac:dyDescent="0.25">
      <c r="A1474" s="6">
        <f t="shared" si="22"/>
        <v>1466</v>
      </c>
      <c r="C1474" s="36" t="str">
        <f>+INDEX('Global Mapping'!$M:$M,MATCH(L1474,'Global Mapping'!$A:$A,0))</f>
        <v>CURRENT LIABILITIES</v>
      </c>
      <c r="D1474" s="36" t="str">
        <f>+INDEX('Global Mapping'!$C:$C,MATCH(L1474,'Global Mapping'!$A:$A,0))</f>
        <v>A/P TRADE</v>
      </c>
      <c r="E1474" s="36" t="s">
        <v>3985</v>
      </c>
      <c r="F1474" s="36" t="s">
        <v>3986</v>
      </c>
      <c r="G1474" s="36" t="s">
        <v>3987</v>
      </c>
      <c r="H1474" s="36">
        <v>1136217</v>
      </c>
      <c r="I1474" s="38">
        <v>43818</v>
      </c>
      <c r="J1474" s="2">
        <v>345</v>
      </c>
      <c r="K1474" s="2">
        <v>345</v>
      </c>
      <c r="L1474" s="2">
        <v>4515</v>
      </c>
      <c r="M1474" s="5">
        <v>-44.05</v>
      </c>
      <c r="N1474" s="3">
        <v>43816</v>
      </c>
      <c r="O1474" t="s">
        <v>19</v>
      </c>
      <c r="P1474" t="s">
        <v>1114</v>
      </c>
      <c r="S1474" s="2">
        <v>1117750</v>
      </c>
      <c r="T1474" s="2">
        <v>354413</v>
      </c>
      <c r="X1474" s="2" t="s">
        <v>20</v>
      </c>
      <c r="Z1474">
        <v>3008698</v>
      </c>
      <c r="AA1474" s="2" t="s">
        <v>24</v>
      </c>
    </row>
    <row r="1475" spans="1:27" x14ac:dyDescent="0.25">
      <c r="A1475" s="6">
        <f t="shared" si="22"/>
        <v>1467</v>
      </c>
      <c r="C1475" s="36" t="str">
        <f>+INDEX('Global Mapping'!$M:$M,MATCH(L1475,'Global Mapping'!$A:$A,0))</f>
        <v>CURRENT LIABILITIES</v>
      </c>
      <c r="D1475" s="36" t="str">
        <f>+INDEX('Global Mapping'!$C:$C,MATCH(L1475,'Global Mapping'!$A:$A,0))</f>
        <v>A/P TRADE</v>
      </c>
      <c r="E1475" s="36" t="s">
        <v>3985</v>
      </c>
      <c r="F1475" s="36" t="s">
        <v>3986</v>
      </c>
      <c r="G1475" s="36" t="s">
        <v>3987</v>
      </c>
      <c r="H1475" s="36">
        <v>1136217</v>
      </c>
      <c r="I1475" s="38">
        <v>43818</v>
      </c>
      <c r="J1475" s="2">
        <v>345</v>
      </c>
      <c r="K1475" s="2">
        <v>345</v>
      </c>
      <c r="L1475" s="2">
        <v>4515</v>
      </c>
      <c r="M1475" s="5">
        <v>-38.4</v>
      </c>
      <c r="N1475" s="3">
        <v>43816</v>
      </c>
      <c r="O1475" t="s">
        <v>19</v>
      </c>
      <c r="P1475" t="s">
        <v>1115</v>
      </c>
      <c r="S1475" s="2">
        <v>1117751</v>
      </c>
      <c r="T1475" s="2">
        <v>354413</v>
      </c>
      <c r="X1475" s="2" t="s">
        <v>20</v>
      </c>
      <c r="Z1475">
        <v>3008698</v>
      </c>
      <c r="AA1475" s="2" t="s">
        <v>24</v>
      </c>
    </row>
    <row r="1476" spans="1:27" x14ac:dyDescent="0.25">
      <c r="A1476" s="6">
        <f t="shared" si="22"/>
        <v>1468</v>
      </c>
      <c r="C1476" s="36" t="str">
        <f>+INDEX('Global Mapping'!$M:$M,MATCH(L1476,'Global Mapping'!$A:$A,0))</f>
        <v>CURRENT LIABILITIES</v>
      </c>
      <c r="D1476" s="36" t="str">
        <f>+INDEX('Global Mapping'!$C:$C,MATCH(L1476,'Global Mapping'!$A:$A,0))</f>
        <v>A/P TRADE</v>
      </c>
      <c r="E1476" s="36" t="s">
        <v>3985</v>
      </c>
      <c r="F1476" s="36" t="s">
        <v>3986</v>
      </c>
      <c r="G1476" s="36" t="s">
        <v>3987</v>
      </c>
      <c r="H1476" s="36">
        <v>1136217</v>
      </c>
      <c r="I1476" s="38">
        <v>43818</v>
      </c>
      <c r="J1476" s="2">
        <v>345</v>
      </c>
      <c r="K1476" s="2">
        <v>345</v>
      </c>
      <c r="L1476" s="2">
        <v>4515</v>
      </c>
      <c r="M1476" s="5">
        <v>-1201.18</v>
      </c>
      <c r="N1476" s="3">
        <v>43816</v>
      </c>
      <c r="O1476" t="s">
        <v>19</v>
      </c>
      <c r="P1476" t="s">
        <v>1116</v>
      </c>
      <c r="S1476" s="2">
        <v>1117752</v>
      </c>
      <c r="T1476" s="2">
        <v>354413</v>
      </c>
      <c r="X1476" s="2" t="s">
        <v>20</v>
      </c>
      <c r="Z1476">
        <v>3008698</v>
      </c>
      <c r="AA1476" s="2" t="s">
        <v>24</v>
      </c>
    </row>
    <row r="1477" spans="1:27" x14ac:dyDescent="0.25">
      <c r="A1477" s="6">
        <f t="shared" si="22"/>
        <v>1469</v>
      </c>
      <c r="C1477" s="36" t="str">
        <f>+INDEX('Global Mapping'!$M:$M,MATCH(L1477,'Global Mapping'!$A:$A,0))</f>
        <v>CURRENT LIABILITIES</v>
      </c>
      <c r="D1477" s="36" t="str">
        <f>+INDEX('Global Mapping'!$C:$C,MATCH(L1477,'Global Mapping'!$A:$A,0))</f>
        <v>A/P TRADE</v>
      </c>
      <c r="E1477" s="36" t="s">
        <v>3985</v>
      </c>
      <c r="F1477" s="36" t="s">
        <v>3986</v>
      </c>
      <c r="G1477" s="36" t="s">
        <v>3987</v>
      </c>
      <c r="H1477" s="36">
        <v>1136217</v>
      </c>
      <c r="I1477" s="38">
        <v>43818</v>
      </c>
      <c r="J1477" s="2">
        <v>345</v>
      </c>
      <c r="K1477" s="2">
        <v>345</v>
      </c>
      <c r="L1477" s="2">
        <v>4515</v>
      </c>
      <c r="M1477" s="5">
        <v>-3933.03</v>
      </c>
      <c r="N1477" s="3">
        <v>43816</v>
      </c>
      <c r="O1477" t="s">
        <v>19</v>
      </c>
      <c r="P1477" t="s">
        <v>1117</v>
      </c>
      <c r="S1477" s="2">
        <v>1117753</v>
      </c>
      <c r="T1477" s="2">
        <v>354413</v>
      </c>
      <c r="X1477" s="2" t="s">
        <v>20</v>
      </c>
      <c r="Z1477">
        <v>3008698</v>
      </c>
      <c r="AA1477" s="2" t="s">
        <v>24</v>
      </c>
    </row>
    <row r="1478" spans="1:27" x14ac:dyDescent="0.25">
      <c r="A1478" s="6">
        <f t="shared" si="22"/>
        <v>1470</v>
      </c>
      <c r="C1478" s="36" t="str">
        <f>+INDEX('Global Mapping'!$M:$M,MATCH(L1478,'Global Mapping'!$A:$A,0))</f>
        <v>CURRENT LIABILITIES</v>
      </c>
      <c r="D1478" s="36" t="str">
        <f>+INDEX('Global Mapping'!$C:$C,MATCH(L1478,'Global Mapping'!$A:$A,0))</f>
        <v>A/P TRADE</v>
      </c>
      <c r="E1478" s="36" t="s">
        <v>3985</v>
      </c>
      <c r="F1478" s="36" t="s">
        <v>3986</v>
      </c>
      <c r="G1478" s="36" t="s">
        <v>3987</v>
      </c>
      <c r="H1478" s="36">
        <v>1136217</v>
      </c>
      <c r="I1478" s="38">
        <v>43818</v>
      </c>
      <c r="J1478" s="2">
        <v>345</v>
      </c>
      <c r="K1478" s="2">
        <v>345</v>
      </c>
      <c r="L1478" s="2">
        <v>4515</v>
      </c>
      <c r="M1478" s="5">
        <v>-1056.1400000000001</v>
      </c>
      <c r="N1478" s="3">
        <v>43816</v>
      </c>
      <c r="O1478" t="s">
        <v>19</v>
      </c>
      <c r="P1478" t="s">
        <v>1118</v>
      </c>
      <c r="S1478" s="2">
        <v>1117754</v>
      </c>
      <c r="T1478" s="2">
        <v>354413</v>
      </c>
      <c r="X1478" s="2" t="s">
        <v>20</v>
      </c>
      <c r="Z1478">
        <v>3008698</v>
      </c>
      <c r="AA1478" s="2" t="s">
        <v>24</v>
      </c>
    </row>
    <row r="1479" spans="1:27" x14ac:dyDescent="0.25">
      <c r="A1479" s="6">
        <f t="shared" si="22"/>
        <v>1471</v>
      </c>
      <c r="C1479" s="36" t="str">
        <f>+INDEX('Global Mapping'!$M:$M,MATCH(L1479,'Global Mapping'!$A:$A,0))</f>
        <v>CURRENT LIABILITIES</v>
      </c>
      <c r="D1479" s="36" t="str">
        <f>+INDEX('Global Mapping'!$C:$C,MATCH(L1479,'Global Mapping'!$A:$A,0))</f>
        <v>A/P TRADE</v>
      </c>
      <c r="E1479" s="36" t="s">
        <v>3985</v>
      </c>
      <c r="F1479" s="36" t="s">
        <v>3986</v>
      </c>
      <c r="G1479" s="36" t="s">
        <v>3987</v>
      </c>
      <c r="H1479" s="36">
        <v>1136217</v>
      </c>
      <c r="I1479" s="38">
        <v>43818</v>
      </c>
      <c r="J1479" s="2">
        <v>345</v>
      </c>
      <c r="K1479" s="2">
        <v>345</v>
      </c>
      <c r="L1479" s="2">
        <v>4515</v>
      </c>
      <c r="M1479" s="5">
        <v>-219.83</v>
      </c>
      <c r="N1479" s="3">
        <v>43816</v>
      </c>
      <c r="O1479" t="s">
        <v>19</v>
      </c>
      <c r="P1479" t="s">
        <v>1119</v>
      </c>
      <c r="S1479" s="2">
        <v>1117755</v>
      </c>
      <c r="T1479" s="2">
        <v>354413</v>
      </c>
      <c r="X1479" s="2" t="s">
        <v>20</v>
      </c>
      <c r="Z1479">
        <v>3008698</v>
      </c>
      <c r="AA1479" s="2" t="s">
        <v>24</v>
      </c>
    </row>
    <row r="1480" spans="1:27" x14ac:dyDescent="0.25">
      <c r="A1480" s="6">
        <f t="shared" si="22"/>
        <v>1472</v>
      </c>
      <c r="C1480" s="36" t="str">
        <f>+INDEX('Global Mapping'!$M:$M,MATCH(L1480,'Global Mapping'!$A:$A,0))</f>
        <v>CURRENT LIABILITIES</v>
      </c>
      <c r="D1480" s="36" t="str">
        <f>+INDEX('Global Mapping'!$C:$C,MATCH(L1480,'Global Mapping'!$A:$A,0))</f>
        <v>A/P TRADE</v>
      </c>
      <c r="E1480" s="36" t="s">
        <v>3985</v>
      </c>
      <c r="F1480" s="36" t="s">
        <v>3986</v>
      </c>
      <c r="G1480" s="36" t="s">
        <v>3987</v>
      </c>
      <c r="H1480" s="36">
        <v>1136217</v>
      </c>
      <c r="I1480" s="38">
        <v>43818</v>
      </c>
      <c r="J1480" s="2">
        <v>345</v>
      </c>
      <c r="K1480" s="2">
        <v>345</v>
      </c>
      <c r="L1480" s="2">
        <v>4515</v>
      </c>
      <c r="M1480" s="5">
        <v>-83.53</v>
      </c>
      <c r="N1480" s="3">
        <v>43816</v>
      </c>
      <c r="O1480" t="s">
        <v>19</v>
      </c>
      <c r="P1480" t="s">
        <v>1120</v>
      </c>
      <c r="S1480" s="2">
        <v>1117756</v>
      </c>
      <c r="T1480" s="2">
        <v>354413</v>
      </c>
      <c r="X1480" s="2" t="s">
        <v>20</v>
      </c>
      <c r="Z1480">
        <v>3008698</v>
      </c>
      <c r="AA1480" s="2" t="s">
        <v>24</v>
      </c>
    </row>
    <row r="1481" spans="1:27" x14ac:dyDescent="0.25">
      <c r="A1481" s="6">
        <f t="shared" si="22"/>
        <v>1473</v>
      </c>
      <c r="C1481" s="36" t="str">
        <f>+INDEX('Global Mapping'!$M:$M,MATCH(L1481,'Global Mapping'!$A:$A,0))</f>
        <v>CURRENT LIABILITIES</v>
      </c>
      <c r="D1481" s="36" t="str">
        <f>+INDEX('Global Mapping'!$C:$C,MATCH(L1481,'Global Mapping'!$A:$A,0))</f>
        <v>A/P TRADE</v>
      </c>
      <c r="E1481" s="36" t="s">
        <v>3985</v>
      </c>
      <c r="F1481" s="36" t="s">
        <v>3986</v>
      </c>
      <c r="G1481" s="36" t="s">
        <v>3987</v>
      </c>
      <c r="H1481" s="36">
        <v>1136217</v>
      </c>
      <c r="I1481" s="38">
        <v>43818</v>
      </c>
      <c r="J1481" s="2">
        <v>345</v>
      </c>
      <c r="K1481" s="2">
        <v>345</v>
      </c>
      <c r="L1481" s="2">
        <v>4515</v>
      </c>
      <c r="M1481" s="5">
        <v>-529.47</v>
      </c>
      <c r="N1481" s="3">
        <v>43816</v>
      </c>
      <c r="O1481" t="s">
        <v>19</v>
      </c>
      <c r="P1481" t="s">
        <v>1121</v>
      </c>
      <c r="S1481" s="2">
        <v>1117757</v>
      </c>
      <c r="T1481" s="2">
        <v>354413</v>
      </c>
      <c r="X1481" s="2" t="s">
        <v>20</v>
      </c>
      <c r="Z1481">
        <v>3008698</v>
      </c>
      <c r="AA1481" s="2" t="s">
        <v>24</v>
      </c>
    </row>
    <row r="1482" spans="1:27" x14ac:dyDescent="0.25">
      <c r="A1482" s="6">
        <f t="shared" si="22"/>
        <v>1474</v>
      </c>
      <c r="C1482" s="36" t="str">
        <f>+INDEX('Global Mapping'!$M:$M,MATCH(L1482,'Global Mapping'!$A:$A,0))</f>
        <v>CURRENT LIABILITIES</v>
      </c>
      <c r="D1482" s="36" t="str">
        <f>+INDEX('Global Mapping'!$C:$C,MATCH(L1482,'Global Mapping'!$A:$A,0))</f>
        <v>A/P TRADE</v>
      </c>
      <c r="E1482" s="36" t="s">
        <v>3985</v>
      </c>
      <c r="F1482" s="36" t="s">
        <v>3986</v>
      </c>
      <c r="G1482" s="36" t="s">
        <v>3987</v>
      </c>
      <c r="H1482" s="36">
        <v>1135950</v>
      </c>
      <c r="I1482" s="38">
        <v>43818</v>
      </c>
      <c r="J1482" s="2">
        <v>345</v>
      </c>
      <c r="K1482" s="2">
        <v>345</v>
      </c>
      <c r="L1482" s="2">
        <v>4515</v>
      </c>
      <c r="M1482" s="5">
        <v>-52.5</v>
      </c>
      <c r="N1482" s="3">
        <v>43816</v>
      </c>
      <c r="O1482" t="s">
        <v>19</v>
      </c>
      <c r="P1482" t="s">
        <v>1124</v>
      </c>
      <c r="S1482" s="2">
        <v>1118038</v>
      </c>
      <c r="T1482" s="2">
        <v>354487</v>
      </c>
      <c r="X1482" s="2" t="s">
        <v>20</v>
      </c>
      <c r="Z1482">
        <v>3029123</v>
      </c>
      <c r="AA1482" s="2" t="s">
        <v>24</v>
      </c>
    </row>
    <row r="1483" spans="1:27" x14ac:dyDescent="0.25">
      <c r="A1483" s="6">
        <f t="shared" ref="A1483:A1546" si="23">+A1482+1</f>
        <v>1475</v>
      </c>
      <c r="C1483" s="36" t="str">
        <f>+INDEX('Global Mapping'!$M:$M,MATCH(L1483,'Global Mapping'!$A:$A,0))</f>
        <v>CURRENT LIABILITIES</v>
      </c>
      <c r="D1483" s="36" t="str">
        <f>+INDEX('Global Mapping'!$C:$C,MATCH(L1483,'Global Mapping'!$A:$A,0))</f>
        <v>A/P TRADE</v>
      </c>
      <c r="E1483" s="36" t="s">
        <v>3985</v>
      </c>
      <c r="F1483" s="36" t="s">
        <v>3986</v>
      </c>
      <c r="G1483" s="36" t="s">
        <v>3987</v>
      </c>
      <c r="H1483" s="36">
        <v>1136984</v>
      </c>
      <c r="I1483" s="38">
        <v>43832</v>
      </c>
      <c r="J1483" s="2">
        <v>345</v>
      </c>
      <c r="K1483" s="2">
        <v>345</v>
      </c>
      <c r="L1483" s="2">
        <v>4515</v>
      </c>
      <c r="M1483" s="5">
        <v>-301.22000000000003</v>
      </c>
      <c r="N1483" s="3">
        <v>43816</v>
      </c>
      <c r="O1483" t="s">
        <v>19</v>
      </c>
      <c r="P1483" t="s">
        <v>1125</v>
      </c>
      <c r="S1483" s="2">
        <v>1118042</v>
      </c>
      <c r="T1483" s="2">
        <v>354488</v>
      </c>
      <c r="U1483" s="2">
        <v>327309</v>
      </c>
      <c r="X1483" s="2" t="s">
        <v>20</v>
      </c>
      <c r="Z1483">
        <v>3038149</v>
      </c>
      <c r="AA1483" s="2" t="s">
        <v>24</v>
      </c>
    </row>
    <row r="1484" spans="1:27" x14ac:dyDescent="0.25">
      <c r="A1484" s="6">
        <f t="shared" si="23"/>
        <v>1476</v>
      </c>
      <c r="C1484" s="36" t="str">
        <f>+INDEX('Global Mapping'!$M:$M,MATCH(L1484,'Global Mapping'!$A:$A,0))</f>
        <v>CURRENT LIABILITIES</v>
      </c>
      <c r="D1484" s="36" t="str">
        <f>+INDEX('Global Mapping'!$C:$C,MATCH(L1484,'Global Mapping'!$A:$A,0))</f>
        <v>A/P TRADE</v>
      </c>
      <c r="E1484" s="36" t="s">
        <v>3985</v>
      </c>
      <c r="F1484" s="36" t="s">
        <v>3986</v>
      </c>
      <c r="G1484" s="36" t="s">
        <v>3987</v>
      </c>
      <c r="H1484" s="36">
        <v>1136473</v>
      </c>
      <c r="I1484" s="38">
        <v>43818</v>
      </c>
      <c r="J1484" s="2">
        <v>345</v>
      </c>
      <c r="K1484" s="2">
        <v>345</v>
      </c>
      <c r="L1484" s="2">
        <v>4515</v>
      </c>
      <c r="M1484" s="5">
        <v>-122.5</v>
      </c>
      <c r="N1484" s="3">
        <v>43816</v>
      </c>
      <c r="O1484" t="s">
        <v>19</v>
      </c>
      <c r="P1484" t="s">
        <v>1127</v>
      </c>
      <c r="S1484" s="2">
        <v>1118166</v>
      </c>
      <c r="T1484" s="2">
        <v>354558</v>
      </c>
      <c r="X1484" s="2" t="s">
        <v>20</v>
      </c>
      <c r="Z1484">
        <v>3056599</v>
      </c>
      <c r="AA1484" s="2" t="s">
        <v>24</v>
      </c>
    </row>
    <row r="1485" spans="1:27" x14ac:dyDescent="0.25">
      <c r="A1485" s="6">
        <f t="shared" si="23"/>
        <v>1477</v>
      </c>
      <c r="C1485" s="36" t="str">
        <f>+INDEX('Global Mapping'!$M:$M,MATCH(L1485,'Global Mapping'!$A:$A,0))</f>
        <v>CURRENT LIABILITIES</v>
      </c>
      <c r="D1485" s="36" t="str">
        <f>+INDEX('Global Mapping'!$C:$C,MATCH(L1485,'Global Mapping'!$A:$A,0))</f>
        <v>A/P TRADE</v>
      </c>
      <c r="E1485" s="36" t="s">
        <v>3985</v>
      </c>
      <c r="F1485" s="36" t="s">
        <v>3986</v>
      </c>
      <c r="G1485" s="36" t="s">
        <v>3987</v>
      </c>
      <c r="H1485" s="36">
        <v>1135952</v>
      </c>
      <c r="I1485" s="38">
        <v>43818</v>
      </c>
      <c r="J1485" s="2">
        <v>345</v>
      </c>
      <c r="K1485" s="2">
        <v>345</v>
      </c>
      <c r="L1485" s="2">
        <v>4515</v>
      </c>
      <c r="M1485" s="5">
        <v>-47.7</v>
      </c>
      <c r="N1485" s="3">
        <v>43817</v>
      </c>
      <c r="O1485" t="s">
        <v>19</v>
      </c>
      <c r="P1485" t="s">
        <v>1130</v>
      </c>
      <c r="S1485" s="2">
        <v>1118721</v>
      </c>
      <c r="T1485" s="2">
        <v>354607</v>
      </c>
      <c r="X1485" s="2" t="s">
        <v>20</v>
      </c>
      <c r="Z1485">
        <v>3005539</v>
      </c>
      <c r="AA1485" s="2" t="s">
        <v>24</v>
      </c>
    </row>
    <row r="1486" spans="1:27" x14ac:dyDescent="0.25">
      <c r="A1486" s="6">
        <f t="shared" si="23"/>
        <v>1478</v>
      </c>
      <c r="C1486" s="36" t="str">
        <f>+INDEX('Global Mapping'!$M:$M,MATCH(L1486,'Global Mapping'!$A:$A,0))</f>
        <v>CURRENT LIABILITIES</v>
      </c>
      <c r="D1486" s="36" t="str">
        <f>+INDEX('Global Mapping'!$C:$C,MATCH(L1486,'Global Mapping'!$A:$A,0))</f>
        <v>A/P TRADE</v>
      </c>
      <c r="E1486" s="36" t="s">
        <v>3985</v>
      </c>
      <c r="F1486" s="36" t="s">
        <v>3986</v>
      </c>
      <c r="G1486" s="36" t="s">
        <v>3987</v>
      </c>
      <c r="H1486" s="36">
        <v>1137576</v>
      </c>
      <c r="I1486" s="38">
        <v>43839</v>
      </c>
      <c r="J1486" s="2">
        <v>345</v>
      </c>
      <c r="K1486" s="2">
        <v>345</v>
      </c>
      <c r="L1486" s="2">
        <v>4515</v>
      </c>
      <c r="M1486" s="5">
        <v>-33.049999999999997</v>
      </c>
      <c r="N1486" s="3">
        <v>43817</v>
      </c>
      <c r="O1486" t="s">
        <v>19</v>
      </c>
      <c r="P1486" t="s">
        <v>1129</v>
      </c>
      <c r="S1486" s="2">
        <v>1118401</v>
      </c>
      <c r="T1486" s="2">
        <v>354607</v>
      </c>
      <c r="X1486" s="2" t="s">
        <v>20</v>
      </c>
      <c r="Z1486">
        <v>3098456</v>
      </c>
      <c r="AA1486" s="2" t="s">
        <v>24</v>
      </c>
    </row>
    <row r="1487" spans="1:27" x14ac:dyDescent="0.25">
      <c r="A1487" s="6">
        <f t="shared" si="23"/>
        <v>1479</v>
      </c>
      <c r="C1487" s="36" t="str">
        <f>+INDEX('Global Mapping'!$M:$M,MATCH(L1487,'Global Mapping'!$A:$A,0))</f>
        <v>CURRENT LIABILITIES</v>
      </c>
      <c r="D1487" s="36" t="str">
        <f>+INDEX('Global Mapping'!$C:$C,MATCH(L1487,'Global Mapping'!$A:$A,0))</f>
        <v>A/P TRADE</v>
      </c>
      <c r="E1487" s="36" t="s">
        <v>3985</v>
      </c>
      <c r="F1487" s="36" t="s">
        <v>3986</v>
      </c>
      <c r="G1487" s="36" t="s">
        <v>3987</v>
      </c>
      <c r="H1487" s="36">
        <v>1135941</v>
      </c>
      <c r="I1487" s="38">
        <v>43818</v>
      </c>
      <c r="J1487" s="2">
        <v>345</v>
      </c>
      <c r="K1487" s="2">
        <v>345</v>
      </c>
      <c r="L1487" s="2">
        <v>4515</v>
      </c>
      <c r="M1487" s="5">
        <v>-180.32</v>
      </c>
      <c r="N1487" s="3">
        <v>43818</v>
      </c>
      <c r="O1487" t="s">
        <v>19</v>
      </c>
      <c r="P1487" t="s">
        <v>1135</v>
      </c>
      <c r="S1487" s="2">
        <v>1119221</v>
      </c>
      <c r="T1487" s="2">
        <v>354788</v>
      </c>
      <c r="X1487" s="2" t="s">
        <v>20</v>
      </c>
      <c r="Z1487">
        <v>3000092</v>
      </c>
      <c r="AA1487" s="2" t="s">
        <v>24</v>
      </c>
    </row>
    <row r="1488" spans="1:27" x14ac:dyDescent="0.25">
      <c r="A1488" s="6">
        <f t="shared" si="23"/>
        <v>1480</v>
      </c>
      <c r="C1488" s="36" t="str">
        <f>+INDEX('Global Mapping'!$M:$M,MATCH(L1488,'Global Mapping'!$A:$A,0))</f>
        <v>CURRENT LIABILITIES</v>
      </c>
      <c r="D1488" s="36" t="str">
        <f>+INDEX('Global Mapping'!$C:$C,MATCH(L1488,'Global Mapping'!$A:$A,0))</f>
        <v>A/P TRADE</v>
      </c>
      <c r="E1488" s="36" t="s">
        <v>3985</v>
      </c>
      <c r="F1488" s="36" t="s">
        <v>3986</v>
      </c>
      <c r="G1488" s="36" t="s">
        <v>3987</v>
      </c>
      <c r="H1488" s="36">
        <v>922053</v>
      </c>
      <c r="I1488" s="38">
        <v>43832</v>
      </c>
      <c r="J1488" s="2">
        <v>345</v>
      </c>
      <c r="K1488" s="2">
        <v>345</v>
      </c>
      <c r="L1488" s="2">
        <v>4515</v>
      </c>
      <c r="M1488" s="5">
        <v>-239.67</v>
      </c>
      <c r="N1488" s="3">
        <v>43818</v>
      </c>
      <c r="O1488" t="s">
        <v>19</v>
      </c>
      <c r="P1488" t="s">
        <v>1136</v>
      </c>
      <c r="S1488" s="2">
        <v>1119244</v>
      </c>
      <c r="T1488" s="2">
        <v>354788</v>
      </c>
      <c r="X1488" s="2" t="s">
        <v>20</v>
      </c>
      <c r="Z1488">
        <v>3000863</v>
      </c>
      <c r="AA1488" s="2" t="s">
        <v>24</v>
      </c>
    </row>
    <row r="1489" spans="1:27" x14ac:dyDescent="0.25">
      <c r="A1489" s="6">
        <f t="shared" si="23"/>
        <v>1481</v>
      </c>
      <c r="C1489" s="36" t="str">
        <f>+INDEX('Global Mapping'!$M:$M,MATCH(L1489,'Global Mapping'!$A:$A,0))</f>
        <v>CURRENT LIABILITIES</v>
      </c>
      <c r="D1489" s="36" t="str">
        <f>+INDEX('Global Mapping'!$C:$C,MATCH(L1489,'Global Mapping'!$A:$A,0))</f>
        <v>A/P TRADE</v>
      </c>
      <c r="E1489" s="36" t="s">
        <v>3985</v>
      </c>
      <c r="F1489" s="36" t="s">
        <v>3986</v>
      </c>
      <c r="G1489" s="36" t="s">
        <v>3987</v>
      </c>
      <c r="H1489" s="36">
        <v>1135965</v>
      </c>
      <c r="I1489" s="38">
        <v>43818</v>
      </c>
      <c r="J1489" s="2">
        <v>345</v>
      </c>
      <c r="K1489" s="2">
        <v>345</v>
      </c>
      <c r="L1489" s="2">
        <v>4515</v>
      </c>
      <c r="M1489" s="5">
        <v>-53067.3</v>
      </c>
      <c r="N1489" s="3">
        <v>43818</v>
      </c>
      <c r="O1489" t="s">
        <v>19</v>
      </c>
      <c r="P1489" t="s">
        <v>1133</v>
      </c>
      <c r="S1489" s="2">
        <v>1119162</v>
      </c>
      <c r="T1489" s="2">
        <v>354778</v>
      </c>
      <c r="X1489" s="2" t="s">
        <v>20</v>
      </c>
      <c r="Z1489">
        <v>3030658</v>
      </c>
      <c r="AA1489" s="2" t="s">
        <v>24</v>
      </c>
    </row>
    <row r="1490" spans="1:27" x14ac:dyDescent="0.25">
      <c r="A1490" s="6">
        <f t="shared" si="23"/>
        <v>1482</v>
      </c>
      <c r="C1490" s="36" t="str">
        <f>+INDEX('Global Mapping'!$M:$M,MATCH(L1490,'Global Mapping'!$A:$A,0))</f>
        <v>CURRENT LIABILITIES</v>
      </c>
      <c r="D1490" s="36" t="str">
        <f>+INDEX('Global Mapping'!$C:$C,MATCH(L1490,'Global Mapping'!$A:$A,0))</f>
        <v>A/P TRADE</v>
      </c>
      <c r="E1490" s="36" t="s">
        <v>3985</v>
      </c>
      <c r="F1490" s="36" t="s">
        <v>3986</v>
      </c>
      <c r="G1490" s="36" t="s">
        <v>3987</v>
      </c>
      <c r="H1490" s="36">
        <v>1135971</v>
      </c>
      <c r="I1490" s="38">
        <v>43818</v>
      </c>
      <c r="J1490" s="2">
        <v>345</v>
      </c>
      <c r="K1490" s="2">
        <v>345</v>
      </c>
      <c r="L1490" s="2">
        <v>4515</v>
      </c>
      <c r="M1490" s="5">
        <v>-38149.599999999999</v>
      </c>
      <c r="N1490" s="3">
        <v>43818</v>
      </c>
      <c r="O1490" t="s">
        <v>19</v>
      </c>
      <c r="P1490" t="s">
        <v>1134</v>
      </c>
      <c r="S1490" s="2">
        <v>1119164</v>
      </c>
      <c r="T1490" s="2">
        <v>354778</v>
      </c>
      <c r="X1490" s="2" t="s">
        <v>20</v>
      </c>
      <c r="Z1490">
        <v>3030658</v>
      </c>
      <c r="AA1490" s="2" t="s">
        <v>24</v>
      </c>
    </row>
    <row r="1491" spans="1:27" x14ac:dyDescent="0.25">
      <c r="A1491" s="6">
        <f t="shared" si="23"/>
        <v>1483</v>
      </c>
      <c r="C1491" s="36" t="str">
        <f>+INDEX('Global Mapping'!$M:$M,MATCH(L1491,'Global Mapping'!$A:$A,0))</f>
        <v>CURRENT LIABILITIES</v>
      </c>
      <c r="D1491" s="36" t="str">
        <f>+INDEX('Global Mapping'!$C:$C,MATCH(L1491,'Global Mapping'!$A:$A,0))</f>
        <v>A/P TRADE</v>
      </c>
      <c r="E1491" s="36" t="s">
        <v>3985</v>
      </c>
      <c r="F1491" s="36" t="s">
        <v>3986</v>
      </c>
      <c r="G1491" s="36" t="s">
        <v>3987</v>
      </c>
      <c r="H1491" s="36">
        <v>1136567</v>
      </c>
      <c r="I1491" s="38">
        <v>43825</v>
      </c>
      <c r="J1491" s="2">
        <v>345</v>
      </c>
      <c r="K1491" s="2">
        <v>345</v>
      </c>
      <c r="L1491" s="2">
        <v>4515</v>
      </c>
      <c r="M1491" s="5">
        <v>-210.01</v>
      </c>
      <c r="N1491" s="3">
        <v>43825</v>
      </c>
      <c r="O1491" t="s">
        <v>19</v>
      </c>
      <c r="P1491" t="s">
        <v>1140</v>
      </c>
      <c r="S1491" s="2">
        <v>1120020</v>
      </c>
      <c r="T1491" s="2">
        <v>355079</v>
      </c>
      <c r="X1491" s="2" t="s">
        <v>20</v>
      </c>
      <c r="Z1491">
        <v>3000092</v>
      </c>
      <c r="AA1491" s="2" t="s">
        <v>24</v>
      </c>
    </row>
    <row r="1492" spans="1:27" x14ac:dyDescent="0.25">
      <c r="A1492" s="6">
        <f t="shared" si="23"/>
        <v>1484</v>
      </c>
      <c r="C1492" s="36" t="str">
        <f>+INDEX('Global Mapping'!$M:$M,MATCH(L1492,'Global Mapping'!$A:$A,0))</f>
        <v>CURRENT LIABILITIES</v>
      </c>
      <c r="D1492" s="36" t="str">
        <f>+INDEX('Global Mapping'!$C:$C,MATCH(L1492,'Global Mapping'!$A:$A,0))</f>
        <v>A/P TRADE</v>
      </c>
      <c r="E1492" s="36" t="s">
        <v>3985</v>
      </c>
      <c r="F1492" s="36" t="s">
        <v>3986</v>
      </c>
      <c r="G1492" s="36" t="s">
        <v>3987</v>
      </c>
      <c r="H1492" s="36">
        <v>1136535</v>
      </c>
      <c r="I1492" s="38">
        <v>43825</v>
      </c>
      <c r="J1492" s="2">
        <v>345</v>
      </c>
      <c r="K1492" s="2">
        <v>345</v>
      </c>
      <c r="L1492" s="2">
        <v>4515</v>
      </c>
      <c r="M1492" s="5">
        <v>-2268.6</v>
      </c>
      <c r="N1492" s="3">
        <v>43825</v>
      </c>
      <c r="O1492" t="s">
        <v>19</v>
      </c>
      <c r="P1492" t="s">
        <v>1138</v>
      </c>
      <c r="S1492" s="2">
        <v>1120018</v>
      </c>
      <c r="T1492" s="2">
        <v>355079</v>
      </c>
      <c r="X1492" s="2" t="s">
        <v>20</v>
      </c>
      <c r="Z1492">
        <v>3000198</v>
      </c>
      <c r="AA1492" s="2" t="s">
        <v>24</v>
      </c>
    </row>
    <row r="1493" spans="1:27" x14ac:dyDescent="0.25">
      <c r="A1493" s="6">
        <f t="shared" si="23"/>
        <v>1485</v>
      </c>
      <c r="C1493" s="36" t="str">
        <f>+INDEX('Global Mapping'!$M:$M,MATCH(L1493,'Global Mapping'!$A:$A,0))</f>
        <v>CURRENT LIABILITIES</v>
      </c>
      <c r="D1493" s="36" t="str">
        <f>+INDEX('Global Mapping'!$C:$C,MATCH(L1493,'Global Mapping'!$A:$A,0))</f>
        <v>A/P TRADE</v>
      </c>
      <c r="E1493" s="36" t="s">
        <v>3985</v>
      </c>
      <c r="F1493" s="36" t="s">
        <v>3986</v>
      </c>
      <c r="G1493" s="36" t="s">
        <v>3987</v>
      </c>
      <c r="H1493" s="36">
        <v>922043</v>
      </c>
      <c r="I1493" s="38">
        <v>43825</v>
      </c>
      <c r="J1493" s="2">
        <v>345</v>
      </c>
      <c r="K1493" s="2">
        <v>345</v>
      </c>
      <c r="L1493" s="2">
        <v>4515</v>
      </c>
      <c r="M1493" s="5">
        <v>-68.28</v>
      </c>
      <c r="N1493" s="3">
        <v>43825</v>
      </c>
      <c r="O1493" t="s">
        <v>19</v>
      </c>
      <c r="P1493" t="s">
        <v>1137</v>
      </c>
      <c r="S1493" s="2">
        <v>1120017</v>
      </c>
      <c r="T1493" s="2">
        <v>355079</v>
      </c>
      <c r="X1493" s="2" t="s">
        <v>20</v>
      </c>
      <c r="Z1493">
        <v>3043997</v>
      </c>
      <c r="AA1493" s="2" t="s">
        <v>24</v>
      </c>
    </row>
    <row r="1494" spans="1:27" x14ac:dyDescent="0.25">
      <c r="A1494" s="6">
        <f t="shared" si="23"/>
        <v>1486</v>
      </c>
      <c r="C1494" s="36" t="str">
        <f>+INDEX('Global Mapping'!$M:$M,MATCH(L1494,'Global Mapping'!$A:$A,0))</f>
        <v>CURRENT LIABILITIES</v>
      </c>
      <c r="D1494" s="36" t="str">
        <f>+INDEX('Global Mapping'!$C:$C,MATCH(L1494,'Global Mapping'!$A:$A,0))</f>
        <v>A/P TRADE</v>
      </c>
      <c r="E1494" s="36" t="s">
        <v>3985</v>
      </c>
      <c r="F1494" s="36" t="s">
        <v>3986</v>
      </c>
      <c r="G1494" s="36" t="s">
        <v>3987</v>
      </c>
      <c r="H1494" s="36">
        <v>1138160</v>
      </c>
      <c r="I1494" s="38">
        <v>43846</v>
      </c>
      <c r="J1494" s="2">
        <v>345</v>
      </c>
      <c r="K1494" s="2">
        <v>345</v>
      </c>
      <c r="L1494" s="2">
        <v>4515</v>
      </c>
      <c r="M1494" s="5">
        <v>-60.71</v>
      </c>
      <c r="N1494" s="3">
        <v>43825</v>
      </c>
      <c r="O1494" t="s">
        <v>19</v>
      </c>
      <c r="P1494" t="s">
        <v>1139</v>
      </c>
      <c r="S1494" s="2">
        <v>1120019</v>
      </c>
      <c r="T1494" s="2">
        <v>355079</v>
      </c>
      <c r="X1494" s="2" t="s">
        <v>20</v>
      </c>
      <c r="Z1494">
        <v>3098456</v>
      </c>
      <c r="AA1494" s="2" t="s">
        <v>24</v>
      </c>
    </row>
    <row r="1495" spans="1:27" x14ac:dyDescent="0.25">
      <c r="A1495" s="6">
        <f t="shared" si="23"/>
        <v>1487</v>
      </c>
      <c r="C1495" s="36" t="str">
        <f>+INDEX('Global Mapping'!$M:$M,MATCH(L1495,'Global Mapping'!$A:$A,0))</f>
        <v>CURRENT LIABILITIES</v>
      </c>
      <c r="D1495" s="36" t="str">
        <f>+INDEX('Global Mapping'!$C:$C,MATCH(L1495,'Global Mapping'!$A:$A,0))</f>
        <v>A/P TRADE</v>
      </c>
      <c r="E1495" s="36" t="s">
        <v>3985</v>
      </c>
      <c r="F1495" s="36" t="s">
        <v>3986</v>
      </c>
      <c r="G1495" s="36" t="s">
        <v>3987</v>
      </c>
      <c r="H1495" s="36">
        <v>1138160</v>
      </c>
      <c r="I1495" s="38">
        <v>43846</v>
      </c>
      <c r="J1495" s="2">
        <v>345</v>
      </c>
      <c r="K1495" s="2">
        <v>345</v>
      </c>
      <c r="L1495" s="2">
        <v>4515</v>
      </c>
      <c r="M1495" s="5">
        <v>-33.049999999999997</v>
      </c>
      <c r="N1495" s="3">
        <v>43825</v>
      </c>
      <c r="O1495" t="s">
        <v>19</v>
      </c>
      <c r="P1495" t="s">
        <v>1141</v>
      </c>
      <c r="S1495" s="2">
        <v>1120021</v>
      </c>
      <c r="T1495" s="2">
        <v>355079</v>
      </c>
      <c r="X1495" s="2" t="s">
        <v>20</v>
      </c>
      <c r="Z1495">
        <v>3098456</v>
      </c>
      <c r="AA1495" s="2" t="s">
        <v>24</v>
      </c>
    </row>
    <row r="1496" spans="1:27" x14ac:dyDescent="0.25">
      <c r="A1496" s="6">
        <f t="shared" si="23"/>
        <v>1488</v>
      </c>
      <c r="C1496" s="36" t="str">
        <f>+INDEX('Global Mapping'!$M:$M,MATCH(L1496,'Global Mapping'!$A:$A,0))</f>
        <v>CURRENT LIABILITIES</v>
      </c>
      <c r="D1496" s="36" t="str">
        <f>+INDEX('Global Mapping'!$C:$C,MATCH(L1496,'Global Mapping'!$A:$A,0))</f>
        <v>A/P TRADE</v>
      </c>
      <c r="E1496" s="36" t="s">
        <v>3985</v>
      </c>
      <c r="F1496" s="36" t="s">
        <v>3986</v>
      </c>
      <c r="G1496" s="36" t="s">
        <v>3987</v>
      </c>
      <c r="H1496" s="36">
        <v>1137581</v>
      </c>
      <c r="I1496" s="38">
        <v>43839</v>
      </c>
      <c r="J1496" s="2">
        <v>345</v>
      </c>
      <c r="K1496" s="2">
        <v>345</v>
      </c>
      <c r="L1496" s="2">
        <v>4515</v>
      </c>
      <c r="M1496" s="5">
        <v>-75</v>
      </c>
      <c r="N1496" s="3">
        <v>43825</v>
      </c>
      <c r="O1496" t="s">
        <v>19</v>
      </c>
      <c r="P1496" t="s">
        <v>1142</v>
      </c>
      <c r="S1496" s="2">
        <v>1120022</v>
      </c>
      <c r="T1496" s="2">
        <v>355079</v>
      </c>
      <c r="X1496" s="2" t="s">
        <v>20</v>
      </c>
      <c r="Z1496">
        <v>3127209</v>
      </c>
      <c r="AA1496" s="2" t="s">
        <v>24</v>
      </c>
    </row>
    <row r="1497" spans="1:27" x14ac:dyDescent="0.25">
      <c r="A1497" s="6">
        <f t="shared" si="23"/>
        <v>1489</v>
      </c>
      <c r="C1497" s="36" t="str">
        <f>+INDEX('Global Mapping'!$M:$M,MATCH(L1497,'Global Mapping'!$A:$A,0))</f>
        <v>CURRENT LIABILITIES</v>
      </c>
      <c r="D1497" s="36" t="str">
        <f>+INDEX('Global Mapping'!$C:$C,MATCH(L1497,'Global Mapping'!$A:$A,0))</f>
        <v>A/P TRADE</v>
      </c>
      <c r="E1497" s="36" t="s">
        <v>3985</v>
      </c>
      <c r="F1497" s="36" t="s">
        <v>3986</v>
      </c>
      <c r="G1497" s="36" t="s">
        <v>3987</v>
      </c>
      <c r="H1497" s="36">
        <v>1139757</v>
      </c>
      <c r="I1497" s="38">
        <v>43858</v>
      </c>
      <c r="J1497" s="2">
        <v>345</v>
      </c>
      <c r="K1497" s="2">
        <v>345</v>
      </c>
      <c r="L1497" s="2">
        <v>4515</v>
      </c>
      <c r="M1497" s="5">
        <v>-7.03</v>
      </c>
      <c r="N1497" s="3">
        <v>43826</v>
      </c>
      <c r="O1497" t="s">
        <v>19</v>
      </c>
      <c r="P1497" t="s">
        <v>1151</v>
      </c>
      <c r="S1497" s="2">
        <v>1121822</v>
      </c>
      <c r="T1497" s="2">
        <v>355399</v>
      </c>
      <c r="X1497" s="2" t="s">
        <v>20</v>
      </c>
      <c r="Z1497">
        <v>3124828</v>
      </c>
      <c r="AA1497" s="2" t="s">
        <v>24</v>
      </c>
    </row>
    <row r="1498" spans="1:27" x14ac:dyDescent="0.25">
      <c r="A1498" s="6">
        <f t="shared" si="23"/>
        <v>1490</v>
      </c>
      <c r="C1498" s="36" t="str">
        <f>+INDEX('Global Mapping'!$M:$M,MATCH(L1498,'Global Mapping'!$A:$A,0))</f>
        <v>CURRENT LIABILITIES</v>
      </c>
      <c r="D1498" s="36" t="str">
        <f>+INDEX('Global Mapping'!$C:$C,MATCH(L1498,'Global Mapping'!$A:$A,0))</f>
        <v>A/P TRADE</v>
      </c>
      <c r="E1498" s="36" t="s">
        <v>3985</v>
      </c>
      <c r="F1498" s="36" t="s">
        <v>3986</v>
      </c>
      <c r="G1498" s="36" t="s">
        <v>3987</v>
      </c>
      <c r="H1498" s="36">
        <v>1139577</v>
      </c>
      <c r="I1498" s="38">
        <v>43858</v>
      </c>
      <c r="J1498" s="2">
        <v>345</v>
      </c>
      <c r="K1498" s="2">
        <v>345</v>
      </c>
      <c r="L1498" s="2">
        <v>4515</v>
      </c>
      <c r="M1498" s="5">
        <v>-27.88</v>
      </c>
      <c r="N1498" s="3">
        <v>43826</v>
      </c>
      <c r="O1498" t="s">
        <v>19</v>
      </c>
      <c r="P1498" t="s">
        <v>1153</v>
      </c>
      <c r="S1498" s="2">
        <v>1121854</v>
      </c>
      <c r="T1498" s="2">
        <v>355399</v>
      </c>
      <c r="X1498" s="2" t="s">
        <v>20</v>
      </c>
      <c r="Z1498">
        <v>3124830</v>
      </c>
      <c r="AA1498" s="2" t="s">
        <v>24</v>
      </c>
    </row>
    <row r="1499" spans="1:27" x14ac:dyDescent="0.25">
      <c r="A1499" s="6">
        <f t="shared" si="23"/>
        <v>1491</v>
      </c>
      <c r="C1499" s="36" t="str">
        <f>+INDEX('Global Mapping'!$M:$M,MATCH(L1499,'Global Mapping'!$A:$A,0))</f>
        <v>CURRENT LIABILITIES</v>
      </c>
      <c r="D1499" s="36" t="str">
        <f>+INDEX('Global Mapping'!$C:$C,MATCH(L1499,'Global Mapping'!$A:$A,0))</f>
        <v>A/P TRADE</v>
      </c>
      <c r="E1499" s="36" t="s">
        <v>3985</v>
      </c>
      <c r="F1499" s="36" t="s">
        <v>3986</v>
      </c>
      <c r="G1499" s="36" t="s">
        <v>3987</v>
      </c>
      <c r="H1499" s="36">
        <v>1139387</v>
      </c>
      <c r="I1499" s="38">
        <v>43858</v>
      </c>
      <c r="J1499" s="2">
        <v>345</v>
      </c>
      <c r="K1499" s="2">
        <v>345</v>
      </c>
      <c r="L1499" s="2">
        <v>4515</v>
      </c>
      <c r="M1499" s="5">
        <v>-57.32</v>
      </c>
      <c r="N1499" s="3">
        <v>43826</v>
      </c>
      <c r="O1499" t="s">
        <v>19</v>
      </c>
      <c r="P1499" t="s">
        <v>1155</v>
      </c>
      <c r="S1499" s="2">
        <v>1121871</v>
      </c>
      <c r="T1499" s="2">
        <v>355399</v>
      </c>
      <c r="X1499" s="2" t="s">
        <v>20</v>
      </c>
      <c r="Z1499">
        <v>3127893</v>
      </c>
      <c r="AA1499" s="2" t="s">
        <v>24</v>
      </c>
    </row>
    <row r="1500" spans="1:27" x14ac:dyDescent="0.25">
      <c r="A1500" s="6">
        <f t="shared" si="23"/>
        <v>1492</v>
      </c>
      <c r="C1500" s="36" t="str">
        <f>+INDEX('Global Mapping'!$M:$M,MATCH(L1500,'Global Mapping'!$A:$A,0))</f>
        <v>CURRENT LIABILITIES</v>
      </c>
      <c r="D1500" s="36" t="str">
        <f>+INDEX('Global Mapping'!$C:$C,MATCH(L1500,'Global Mapping'!$A:$A,0))</f>
        <v>A/P TRADE</v>
      </c>
      <c r="E1500" s="36" t="s">
        <v>3985</v>
      </c>
      <c r="F1500" s="36" t="s">
        <v>3986</v>
      </c>
      <c r="G1500" s="36" t="s">
        <v>3987</v>
      </c>
      <c r="H1500" s="36">
        <v>1139345</v>
      </c>
      <c r="I1500" s="38">
        <v>43858</v>
      </c>
      <c r="J1500" s="2">
        <v>345</v>
      </c>
      <c r="K1500" s="2">
        <v>345</v>
      </c>
      <c r="L1500" s="2">
        <v>4515</v>
      </c>
      <c r="M1500" s="5">
        <v>-66.489999999999995</v>
      </c>
      <c r="N1500" s="3">
        <v>43826</v>
      </c>
      <c r="O1500" t="s">
        <v>19</v>
      </c>
      <c r="P1500" t="s">
        <v>1149</v>
      </c>
      <c r="S1500" s="2">
        <v>1121802</v>
      </c>
      <c r="T1500" s="2">
        <v>355399</v>
      </c>
      <c r="X1500" s="2" t="s">
        <v>20</v>
      </c>
      <c r="Z1500">
        <v>3127901</v>
      </c>
      <c r="AA1500" s="2" t="s">
        <v>24</v>
      </c>
    </row>
    <row r="1501" spans="1:27" x14ac:dyDescent="0.25">
      <c r="A1501" s="6">
        <f t="shared" si="23"/>
        <v>1493</v>
      </c>
      <c r="C1501" s="36" t="str">
        <f>+INDEX('Global Mapping'!$M:$M,MATCH(L1501,'Global Mapping'!$A:$A,0))</f>
        <v>CURRENT LIABILITIES</v>
      </c>
      <c r="D1501" s="36" t="str">
        <f>+INDEX('Global Mapping'!$C:$C,MATCH(L1501,'Global Mapping'!$A:$A,0))</f>
        <v>A/P TRADE</v>
      </c>
      <c r="E1501" s="36" t="s">
        <v>3985</v>
      </c>
      <c r="F1501" s="36" t="s">
        <v>3986</v>
      </c>
      <c r="G1501" s="36" t="s">
        <v>3987</v>
      </c>
      <c r="H1501" s="36">
        <v>1139750</v>
      </c>
      <c r="I1501" s="38">
        <v>43858</v>
      </c>
      <c r="J1501" s="2">
        <v>345</v>
      </c>
      <c r="K1501" s="2">
        <v>345</v>
      </c>
      <c r="L1501" s="2">
        <v>4515</v>
      </c>
      <c r="M1501" s="5">
        <v>-8.0500000000000007</v>
      </c>
      <c r="N1501" s="3">
        <v>43826</v>
      </c>
      <c r="O1501" t="s">
        <v>19</v>
      </c>
      <c r="P1501" t="s">
        <v>1150</v>
      </c>
      <c r="S1501" s="2">
        <v>1121804</v>
      </c>
      <c r="T1501" s="2">
        <v>355399</v>
      </c>
      <c r="X1501" s="2" t="s">
        <v>20</v>
      </c>
      <c r="Z1501">
        <v>3127903</v>
      </c>
      <c r="AA1501" s="2" t="s">
        <v>24</v>
      </c>
    </row>
    <row r="1502" spans="1:27" x14ac:dyDescent="0.25">
      <c r="A1502" s="6">
        <f t="shared" si="23"/>
        <v>1494</v>
      </c>
      <c r="C1502" s="36" t="str">
        <f>+INDEX('Global Mapping'!$M:$M,MATCH(L1502,'Global Mapping'!$A:$A,0))</f>
        <v>CURRENT LIABILITIES</v>
      </c>
      <c r="D1502" s="36" t="str">
        <f>+INDEX('Global Mapping'!$C:$C,MATCH(L1502,'Global Mapping'!$A:$A,0))</f>
        <v>A/P TRADE</v>
      </c>
      <c r="E1502" s="36" t="s">
        <v>3985</v>
      </c>
      <c r="F1502" s="36" t="s">
        <v>3986</v>
      </c>
      <c r="G1502" s="36" t="s">
        <v>3987</v>
      </c>
      <c r="H1502" s="36">
        <v>1139327</v>
      </c>
      <c r="I1502" s="38">
        <v>43858</v>
      </c>
      <c r="J1502" s="2">
        <v>345</v>
      </c>
      <c r="K1502" s="2">
        <v>345</v>
      </c>
      <c r="L1502" s="2">
        <v>4515</v>
      </c>
      <c r="M1502" s="5">
        <v>-72.09</v>
      </c>
      <c r="N1502" s="3">
        <v>43826</v>
      </c>
      <c r="O1502" t="s">
        <v>19</v>
      </c>
      <c r="P1502" t="s">
        <v>1152</v>
      </c>
      <c r="S1502" s="2">
        <v>1121852</v>
      </c>
      <c r="T1502" s="2">
        <v>355399</v>
      </c>
      <c r="X1502" s="2" t="s">
        <v>20</v>
      </c>
      <c r="Z1502">
        <v>3127945</v>
      </c>
      <c r="AA1502" s="2" t="s">
        <v>24</v>
      </c>
    </row>
    <row r="1503" spans="1:27" x14ac:dyDescent="0.25">
      <c r="A1503" s="6">
        <f t="shared" si="23"/>
        <v>1495</v>
      </c>
      <c r="C1503" s="36" t="str">
        <f>+INDEX('Global Mapping'!$M:$M,MATCH(L1503,'Global Mapping'!$A:$A,0))</f>
        <v>CURRENT LIABILITIES</v>
      </c>
      <c r="D1503" s="36" t="str">
        <f>+INDEX('Global Mapping'!$C:$C,MATCH(L1503,'Global Mapping'!$A:$A,0))</f>
        <v>A/P TRADE</v>
      </c>
      <c r="E1503" s="36" t="s">
        <v>3985</v>
      </c>
      <c r="F1503" s="36" t="s">
        <v>3986</v>
      </c>
      <c r="G1503" s="36" t="s">
        <v>3987</v>
      </c>
      <c r="H1503" s="36">
        <v>1139561</v>
      </c>
      <c r="I1503" s="38">
        <v>43858</v>
      </c>
      <c r="J1503" s="2">
        <v>345</v>
      </c>
      <c r="K1503" s="2">
        <v>345</v>
      </c>
      <c r="L1503" s="2">
        <v>4515</v>
      </c>
      <c r="M1503" s="5">
        <v>-29.37</v>
      </c>
      <c r="N1503" s="3">
        <v>43826</v>
      </c>
      <c r="O1503" t="s">
        <v>19</v>
      </c>
      <c r="P1503" t="s">
        <v>1154</v>
      </c>
      <c r="S1503" s="2">
        <v>1121867</v>
      </c>
      <c r="T1503" s="2">
        <v>355399</v>
      </c>
      <c r="X1503" s="2" t="s">
        <v>20</v>
      </c>
      <c r="Z1503">
        <v>3127958</v>
      </c>
      <c r="AA1503" s="2" t="s">
        <v>24</v>
      </c>
    </row>
    <row r="1504" spans="1:27" x14ac:dyDescent="0.25">
      <c r="A1504" s="6">
        <f t="shared" si="23"/>
        <v>1496</v>
      </c>
      <c r="C1504" s="36" t="str">
        <f>+INDEX('Global Mapping'!$M:$M,MATCH(L1504,'Global Mapping'!$A:$A,0))</f>
        <v>CURRENT LIABILITIES</v>
      </c>
      <c r="D1504" s="36" t="str">
        <f>+INDEX('Global Mapping'!$C:$C,MATCH(L1504,'Global Mapping'!$A:$A,0))</f>
        <v>A/P TRADE</v>
      </c>
      <c r="E1504" s="36" t="s">
        <v>3985</v>
      </c>
      <c r="F1504" s="36" t="s">
        <v>3986</v>
      </c>
      <c r="G1504" s="36" t="s">
        <v>3987</v>
      </c>
      <c r="H1504" s="36">
        <v>1139754</v>
      </c>
      <c r="I1504" s="38">
        <v>43858</v>
      </c>
      <c r="J1504" s="2">
        <v>345</v>
      </c>
      <c r="K1504" s="2">
        <v>345</v>
      </c>
      <c r="L1504" s="2">
        <v>4515</v>
      </c>
      <c r="M1504" s="5">
        <v>-7.36</v>
      </c>
      <c r="N1504" s="3">
        <v>43826</v>
      </c>
      <c r="O1504" t="s">
        <v>19</v>
      </c>
      <c r="P1504" t="s">
        <v>1156</v>
      </c>
      <c r="S1504" s="2">
        <v>1121877</v>
      </c>
      <c r="T1504" s="2">
        <v>355399</v>
      </c>
      <c r="X1504" s="2" t="s">
        <v>20</v>
      </c>
      <c r="Z1504">
        <v>3127967</v>
      </c>
      <c r="AA1504" s="2" t="s">
        <v>24</v>
      </c>
    </row>
    <row r="1505" spans="1:27" x14ac:dyDescent="0.25">
      <c r="A1505" s="6">
        <f t="shared" si="23"/>
        <v>1497</v>
      </c>
      <c r="C1505" s="36" t="str">
        <f>+INDEX('Global Mapping'!$M:$M,MATCH(L1505,'Global Mapping'!$A:$A,0))</f>
        <v>CURRENT LIABILITIES</v>
      </c>
      <c r="D1505" s="36" t="str">
        <f>+INDEX('Global Mapping'!$C:$C,MATCH(L1505,'Global Mapping'!$A:$A,0))</f>
        <v>A/P TRADE</v>
      </c>
      <c r="E1505" s="36" t="s">
        <v>3985</v>
      </c>
      <c r="F1505" s="36" t="s">
        <v>3986</v>
      </c>
      <c r="G1505" s="36" t="s">
        <v>3987</v>
      </c>
      <c r="H1505" s="36">
        <v>1137017</v>
      </c>
      <c r="I1505" s="38">
        <v>43832</v>
      </c>
      <c r="J1505" s="2">
        <v>345</v>
      </c>
      <c r="K1505" s="2">
        <v>345</v>
      </c>
      <c r="L1505" s="2">
        <v>4515</v>
      </c>
      <c r="M1505" s="5">
        <v>-73.33</v>
      </c>
      <c r="N1505" s="3">
        <v>43830</v>
      </c>
      <c r="O1505" t="s">
        <v>19</v>
      </c>
      <c r="P1505" t="s">
        <v>1165</v>
      </c>
      <c r="S1505" s="2">
        <v>1122441</v>
      </c>
      <c r="T1505" s="2">
        <v>355485</v>
      </c>
      <c r="X1505" s="2" t="s">
        <v>20</v>
      </c>
      <c r="Z1505">
        <v>3000067</v>
      </c>
      <c r="AA1505" s="2" t="s">
        <v>24</v>
      </c>
    </row>
    <row r="1506" spans="1:27" x14ac:dyDescent="0.25">
      <c r="A1506" s="6">
        <f t="shared" si="23"/>
        <v>1498</v>
      </c>
      <c r="C1506" s="36" t="str">
        <f>+INDEX('Global Mapping'!$M:$M,MATCH(L1506,'Global Mapping'!$A:$A,0))</f>
        <v>CURRENT LIABILITIES</v>
      </c>
      <c r="D1506" s="36" t="str">
        <f>+INDEX('Global Mapping'!$C:$C,MATCH(L1506,'Global Mapping'!$A:$A,0))</f>
        <v>A/P TRADE</v>
      </c>
      <c r="E1506" s="36" t="s">
        <v>3985</v>
      </c>
      <c r="F1506" s="36" t="s">
        <v>3986</v>
      </c>
      <c r="G1506" s="36" t="s">
        <v>3987</v>
      </c>
      <c r="H1506" s="36">
        <v>1137544</v>
      </c>
      <c r="I1506" s="38">
        <v>43839</v>
      </c>
      <c r="J1506" s="2">
        <v>345</v>
      </c>
      <c r="K1506" s="2">
        <v>345</v>
      </c>
      <c r="L1506" s="2">
        <v>4515</v>
      </c>
      <c r="M1506" s="5">
        <v>-787.8</v>
      </c>
      <c r="N1506" s="3">
        <v>43830</v>
      </c>
      <c r="O1506" t="s">
        <v>19</v>
      </c>
      <c r="P1506" t="s">
        <v>1162</v>
      </c>
      <c r="S1506" s="2">
        <v>1122433</v>
      </c>
      <c r="T1506" s="2">
        <v>355456</v>
      </c>
      <c r="X1506" s="2" t="s">
        <v>20</v>
      </c>
      <c r="Z1506">
        <v>3006413</v>
      </c>
      <c r="AA1506" s="2" t="s">
        <v>24</v>
      </c>
    </row>
    <row r="1507" spans="1:27" x14ac:dyDescent="0.25">
      <c r="A1507" s="6">
        <f t="shared" si="23"/>
        <v>1499</v>
      </c>
      <c r="C1507" s="36" t="str">
        <f>+INDEX('Global Mapping'!$M:$M,MATCH(L1507,'Global Mapping'!$A:$A,0))</f>
        <v>CURRENT LIABILITIES</v>
      </c>
      <c r="D1507" s="36" t="str">
        <f>+INDEX('Global Mapping'!$C:$C,MATCH(L1507,'Global Mapping'!$A:$A,0))</f>
        <v>A/P TRADE</v>
      </c>
      <c r="E1507" s="36" t="s">
        <v>3985</v>
      </c>
      <c r="F1507" s="36" t="s">
        <v>3986</v>
      </c>
      <c r="G1507" s="36" t="s">
        <v>3987</v>
      </c>
      <c r="H1507" s="36">
        <v>1137030</v>
      </c>
      <c r="I1507" s="38">
        <v>43832</v>
      </c>
      <c r="J1507" s="2">
        <v>345</v>
      </c>
      <c r="K1507" s="2">
        <v>345</v>
      </c>
      <c r="L1507" s="2">
        <v>4515</v>
      </c>
      <c r="M1507" s="5">
        <v>-113.18</v>
      </c>
      <c r="N1507" s="3">
        <v>43830</v>
      </c>
      <c r="O1507" t="s">
        <v>19</v>
      </c>
      <c r="P1507" t="s">
        <v>1166</v>
      </c>
      <c r="S1507" s="2">
        <v>1122442</v>
      </c>
      <c r="T1507" s="2">
        <v>355485</v>
      </c>
      <c r="X1507" s="2" t="s">
        <v>20</v>
      </c>
      <c r="Z1507">
        <v>3007768</v>
      </c>
      <c r="AA1507" s="2" t="s">
        <v>24</v>
      </c>
    </row>
    <row r="1508" spans="1:27" x14ac:dyDescent="0.25">
      <c r="A1508" s="6">
        <f t="shared" si="23"/>
        <v>1500</v>
      </c>
      <c r="C1508" s="36" t="str">
        <f>+INDEX('Global Mapping'!$M:$M,MATCH(L1508,'Global Mapping'!$A:$A,0))</f>
        <v>CURRENT LIABILITIES</v>
      </c>
      <c r="D1508" s="36" t="str">
        <f>+INDEX('Global Mapping'!$C:$C,MATCH(L1508,'Global Mapping'!$A:$A,0))</f>
        <v>A/P TRADE</v>
      </c>
      <c r="E1508" s="36" t="s">
        <v>3985</v>
      </c>
      <c r="F1508" s="36" t="s">
        <v>3986</v>
      </c>
      <c r="G1508" s="36" t="s">
        <v>3987</v>
      </c>
      <c r="H1508" s="36">
        <v>1137178</v>
      </c>
      <c r="I1508" s="38">
        <v>43832</v>
      </c>
      <c r="J1508" s="2">
        <v>345</v>
      </c>
      <c r="K1508" s="2">
        <v>345</v>
      </c>
      <c r="L1508" s="2">
        <v>4515</v>
      </c>
      <c r="M1508" s="5">
        <v>-3442.87</v>
      </c>
      <c r="N1508" s="3">
        <v>43830</v>
      </c>
      <c r="O1508" t="s">
        <v>19</v>
      </c>
      <c r="P1508" t="s">
        <v>1143</v>
      </c>
      <c r="S1508" s="2">
        <v>1121740</v>
      </c>
      <c r="T1508" s="2">
        <v>355370</v>
      </c>
      <c r="X1508" s="2" t="s">
        <v>20</v>
      </c>
      <c r="Z1508">
        <v>3008698</v>
      </c>
      <c r="AA1508" s="2" t="s">
        <v>24</v>
      </c>
    </row>
    <row r="1509" spans="1:27" x14ac:dyDescent="0.25">
      <c r="A1509" s="6">
        <f t="shared" si="23"/>
        <v>1501</v>
      </c>
      <c r="C1509" s="36" t="str">
        <f>+INDEX('Global Mapping'!$M:$M,MATCH(L1509,'Global Mapping'!$A:$A,0))</f>
        <v>CURRENT LIABILITIES</v>
      </c>
      <c r="D1509" s="36" t="str">
        <f>+INDEX('Global Mapping'!$C:$C,MATCH(L1509,'Global Mapping'!$A:$A,0))</f>
        <v>A/P TRADE</v>
      </c>
      <c r="E1509" s="36" t="s">
        <v>3985</v>
      </c>
      <c r="F1509" s="36" t="s">
        <v>3986</v>
      </c>
      <c r="G1509" s="36" t="s">
        <v>3987</v>
      </c>
      <c r="H1509" s="36">
        <v>1137178</v>
      </c>
      <c r="I1509" s="38">
        <v>43832</v>
      </c>
      <c r="J1509" s="2">
        <v>345</v>
      </c>
      <c r="K1509" s="2">
        <v>345</v>
      </c>
      <c r="L1509" s="2">
        <v>4515</v>
      </c>
      <c r="M1509" s="5">
        <v>-90.48</v>
      </c>
      <c r="N1509" s="3">
        <v>43830</v>
      </c>
      <c r="O1509" t="s">
        <v>19</v>
      </c>
      <c r="P1509" t="s">
        <v>1144</v>
      </c>
      <c r="S1509" s="2">
        <v>1121750</v>
      </c>
      <c r="T1509" s="2">
        <v>355370</v>
      </c>
      <c r="X1509" s="2" t="s">
        <v>20</v>
      </c>
      <c r="Z1509">
        <v>3008698</v>
      </c>
      <c r="AA1509" s="2" t="s">
        <v>24</v>
      </c>
    </row>
    <row r="1510" spans="1:27" x14ac:dyDescent="0.25">
      <c r="A1510" s="6">
        <f t="shared" si="23"/>
        <v>1502</v>
      </c>
      <c r="C1510" s="36" t="str">
        <f>+INDEX('Global Mapping'!$M:$M,MATCH(L1510,'Global Mapping'!$A:$A,0))</f>
        <v>CURRENT LIABILITIES</v>
      </c>
      <c r="D1510" s="36" t="str">
        <f>+INDEX('Global Mapping'!$C:$C,MATCH(L1510,'Global Mapping'!$A:$A,0))</f>
        <v>A/P TRADE</v>
      </c>
      <c r="E1510" s="36" t="s">
        <v>3985</v>
      </c>
      <c r="F1510" s="36" t="s">
        <v>3986</v>
      </c>
      <c r="G1510" s="36" t="s">
        <v>3987</v>
      </c>
      <c r="H1510" s="36">
        <v>1137178</v>
      </c>
      <c r="I1510" s="38">
        <v>43832</v>
      </c>
      <c r="J1510" s="2">
        <v>345</v>
      </c>
      <c r="K1510" s="2">
        <v>345</v>
      </c>
      <c r="L1510" s="2">
        <v>4515</v>
      </c>
      <c r="M1510" s="5">
        <v>-10.34</v>
      </c>
      <c r="N1510" s="3">
        <v>43830</v>
      </c>
      <c r="O1510" t="s">
        <v>19</v>
      </c>
      <c r="P1510" t="s">
        <v>1145</v>
      </c>
      <c r="S1510" s="2">
        <v>1121761</v>
      </c>
      <c r="T1510" s="2">
        <v>355395</v>
      </c>
      <c r="X1510" s="2" t="s">
        <v>20</v>
      </c>
      <c r="Z1510">
        <v>3008698</v>
      </c>
      <c r="AA1510" s="2" t="s">
        <v>24</v>
      </c>
    </row>
    <row r="1511" spans="1:27" x14ac:dyDescent="0.25">
      <c r="A1511" s="6">
        <f t="shared" si="23"/>
        <v>1503</v>
      </c>
      <c r="C1511" s="36" t="str">
        <f>+INDEX('Global Mapping'!$M:$M,MATCH(L1511,'Global Mapping'!$A:$A,0))</f>
        <v>CURRENT LIABILITIES</v>
      </c>
      <c r="D1511" s="36" t="str">
        <f>+INDEX('Global Mapping'!$C:$C,MATCH(L1511,'Global Mapping'!$A:$A,0))</f>
        <v>A/P TRADE</v>
      </c>
      <c r="E1511" s="36" t="s">
        <v>3985</v>
      </c>
      <c r="F1511" s="36" t="s">
        <v>3986</v>
      </c>
      <c r="G1511" s="36" t="s">
        <v>3987</v>
      </c>
      <c r="H1511" s="36">
        <v>1137178</v>
      </c>
      <c r="I1511" s="38">
        <v>43832</v>
      </c>
      <c r="J1511" s="2">
        <v>345</v>
      </c>
      <c r="K1511" s="2">
        <v>345</v>
      </c>
      <c r="L1511" s="2">
        <v>4515</v>
      </c>
      <c r="M1511" s="5">
        <v>-43.96</v>
      </c>
      <c r="N1511" s="3">
        <v>43830</v>
      </c>
      <c r="O1511" t="s">
        <v>19</v>
      </c>
      <c r="P1511" t="s">
        <v>1146</v>
      </c>
      <c r="S1511" s="2">
        <v>1121770</v>
      </c>
      <c r="T1511" s="2">
        <v>355395</v>
      </c>
      <c r="X1511" s="2" t="s">
        <v>20</v>
      </c>
      <c r="Z1511">
        <v>3008698</v>
      </c>
      <c r="AA1511" s="2" t="s">
        <v>24</v>
      </c>
    </row>
    <row r="1512" spans="1:27" x14ac:dyDescent="0.25">
      <c r="A1512" s="6">
        <f t="shared" si="23"/>
        <v>1504</v>
      </c>
      <c r="C1512" s="36" t="str">
        <f>+INDEX('Global Mapping'!$M:$M,MATCH(L1512,'Global Mapping'!$A:$A,0))</f>
        <v>CURRENT LIABILITIES</v>
      </c>
      <c r="D1512" s="36" t="str">
        <f>+INDEX('Global Mapping'!$C:$C,MATCH(L1512,'Global Mapping'!$A:$A,0))</f>
        <v>A/P TRADE</v>
      </c>
      <c r="E1512" s="36" t="s">
        <v>3985</v>
      </c>
      <c r="F1512" s="36" t="s">
        <v>3986</v>
      </c>
      <c r="G1512" s="36" t="s">
        <v>3987</v>
      </c>
      <c r="H1512" s="36">
        <v>1137178</v>
      </c>
      <c r="I1512" s="38">
        <v>43832</v>
      </c>
      <c r="J1512" s="2">
        <v>345</v>
      </c>
      <c r="K1512" s="2">
        <v>345</v>
      </c>
      <c r="L1512" s="2">
        <v>4515</v>
      </c>
      <c r="M1512" s="5">
        <v>-2264.5100000000002</v>
      </c>
      <c r="N1512" s="3">
        <v>43830</v>
      </c>
      <c r="O1512" t="s">
        <v>19</v>
      </c>
      <c r="P1512" t="s">
        <v>1147</v>
      </c>
      <c r="S1512" s="2">
        <v>1121778</v>
      </c>
      <c r="T1512" s="2">
        <v>355395</v>
      </c>
      <c r="X1512" s="2" t="s">
        <v>20</v>
      </c>
      <c r="Z1512">
        <v>3008698</v>
      </c>
      <c r="AA1512" s="2" t="s">
        <v>24</v>
      </c>
    </row>
    <row r="1513" spans="1:27" x14ac:dyDescent="0.25">
      <c r="A1513" s="6">
        <f t="shared" si="23"/>
        <v>1505</v>
      </c>
      <c r="C1513" s="36" t="str">
        <f>+INDEX('Global Mapping'!$M:$M,MATCH(L1513,'Global Mapping'!$A:$A,0))</f>
        <v>CURRENT LIABILITIES</v>
      </c>
      <c r="D1513" s="36" t="str">
        <f>+INDEX('Global Mapping'!$C:$C,MATCH(L1513,'Global Mapping'!$A:$A,0))</f>
        <v>A/P TRADE</v>
      </c>
      <c r="E1513" s="36" t="s">
        <v>3985</v>
      </c>
      <c r="F1513" s="36" t="s">
        <v>3986</v>
      </c>
      <c r="G1513" s="36" t="s">
        <v>3987</v>
      </c>
      <c r="H1513" s="36">
        <v>1137178</v>
      </c>
      <c r="I1513" s="38">
        <v>43832</v>
      </c>
      <c r="J1513" s="2">
        <v>345</v>
      </c>
      <c r="K1513" s="2">
        <v>345</v>
      </c>
      <c r="L1513" s="2">
        <v>4515</v>
      </c>
      <c r="M1513" s="5">
        <v>-53.79</v>
      </c>
      <c r="N1513" s="3">
        <v>43830</v>
      </c>
      <c r="O1513" t="s">
        <v>19</v>
      </c>
      <c r="P1513" t="s">
        <v>1148</v>
      </c>
      <c r="S1513" s="2">
        <v>1121787</v>
      </c>
      <c r="T1513" s="2">
        <v>355395</v>
      </c>
      <c r="X1513" s="2" t="s">
        <v>20</v>
      </c>
      <c r="Z1513">
        <v>3008698</v>
      </c>
      <c r="AA1513" s="2" t="s">
        <v>24</v>
      </c>
    </row>
    <row r="1514" spans="1:27" x14ac:dyDescent="0.25">
      <c r="A1514" s="6">
        <f t="shared" si="23"/>
        <v>1506</v>
      </c>
      <c r="C1514" s="36" t="str">
        <f>+INDEX('Global Mapping'!$M:$M,MATCH(L1514,'Global Mapping'!$A:$A,0))</f>
        <v>CURRENT LIABILITIES</v>
      </c>
      <c r="D1514" s="36" t="str">
        <f>+INDEX('Global Mapping'!$C:$C,MATCH(L1514,'Global Mapping'!$A:$A,0))</f>
        <v>A/P TRADE</v>
      </c>
      <c r="E1514" s="36" t="s">
        <v>3985</v>
      </c>
      <c r="F1514" s="36" t="s">
        <v>3986</v>
      </c>
      <c r="G1514" s="36" t="s">
        <v>3987</v>
      </c>
      <c r="H1514" s="36">
        <v>1136319</v>
      </c>
      <c r="I1514" s="38">
        <v>43818</v>
      </c>
      <c r="J1514" s="2">
        <v>345</v>
      </c>
      <c r="K1514" s="2">
        <v>345</v>
      </c>
      <c r="L1514" s="2">
        <v>4515</v>
      </c>
      <c r="M1514" s="5">
        <v>-23006.55</v>
      </c>
      <c r="N1514" s="3">
        <v>43830</v>
      </c>
      <c r="O1514" t="s">
        <v>19</v>
      </c>
      <c r="P1514" t="s">
        <v>1128</v>
      </c>
      <c r="S1514" s="2">
        <v>1118311</v>
      </c>
      <c r="T1514" s="2">
        <v>354605</v>
      </c>
      <c r="X1514" s="2" t="s">
        <v>20</v>
      </c>
      <c r="Z1514">
        <v>3008953</v>
      </c>
      <c r="AA1514" s="2" t="s">
        <v>24</v>
      </c>
    </row>
    <row r="1515" spans="1:27" x14ac:dyDescent="0.25">
      <c r="A1515" s="6">
        <f t="shared" si="23"/>
        <v>1507</v>
      </c>
      <c r="C1515" s="36" t="str">
        <f>+INDEX('Global Mapping'!$M:$M,MATCH(L1515,'Global Mapping'!$A:$A,0))</f>
        <v>CURRENT LIABILITIES</v>
      </c>
      <c r="D1515" s="36" t="str">
        <f>+INDEX('Global Mapping'!$C:$C,MATCH(L1515,'Global Mapping'!$A:$A,0))</f>
        <v>A/P TRADE</v>
      </c>
      <c r="E1515" s="36" t="s">
        <v>3985</v>
      </c>
      <c r="F1515" s="36" t="s">
        <v>3986</v>
      </c>
      <c r="G1515" s="36" t="s">
        <v>3987</v>
      </c>
      <c r="H1515" s="36">
        <v>921999</v>
      </c>
      <c r="I1515" s="38">
        <v>43816</v>
      </c>
      <c r="J1515" s="2">
        <v>345</v>
      </c>
      <c r="K1515" s="2">
        <v>345</v>
      </c>
      <c r="L1515" s="2">
        <v>4515</v>
      </c>
      <c r="M1515" s="5">
        <v>-4707.58</v>
      </c>
      <c r="N1515" s="3">
        <v>43830</v>
      </c>
      <c r="O1515" t="s">
        <v>19</v>
      </c>
      <c r="P1515" t="s">
        <v>1087</v>
      </c>
      <c r="S1515" s="2">
        <v>1115756</v>
      </c>
      <c r="T1515" s="2">
        <v>353678</v>
      </c>
      <c r="X1515" s="2" t="s">
        <v>20</v>
      </c>
      <c r="Z1515">
        <v>3008954</v>
      </c>
      <c r="AA1515" s="2" t="s">
        <v>24</v>
      </c>
    </row>
    <row r="1516" spans="1:27" x14ac:dyDescent="0.25">
      <c r="A1516" s="6">
        <f t="shared" si="23"/>
        <v>1508</v>
      </c>
      <c r="C1516" s="36" t="str">
        <f>+INDEX('Global Mapping'!$M:$M,MATCH(L1516,'Global Mapping'!$A:$A,0))</f>
        <v>CURRENT LIABILITIES</v>
      </c>
      <c r="D1516" s="36" t="str">
        <f>+INDEX('Global Mapping'!$C:$C,MATCH(L1516,'Global Mapping'!$A:$A,0))</f>
        <v>A/P TRADE</v>
      </c>
      <c r="E1516" s="36" t="s">
        <v>3985</v>
      </c>
      <c r="F1516" s="36" t="s">
        <v>3986</v>
      </c>
      <c r="G1516" s="36" t="s">
        <v>3987</v>
      </c>
      <c r="H1516" s="36">
        <v>922000</v>
      </c>
      <c r="I1516" s="38">
        <v>43816</v>
      </c>
      <c r="J1516" s="2">
        <v>345</v>
      </c>
      <c r="K1516" s="2">
        <v>345</v>
      </c>
      <c r="L1516" s="2">
        <v>4515</v>
      </c>
      <c r="M1516" s="5">
        <v>-6865.04</v>
      </c>
      <c r="N1516" s="3">
        <v>43830</v>
      </c>
      <c r="O1516" t="s">
        <v>19</v>
      </c>
      <c r="P1516" t="s">
        <v>1088</v>
      </c>
      <c r="S1516" s="2">
        <v>1115757</v>
      </c>
      <c r="T1516" s="2">
        <v>353682</v>
      </c>
      <c r="X1516" s="2" t="s">
        <v>20</v>
      </c>
      <c r="Z1516">
        <v>3008954</v>
      </c>
      <c r="AA1516" s="2" t="s">
        <v>24</v>
      </c>
    </row>
    <row r="1517" spans="1:27" x14ac:dyDescent="0.25">
      <c r="A1517" s="6">
        <f t="shared" si="23"/>
        <v>1509</v>
      </c>
      <c r="C1517" s="36" t="str">
        <f>+INDEX('Global Mapping'!$M:$M,MATCH(L1517,'Global Mapping'!$A:$A,0))</f>
        <v>CURRENT LIABILITIES</v>
      </c>
      <c r="D1517" s="36" t="str">
        <f>+INDEX('Global Mapping'!$C:$C,MATCH(L1517,'Global Mapping'!$A:$A,0))</f>
        <v>A/P TRADE</v>
      </c>
      <c r="E1517" s="36" t="s">
        <v>3985</v>
      </c>
      <c r="F1517" s="36" t="s">
        <v>3986</v>
      </c>
      <c r="G1517" s="36" t="s">
        <v>3987</v>
      </c>
      <c r="H1517" s="36">
        <v>1137360</v>
      </c>
      <c r="I1517" s="38">
        <v>43832</v>
      </c>
      <c r="J1517" s="2">
        <v>345</v>
      </c>
      <c r="K1517" s="2">
        <v>345</v>
      </c>
      <c r="L1517" s="2">
        <v>4515</v>
      </c>
      <c r="M1517" s="5">
        <v>-586</v>
      </c>
      <c r="N1517" s="3">
        <v>43830</v>
      </c>
      <c r="O1517" t="s">
        <v>19</v>
      </c>
      <c r="P1517" t="s">
        <v>1168</v>
      </c>
      <c r="S1517" s="2">
        <v>1122603</v>
      </c>
      <c r="T1517" s="2">
        <v>355530</v>
      </c>
      <c r="X1517" s="2" t="s">
        <v>20</v>
      </c>
      <c r="Z1517">
        <v>3019839</v>
      </c>
      <c r="AA1517" s="2" t="s">
        <v>24</v>
      </c>
    </row>
    <row r="1518" spans="1:27" x14ac:dyDescent="0.25">
      <c r="A1518" s="6">
        <f t="shared" si="23"/>
        <v>1510</v>
      </c>
      <c r="C1518" s="36" t="str">
        <f>+INDEX('Global Mapping'!$M:$M,MATCH(L1518,'Global Mapping'!$A:$A,0))</f>
        <v>CURRENT LIABILITIES</v>
      </c>
      <c r="D1518" s="36" t="str">
        <f>+INDEX('Global Mapping'!$C:$C,MATCH(L1518,'Global Mapping'!$A:$A,0))</f>
        <v>A/P TRADE</v>
      </c>
      <c r="E1518" s="36" t="s">
        <v>3985</v>
      </c>
      <c r="F1518" s="36" t="s">
        <v>3986</v>
      </c>
      <c r="G1518" s="36" t="s">
        <v>3987</v>
      </c>
      <c r="H1518" s="36">
        <v>1137169</v>
      </c>
      <c r="I1518" s="38">
        <v>43832</v>
      </c>
      <c r="J1518" s="2">
        <v>345</v>
      </c>
      <c r="K1518" s="2">
        <v>345</v>
      </c>
      <c r="L1518" s="2">
        <v>4515</v>
      </c>
      <c r="M1518" s="5">
        <v>-41.23</v>
      </c>
      <c r="N1518" s="3">
        <v>43830</v>
      </c>
      <c r="O1518" t="s">
        <v>19</v>
      </c>
      <c r="P1518" t="s">
        <v>1169</v>
      </c>
      <c r="S1518" s="2">
        <v>1122722</v>
      </c>
      <c r="T1518" s="2">
        <v>355453</v>
      </c>
      <c r="X1518" s="2" t="s">
        <v>20</v>
      </c>
      <c r="Z1518">
        <v>3064505</v>
      </c>
      <c r="AA1518" s="2" t="s">
        <v>24</v>
      </c>
    </row>
    <row r="1519" spans="1:27" x14ac:dyDescent="0.25">
      <c r="A1519" s="6">
        <f t="shared" si="23"/>
        <v>1511</v>
      </c>
      <c r="C1519" s="36" t="str">
        <f>+INDEX('Global Mapping'!$M:$M,MATCH(L1519,'Global Mapping'!$A:$A,0))</f>
        <v>CURRENT LIABILITIES</v>
      </c>
      <c r="D1519" s="36" t="str">
        <f>+INDEX('Global Mapping'!$C:$C,MATCH(L1519,'Global Mapping'!$A:$A,0))</f>
        <v>A/P TRADE</v>
      </c>
      <c r="E1519" s="36" t="s">
        <v>3985</v>
      </c>
      <c r="F1519" s="36" t="s">
        <v>3986</v>
      </c>
      <c r="G1519" s="36" t="s">
        <v>3987</v>
      </c>
      <c r="H1519" s="36">
        <v>1138778</v>
      </c>
      <c r="I1519" s="38">
        <v>43853</v>
      </c>
      <c r="J1519" s="2">
        <v>345</v>
      </c>
      <c r="K1519" s="2">
        <v>345</v>
      </c>
      <c r="L1519" s="2">
        <v>4515</v>
      </c>
      <c r="M1519" s="5">
        <v>-33.89</v>
      </c>
      <c r="N1519" s="3">
        <v>43830</v>
      </c>
      <c r="O1519" t="s">
        <v>19</v>
      </c>
      <c r="P1519" t="s">
        <v>1161</v>
      </c>
      <c r="S1519" s="2">
        <v>1122432</v>
      </c>
      <c r="T1519" s="2">
        <v>355456</v>
      </c>
      <c r="X1519" s="2" t="s">
        <v>20</v>
      </c>
      <c r="Z1519">
        <v>3098456</v>
      </c>
      <c r="AA1519" s="2" t="s">
        <v>24</v>
      </c>
    </row>
    <row r="1520" spans="1:27" x14ac:dyDescent="0.25">
      <c r="A1520" s="6">
        <f t="shared" si="23"/>
        <v>1512</v>
      </c>
      <c r="C1520" s="36" t="str">
        <f>+INDEX('Global Mapping'!$M:$M,MATCH(L1520,'Global Mapping'!$A:$A,0))</f>
        <v>CURRENT LIABILITIES</v>
      </c>
      <c r="D1520" s="36" t="str">
        <f>+INDEX('Global Mapping'!$C:$C,MATCH(L1520,'Global Mapping'!$A:$A,0))</f>
        <v>A/P TRADE</v>
      </c>
      <c r="E1520" s="36" t="s">
        <v>3985</v>
      </c>
      <c r="F1520" s="36" t="s">
        <v>3986</v>
      </c>
      <c r="G1520" s="36" t="s">
        <v>3987</v>
      </c>
      <c r="H1520" s="36">
        <v>1138778</v>
      </c>
      <c r="I1520" s="38">
        <v>43853</v>
      </c>
      <c r="J1520" s="2">
        <v>345</v>
      </c>
      <c r="K1520" s="2">
        <v>345</v>
      </c>
      <c r="L1520" s="2">
        <v>4515</v>
      </c>
      <c r="M1520" s="5">
        <v>-60.71</v>
      </c>
      <c r="N1520" s="3">
        <v>43830</v>
      </c>
      <c r="O1520" t="s">
        <v>19</v>
      </c>
      <c r="P1520" t="s">
        <v>1167</v>
      </c>
      <c r="S1520" s="2">
        <v>1122443</v>
      </c>
      <c r="T1520" s="2">
        <v>355485</v>
      </c>
      <c r="X1520" s="2" t="s">
        <v>20</v>
      </c>
      <c r="Z1520">
        <v>3098456</v>
      </c>
      <c r="AA1520" s="2" t="s">
        <v>24</v>
      </c>
    </row>
    <row r="1521" spans="1:27" x14ac:dyDescent="0.25">
      <c r="A1521" s="6">
        <f t="shared" si="23"/>
        <v>1513</v>
      </c>
      <c r="C1521" s="36" t="str">
        <f>+INDEX('Global Mapping'!$M:$M,MATCH(L1521,'Global Mapping'!$A:$A,0))</f>
        <v>CURRENT LIABILITIES</v>
      </c>
      <c r="D1521" s="36" t="str">
        <f>+INDEX('Global Mapping'!$C:$C,MATCH(L1521,'Global Mapping'!$A:$A,0))</f>
        <v>A/P TRADE</v>
      </c>
      <c r="E1521" s="36" t="s">
        <v>3985</v>
      </c>
      <c r="F1521" s="36" t="s">
        <v>3986</v>
      </c>
      <c r="G1521" s="36" t="s">
        <v>3987</v>
      </c>
      <c r="H1521" s="36">
        <v>1137332</v>
      </c>
      <c r="I1521" s="38">
        <v>43832</v>
      </c>
      <c r="J1521" s="2">
        <v>345</v>
      </c>
      <c r="K1521" s="2">
        <v>345</v>
      </c>
      <c r="L1521" s="2">
        <v>4515</v>
      </c>
      <c r="M1521" s="5">
        <v>-10267</v>
      </c>
      <c r="N1521" s="3">
        <v>43831</v>
      </c>
      <c r="O1521" t="s">
        <v>19</v>
      </c>
      <c r="P1521" t="s">
        <v>1158</v>
      </c>
      <c r="S1521" s="2">
        <v>1122291</v>
      </c>
      <c r="T1521" s="2">
        <v>355440</v>
      </c>
      <c r="X1521" s="2" t="s">
        <v>20</v>
      </c>
      <c r="Z1521">
        <v>3009376</v>
      </c>
      <c r="AA1521" s="2" t="s">
        <v>24</v>
      </c>
    </row>
    <row r="1522" spans="1:27" x14ac:dyDescent="0.25">
      <c r="A1522" s="6">
        <f t="shared" si="23"/>
        <v>1514</v>
      </c>
      <c r="C1522" s="36" t="str">
        <f>+INDEX('Global Mapping'!$M:$M,MATCH(L1522,'Global Mapping'!$A:$A,0))</f>
        <v>CURRENT LIABILITIES</v>
      </c>
      <c r="D1522" s="36" t="str">
        <f>+INDEX('Global Mapping'!$C:$C,MATCH(L1522,'Global Mapping'!$A:$A,0))</f>
        <v>A/P TRADE</v>
      </c>
      <c r="E1522" s="36" t="s">
        <v>3985</v>
      </c>
      <c r="F1522" s="36" t="s">
        <v>3986</v>
      </c>
      <c r="G1522" s="36" t="s">
        <v>3987</v>
      </c>
      <c r="H1522" s="36">
        <v>1137369</v>
      </c>
      <c r="I1522" s="38">
        <v>43832</v>
      </c>
      <c r="J1522" s="2">
        <v>345</v>
      </c>
      <c r="K1522" s="2">
        <v>345</v>
      </c>
      <c r="L1522" s="2">
        <v>4515</v>
      </c>
      <c r="M1522" s="5">
        <v>-515</v>
      </c>
      <c r="N1522" s="3">
        <v>43831</v>
      </c>
      <c r="O1522" t="s">
        <v>19</v>
      </c>
      <c r="P1522" t="s">
        <v>1159</v>
      </c>
      <c r="S1522" s="2">
        <v>1122370</v>
      </c>
      <c r="T1522" s="2">
        <v>355450</v>
      </c>
      <c r="X1522" s="2" t="s">
        <v>20</v>
      </c>
      <c r="Z1522">
        <v>3091787</v>
      </c>
      <c r="AA1522" s="2" t="s">
        <v>24</v>
      </c>
    </row>
    <row r="1523" spans="1:27" x14ac:dyDescent="0.25">
      <c r="A1523" s="6">
        <f t="shared" si="23"/>
        <v>1515</v>
      </c>
      <c r="C1523" s="36" t="str">
        <f>+INDEX('Global Mapping'!$M:$M,MATCH(L1523,'Global Mapping'!$A:$A,0))</f>
        <v>CURRENT LIABILITIES</v>
      </c>
      <c r="D1523" s="36" t="str">
        <f>+INDEX('Global Mapping'!$C:$C,MATCH(L1523,'Global Mapping'!$A:$A,0))</f>
        <v>A/P TRADE</v>
      </c>
      <c r="E1523" s="36" t="s">
        <v>3985</v>
      </c>
      <c r="F1523" s="36" t="s">
        <v>3986</v>
      </c>
      <c r="G1523" s="36" t="s">
        <v>3987</v>
      </c>
      <c r="H1523" s="36">
        <v>1137340</v>
      </c>
      <c r="I1523" s="38">
        <v>43832</v>
      </c>
      <c r="J1523" s="2">
        <v>345</v>
      </c>
      <c r="K1523" s="2">
        <v>345</v>
      </c>
      <c r="L1523" s="2">
        <v>4515</v>
      </c>
      <c r="M1523" s="5">
        <v>-3311.64</v>
      </c>
      <c r="N1523" s="3">
        <v>43831</v>
      </c>
      <c r="O1523" t="s">
        <v>19</v>
      </c>
      <c r="P1523" t="s">
        <v>1157</v>
      </c>
      <c r="S1523" s="2">
        <v>1122282</v>
      </c>
      <c r="T1523" s="2">
        <v>355440</v>
      </c>
      <c r="X1523" s="2" t="s">
        <v>20</v>
      </c>
      <c r="Z1523">
        <v>3093725</v>
      </c>
      <c r="AA1523" s="2" t="s">
        <v>24</v>
      </c>
    </row>
    <row r="1524" spans="1:27" x14ac:dyDescent="0.25">
      <c r="A1524" s="6">
        <f t="shared" si="23"/>
        <v>1516</v>
      </c>
      <c r="C1524" s="36" t="str">
        <f>+INDEX('Global Mapping'!$M:$M,MATCH(L1524,'Global Mapping'!$A:$A,0))</f>
        <v>CURRENT LIABILITIES</v>
      </c>
      <c r="D1524" s="36" t="str">
        <f>+INDEX('Global Mapping'!$C:$C,MATCH(L1524,'Global Mapping'!$A:$A,0))</f>
        <v>A/P TRADE</v>
      </c>
      <c r="E1524" s="36" t="s">
        <v>3985</v>
      </c>
      <c r="F1524" s="36" t="s">
        <v>3986</v>
      </c>
      <c r="G1524" s="36" t="s">
        <v>3987</v>
      </c>
      <c r="H1524" s="36">
        <v>1137038</v>
      </c>
      <c r="I1524" s="38">
        <v>43832</v>
      </c>
      <c r="J1524" s="2">
        <v>345</v>
      </c>
      <c r="K1524" s="2">
        <v>345</v>
      </c>
      <c r="L1524" s="2">
        <v>4515</v>
      </c>
      <c r="M1524" s="5">
        <v>-51.8</v>
      </c>
      <c r="N1524" s="3">
        <v>43832</v>
      </c>
      <c r="O1524" t="s">
        <v>19</v>
      </c>
      <c r="P1524" t="s">
        <v>1160</v>
      </c>
      <c r="S1524" s="2">
        <v>1122431</v>
      </c>
      <c r="T1524" s="2">
        <v>355456</v>
      </c>
      <c r="X1524" s="2" t="s">
        <v>20</v>
      </c>
      <c r="Z1524">
        <v>3004979</v>
      </c>
      <c r="AA1524" s="2" t="s">
        <v>24</v>
      </c>
    </row>
    <row r="1525" spans="1:27" x14ac:dyDescent="0.25">
      <c r="A1525" s="6">
        <f t="shared" si="23"/>
        <v>1517</v>
      </c>
      <c r="C1525" s="36" t="str">
        <f>+INDEX('Global Mapping'!$M:$M,MATCH(L1525,'Global Mapping'!$A:$A,0))</f>
        <v>CURRENT LIABILITIES</v>
      </c>
      <c r="D1525" s="36" t="str">
        <f>+INDEX('Global Mapping'!$C:$C,MATCH(L1525,'Global Mapping'!$A:$A,0))</f>
        <v>A/P TRADE</v>
      </c>
      <c r="E1525" s="36" t="s">
        <v>3985</v>
      </c>
      <c r="F1525" s="36" t="s">
        <v>3986</v>
      </c>
      <c r="G1525" s="36" t="s">
        <v>3987</v>
      </c>
      <c r="H1525" s="36">
        <v>1138099</v>
      </c>
      <c r="I1525" s="38">
        <v>43846</v>
      </c>
      <c r="J1525" s="2">
        <v>345</v>
      </c>
      <c r="K1525" s="2">
        <v>345</v>
      </c>
      <c r="L1525" s="2">
        <v>4515</v>
      </c>
      <c r="M1525" s="5">
        <v>-3778.9</v>
      </c>
      <c r="N1525" s="3">
        <v>43832</v>
      </c>
      <c r="O1525" t="s">
        <v>19</v>
      </c>
      <c r="P1525" t="s">
        <v>1163</v>
      </c>
      <c r="S1525" s="2">
        <v>1122434</v>
      </c>
      <c r="T1525" s="2">
        <v>355478</v>
      </c>
      <c r="U1525" s="2">
        <v>330905</v>
      </c>
      <c r="X1525" s="2" t="s">
        <v>20</v>
      </c>
      <c r="Z1525">
        <v>3009296</v>
      </c>
      <c r="AA1525" s="2" t="s">
        <v>24</v>
      </c>
    </row>
    <row r="1526" spans="1:27" x14ac:dyDescent="0.25">
      <c r="A1526" s="6">
        <f t="shared" si="23"/>
        <v>1518</v>
      </c>
      <c r="C1526" s="36" t="str">
        <f>+INDEX('Global Mapping'!$M:$M,MATCH(L1526,'Global Mapping'!$A:$A,0))</f>
        <v>CURRENT LIABILITIES</v>
      </c>
      <c r="D1526" s="36" t="str">
        <f>+INDEX('Global Mapping'!$C:$C,MATCH(L1526,'Global Mapping'!$A:$A,0))</f>
        <v>A/P TRADE</v>
      </c>
      <c r="E1526" s="36" t="s">
        <v>3985</v>
      </c>
      <c r="F1526" s="36" t="s">
        <v>3986</v>
      </c>
      <c r="G1526" s="36" t="s">
        <v>3987</v>
      </c>
      <c r="H1526" s="36">
        <v>1138099</v>
      </c>
      <c r="I1526" s="38">
        <v>43846</v>
      </c>
      <c r="J1526" s="2">
        <v>345</v>
      </c>
      <c r="K1526" s="2">
        <v>345</v>
      </c>
      <c r="L1526" s="2">
        <v>4515</v>
      </c>
      <c r="M1526" s="5">
        <v>-312.7</v>
      </c>
      <c r="N1526" s="3">
        <v>43832</v>
      </c>
      <c r="O1526" t="s">
        <v>19</v>
      </c>
      <c r="P1526" t="s">
        <v>1164</v>
      </c>
      <c r="S1526" s="2">
        <v>1122435</v>
      </c>
      <c r="T1526" s="2">
        <v>355478</v>
      </c>
      <c r="U1526" s="2">
        <v>330724</v>
      </c>
      <c r="X1526" s="2" t="s">
        <v>20</v>
      </c>
      <c r="Z1526">
        <v>3009296</v>
      </c>
      <c r="AA1526" s="2" t="s">
        <v>24</v>
      </c>
    </row>
    <row r="1527" spans="1:27" x14ac:dyDescent="0.25">
      <c r="A1527" s="6">
        <f t="shared" si="23"/>
        <v>1519</v>
      </c>
      <c r="C1527" s="36" t="str">
        <f>+INDEX('Global Mapping'!$M:$M,MATCH(L1527,'Global Mapping'!$A:$A,0))</f>
        <v>CURRENT LIABILITIES</v>
      </c>
      <c r="D1527" s="36" t="str">
        <f>+INDEX('Global Mapping'!$C:$C,MATCH(L1527,'Global Mapping'!$A:$A,0))</f>
        <v>A/P TRADE</v>
      </c>
      <c r="E1527" s="36" t="s">
        <v>3985</v>
      </c>
      <c r="F1527" s="36" t="s">
        <v>3986</v>
      </c>
      <c r="G1527" s="36" t="s">
        <v>3987</v>
      </c>
      <c r="H1527" s="36">
        <v>1138117</v>
      </c>
      <c r="I1527" s="38">
        <v>43846</v>
      </c>
      <c r="J1527" s="2">
        <v>345</v>
      </c>
      <c r="K1527" s="2">
        <v>345</v>
      </c>
      <c r="L1527" s="2">
        <v>4515</v>
      </c>
      <c r="M1527" s="5">
        <v>-1686.46</v>
      </c>
      <c r="N1527" s="3">
        <v>43832</v>
      </c>
      <c r="O1527" t="s">
        <v>19</v>
      </c>
      <c r="P1527" t="s">
        <v>1170</v>
      </c>
      <c r="S1527" s="2">
        <v>1122744</v>
      </c>
      <c r="T1527" s="2">
        <v>355582</v>
      </c>
      <c r="X1527" s="2" t="s">
        <v>20</v>
      </c>
      <c r="Z1527">
        <v>3023205</v>
      </c>
      <c r="AA1527" s="2" t="s">
        <v>24</v>
      </c>
    </row>
    <row r="1528" spans="1:27" x14ac:dyDescent="0.25">
      <c r="A1528" s="6">
        <f t="shared" si="23"/>
        <v>1520</v>
      </c>
      <c r="C1528" s="36" t="str">
        <f>+INDEX('Global Mapping'!$M:$M,MATCH(L1528,'Global Mapping'!$A:$A,0))</f>
        <v>CURRENT LIABILITIES</v>
      </c>
      <c r="D1528" s="36" t="str">
        <f>+INDEX('Global Mapping'!$C:$C,MATCH(L1528,'Global Mapping'!$A:$A,0))</f>
        <v>A/P TRADE</v>
      </c>
      <c r="E1528" s="36" t="s">
        <v>3985</v>
      </c>
      <c r="F1528" s="36" t="s">
        <v>3986</v>
      </c>
      <c r="G1528" s="36" t="s">
        <v>3987</v>
      </c>
      <c r="H1528" s="36">
        <v>1139352</v>
      </c>
      <c r="I1528" s="38">
        <v>43858</v>
      </c>
      <c r="J1528" s="2">
        <v>345</v>
      </c>
      <c r="K1528" s="2">
        <v>345</v>
      </c>
      <c r="L1528" s="2">
        <v>4515</v>
      </c>
      <c r="M1528" s="5">
        <v>-65.599999999999994</v>
      </c>
      <c r="N1528" s="3">
        <v>43835</v>
      </c>
      <c r="O1528" t="s">
        <v>19</v>
      </c>
      <c r="P1528" t="s">
        <v>1203</v>
      </c>
      <c r="S1528" s="2">
        <v>1125855</v>
      </c>
      <c r="T1528" s="2">
        <v>356944</v>
      </c>
      <c r="X1528" s="2" t="s">
        <v>20</v>
      </c>
      <c r="Z1528">
        <v>3128467</v>
      </c>
      <c r="AA1528" s="2" t="s">
        <v>24</v>
      </c>
    </row>
    <row r="1529" spans="1:27" x14ac:dyDescent="0.25">
      <c r="A1529" s="6">
        <f t="shared" si="23"/>
        <v>1521</v>
      </c>
      <c r="C1529" s="36" t="str">
        <f>+INDEX('Global Mapping'!$M:$M,MATCH(L1529,'Global Mapping'!$A:$A,0))</f>
        <v>CURRENT LIABILITIES</v>
      </c>
      <c r="D1529" s="36" t="str">
        <f>+INDEX('Global Mapping'!$C:$C,MATCH(L1529,'Global Mapping'!$A:$A,0))</f>
        <v>A/P TRADE</v>
      </c>
      <c r="E1529" s="36" t="s">
        <v>3985</v>
      </c>
      <c r="F1529" s="36" t="s">
        <v>3986</v>
      </c>
      <c r="G1529" s="36" t="s">
        <v>3987</v>
      </c>
      <c r="H1529" s="36">
        <v>1137817</v>
      </c>
      <c r="I1529" s="38">
        <v>43839</v>
      </c>
      <c r="J1529" s="2">
        <v>345</v>
      </c>
      <c r="K1529" s="2">
        <v>345</v>
      </c>
      <c r="L1529" s="2">
        <v>4515</v>
      </c>
      <c r="M1529" s="5">
        <v>-223.72</v>
      </c>
      <c r="N1529" s="3">
        <v>43837</v>
      </c>
      <c r="O1529" t="s">
        <v>19</v>
      </c>
      <c r="P1529" t="s">
        <v>1176</v>
      </c>
      <c r="S1529" s="2">
        <v>1123903</v>
      </c>
      <c r="T1529" s="2">
        <v>356067</v>
      </c>
      <c r="X1529" s="2" t="s">
        <v>20</v>
      </c>
      <c r="Z1529">
        <v>3008698</v>
      </c>
      <c r="AA1529" s="2" t="s">
        <v>24</v>
      </c>
    </row>
    <row r="1530" spans="1:27" x14ac:dyDescent="0.25">
      <c r="A1530" s="6">
        <f t="shared" si="23"/>
        <v>1522</v>
      </c>
      <c r="C1530" s="36" t="str">
        <f>+INDEX('Global Mapping'!$M:$M,MATCH(L1530,'Global Mapping'!$A:$A,0))</f>
        <v>CURRENT LIABILITIES</v>
      </c>
      <c r="D1530" s="36" t="str">
        <f>+INDEX('Global Mapping'!$C:$C,MATCH(L1530,'Global Mapping'!$A:$A,0))</f>
        <v>A/P TRADE</v>
      </c>
      <c r="E1530" s="36" t="s">
        <v>3985</v>
      </c>
      <c r="F1530" s="36" t="s">
        <v>3986</v>
      </c>
      <c r="G1530" s="36" t="s">
        <v>3987</v>
      </c>
      <c r="H1530" s="36">
        <v>1137601</v>
      </c>
      <c r="I1530" s="38">
        <v>43839</v>
      </c>
      <c r="J1530" s="2">
        <v>345</v>
      </c>
      <c r="K1530" s="2">
        <v>345</v>
      </c>
      <c r="L1530" s="2">
        <v>4515</v>
      </c>
      <c r="M1530" s="5">
        <v>-48199.54</v>
      </c>
      <c r="N1530" s="3">
        <v>43837</v>
      </c>
      <c r="O1530" t="s">
        <v>19</v>
      </c>
      <c r="P1530" t="s">
        <v>1171</v>
      </c>
      <c r="S1530" s="2">
        <v>1123271</v>
      </c>
      <c r="T1530" s="2">
        <v>355937</v>
      </c>
      <c r="X1530" s="2" t="s">
        <v>20</v>
      </c>
      <c r="Z1530">
        <v>3030658</v>
      </c>
      <c r="AA1530" s="2" t="s">
        <v>24</v>
      </c>
    </row>
    <row r="1531" spans="1:27" x14ac:dyDescent="0.25">
      <c r="A1531" s="6">
        <f t="shared" si="23"/>
        <v>1523</v>
      </c>
      <c r="C1531" s="36" t="str">
        <f>+INDEX('Global Mapping'!$M:$M,MATCH(L1531,'Global Mapping'!$A:$A,0))</f>
        <v>CURRENT LIABILITIES</v>
      </c>
      <c r="D1531" s="36" t="str">
        <f>+INDEX('Global Mapping'!$C:$C,MATCH(L1531,'Global Mapping'!$A:$A,0))</f>
        <v>A/P TRADE</v>
      </c>
      <c r="E1531" s="36" t="s">
        <v>3985</v>
      </c>
      <c r="F1531" s="36" t="s">
        <v>3986</v>
      </c>
      <c r="G1531" s="36" t="s">
        <v>3987</v>
      </c>
      <c r="H1531" s="36">
        <v>1137605</v>
      </c>
      <c r="I1531" s="38">
        <v>43839</v>
      </c>
      <c r="J1531" s="2">
        <v>345</v>
      </c>
      <c r="K1531" s="2">
        <v>345</v>
      </c>
      <c r="L1531" s="2">
        <v>4515</v>
      </c>
      <c r="M1531" s="5">
        <v>-34761.949999999997</v>
      </c>
      <c r="N1531" s="3">
        <v>43837</v>
      </c>
      <c r="O1531" t="s">
        <v>19</v>
      </c>
      <c r="P1531" t="s">
        <v>1172</v>
      </c>
      <c r="S1531" s="2">
        <v>1123272</v>
      </c>
      <c r="T1531" s="2">
        <v>355937</v>
      </c>
      <c r="X1531" s="2" t="s">
        <v>20</v>
      </c>
      <c r="Z1531">
        <v>3030658</v>
      </c>
      <c r="AA1531" s="2" t="s">
        <v>24</v>
      </c>
    </row>
    <row r="1532" spans="1:27" x14ac:dyDescent="0.25">
      <c r="A1532" s="6">
        <f t="shared" si="23"/>
        <v>1524</v>
      </c>
      <c r="C1532" s="36" t="str">
        <f>+INDEX('Global Mapping'!$M:$M,MATCH(L1532,'Global Mapping'!$A:$A,0))</f>
        <v>CURRENT LIABILITIES</v>
      </c>
      <c r="D1532" s="36" t="str">
        <f>+INDEX('Global Mapping'!$C:$C,MATCH(L1532,'Global Mapping'!$A:$A,0))</f>
        <v>A/P TRADE</v>
      </c>
      <c r="E1532" s="36" t="s">
        <v>3985</v>
      </c>
      <c r="F1532" s="36" t="s">
        <v>3986</v>
      </c>
      <c r="G1532" s="36" t="s">
        <v>3987</v>
      </c>
      <c r="H1532" s="36">
        <v>1139918</v>
      </c>
      <c r="I1532" s="38">
        <v>43860</v>
      </c>
      <c r="J1532" s="2">
        <v>345</v>
      </c>
      <c r="K1532" s="2">
        <v>345</v>
      </c>
      <c r="L1532" s="2">
        <v>4515</v>
      </c>
      <c r="M1532" s="5">
        <v>-62.37</v>
      </c>
      <c r="N1532" s="3">
        <v>43837</v>
      </c>
      <c r="O1532" t="s">
        <v>19</v>
      </c>
      <c r="P1532" t="s">
        <v>1175</v>
      </c>
      <c r="S1532" s="2">
        <v>1123662</v>
      </c>
      <c r="T1532" s="2">
        <v>355951</v>
      </c>
      <c r="X1532" s="2" t="s">
        <v>20</v>
      </c>
      <c r="Z1532">
        <v>3098456</v>
      </c>
      <c r="AA1532" s="2" t="s">
        <v>24</v>
      </c>
    </row>
    <row r="1533" spans="1:27" x14ac:dyDescent="0.25">
      <c r="A1533" s="6">
        <f t="shared" si="23"/>
        <v>1525</v>
      </c>
      <c r="C1533" s="36" t="str">
        <f>+INDEX('Global Mapping'!$M:$M,MATCH(L1533,'Global Mapping'!$A:$A,0))</f>
        <v>CURRENT LIABILITIES</v>
      </c>
      <c r="D1533" s="36" t="str">
        <f>+INDEX('Global Mapping'!$C:$C,MATCH(L1533,'Global Mapping'!$A:$A,0))</f>
        <v>A/P TRADE</v>
      </c>
      <c r="E1533" s="36" t="s">
        <v>3985</v>
      </c>
      <c r="F1533" s="36" t="s">
        <v>3986</v>
      </c>
      <c r="G1533" s="36" t="s">
        <v>3987</v>
      </c>
      <c r="H1533" s="36">
        <v>1138142</v>
      </c>
      <c r="I1533" s="38">
        <v>43846</v>
      </c>
      <c r="J1533" s="2">
        <v>345</v>
      </c>
      <c r="K1533" s="2">
        <v>345</v>
      </c>
      <c r="L1533" s="2">
        <v>4515</v>
      </c>
      <c r="M1533" s="5">
        <v>-399</v>
      </c>
      <c r="N1533" s="3">
        <v>43838</v>
      </c>
      <c r="O1533" t="s">
        <v>19</v>
      </c>
      <c r="P1533" t="s">
        <v>1181</v>
      </c>
      <c r="S1533" s="2">
        <v>1124466</v>
      </c>
      <c r="T1533" s="2">
        <v>356198</v>
      </c>
      <c r="U1533" s="2">
        <v>331511</v>
      </c>
      <c r="X1533" s="2" t="s">
        <v>20</v>
      </c>
      <c r="Z1533">
        <v>3000063</v>
      </c>
      <c r="AA1533" s="2" t="s">
        <v>24</v>
      </c>
    </row>
    <row r="1534" spans="1:27" x14ac:dyDescent="0.25">
      <c r="A1534" s="6">
        <f t="shared" si="23"/>
        <v>1526</v>
      </c>
      <c r="C1534" s="36" t="str">
        <f>+INDEX('Global Mapping'!$M:$M,MATCH(L1534,'Global Mapping'!$A:$A,0))</f>
        <v>CURRENT LIABILITIES</v>
      </c>
      <c r="D1534" s="36" t="str">
        <f>+INDEX('Global Mapping'!$C:$C,MATCH(L1534,'Global Mapping'!$A:$A,0))</f>
        <v>A/P TRADE</v>
      </c>
      <c r="E1534" s="36" t="s">
        <v>3985</v>
      </c>
      <c r="F1534" s="36" t="s">
        <v>3986</v>
      </c>
      <c r="G1534" s="36" t="s">
        <v>3987</v>
      </c>
      <c r="H1534" s="36">
        <v>1137591</v>
      </c>
      <c r="I1534" s="38">
        <v>43839</v>
      </c>
      <c r="J1534" s="2">
        <v>345</v>
      </c>
      <c r="K1534" s="2">
        <v>345</v>
      </c>
      <c r="L1534" s="2">
        <v>4515</v>
      </c>
      <c r="M1534" s="5">
        <v>-35.35</v>
      </c>
      <c r="N1534" s="3">
        <v>43838</v>
      </c>
      <c r="O1534" t="s">
        <v>19</v>
      </c>
      <c r="P1534" t="s">
        <v>1184</v>
      </c>
      <c r="S1534" s="2">
        <v>1124469</v>
      </c>
      <c r="T1534" s="2">
        <v>356192</v>
      </c>
      <c r="X1534" s="2" t="s">
        <v>20</v>
      </c>
      <c r="Z1534">
        <v>3004837</v>
      </c>
      <c r="AA1534" s="2" t="s">
        <v>24</v>
      </c>
    </row>
    <row r="1535" spans="1:27" x14ac:dyDescent="0.25">
      <c r="A1535" s="6">
        <f t="shared" si="23"/>
        <v>1527</v>
      </c>
      <c r="C1535" s="36" t="str">
        <f>+INDEX('Global Mapping'!$M:$M,MATCH(L1535,'Global Mapping'!$A:$A,0))</f>
        <v>CURRENT LIABILITIES</v>
      </c>
      <c r="D1535" s="36" t="str">
        <f>+INDEX('Global Mapping'!$C:$C,MATCH(L1535,'Global Mapping'!$A:$A,0))</f>
        <v>A/P TRADE</v>
      </c>
      <c r="E1535" s="36" t="s">
        <v>3985</v>
      </c>
      <c r="F1535" s="36" t="s">
        <v>3986</v>
      </c>
      <c r="G1535" s="36" t="s">
        <v>3987</v>
      </c>
      <c r="H1535" s="36">
        <v>1137565</v>
      </c>
      <c r="I1535" s="38">
        <v>43839</v>
      </c>
      <c r="J1535" s="2">
        <v>345</v>
      </c>
      <c r="K1535" s="2">
        <v>345</v>
      </c>
      <c r="L1535" s="2">
        <v>4515</v>
      </c>
      <c r="M1535" s="5">
        <v>-27.52</v>
      </c>
      <c r="N1535" s="3">
        <v>43838</v>
      </c>
      <c r="O1535" t="s">
        <v>19</v>
      </c>
      <c r="P1535" t="s">
        <v>1186</v>
      </c>
      <c r="S1535" s="2">
        <v>1124471</v>
      </c>
      <c r="T1535" s="2">
        <v>356192</v>
      </c>
      <c r="X1535" s="2" t="s">
        <v>20</v>
      </c>
      <c r="Z1535">
        <v>3004931</v>
      </c>
      <c r="AA1535" s="2" t="s">
        <v>24</v>
      </c>
    </row>
    <row r="1536" spans="1:27" x14ac:dyDescent="0.25">
      <c r="A1536" s="6">
        <f t="shared" si="23"/>
        <v>1528</v>
      </c>
      <c r="C1536" s="36" t="str">
        <f>+INDEX('Global Mapping'!$M:$M,MATCH(L1536,'Global Mapping'!$A:$A,0))</f>
        <v>CURRENT LIABILITIES</v>
      </c>
      <c r="D1536" s="36" t="str">
        <f>+INDEX('Global Mapping'!$C:$C,MATCH(L1536,'Global Mapping'!$A:$A,0))</f>
        <v>A/P TRADE</v>
      </c>
      <c r="E1536" s="36" t="s">
        <v>3985</v>
      </c>
      <c r="F1536" s="36" t="s">
        <v>3986</v>
      </c>
      <c r="G1536" s="36" t="s">
        <v>3987</v>
      </c>
      <c r="H1536" s="36">
        <v>1137565</v>
      </c>
      <c r="I1536" s="38">
        <v>43839</v>
      </c>
      <c r="J1536" s="2">
        <v>345</v>
      </c>
      <c r="K1536" s="2">
        <v>345</v>
      </c>
      <c r="L1536" s="2">
        <v>4515</v>
      </c>
      <c r="M1536" s="5">
        <v>-97.45</v>
      </c>
      <c r="N1536" s="3">
        <v>43838</v>
      </c>
      <c r="O1536" t="s">
        <v>19</v>
      </c>
      <c r="P1536" t="s">
        <v>1187</v>
      </c>
      <c r="S1536" s="2">
        <v>1124472</v>
      </c>
      <c r="T1536" s="2">
        <v>356200</v>
      </c>
      <c r="X1536" s="2" t="s">
        <v>20</v>
      </c>
      <c r="Z1536">
        <v>3004931</v>
      </c>
      <c r="AA1536" s="2" t="s">
        <v>24</v>
      </c>
    </row>
    <row r="1537" spans="1:27" x14ac:dyDescent="0.25">
      <c r="A1537" s="6">
        <f t="shared" si="23"/>
        <v>1529</v>
      </c>
      <c r="C1537" s="36" t="str">
        <f>+INDEX('Global Mapping'!$M:$M,MATCH(L1537,'Global Mapping'!$A:$A,0))</f>
        <v>CURRENT LIABILITIES</v>
      </c>
      <c r="D1537" s="36" t="str">
        <f>+INDEX('Global Mapping'!$C:$C,MATCH(L1537,'Global Mapping'!$A:$A,0))</f>
        <v>A/P TRADE</v>
      </c>
      <c r="E1537" s="36" t="s">
        <v>3985</v>
      </c>
      <c r="F1537" s="36" t="s">
        <v>3986</v>
      </c>
      <c r="G1537" s="36" t="s">
        <v>3987</v>
      </c>
      <c r="H1537" s="36">
        <v>1138163</v>
      </c>
      <c r="I1537" s="38">
        <v>43846</v>
      </c>
      <c r="J1537" s="2">
        <v>345</v>
      </c>
      <c r="K1537" s="2">
        <v>345</v>
      </c>
      <c r="L1537" s="2">
        <v>4515</v>
      </c>
      <c r="M1537" s="5">
        <v>-83.75</v>
      </c>
      <c r="N1537" s="3">
        <v>43838</v>
      </c>
      <c r="O1537" t="s">
        <v>19</v>
      </c>
      <c r="P1537" t="s">
        <v>1188</v>
      </c>
      <c r="S1537" s="2">
        <v>1124473</v>
      </c>
      <c r="T1537" s="2">
        <v>356200</v>
      </c>
      <c r="X1537" s="2" t="s">
        <v>20</v>
      </c>
      <c r="Z1537">
        <v>3006413</v>
      </c>
      <c r="AA1537" s="2" t="s">
        <v>24</v>
      </c>
    </row>
    <row r="1538" spans="1:27" x14ac:dyDescent="0.25">
      <c r="A1538" s="6">
        <f t="shared" si="23"/>
        <v>1530</v>
      </c>
      <c r="C1538" s="36" t="str">
        <f>+INDEX('Global Mapping'!$M:$M,MATCH(L1538,'Global Mapping'!$A:$A,0))</f>
        <v>CURRENT LIABILITIES</v>
      </c>
      <c r="D1538" s="36" t="str">
        <f>+INDEX('Global Mapping'!$C:$C,MATCH(L1538,'Global Mapping'!$A:$A,0))</f>
        <v>A/P TRADE</v>
      </c>
      <c r="E1538" s="36" t="s">
        <v>3985</v>
      </c>
      <c r="F1538" s="36" t="s">
        <v>3986</v>
      </c>
      <c r="G1538" s="36" t="s">
        <v>3987</v>
      </c>
      <c r="H1538" s="36">
        <v>1137589</v>
      </c>
      <c r="I1538" s="38">
        <v>43839</v>
      </c>
      <c r="J1538" s="2">
        <v>345</v>
      </c>
      <c r="K1538" s="2">
        <v>345</v>
      </c>
      <c r="L1538" s="2">
        <v>4515</v>
      </c>
      <c r="M1538" s="5">
        <v>-22.24</v>
      </c>
      <c r="N1538" s="3">
        <v>43838</v>
      </c>
      <c r="O1538" t="s">
        <v>19</v>
      </c>
      <c r="P1538" t="s">
        <v>1180</v>
      </c>
      <c r="S1538" s="2">
        <v>1124463</v>
      </c>
      <c r="T1538" s="2">
        <v>356192</v>
      </c>
      <c r="X1538" s="2" t="s">
        <v>20</v>
      </c>
      <c r="Z1538">
        <v>3006714</v>
      </c>
      <c r="AA1538" s="2" t="s">
        <v>24</v>
      </c>
    </row>
    <row r="1539" spans="1:27" x14ac:dyDescent="0.25">
      <c r="A1539" s="6">
        <f t="shared" si="23"/>
        <v>1531</v>
      </c>
      <c r="C1539" s="36" t="str">
        <f>+INDEX('Global Mapping'!$M:$M,MATCH(L1539,'Global Mapping'!$A:$A,0))</f>
        <v>CURRENT LIABILITIES</v>
      </c>
      <c r="D1539" s="36" t="str">
        <f>+INDEX('Global Mapping'!$C:$C,MATCH(L1539,'Global Mapping'!$A:$A,0))</f>
        <v>A/P TRADE</v>
      </c>
      <c r="E1539" s="36" t="s">
        <v>3985</v>
      </c>
      <c r="F1539" s="36" t="s">
        <v>3986</v>
      </c>
      <c r="G1539" s="36" t="s">
        <v>3987</v>
      </c>
      <c r="H1539" s="36">
        <v>1137817</v>
      </c>
      <c r="I1539" s="38">
        <v>43839</v>
      </c>
      <c r="J1539" s="2">
        <v>345</v>
      </c>
      <c r="K1539" s="2">
        <v>345</v>
      </c>
      <c r="L1539" s="2">
        <v>4515</v>
      </c>
      <c r="M1539" s="5">
        <v>-3879.34</v>
      </c>
      <c r="N1539" s="3">
        <v>43838</v>
      </c>
      <c r="O1539" t="s">
        <v>19</v>
      </c>
      <c r="P1539" t="s">
        <v>1177</v>
      </c>
      <c r="S1539" s="2">
        <v>1124346</v>
      </c>
      <c r="T1539" s="2">
        <v>356183</v>
      </c>
      <c r="X1539" s="2" t="s">
        <v>20</v>
      </c>
      <c r="Z1539">
        <v>3008698</v>
      </c>
      <c r="AA1539" s="2" t="s">
        <v>24</v>
      </c>
    </row>
    <row r="1540" spans="1:27" x14ac:dyDescent="0.25">
      <c r="A1540" s="6">
        <f t="shared" si="23"/>
        <v>1532</v>
      </c>
      <c r="C1540" s="36" t="str">
        <f>+INDEX('Global Mapping'!$M:$M,MATCH(L1540,'Global Mapping'!$A:$A,0))</f>
        <v>CURRENT LIABILITIES</v>
      </c>
      <c r="D1540" s="36" t="str">
        <f>+INDEX('Global Mapping'!$C:$C,MATCH(L1540,'Global Mapping'!$A:$A,0))</f>
        <v>A/P TRADE</v>
      </c>
      <c r="E1540" s="36" t="s">
        <v>3985</v>
      </c>
      <c r="F1540" s="36" t="s">
        <v>3986</v>
      </c>
      <c r="G1540" s="36" t="s">
        <v>3987</v>
      </c>
      <c r="H1540" s="36">
        <v>1137817</v>
      </c>
      <c r="I1540" s="38">
        <v>43839</v>
      </c>
      <c r="J1540" s="2">
        <v>345</v>
      </c>
      <c r="K1540" s="2">
        <v>345</v>
      </c>
      <c r="L1540" s="2">
        <v>4515</v>
      </c>
      <c r="M1540" s="5">
        <v>-39.47</v>
      </c>
      <c r="N1540" s="3">
        <v>43838</v>
      </c>
      <c r="O1540" t="s">
        <v>19</v>
      </c>
      <c r="P1540" t="s">
        <v>1178</v>
      </c>
      <c r="S1540" s="2">
        <v>1124348</v>
      </c>
      <c r="T1540" s="2">
        <v>356183</v>
      </c>
      <c r="X1540" s="2" t="s">
        <v>20</v>
      </c>
      <c r="Z1540">
        <v>3008698</v>
      </c>
      <c r="AA1540" s="2" t="s">
        <v>24</v>
      </c>
    </row>
    <row r="1541" spans="1:27" x14ac:dyDescent="0.25">
      <c r="A1541" s="6">
        <f t="shared" si="23"/>
        <v>1533</v>
      </c>
      <c r="C1541" s="36" t="str">
        <f>+INDEX('Global Mapping'!$M:$M,MATCH(L1541,'Global Mapping'!$A:$A,0))</f>
        <v>CURRENT LIABILITIES</v>
      </c>
      <c r="D1541" s="36" t="str">
        <f>+INDEX('Global Mapping'!$C:$C,MATCH(L1541,'Global Mapping'!$A:$A,0))</f>
        <v>A/P TRADE</v>
      </c>
      <c r="E1541" s="36" t="s">
        <v>3985</v>
      </c>
      <c r="F1541" s="36" t="s">
        <v>3986</v>
      </c>
      <c r="G1541" s="36" t="s">
        <v>3987</v>
      </c>
      <c r="H1541" s="36">
        <v>1138740</v>
      </c>
      <c r="I1541" s="38">
        <v>43853</v>
      </c>
      <c r="J1541" s="2">
        <v>345</v>
      </c>
      <c r="K1541" s="2">
        <v>345</v>
      </c>
      <c r="L1541" s="2">
        <v>4515</v>
      </c>
      <c r="M1541" s="5">
        <v>-47.91</v>
      </c>
      <c r="N1541" s="3">
        <v>43838</v>
      </c>
      <c r="O1541" t="s">
        <v>19</v>
      </c>
      <c r="P1541" t="s">
        <v>1182</v>
      </c>
      <c r="S1541" s="2">
        <v>1124467</v>
      </c>
      <c r="T1541" s="2">
        <v>356192</v>
      </c>
      <c r="X1541" s="2" t="s">
        <v>20</v>
      </c>
      <c r="Z1541">
        <v>3009296</v>
      </c>
      <c r="AA1541" s="2" t="s">
        <v>24</v>
      </c>
    </row>
    <row r="1542" spans="1:27" x14ac:dyDescent="0.25">
      <c r="A1542" s="6">
        <f t="shared" si="23"/>
        <v>1534</v>
      </c>
      <c r="C1542" s="36" t="str">
        <f>+INDEX('Global Mapping'!$M:$M,MATCH(L1542,'Global Mapping'!$A:$A,0))</f>
        <v>CURRENT LIABILITIES</v>
      </c>
      <c r="D1542" s="36" t="str">
        <f>+INDEX('Global Mapping'!$C:$C,MATCH(L1542,'Global Mapping'!$A:$A,0))</f>
        <v>A/P TRADE</v>
      </c>
      <c r="E1542" s="36" t="s">
        <v>3985</v>
      </c>
      <c r="F1542" s="36" t="s">
        <v>3986</v>
      </c>
      <c r="G1542" s="36" t="s">
        <v>3987</v>
      </c>
      <c r="H1542" s="36">
        <v>1138740</v>
      </c>
      <c r="I1542" s="38">
        <v>43853</v>
      </c>
      <c r="J1542" s="2">
        <v>345</v>
      </c>
      <c r="K1542" s="2">
        <v>345</v>
      </c>
      <c r="L1542" s="2">
        <v>4515</v>
      </c>
      <c r="M1542" s="5">
        <v>-129.94999999999999</v>
      </c>
      <c r="N1542" s="3">
        <v>43838</v>
      </c>
      <c r="O1542" t="s">
        <v>19</v>
      </c>
      <c r="P1542" t="s">
        <v>1183</v>
      </c>
      <c r="S1542" s="2">
        <v>1124468</v>
      </c>
      <c r="T1542" s="2">
        <v>356192</v>
      </c>
      <c r="X1542" s="2" t="s">
        <v>20</v>
      </c>
      <c r="Z1542">
        <v>3009296</v>
      </c>
      <c r="AA1542" s="2" t="s">
        <v>24</v>
      </c>
    </row>
    <row r="1543" spans="1:27" x14ac:dyDescent="0.25">
      <c r="A1543" s="6">
        <f t="shared" si="23"/>
        <v>1535</v>
      </c>
      <c r="C1543" s="36" t="str">
        <f>+INDEX('Global Mapping'!$M:$M,MATCH(L1543,'Global Mapping'!$A:$A,0))</f>
        <v>CURRENT LIABILITIES</v>
      </c>
      <c r="D1543" s="36" t="str">
        <f>+INDEX('Global Mapping'!$C:$C,MATCH(L1543,'Global Mapping'!$A:$A,0))</f>
        <v>A/P TRADE</v>
      </c>
      <c r="E1543" s="36" t="s">
        <v>3985</v>
      </c>
      <c r="F1543" s="36" t="s">
        <v>3986</v>
      </c>
      <c r="G1543" s="36" t="s">
        <v>3987</v>
      </c>
      <c r="H1543" s="36">
        <v>1138025</v>
      </c>
      <c r="I1543" s="38">
        <v>43839</v>
      </c>
      <c r="J1543" s="2">
        <v>345</v>
      </c>
      <c r="K1543" s="2">
        <v>345</v>
      </c>
      <c r="L1543" s="2">
        <v>4515</v>
      </c>
      <c r="M1543" s="5">
        <v>-17231.400000000001</v>
      </c>
      <c r="N1543" s="3">
        <v>43838</v>
      </c>
      <c r="O1543" t="s">
        <v>19</v>
      </c>
      <c r="P1543" t="s">
        <v>1179</v>
      </c>
      <c r="S1543" s="2">
        <v>1124448</v>
      </c>
      <c r="T1543" s="2">
        <v>356199</v>
      </c>
      <c r="X1543" s="2" t="s">
        <v>20</v>
      </c>
      <c r="Z1543">
        <v>3019839</v>
      </c>
      <c r="AA1543" s="2" t="s">
        <v>24</v>
      </c>
    </row>
    <row r="1544" spans="1:27" x14ac:dyDescent="0.25">
      <c r="A1544" s="6">
        <f t="shared" si="23"/>
        <v>1536</v>
      </c>
      <c r="C1544" s="36" t="str">
        <f>+INDEX('Global Mapping'!$M:$M,MATCH(L1544,'Global Mapping'!$A:$A,0))</f>
        <v>CURRENT LIABILITIES</v>
      </c>
      <c r="D1544" s="36" t="str">
        <f>+INDEX('Global Mapping'!$C:$C,MATCH(L1544,'Global Mapping'!$A:$A,0))</f>
        <v>A/P TRADE</v>
      </c>
      <c r="E1544" s="36" t="s">
        <v>3985</v>
      </c>
      <c r="F1544" s="36" t="s">
        <v>3986</v>
      </c>
      <c r="G1544" s="36" t="s">
        <v>3987</v>
      </c>
      <c r="H1544" s="36">
        <v>1137570</v>
      </c>
      <c r="I1544" s="38">
        <v>43839</v>
      </c>
      <c r="J1544" s="2">
        <v>345</v>
      </c>
      <c r="K1544" s="2">
        <v>345</v>
      </c>
      <c r="L1544" s="2">
        <v>4515</v>
      </c>
      <c r="M1544" s="5">
        <v>-104.67</v>
      </c>
      <c r="N1544" s="3">
        <v>43838</v>
      </c>
      <c r="O1544" t="s">
        <v>19</v>
      </c>
      <c r="P1544" t="s">
        <v>1185</v>
      </c>
      <c r="S1544" s="2">
        <v>1124470</v>
      </c>
      <c r="T1544" s="2">
        <v>356192</v>
      </c>
      <c r="X1544" s="2" t="s">
        <v>20</v>
      </c>
      <c r="Z1544">
        <v>3029848</v>
      </c>
      <c r="AA1544" s="2" t="s">
        <v>24</v>
      </c>
    </row>
    <row r="1545" spans="1:27" x14ac:dyDescent="0.25">
      <c r="A1545" s="6">
        <f t="shared" si="23"/>
        <v>1537</v>
      </c>
      <c r="C1545" s="36" t="str">
        <f>+INDEX('Global Mapping'!$M:$M,MATCH(L1545,'Global Mapping'!$A:$A,0))</f>
        <v>CURRENT LIABILITIES</v>
      </c>
      <c r="D1545" s="36" t="str">
        <f>+INDEX('Global Mapping'!$C:$C,MATCH(L1545,'Global Mapping'!$A:$A,0))</f>
        <v>A/P TRADE</v>
      </c>
      <c r="E1545" s="36" t="s">
        <v>3985</v>
      </c>
      <c r="F1545" s="36" t="s">
        <v>3986</v>
      </c>
      <c r="G1545" s="36" t="s">
        <v>3987</v>
      </c>
      <c r="H1545" s="36">
        <v>1139222</v>
      </c>
      <c r="I1545" s="38">
        <v>43858</v>
      </c>
      <c r="J1545" s="2">
        <v>345</v>
      </c>
      <c r="K1545" s="2">
        <v>345</v>
      </c>
      <c r="L1545" s="2">
        <v>4515</v>
      </c>
      <c r="M1545" s="5">
        <v>-191.48</v>
      </c>
      <c r="N1545" s="3">
        <v>43838</v>
      </c>
      <c r="O1545" t="s">
        <v>19</v>
      </c>
      <c r="P1545" t="s">
        <v>1204</v>
      </c>
      <c r="S1545" s="2">
        <v>1125913</v>
      </c>
      <c r="T1545" s="2">
        <v>356953</v>
      </c>
      <c r="X1545" s="2" t="s">
        <v>20</v>
      </c>
      <c r="Z1545">
        <v>3128519</v>
      </c>
      <c r="AA1545" s="2" t="s">
        <v>24</v>
      </c>
    </row>
    <row r="1546" spans="1:27" x14ac:dyDescent="0.25">
      <c r="A1546" s="6">
        <f t="shared" si="23"/>
        <v>1538</v>
      </c>
      <c r="C1546" s="36" t="str">
        <f>+INDEX('Global Mapping'!$M:$M,MATCH(L1546,'Global Mapping'!$A:$A,0))</f>
        <v>CURRENT LIABILITIES</v>
      </c>
      <c r="D1546" s="36" t="str">
        <f>+INDEX('Global Mapping'!$C:$C,MATCH(L1546,'Global Mapping'!$A:$A,0))</f>
        <v>A/P TRADE</v>
      </c>
      <c r="E1546" s="36" t="s">
        <v>3985</v>
      </c>
      <c r="F1546" s="36" t="s">
        <v>3986</v>
      </c>
      <c r="G1546" s="36" t="s">
        <v>3987</v>
      </c>
      <c r="H1546" s="36">
        <v>1139609</v>
      </c>
      <c r="I1546" s="38">
        <v>43858</v>
      </c>
      <c r="J1546" s="2">
        <v>345</v>
      </c>
      <c r="K1546" s="2">
        <v>345</v>
      </c>
      <c r="L1546" s="2">
        <v>4515</v>
      </c>
      <c r="M1546" s="5">
        <v>-25.22</v>
      </c>
      <c r="N1546" s="3">
        <v>43838</v>
      </c>
      <c r="O1546" t="s">
        <v>19</v>
      </c>
      <c r="P1546" t="s">
        <v>1205</v>
      </c>
      <c r="S1546" s="2">
        <v>1125972</v>
      </c>
      <c r="T1546" s="2">
        <v>356953</v>
      </c>
      <c r="X1546" s="2" t="s">
        <v>20</v>
      </c>
      <c r="Z1546">
        <v>3128573</v>
      </c>
      <c r="AA1546" s="2" t="s">
        <v>24</v>
      </c>
    </row>
    <row r="1547" spans="1:27" x14ac:dyDescent="0.25">
      <c r="A1547" s="6">
        <f t="shared" ref="A1547:A1610" si="24">+A1546+1</f>
        <v>1539</v>
      </c>
      <c r="C1547" s="36" t="str">
        <f>+INDEX('Global Mapping'!$M:$M,MATCH(L1547,'Global Mapping'!$A:$A,0))</f>
        <v>CURRENT LIABILITIES</v>
      </c>
      <c r="D1547" s="36" t="str">
        <f>+INDEX('Global Mapping'!$C:$C,MATCH(L1547,'Global Mapping'!$A:$A,0))</f>
        <v>A/P TRADE</v>
      </c>
      <c r="E1547" s="36" t="s">
        <v>3985</v>
      </c>
      <c r="F1547" s="36" t="s">
        <v>3986</v>
      </c>
      <c r="G1547" s="36" t="s">
        <v>3987</v>
      </c>
      <c r="H1547" s="36">
        <v>1138784</v>
      </c>
      <c r="I1547" s="38">
        <v>43853</v>
      </c>
      <c r="J1547" s="2">
        <v>345</v>
      </c>
      <c r="K1547" s="2">
        <v>345</v>
      </c>
      <c r="L1547" s="2">
        <v>4515</v>
      </c>
      <c r="M1547" s="5">
        <v>-85</v>
      </c>
      <c r="N1547" s="3">
        <v>43839</v>
      </c>
      <c r="O1547" t="s">
        <v>19</v>
      </c>
      <c r="P1547" t="s">
        <v>1189</v>
      </c>
      <c r="S1547" s="2">
        <v>1124592</v>
      </c>
      <c r="T1547" s="2">
        <v>356236</v>
      </c>
      <c r="X1547" s="2" t="s">
        <v>20</v>
      </c>
      <c r="Z1547">
        <v>3005061</v>
      </c>
      <c r="AA1547" s="2" t="s">
        <v>24</v>
      </c>
    </row>
    <row r="1548" spans="1:27" x14ac:dyDescent="0.25">
      <c r="A1548" s="6">
        <f t="shared" si="24"/>
        <v>1540</v>
      </c>
      <c r="C1548" s="36" t="str">
        <f>+INDEX('Global Mapping'!$M:$M,MATCH(L1548,'Global Mapping'!$A:$A,0))</f>
        <v>CURRENT LIABILITIES</v>
      </c>
      <c r="D1548" s="36" t="str">
        <f>+INDEX('Global Mapping'!$C:$C,MATCH(L1548,'Global Mapping'!$A:$A,0))</f>
        <v>A/P TRADE</v>
      </c>
      <c r="E1548" s="36" t="s">
        <v>3985</v>
      </c>
      <c r="F1548" s="36" t="s">
        <v>3986</v>
      </c>
      <c r="G1548" s="36" t="s">
        <v>3987</v>
      </c>
      <c r="H1548" s="36">
        <v>1139918</v>
      </c>
      <c r="I1548" s="38">
        <v>43860</v>
      </c>
      <c r="J1548" s="2">
        <v>345</v>
      </c>
      <c r="K1548" s="2">
        <v>345</v>
      </c>
      <c r="L1548" s="2">
        <v>4515</v>
      </c>
      <c r="M1548" s="5">
        <v>-33.89</v>
      </c>
      <c r="N1548" s="3">
        <v>43839</v>
      </c>
      <c r="O1548" t="s">
        <v>19</v>
      </c>
      <c r="P1548" t="s">
        <v>1190</v>
      </c>
      <c r="S1548" s="2">
        <v>1124594</v>
      </c>
      <c r="T1548" s="2">
        <v>356236</v>
      </c>
      <c r="X1548" s="2" t="s">
        <v>20</v>
      </c>
      <c r="Z1548">
        <v>3098456</v>
      </c>
      <c r="AA1548" s="2" t="s">
        <v>24</v>
      </c>
    </row>
    <row r="1549" spans="1:27" x14ac:dyDescent="0.25">
      <c r="A1549" s="6">
        <f t="shared" si="24"/>
        <v>1541</v>
      </c>
      <c r="C1549" s="36" t="str">
        <f>+INDEX('Global Mapping'!$M:$M,MATCH(L1549,'Global Mapping'!$A:$A,0))</f>
        <v>CURRENT LIABILITIES</v>
      </c>
      <c r="D1549" s="36" t="str">
        <f>+INDEX('Global Mapping'!$C:$C,MATCH(L1549,'Global Mapping'!$A:$A,0))</f>
        <v>A/P TRADE</v>
      </c>
      <c r="E1549" s="36" t="s">
        <v>3985</v>
      </c>
      <c r="F1549" s="36" t="s">
        <v>3986</v>
      </c>
      <c r="G1549" s="36" t="s">
        <v>3987</v>
      </c>
      <c r="H1549" s="36">
        <v>1138162</v>
      </c>
      <c r="I1549" s="38">
        <v>43846</v>
      </c>
      <c r="J1549" s="2">
        <v>345</v>
      </c>
      <c r="K1549" s="2">
        <v>345</v>
      </c>
      <c r="L1549" s="2">
        <v>4515</v>
      </c>
      <c r="M1549" s="5">
        <v>-86.24</v>
      </c>
      <c r="N1549" s="3">
        <v>43840</v>
      </c>
      <c r="O1549" t="s">
        <v>19</v>
      </c>
      <c r="P1549" t="s">
        <v>1192</v>
      </c>
      <c r="S1549" s="2">
        <v>1124795</v>
      </c>
      <c r="T1549" s="2">
        <v>356390</v>
      </c>
      <c r="X1549" s="2" t="s">
        <v>20</v>
      </c>
      <c r="Z1549">
        <v>3004837</v>
      </c>
      <c r="AA1549" s="2" t="s">
        <v>24</v>
      </c>
    </row>
    <row r="1550" spans="1:27" x14ac:dyDescent="0.25">
      <c r="A1550" s="6">
        <f t="shared" si="24"/>
        <v>1542</v>
      </c>
      <c r="C1550" s="36" t="str">
        <f>+INDEX('Global Mapping'!$M:$M,MATCH(L1550,'Global Mapping'!$A:$A,0))</f>
        <v>CURRENT LIABILITIES</v>
      </c>
      <c r="D1550" s="36" t="str">
        <f>+INDEX('Global Mapping'!$C:$C,MATCH(L1550,'Global Mapping'!$A:$A,0))</f>
        <v>A/P TRADE</v>
      </c>
      <c r="E1550" s="36" t="s">
        <v>3985</v>
      </c>
      <c r="F1550" s="36" t="s">
        <v>3986</v>
      </c>
      <c r="G1550" s="36" t="s">
        <v>3987</v>
      </c>
      <c r="H1550" s="36">
        <v>1140472</v>
      </c>
      <c r="I1550" s="38">
        <v>43867</v>
      </c>
      <c r="J1550" s="2">
        <v>345</v>
      </c>
      <c r="K1550" s="2">
        <v>345</v>
      </c>
      <c r="L1550" s="2">
        <v>4515</v>
      </c>
      <c r="M1550" s="5">
        <v>-763.38</v>
      </c>
      <c r="N1550" s="3">
        <v>43840</v>
      </c>
      <c r="O1550" t="s">
        <v>19</v>
      </c>
      <c r="P1550" t="s">
        <v>1191</v>
      </c>
      <c r="S1550" s="2">
        <v>1124763</v>
      </c>
      <c r="T1550" s="2">
        <v>356390</v>
      </c>
      <c r="X1550" s="2" t="s">
        <v>20</v>
      </c>
      <c r="Z1550">
        <v>3005104</v>
      </c>
      <c r="AA1550" s="2" t="s">
        <v>24</v>
      </c>
    </row>
    <row r="1551" spans="1:27" x14ac:dyDescent="0.25">
      <c r="A1551" s="6">
        <f t="shared" si="24"/>
        <v>1543</v>
      </c>
      <c r="C1551" s="36" t="str">
        <f>+INDEX('Global Mapping'!$M:$M,MATCH(L1551,'Global Mapping'!$A:$A,0))</f>
        <v>CURRENT LIABILITIES</v>
      </c>
      <c r="D1551" s="36" t="str">
        <f>+INDEX('Global Mapping'!$C:$C,MATCH(L1551,'Global Mapping'!$A:$A,0))</f>
        <v>A/P TRADE</v>
      </c>
      <c r="E1551" s="36" t="s">
        <v>3985</v>
      </c>
      <c r="F1551" s="36" t="s">
        <v>3986</v>
      </c>
      <c r="G1551" s="36" t="s">
        <v>3987</v>
      </c>
      <c r="H1551" s="36">
        <v>1138388</v>
      </c>
      <c r="I1551" s="38">
        <v>43846</v>
      </c>
      <c r="J1551" s="2">
        <v>345</v>
      </c>
      <c r="K1551" s="2">
        <v>345</v>
      </c>
      <c r="L1551" s="2">
        <v>4515</v>
      </c>
      <c r="M1551" s="5">
        <v>-689.16</v>
      </c>
      <c r="N1551" s="3">
        <v>43840</v>
      </c>
      <c r="O1551" t="s">
        <v>19</v>
      </c>
      <c r="P1551" t="s">
        <v>1193</v>
      </c>
      <c r="S1551" s="2">
        <v>1124869</v>
      </c>
      <c r="T1551" s="2">
        <v>356412</v>
      </c>
      <c r="X1551" s="2" t="s">
        <v>20</v>
      </c>
      <c r="Z1551">
        <v>3008698</v>
      </c>
      <c r="AA1551" s="2" t="s">
        <v>24</v>
      </c>
    </row>
    <row r="1552" spans="1:27" x14ac:dyDescent="0.25">
      <c r="A1552" s="6">
        <f t="shared" si="24"/>
        <v>1544</v>
      </c>
      <c r="C1552" s="36" t="str">
        <f>+INDEX('Global Mapping'!$M:$M,MATCH(L1552,'Global Mapping'!$A:$A,0))</f>
        <v>CURRENT LIABILITIES</v>
      </c>
      <c r="D1552" s="36" t="str">
        <f>+INDEX('Global Mapping'!$C:$C,MATCH(L1552,'Global Mapping'!$A:$A,0))</f>
        <v>A/P TRADE</v>
      </c>
      <c r="E1552" s="36" t="s">
        <v>3985</v>
      </c>
      <c r="F1552" s="36" t="s">
        <v>3986</v>
      </c>
      <c r="G1552" s="36" t="s">
        <v>3987</v>
      </c>
      <c r="H1552" s="36">
        <v>1138388</v>
      </c>
      <c r="I1552" s="38">
        <v>43846</v>
      </c>
      <c r="J1552" s="2">
        <v>345</v>
      </c>
      <c r="K1552" s="2">
        <v>345</v>
      </c>
      <c r="L1552" s="2">
        <v>4515</v>
      </c>
      <c r="M1552" s="5">
        <v>-1043.8699999999999</v>
      </c>
      <c r="N1552" s="3">
        <v>43840</v>
      </c>
      <c r="O1552" t="s">
        <v>19</v>
      </c>
      <c r="P1552" t="s">
        <v>1194</v>
      </c>
      <c r="S1552" s="2">
        <v>1124872</v>
      </c>
      <c r="T1552" s="2">
        <v>356412</v>
      </c>
      <c r="X1552" s="2" t="s">
        <v>20</v>
      </c>
      <c r="Z1552">
        <v>3008698</v>
      </c>
      <c r="AA1552" s="2" t="s">
        <v>24</v>
      </c>
    </row>
    <row r="1553" spans="1:27" x14ac:dyDescent="0.25">
      <c r="A1553" s="6">
        <f t="shared" si="24"/>
        <v>1545</v>
      </c>
      <c r="C1553" s="36" t="str">
        <f>+INDEX('Global Mapping'!$M:$M,MATCH(L1553,'Global Mapping'!$A:$A,0))</f>
        <v>CURRENT LIABILITIES</v>
      </c>
      <c r="D1553" s="36" t="str">
        <f>+INDEX('Global Mapping'!$C:$C,MATCH(L1553,'Global Mapping'!$A:$A,0))</f>
        <v>A/P TRADE</v>
      </c>
      <c r="E1553" s="36" t="s">
        <v>3985</v>
      </c>
      <c r="F1553" s="36" t="s">
        <v>3986</v>
      </c>
      <c r="G1553" s="36" t="s">
        <v>3987</v>
      </c>
      <c r="H1553" s="36">
        <v>1138388</v>
      </c>
      <c r="I1553" s="38">
        <v>43846</v>
      </c>
      <c r="J1553" s="2">
        <v>345</v>
      </c>
      <c r="K1553" s="2">
        <v>345</v>
      </c>
      <c r="L1553" s="2">
        <v>4515</v>
      </c>
      <c r="M1553" s="5">
        <v>-587.71</v>
      </c>
      <c r="N1553" s="3">
        <v>43840</v>
      </c>
      <c r="O1553" t="s">
        <v>19</v>
      </c>
      <c r="P1553" t="s">
        <v>1195</v>
      </c>
      <c r="S1553" s="2">
        <v>1124874</v>
      </c>
      <c r="T1553" s="2">
        <v>356412</v>
      </c>
      <c r="X1553" s="2" t="s">
        <v>20</v>
      </c>
      <c r="Z1553">
        <v>3008698</v>
      </c>
      <c r="AA1553" s="2" t="s">
        <v>24</v>
      </c>
    </row>
    <row r="1554" spans="1:27" x14ac:dyDescent="0.25">
      <c r="A1554" s="6">
        <f t="shared" si="24"/>
        <v>1546</v>
      </c>
      <c r="C1554" s="36" t="str">
        <f>+INDEX('Global Mapping'!$M:$M,MATCH(L1554,'Global Mapping'!$A:$A,0))</f>
        <v>CURRENT LIABILITIES</v>
      </c>
      <c r="D1554" s="36" t="str">
        <f>+INDEX('Global Mapping'!$C:$C,MATCH(L1554,'Global Mapping'!$A:$A,0))</f>
        <v>A/P TRADE</v>
      </c>
      <c r="E1554" s="36" t="s">
        <v>3985</v>
      </c>
      <c r="F1554" s="36" t="s">
        <v>3986</v>
      </c>
      <c r="G1554" s="36" t="s">
        <v>3987</v>
      </c>
      <c r="H1554" s="36">
        <v>1139737</v>
      </c>
      <c r="I1554" s="38">
        <v>43858</v>
      </c>
      <c r="J1554" s="2">
        <v>345</v>
      </c>
      <c r="K1554" s="2">
        <v>345</v>
      </c>
      <c r="L1554" s="2">
        <v>4515</v>
      </c>
      <c r="M1554" s="5">
        <v>-9.81</v>
      </c>
      <c r="N1554" s="3">
        <v>43842</v>
      </c>
      <c r="O1554" t="s">
        <v>19</v>
      </c>
      <c r="P1554" t="s">
        <v>1212</v>
      </c>
      <c r="S1554" s="2">
        <v>1127178</v>
      </c>
      <c r="T1554" s="2">
        <v>357221</v>
      </c>
      <c r="X1554" s="2" t="s">
        <v>20</v>
      </c>
      <c r="Z1554">
        <v>3128672</v>
      </c>
      <c r="AA1554" s="2" t="s">
        <v>24</v>
      </c>
    </row>
    <row r="1555" spans="1:27" x14ac:dyDescent="0.25">
      <c r="A1555" s="6">
        <f t="shared" si="24"/>
        <v>1547</v>
      </c>
      <c r="C1555" s="36" t="str">
        <f>+INDEX('Global Mapping'!$M:$M,MATCH(L1555,'Global Mapping'!$A:$A,0))</f>
        <v>CURRENT LIABILITIES</v>
      </c>
      <c r="D1555" s="36" t="str">
        <f>+INDEX('Global Mapping'!$C:$C,MATCH(L1555,'Global Mapping'!$A:$A,0))</f>
        <v>A/P TRADE</v>
      </c>
      <c r="E1555" s="36" t="s">
        <v>3985</v>
      </c>
      <c r="F1555" s="36" t="s">
        <v>3986</v>
      </c>
      <c r="G1555" s="36" t="s">
        <v>3987</v>
      </c>
      <c r="H1555" s="36">
        <v>1139584</v>
      </c>
      <c r="I1555" s="38">
        <v>43858</v>
      </c>
      <c r="J1555" s="2">
        <v>345</v>
      </c>
      <c r="K1555" s="2">
        <v>345</v>
      </c>
      <c r="L1555" s="2">
        <v>4515</v>
      </c>
      <c r="M1555" s="5">
        <v>-27</v>
      </c>
      <c r="N1555" s="3">
        <v>43842</v>
      </c>
      <c r="O1555" t="s">
        <v>19</v>
      </c>
      <c r="P1555" t="s">
        <v>1213</v>
      </c>
      <c r="S1555" s="2">
        <v>1127207</v>
      </c>
      <c r="T1555" s="2">
        <v>357221</v>
      </c>
      <c r="X1555" s="2" t="s">
        <v>20</v>
      </c>
      <c r="Z1555">
        <v>3128714</v>
      </c>
      <c r="AA1555" s="2" t="s">
        <v>24</v>
      </c>
    </row>
    <row r="1556" spans="1:27" x14ac:dyDescent="0.25">
      <c r="A1556" s="6">
        <f t="shared" si="24"/>
        <v>1548</v>
      </c>
      <c r="C1556" s="36" t="str">
        <f>+INDEX('Global Mapping'!$M:$M,MATCH(L1556,'Global Mapping'!$A:$A,0))</f>
        <v>CURRENT LIABILITIES</v>
      </c>
      <c r="D1556" s="36" t="str">
        <f>+INDEX('Global Mapping'!$C:$C,MATCH(L1556,'Global Mapping'!$A:$A,0))</f>
        <v>A/P TRADE</v>
      </c>
      <c r="E1556" s="36" t="s">
        <v>3985</v>
      </c>
      <c r="F1556" s="36" t="s">
        <v>3986</v>
      </c>
      <c r="G1556" s="36" t="s">
        <v>3987</v>
      </c>
      <c r="H1556" s="36">
        <v>1139261</v>
      </c>
      <c r="I1556" s="38">
        <v>43858</v>
      </c>
      <c r="J1556" s="2">
        <v>345</v>
      </c>
      <c r="K1556" s="2">
        <v>345</v>
      </c>
      <c r="L1556" s="2">
        <v>4515</v>
      </c>
      <c r="M1556" s="5">
        <v>-113.4</v>
      </c>
      <c r="N1556" s="3">
        <v>43842</v>
      </c>
      <c r="O1556" t="s">
        <v>19</v>
      </c>
      <c r="P1556" t="s">
        <v>1214</v>
      </c>
      <c r="S1556" s="2">
        <v>1127218</v>
      </c>
      <c r="T1556" s="2">
        <v>357221</v>
      </c>
      <c r="X1556" s="2" t="s">
        <v>20</v>
      </c>
      <c r="Z1556">
        <v>3128724</v>
      </c>
      <c r="AA1556" s="2" t="s">
        <v>24</v>
      </c>
    </row>
    <row r="1557" spans="1:27" x14ac:dyDescent="0.25">
      <c r="A1557" s="6">
        <f t="shared" si="24"/>
        <v>1549</v>
      </c>
      <c r="C1557" s="36" t="str">
        <f>+INDEX('Global Mapping'!$M:$M,MATCH(L1557,'Global Mapping'!$A:$A,0))</f>
        <v>CURRENT LIABILITIES</v>
      </c>
      <c r="D1557" s="36" t="str">
        <f>+INDEX('Global Mapping'!$C:$C,MATCH(L1557,'Global Mapping'!$A:$A,0))</f>
        <v>A/P TRADE</v>
      </c>
      <c r="E1557" s="36" t="s">
        <v>3985</v>
      </c>
      <c r="F1557" s="36" t="s">
        <v>3986</v>
      </c>
      <c r="G1557" s="36" t="s">
        <v>3987</v>
      </c>
      <c r="H1557" s="36">
        <v>1139531</v>
      </c>
      <c r="I1557" s="38">
        <v>43858</v>
      </c>
      <c r="J1557" s="2">
        <v>345</v>
      </c>
      <c r="K1557" s="2">
        <v>345</v>
      </c>
      <c r="L1557" s="2">
        <v>4515</v>
      </c>
      <c r="M1557" s="5">
        <v>-33.15</v>
      </c>
      <c r="N1557" s="3">
        <v>43842</v>
      </c>
      <c r="O1557" t="s">
        <v>19</v>
      </c>
      <c r="P1557" t="s">
        <v>1215</v>
      </c>
      <c r="S1557" s="2">
        <v>1127242</v>
      </c>
      <c r="T1557" s="2">
        <v>357221</v>
      </c>
      <c r="X1557" s="2" t="s">
        <v>20</v>
      </c>
      <c r="Z1557">
        <v>3128745</v>
      </c>
      <c r="AA1557" s="2" t="s">
        <v>24</v>
      </c>
    </row>
    <row r="1558" spans="1:27" x14ac:dyDescent="0.25">
      <c r="A1558" s="6">
        <f t="shared" si="24"/>
        <v>1550</v>
      </c>
      <c r="C1558" s="36" t="str">
        <f>+INDEX('Global Mapping'!$M:$M,MATCH(L1558,'Global Mapping'!$A:$A,0))</f>
        <v>CURRENT LIABILITIES</v>
      </c>
      <c r="D1558" s="36" t="str">
        <f>+INDEX('Global Mapping'!$C:$C,MATCH(L1558,'Global Mapping'!$A:$A,0))</f>
        <v>A/P TRADE</v>
      </c>
      <c r="E1558" s="36" t="s">
        <v>3985</v>
      </c>
      <c r="F1558" s="36" t="s">
        <v>3986</v>
      </c>
      <c r="G1558" s="36" t="s">
        <v>3987</v>
      </c>
      <c r="H1558" s="36">
        <v>1139341</v>
      </c>
      <c r="I1558" s="38">
        <v>43858</v>
      </c>
      <c r="J1558" s="2">
        <v>345</v>
      </c>
      <c r="K1558" s="2">
        <v>345</v>
      </c>
      <c r="L1558" s="2">
        <v>4515</v>
      </c>
      <c r="M1558" s="5">
        <v>-68</v>
      </c>
      <c r="N1558" s="3">
        <v>43842</v>
      </c>
      <c r="O1558" t="s">
        <v>19</v>
      </c>
      <c r="P1558" t="s">
        <v>1216</v>
      </c>
      <c r="S1558" s="2">
        <v>1127252</v>
      </c>
      <c r="T1558" s="2">
        <v>357221</v>
      </c>
      <c r="X1558" s="2" t="s">
        <v>20</v>
      </c>
      <c r="Z1558">
        <v>3128754</v>
      </c>
      <c r="AA1558" s="2" t="s">
        <v>24</v>
      </c>
    </row>
    <row r="1559" spans="1:27" x14ac:dyDescent="0.25">
      <c r="A1559" s="6">
        <f t="shared" si="24"/>
        <v>1551</v>
      </c>
      <c r="C1559" s="36" t="str">
        <f>+INDEX('Global Mapping'!$M:$M,MATCH(L1559,'Global Mapping'!$A:$A,0))</f>
        <v>CURRENT LIABILITIES</v>
      </c>
      <c r="D1559" s="36" t="str">
        <f>+INDEX('Global Mapping'!$C:$C,MATCH(L1559,'Global Mapping'!$A:$A,0))</f>
        <v>A/P TRADE</v>
      </c>
      <c r="E1559" s="36" t="s">
        <v>3985</v>
      </c>
      <c r="F1559" s="36" t="s">
        <v>3986</v>
      </c>
      <c r="G1559" s="36" t="s">
        <v>3987</v>
      </c>
      <c r="H1559" s="36">
        <v>922137</v>
      </c>
      <c r="I1559" s="38">
        <v>43853</v>
      </c>
      <c r="J1559" s="2">
        <v>345</v>
      </c>
      <c r="K1559" s="2">
        <v>345</v>
      </c>
      <c r="L1559" s="2">
        <v>4515</v>
      </c>
      <c r="M1559" s="5">
        <v>-81.98</v>
      </c>
      <c r="N1559" s="3">
        <v>43844</v>
      </c>
      <c r="O1559" t="s">
        <v>19</v>
      </c>
      <c r="P1559" t="s">
        <v>1197</v>
      </c>
      <c r="S1559" s="2">
        <v>1125248</v>
      </c>
      <c r="T1559" s="2">
        <v>356669</v>
      </c>
      <c r="X1559" s="2" t="s">
        <v>20</v>
      </c>
      <c r="Z1559">
        <v>3000863</v>
      </c>
      <c r="AA1559" s="2" t="s">
        <v>24</v>
      </c>
    </row>
    <row r="1560" spans="1:27" x14ac:dyDescent="0.25">
      <c r="A1560" s="6">
        <f t="shared" si="24"/>
        <v>1552</v>
      </c>
      <c r="C1560" s="36" t="str">
        <f>+INDEX('Global Mapping'!$M:$M,MATCH(L1560,'Global Mapping'!$A:$A,0))</f>
        <v>CURRENT LIABILITIES</v>
      </c>
      <c r="D1560" s="36" t="str">
        <f>+INDEX('Global Mapping'!$C:$C,MATCH(L1560,'Global Mapping'!$A:$A,0))</f>
        <v>A/P TRADE</v>
      </c>
      <c r="E1560" s="36" t="s">
        <v>3985</v>
      </c>
      <c r="F1560" s="36" t="s">
        <v>3986</v>
      </c>
      <c r="G1560" s="36" t="s">
        <v>3987</v>
      </c>
      <c r="H1560" s="36">
        <v>1138772</v>
      </c>
      <c r="I1560" s="38">
        <v>43853</v>
      </c>
      <c r="J1560" s="2">
        <v>345</v>
      </c>
      <c r="K1560" s="2">
        <v>345</v>
      </c>
      <c r="L1560" s="2">
        <v>4515</v>
      </c>
      <c r="M1560" s="5">
        <v>-133.4</v>
      </c>
      <c r="N1560" s="3">
        <v>43844</v>
      </c>
      <c r="O1560" t="s">
        <v>19</v>
      </c>
      <c r="P1560" t="s">
        <v>1201</v>
      </c>
      <c r="S1560" s="2">
        <v>1125375</v>
      </c>
      <c r="T1560" s="2">
        <v>356795</v>
      </c>
      <c r="X1560" s="2" t="s">
        <v>20</v>
      </c>
      <c r="Z1560">
        <v>3005068</v>
      </c>
      <c r="AA1560" s="2" t="s">
        <v>24</v>
      </c>
    </row>
    <row r="1561" spans="1:27" x14ac:dyDescent="0.25">
      <c r="A1561" s="6">
        <f t="shared" si="24"/>
        <v>1553</v>
      </c>
      <c r="C1561" s="36" t="str">
        <f>+INDEX('Global Mapping'!$M:$M,MATCH(L1561,'Global Mapping'!$A:$A,0))</f>
        <v>CURRENT LIABILITIES</v>
      </c>
      <c r="D1561" s="36" t="str">
        <f>+INDEX('Global Mapping'!$C:$C,MATCH(L1561,'Global Mapping'!$A:$A,0))</f>
        <v>A/P TRADE</v>
      </c>
      <c r="E1561" s="36" t="s">
        <v>3985</v>
      </c>
      <c r="F1561" s="36" t="s">
        <v>3986</v>
      </c>
      <c r="G1561" s="36" t="s">
        <v>3987</v>
      </c>
      <c r="H1561" s="36">
        <v>1138147</v>
      </c>
      <c r="I1561" s="38">
        <v>43846</v>
      </c>
      <c r="J1561" s="2">
        <v>345</v>
      </c>
      <c r="K1561" s="2">
        <v>345</v>
      </c>
      <c r="L1561" s="2">
        <v>4515</v>
      </c>
      <c r="M1561" s="5">
        <v>-270</v>
      </c>
      <c r="N1561" s="3">
        <v>43844</v>
      </c>
      <c r="O1561" t="s">
        <v>19</v>
      </c>
      <c r="P1561" t="s">
        <v>1198</v>
      </c>
      <c r="S1561" s="2">
        <v>1125369</v>
      </c>
      <c r="T1561" s="2">
        <v>356793</v>
      </c>
      <c r="U1561" s="2">
        <v>331937</v>
      </c>
      <c r="X1561" s="2" t="s">
        <v>20</v>
      </c>
      <c r="Z1561">
        <v>3007591</v>
      </c>
      <c r="AA1561" s="2" t="s">
        <v>24</v>
      </c>
    </row>
    <row r="1562" spans="1:27" x14ac:dyDescent="0.25">
      <c r="A1562" s="6">
        <f t="shared" si="24"/>
        <v>1554</v>
      </c>
      <c r="C1562" s="36" t="str">
        <f>+INDEX('Global Mapping'!$M:$M,MATCH(L1562,'Global Mapping'!$A:$A,0))</f>
        <v>CURRENT LIABILITIES</v>
      </c>
      <c r="D1562" s="36" t="str">
        <f>+INDEX('Global Mapping'!$C:$C,MATCH(L1562,'Global Mapping'!$A:$A,0))</f>
        <v>A/P TRADE</v>
      </c>
      <c r="E1562" s="36" t="s">
        <v>3985</v>
      </c>
      <c r="F1562" s="36" t="s">
        <v>3986</v>
      </c>
      <c r="G1562" s="36" t="s">
        <v>3987</v>
      </c>
      <c r="H1562" s="36">
        <v>1138440</v>
      </c>
      <c r="I1562" s="38">
        <v>43846</v>
      </c>
      <c r="J1562" s="2">
        <v>345</v>
      </c>
      <c r="K1562" s="2">
        <v>345</v>
      </c>
      <c r="L1562" s="2">
        <v>4515</v>
      </c>
      <c r="M1562" s="5">
        <v>-123.67</v>
      </c>
      <c r="N1562" s="3">
        <v>43844</v>
      </c>
      <c r="O1562" t="s">
        <v>19</v>
      </c>
      <c r="P1562" t="s">
        <v>1196</v>
      </c>
      <c r="S1562" s="2">
        <v>1125206</v>
      </c>
      <c r="T1562" s="2">
        <v>356697</v>
      </c>
      <c r="X1562" s="2" t="s">
        <v>20</v>
      </c>
      <c r="Z1562">
        <v>3008722</v>
      </c>
      <c r="AA1562" s="2" t="s">
        <v>24</v>
      </c>
    </row>
    <row r="1563" spans="1:27" x14ac:dyDescent="0.25">
      <c r="A1563" s="6">
        <f t="shared" si="24"/>
        <v>1555</v>
      </c>
      <c r="C1563" s="36" t="str">
        <f>+INDEX('Global Mapping'!$M:$M,MATCH(L1563,'Global Mapping'!$A:$A,0))</f>
        <v>CURRENT LIABILITIES</v>
      </c>
      <c r="D1563" s="36" t="str">
        <f>+INDEX('Global Mapping'!$C:$C,MATCH(L1563,'Global Mapping'!$A:$A,0))</f>
        <v>A/P TRADE</v>
      </c>
      <c r="E1563" s="36" t="s">
        <v>3985</v>
      </c>
      <c r="F1563" s="36" t="s">
        <v>3986</v>
      </c>
      <c r="G1563" s="36" t="s">
        <v>3987</v>
      </c>
      <c r="H1563" s="36">
        <v>1138130</v>
      </c>
      <c r="I1563" s="38">
        <v>43846</v>
      </c>
      <c r="J1563" s="2">
        <v>345</v>
      </c>
      <c r="K1563" s="2">
        <v>345</v>
      </c>
      <c r="L1563" s="2">
        <v>4515</v>
      </c>
      <c r="M1563" s="5">
        <v>-600</v>
      </c>
      <c r="N1563" s="3">
        <v>43844</v>
      </c>
      <c r="O1563" t="s">
        <v>19</v>
      </c>
      <c r="P1563" t="s">
        <v>1202</v>
      </c>
      <c r="S1563" s="2">
        <v>1125376</v>
      </c>
      <c r="T1563" s="2">
        <v>356793</v>
      </c>
      <c r="U1563" s="2">
        <v>328656</v>
      </c>
      <c r="X1563" s="2" t="s">
        <v>20</v>
      </c>
      <c r="Z1563">
        <v>3049322</v>
      </c>
      <c r="AA1563" s="2" t="s">
        <v>24</v>
      </c>
    </row>
    <row r="1564" spans="1:27" x14ac:dyDescent="0.25">
      <c r="A1564" s="6">
        <f t="shared" si="24"/>
        <v>1556</v>
      </c>
      <c r="C1564" s="36" t="str">
        <f>+INDEX('Global Mapping'!$M:$M,MATCH(L1564,'Global Mapping'!$A:$A,0))</f>
        <v>CURRENT LIABILITIES</v>
      </c>
      <c r="D1564" s="36" t="str">
        <f>+INDEX('Global Mapping'!$C:$C,MATCH(L1564,'Global Mapping'!$A:$A,0))</f>
        <v>A/P TRADE</v>
      </c>
      <c r="E1564" s="36" t="s">
        <v>3985</v>
      </c>
      <c r="F1564" s="36" t="s">
        <v>3986</v>
      </c>
      <c r="G1564" s="36" t="s">
        <v>3987</v>
      </c>
      <c r="H1564" s="36">
        <v>1138175</v>
      </c>
      <c r="I1564" s="38">
        <v>43846</v>
      </c>
      <c r="J1564" s="2">
        <v>345</v>
      </c>
      <c r="K1564" s="2">
        <v>345</v>
      </c>
      <c r="L1564" s="2">
        <v>4515</v>
      </c>
      <c r="M1564" s="5">
        <v>-32.94</v>
      </c>
      <c r="N1564" s="3">
        <v>43844</v>
      </c>
      <c r="O1564" t="s">
        <v>19</v>
      </c>
      <c r="P1564" t="s">
        <v>1199</v>
      </c>
      <c r="S1564" s="2">
        <v>1125371</v>
      </c>
      <c r="T1564" s="2">
        <v>356795</v>
      </c>
      <c r="X1564" s="2" t="s">
        <v>20</v>
      </c>
      <c r="Z1564">
        <v>3058462</v>
      </c>
      <c r="AA1564" s="2" t="s">
        <v>24</v>
      </c>
    </row>
    <row r="1565" spans="1:27" x14ac:dyDescent="0.25">
      <c r="A1565" s="6">
        <f t="shared" si="24"/>
        <v>1557</v>
      </c>
      <c r="C1565" s="36" t="str">
        <f>+INDEX('Global Mapping'!$M:$M,MATCH(L1565,'Global Mapping'!$A:$A,0))</f>
        <v>CURRENT LIABILITIES</v>
      </c>
      <c r="D1565" s="36" t="str">
        <f>+INDEX('Global Mapping'!$C:$C,MATCH(L1565,'Global Mapping'!$A:$A,0))</f>
        <v>A/P TRADE</v>
      </c>
      <c r="E1565" s="36" t="s">
        <v>3985</v>
      </c>
      <c r="F1565" s="36" t="s">
        <v>3986</v>
      </c>
      <c r="G1565" s="36" t="s">
        <v>3987</v>
      </c>
      <c r="H1565" s="36">
        <v>1140550</v>
      </c>
      <c r="I1565" s="38">
        <v>43867</v>
      </c>
      <c r="J1565" s="2">
        <v>345</v>
      </c>
      <c r="K1565" s="2">
        <v>345</v>
      </c>
      <c r="L1565" s="2">
        <v>4515</v>
      </c>
      <c r="M1565" s="5">
        <v>-62.37</v>
      </c>
      <c r="N1565" s="3">
        <v>43844</v>
      </c>
      <c r="O1565" t="s">
        <v>19</v>
      </c>
      <c r="P1565" t="s">
        <v>1200</v>
      </c>
      <c r="S1565" s="2">
        <v>1125373</v>
      </c>
      <c r="T1565" s="2">
        <v>356795</v>
      </c>
      <c r="X1565" s="2" t="s">
        <v>20</v>
      </c>
      <c r="Z1565">
        <v>3098456</v>
      </c>
      <c r="AA1565" s="2" t="s">
        <v>24</v>
      </c>
    </row>
    <row r="1566" spans="1:27" x14ac:dyDescent="0.25">
      <c r="A1566" s="6">
        <f t="shared" si="24"/>
        <v>1558</v>
      </c>
      <c r="C1566" s="36" t="str">
        <f>+INDEX('Global Mapping'!$M:$M,MATCH(L1566,'Global Mapping'!$A:$A,0))</f>
        <v>CURRENT LIABILITIES</v>
      </c>
      <c r="D1566" s="36" t="str">
        <f>+INDEX('Global Mapping'!$C:$C,MATCH(L1566,'Global Mapping'!$A:$A,0))</f>
        <v>A/P TRADE</v>
      </c>
      <c r="E1566" s="36" t="s">
        <v>3985</v>
      </c>
      <c r="F1566" s="36" t="s">
        <v>3986</v>
      </c>
      <c r="G1566" s="36" t="s">
        <v>3987</v>
      </c>
      <c r="H1566" s="36">
        <v>1139617</v>
      </c>
      <c r="I1566" s="38">
        <v>43858</v>
      </c>
      <c r="J1566" s="2">
        <v>345</v>
      </c>
      <c r="K1566" s="2">
        <v>345</v>
      </c>
      <c r="L1566" s="2">
        <v>4515</v>
      </c>
      <c r="M1566" s="5">
        <v>-24.5</v>
      </c>
      <c r="N1566" s="3">
        <v>43844</v>
      </c>
      <c r="O1566" t="s">
        <v>19</v>
      </c>
      <c r="P1566" t="s">
        <v>1247</v>
      </c>
      <c r="S1566" s="2">
        <v>1129154</v>
      </c>
      <c r="T1566" s="2">
        <v>357787</v>
      </c>
      <c r="X1566" s="2" t="s">
        <v>20</v>
      </c>
      <c r="Z1566">
        <v>3128944</v>
      </c>
      <c r="AA1566" s="2" t="s">
        <v>24</v>
      </c>
    </row>
    <row r="1567" spans="1:27" x14ac:dyDescent="0.25">
      <c r="A1567" s="6">
        <f t="shared" si="24"/>
        <v>1559</v>
      </c>
      <c r="C1567" s="36" t="str">
        <f>+INDEX('Global Mapping'!$M:$M,MATCH(L1567,'Global Mapping'!$A:$A,0))</f>
        <v>CURRENT LIABILITIES</v>
      </c>
      <c r="D1567" s="36" t="str">
        <f>+INDEX('Global Mapping'!$C:$C,MATCH(L1567,'Global Mapping'!$A:$A,0))</f>
        <v>A/P TRADE</v>
      </c>
      <c r="E1567" s="36" t="s">
        <v>3985</v>
      </c>
      <c r="F1567" s="36" t="s">
        <v>3986</v>
      </c>
      <c r="G1567" s="36" t="s">
        <v>3987</v>
      </c>
      <c r="H1567" s="36">
        <v>1139412</v>
      </c>
      <c r="I1567" s="38">
        <v>43858</v>
      </c>
      <c r="J1567" s="2">
        <v>345</v>
      </c>
      <c r="K1567" s="2">
        <v>345</v>
      </c>
      <c r="L1567" s="2">
        <v>4515</v>
      </c>
      <c r="M1567" s="5">
        <v>-50.93</v>
      </c>
      <c r="N1567" s="3">
        <v>43844</v>
      </c>
      <c r="O1567" t="s">
        <v>19</v>
      </c>
      <c r="P1567" t="s">
        <v>1248</v>
      </c>
      <c r="S1567" s="2">
        <v>1129219</v>
      </c>
      <c r="T1567" s="2">
        <v>357787</v>
      </c>
      <c r="X1567" s="2" t="s">
        <v>20</v>
      </c>
      <c r="Z1567">
        <v>3129000</v>
      </c>
      <c r="AA1567" s="2" t="s">
        <v>24</v>
      </c>
    </row>
    <row r="1568" spans="1:27" x14ac:dyDescent="0.25">
      <c r="A1568" s="6">
        <f t="shared" si="24"/>
        <v>1560</v>
      </c>
      <c r="C1568" s="36" t="str">
        <f>+INDEX('Global Mapping'!$M:$M,MATCH(L1568,'Global Mapping'!$A:$A,0))</f>
        <v>CURRENT LIABILITIES</v>
      </c>
      <c r="D1568" s="36" t="str">
        <f>+INDEX('Global Mapping'!$C:$C,MATCH(L1568,'Global Mapping'!$A:$A,0))</f>
        <v>A/P TRADE</v>
      </c>
      <c r="E1568" s="36" t="s">
        <v>3985</v>
      </c>
      <c r="F1568" s="36" t="s">
        <v>3986</v>
      </c>
      <c r="G1568" s="36" t="s">
        <v>3987</v>
      </c>
      <c r="H1568" s="36">
        <v>1139270</v>
      </c>
      <c r="I1568" s="38">
        <v>43858</v>
      </c>
      <c r="J1568" s="2">
        <v>345</v>
      </c>
      <c r="K1568" s="2">
        <v>345</v>
      </c>
      <c r="L1568" s="2">
        <v>4515</v>
      </c>
      <c r="M1568" s="5">
        <v>-100.4</v>
      </c>
      <c r="N1568" s="3">
        <v>43845</v>
      </c>
      <c r="O1568" t="s">
        <v>19</v>
      </c>
      <c r="P1568" t="s">
        <v>1252</v>
      </c>
      <c r="S1568" s="2">
        <v>1129339</v>
      </c>
      <c r="T1568" s="2">
        <v>357788</v>
      </c>
      <c r="X1568" s="2" t="s">
        <v>20</v>
      </c>
      <c r="Z1568">
        <v>3129044</v>
      </c>
      <c r="AA1568" s="2" t="s">
        <v>24</v>
      </c>
    </row>
    <row r="1569" spans="1:27" x14ac:dyDescent="0.25">
      <c r="A1569" s="6">
        <f t="shared" si="24"/>
        <v>1561</v>
      </c>
      <c r="C1569" s="36" t="str">
        <f>+INDEX('Global Mapping'!$M:$M,MATCH(L1569,'Global Mapping'!$A:$A,0))</f>
        <v>CURRENT LIABILITIES</v>
      </c>
      <c r="D1569" s="36" t="str">
        <f>+INDEX('Global Mapping'!$C:$C,MATCH(L1569,'Global Mapping'!$A:$A,0))</f>
        <v>A/P TRADE</v>
      </c>
      <c r="E1569" s="36" t="s">
        <v>3985</v>
      </c>
      <c r="F1569" s="36" t="s">
        <v>3986</v>
      </c>
      <c r="G1569" s="36" t="s">
        <v>3987</v>
      </c>
      <c r="H1569" s="36">
        <v>1139253</v>
      </c>
      <c r="I1569" s="38">
        <v>43858</v>
      </c>
      <c r="J1569" s="2">
        <v>345</v>
      </c>
      <c r="K1569" s="2">
        <v>345</v>
      </c>
      <c r="L1569" s="2">
        <v>4515</v>
      </c>
      <c r="M1569" s="5">
        <v>-120</v>
      </c>
      <c r="N1569" s="3">
        <v>43845</v>
      </c>
      <c r="O1569" t="s">
        <v>19</v>
      </c>
      <c r="P1569" t="s">
        <v>1249</v>
      </c>
      <c r="S1569" s="2">
        <v>1129271</v>
      </c>
      <c r="T1569" s="2">
        <v>357788</v>
      </c>
      <c r="X1569" s="2" t="s">
        <v>20</v>
      </c>
      <c r="Z1569">
        <v>3129062</v>
      </c>
      <c r="AA1569" s="2" t="s">
        <v>24</v>
      </c>
    </row>
    <row r="1570" spans="1:27" x14ac:dyDescent="0.25">
      <c r="A1570" s="6">
        <f t="shared" si="24"/>
        <v>1562</v>
      </c>
      <c r="C1570" s="36" t="str">
        <f>+INDEX('Global Mapping'!$M:$M,MATCH(L1570,'Global Mapping'!$A:$A,0))</f>
        <v>CURRENT LIABILITIES</v>
      </c>
      <c r="D1570" s="36" t="str">
        <f>+INDEX('Global Mapping'!$C:$C,MATCH(L1570,'Global Mapping'!$A:$A,0))</f>
        <v>A/P TRADE</v>
      </c>
      <c r="E1570" s="36" t="s">
        <v>3985</v>
      </c>
      <c r="F1570" s="36" t="s">
        <v>3986</v>
      </c>
      <c r="G1570" s="36" t="s">
        <v>3987</v>
      </c>
      <c r="H1570" s="36">
        <v>1139744</v>
      </c>
      <c r="I1570" s="38">
        <v>43858</v>
      </c>
      <c r="J1570" s="2">
        <v>345</v>
      </c>
      <c r="K1570" s="2">
        <v>345</v>
      </c>
      <c r="L1570" s="2">
        <v>4515</v>
      </c>
      <c r="M1570" s="5">
        <v>-8.68</v>
      </c>
      <c r="N1570" s="3">
        <v>43845</v>
      </c>
      <c r="O1570" t="s">
        <v>19</v>
      </c>
      <c r="P1570" t="s">
        <v>1250</v>
      </c>
      <c r="S1570" s="2">
        <v>1129321</v>
      </c>
      <c r="T1570" s="2">
        <v>357788</v>
      </c>
      <c r="X1570" s="2" t="s">
        <v>20</v>
      </c>
      <c r="Z1570">
        <v>3129106</v>
      </c>
      <c r="AA1570" s="2" t="s">
        <v>24</v>
      </c>
    </row>
    <row r="1571" spans="1:27" x14ac:dyDescent="0.25">
      <c r="A1571" s="6">
        <f t="shared" si="24"/>
        <v>1563</v>
      </c>
      <c r="C1571" s="36" t="str">
        <f>+INDEX('Global Mapping'!$M:$M,MATCH(L1571,'Global Mapping'!$A:$A,0))</f>
        <v>CURRENT LIABILITIES</v>
      </c>
      <c r="D1571" s="36" t="str">
        <f>+INDEX('Global Mapping'!$C:$C,MATCH(L1571,'Global Mapping'!$A:$A,0))</f>
        <v>A/P TRADE</v>
      </c>
      <c r="E1571" s="36" t="s">
        <v>3985</v>
      </c>
      <c r="F1571" s="36" t="s">
        <v>3986</v>
      </c>
      <c r="G1571" s="36" t="s">
        <v>3987</v>
      </c>
      <c r="H1571" s="36">
        <v>1139512</v>
      </c>
      <c r="I1571" s="38">
        <v>43858</v>
      </c>
      <c r="J1571" s="2">
        <v>345</v>
      </c>
      <c r="K1571" s="2">
        <v>345</v>
      </c>
      <c r="L1571" s="2">
        <v>4515</v>
      </c>
      <c r="M1571" s="5">
        <v>-35.67</v>
      </c>
      <c r="N1571" s="3">
        <v>43845</v>
      </c>
      <c r="O1571" t="s">
        <v>19</v>
      </c>
      <c r="P1571" t="s">
        <v>1251</v>
      </c>
      <c r="S1571" s="2">
        <v>1129322</v>
      </c>
      <c r="T1571" s="2">
        <v>357788</v>
      </c>
      <c r="X1571" s="2" t="s">
        <v>20</v>
      </c>
      <c r="Z1571">
        <v>3129107</v>
      </c>
      <c r="AA1571" s="2" t="s">
        <v>24</v>
      </c>
    </row>
    <row r="1572" spans="1:27" x14ac:dyDescent="0.25">
      <c r="A1572" s="6">
        <f t="shared" si="24"/>
        <v>1564</v>
      </c>
      <c r="C1572" s="36" t="str">
        <f>+INDEX('Global Mapping'!$M:$M,MATCH(L1572,'Global Mapping'!$A:$A,0))</f>
        <v>CURRENT LIABILITIES</v>
      </c>
      <c r="D1572" s="36" t="str">
        <f>+INDEX('Global Mapping'!$C:$C,MATCH(L1572,'Global Mapping'!$A:$A,0))</f>
        <v>A/P TRADE</v>
      </c>
      <c r="E1572" s="36" t="s">
        <v>3985</v>
      </c>
      <c r="F1572" s="36" t="s">
        <v>3986</v>
      </c>
      <c r="G1572" s="36" t="s">
        <v>3987</v>
      </c>
      <c r="H1572" s="36">
        <v>922111</v>
      </c>
      <c r="I1572" s="38">
        <v>43846</v>
      </c>
      <c r="J1572" s="2">
        <v>345</v>
      </c>
      <c r="K1572" s="2">
        <v>345</v>
      </c>
      <c r="L1572" s="2">
        <v>4515</v>
      </c>
      <c r="M1572" s="5">
        <v>-427.74</v>
      </c>
      <c r="N1572" s="3">
        <v>43846</v>
      </c>
      <c r="O1572" t="s">
        <v>19</v>
      </c>
      <c r="P1572" t="s">
        <v>1210</v>
      </c>
      <c r="S1572" s="2">
        <v>1126890</v>
      </c>
      <c r="T1572" s="2">
        <v>357055</v>
      </c>
      <c r="U1572" s="2">
        <v>328666</v>
      </c>
      <c r="X1572" s="2" t="s">
        <v>20</v>
      </c>
      <c r="Z1572">
        <v>3000863</v>
      </c>
      <c r="AA1572" s="2" t="s">
        <v>24</v>
      </c>
    </row>
    <row r="1573" spans="1:27" x14ac:dyDescent="0.25">
      <c r="A1573" s="6">
        <f t="shared" si="24"/>
        <v>1565</v>
      </c>
      <c r="C1573" s="36" t="str">
        <f>+INDEX('Global Mapping'!$M:$M,MATCH(L1573,'Global Mapping'!$A:$A,0))</f>
        <v>CURRENT LIABILITIES</v>
      </c>
      <c r="D1573" s="36" t="str">
        <f>+INDEX('Global Mapping'!$C:$C,MATCH(L1573,'Global Mapping'!$A:$A,0))</f>
        <v>A/P TRADE</v>
      </c>
      <c r="E1573" s="36" t="s">
        <v>3985</v>
      </c>
      <c r="F1573" s="36" t="s">
        <v>3986</v>
      </c>
      <c r="G1573" s="36" t="s">
        <v>3987</v>
      </c>
      <c r="H1573" s="36">
        <v>1138099</v>
      </c>
      <c r="I1573" s="38">
        <v>43846</v>
      </c>
      <c r="J1573" s="2">
        <v>345</v>
      </c>
      <c r="K1573" s="2">
        <v>345</v>
      </c>
      <c r="L1573" s="2">
        <v>4515</v>
      </c>
      <c r="M1573" s="5">
        <v>-328.85</v>
      </c>
      <c r="N1573" s="3">
        <v>43846</v>
      </c>
      <c r="O1573" t="s">
        <v>19</v>
      </c>
      <c r="P1573" t="s">
        <v>1208</v>
      </c>
      <c r="S1573" s="2">
        <v>1126882</v>
      </c>
      <c r="T1573" s="2">
        <v>357055</v>
      </c>
      <c r="U1573" s="2">
        <v>330699</v>
      </c>
      <c r="X1573" s="2" t="s">
        <v>20</v>
      </c>
      <c r="Z1573">
        <v>3009296</v>
      </c>
      <c r="AA1573" s="2" t="s">
        <v>24</v>
      </c>
    </row>
    <row r="1574" spans="1:27" x14ac:dyDescent="0.25">
      <c r="A1574" s="6">
        <f t="shared" si="24"/>
        <v>1566</v>
      </c>
      <c r="C1574" s="36" t="str">
        <f>+INDEX('Global Mapping'!$M:$M,MATCH(L1574,'Global Mapping'!$A:$A,0))</f>
        <v>CURRENT LIABILITIES</v>
      </c>
      <c r="D1574" s="36" t="str">
        <f>+INDEX('Global Mapping'!$C:$C,MATCH(L1574,'Global Mapping'!$A:$A,0))</f>
        <v>A/P TRADE</v>
      </c>
      <c r="E1574" s="36" t="s">
        <v>3985</v>
      </c>
      <c r="F1574" s="36" t="s">
        <v>3986</v>
      </c>
      <c r="G1574" s="36" t="s">
        <v>3987</v>
      </c>
      <c r="H1574" s="36">
        <v>1138711</v>
      </c>
      <c r="I1574" s="38">
        <v>43853</v>
      </c>
      <c r="J1574" s="2">
        <v>345</v>
      </c>
      <c r="K1574" s="2">
        <v>345</v>
      </c>
      <c r="L1574" s="2">
        <v>4515</v>
      </c>
      <c r="M1574" s="5">
        <v>-3060.91</v>
      </c>
      <c r="N1574" s="3">
        <v>43846</v>
      </c>
      <c r="O1574" t="s">
        <v>19</v>
      </c>
      <c r="P1574" t="s">
        <v>1209</v>
      </c>
      <c r="S1574" s="2">
        <v>1126888</v>
      </c>
      <c r="T1574" s="2">
        <v>357055</v>
      </c>
      <c r="U1574" s="2">
        <v>329326</v>
      </c>
      <c r="X1574" s="2" t="s">
        <v>20</v>
      </c>
      <c r="Z1574">
        <v>3026303</v>
      </c>
      <c r="AA1574" s="2" t="s">
        <v>24</v>
      </c>
    </row>
    <row r="1575" spans="1:27" x14ac:dyDescent="0.25">
      <c r="A1575" s="6">
        <f t="shared" si="24"/>
        <v>1567</v>
      </c>
      <c r="C1575" s="36" t="str">
        <f>+INDEX('Global Mapping'!$M:$M,MATCH(L1575,'Global Mapping'!$A:$A,0))</f>
        <v>CURRENT LIABILITIES</v>
      </c>
      <c r="D1575" s="36" t="str">
        <f>+INDEX('Global Mapping'!$C:$C,MATCH(L1575,'Global Mapping'!$A:$A,0))</f>
        <v>A/P TRADE</v>
      </c>
      <c r="E1575" s="36" t="s">
        <v>3985</v>
      </c>
      <c r="F1575" s="36" t="s">
        <v>3986</v>
      </c>
      <c r="G1575" s="36" t="s">
        <v>3987</v>
      </c>
      <c r="H1575" s="36">
        <v>1138126</v>
      </c>
      <c r="I1575" s="38">
        <v>43846</v>
      </c>
      <c r="J1575" s="2">
        <v>345</v>
      </c>
      <c r="K1575" s="2">
        <v>345</v>
      </c>
      <c r="L1575" s="2">
        <v>4515</v>
      </c>
      <c r="M1575" s="5">
        <v>-707.24</v>
      </c>
      <c r="N1575" s="3">
        <v>43846</v>
      </c>
      <c r="O1575" t="s">
        <v>19</v>
      </c>
      <c r="P1575" t="s">
        <v>1207</v>
      </c>
      <c r="S1575" s="2">
        <v>1126876</v>
      </c>
      <c r="T1575" s="2">
        <v>357055</v>
      </c>
      <c r="U1575" s="2">
        <v>331965</v>
      </c>
      <c r="X1575" s="2" t="s">
        <v>20</v>
      </c>
      <c r="Z1575">
        <v>3031738</v>
      </c>
      <c r="AA1575" s="2" t="s">
        <v>24</v>
      </c>
    </row>
    <row r="1576" spans="1:27" x14ac:dyDescent="0.25">
      <c r="A1576" s="6">
        <f t="shared" si="24"/>
        <v>1568</v>
      </c>
      <c r="C1576" s="36" t="str">
        <f>+INDEX('Global Mapping'!$M:$M,MATCH(L1576,'Global Mapping'!$A:$A,0))</f>
        <v>CURRENT LIABILITIES</v>
      </c>
      <c r="D1576" s="36" t="str">
        <f>+INDEX('Global Mapping'!$C:$C,MATCH(L1576,'Global Mapping'!$A:$A,0))</f>
        <v>A/P TRADE</v>
      </c>
      <c r="E1576" s="36" t="s">
        <v>3985</v>
      </c>
      <c r="F1576" s="36" t="s">
        <v>3986</v>
      </c>
      <c r="G1576" s="36" t="s">
        <v>3987</v>
      </c>
      <c r="H1576" s="36">
        <v>1140550</v>
      </c>
      <c r="I1576" s="38">
        <v>43867</v>
      </c>
      <c r="J1576" s="2">
        <v>345</v>
      </c>
      <c r="K1576" s="2">
        <v>345</v>
      </c>
      <c r="L1576" s="2">
        <v>4515</v>
      </c>
      <c r="M1576" s="5">
        <v>-36.200000000000003</v>
      </c>
      <c r="N1576" s="3">
        <v>43846</v>
      </c>
      <c r="O1576" t="s">
        <v>19</v>
      </c>
      <c r="P1576" t="s">
        <v>1206</v>
      </c>
      <c r="S1576" s="2">
        <v>1126875</v>
      </c>
      <c r="T1576" s="2">
        <v>357057</v>
      </c>
      <c r="X1576" s="2" t="s">
        <v>20</v>
      </c>
      <c r="Z1576">
        <v>3098456</v>
      </c>
      <c r="AA1576" s="2" t="s">
        <v>24</v>
      </c>
    </row>
    <row r="1577" spans="1:27" x14ac:dyDescent="0.25">
      <c r="A1577" s="6">
        <f t="shared" si="24"/>
        <v>1569</v>
      </c>
      <c r="C1577" s="36" t="str">
        <f>+INDEX('Global Mapping'!$M:$M,MATCH(L1577,'Global Mapping'!$A:$A,0))</f>
        <v>CURRENT LIABILITIES</v>
      </c>
      <c r="D1577" s="36" t="str">
        <f>+INDEX('Global Mapping'!$C:$C,MATCH(L1577,'Global Mapping'!$A:$A,0))</f>
        <v>A/P TRADE</v>
      </c>
      <c r="E1577" s="36" t="s">
        <v>3985</v>
      </c>
      <c r="F1577" s="36" t="s">
        <v>3986</v>
      </c>
      <c r="G1577" s="36" t="s">
        <v>3987</v>
      </c>
      <c r="H1577" s="36">
        <v>1138746</v>
      </c>
      <c r="I1577" s="38">
        <v>43853</v>
      </c>
      <c r="J1577" s="2">
        <v>345</v>
      </c>
      <c r="K1577" s="2">
        <v>345</v>
      </c>
      <c r="L1577" s="2">
        <v>4515</v>
      </c>
      <c r="M1577" s="5">
        <v>-326.25</v>
      </c>
      <c r="N1577" s="3">
        <v>43847</v>
      </c>
      <c r="O1577" t="s">
        <v>19</v>
      </c>
      <c r="P1577" t="s">
        <v>1211</v>
      </c>
      <c r="S1577" s="2">
        <v>1127021</v>
      </c>
      <c r="T1577" s="2">
        <v>357154</v>
      </c>
      <c r="X1577" s="2" t="s">
        <v>20</v>
      </c>
      <c r="Z1577">
        <v>3006413</v>
      </c>
      <c r="AA1577" s="2" t="s">
        <v>24</v>
      </c>
    </row>
    <row r="1578" spans="1:27" x14ac:dyDescent="0.25">
      <c r="A1578" s="6">
        <f t="shared" si="24"/>
        <v>1570</v>
      </c>
      <c r="C1578" s="36" t="str">
        <f>+INDEX('Global Mapping'!$M:$M,MATCH(L1578,'Global Mapping'!$A:$A,0))</f>
        <v>CURRENT LIABILITIES</v>
      </c>
      <c r="D1578" s="36" t="str">
        <f>+INDEX('Global Mapping'!$C:$C,MATCH(L1578,'Global Mapping'!$A:$A,0))</f>
        <v>A/P TRADE</v>
      </c>
      <c r="E1578" s="36" t="s">
        <v>3985</v>
      </c>
      <c r="F1578" s="36" t="s">
        <v>3986</v>
      </c>
      <c r="G1578" s="36" t="s">
        <v>3987</v>
      </c>
      <c r="H1578" s="36">
        <v>1138721</v>
      </c>
      <c r="I1578" s="38">
        <v>43853</v>
      </c>
      <c r="J1578" s="2">
        <v>345</v>
      </c>
      <c r="K1578" s="2">
        <v>345</v>
      </c>
      <c r="L1578" s="2">
        <v>4515</v>
      </c>
      <c r="M1578" s="5">
        <v>-1576.64</v>
      </c>
      <c r="N1578" s="3">
        <v>43851</v>
      </c>
      <c r="O1578" t="s">
        <v>19</v>
      </c>
      <c r="P1578" t="s">
        <v>1220</v>
      </c>
      <c r="S1578" s="2">
        <v>1127476</v>
      </c>
      <c r="T1578" s="2">
        <v>357303</v>
      </c>
      <c r="X1578" s="2" t="s">
        <v>20</v>
      </c>
      <c r="Z1578">
        <v>3000198</v>
      </c>
      <c r="AA1578" s="2" t="s">
        <v>24</v>
      </c>
    </row>
    <row r="1579" spans="1:27" x14ac:dyDescent="0.25">
      <c r="A1579" s="6">
        <f t="shared" si="24"/>
        <v>1571</v>
      </c>
      <c r="C1579" s="36" t="str">
        <f>+INDEX('Global Mapping'!$M:$M,MATCH(L1579,'Global Mapping'!$A:$A,0))</f>
        <v>CURRENT LIABILITIES</v>
      </c>
      <c r="D1579" s="36" t="str">
        <f>+INDEX('Global Mapping'!$C:$C,MATCH(L1579,'Global Mapping'!$A:$A,0))</f>
        <v>A/P TRADE</v>
      </c>
      <c r="E1579" s="36" t="s">
        <v>3985</v>
      </c>
      <c r="F1579" s="36" t="s">
        <v>3986</v>
      </c>
      <c r="G1579" s="36" t="s">
        <v>3987</v>
      </c>
      <c r="H1579" s="36">
        <v>1138731</v>
      </c>
      <c r="I1579" s="38">
        <v>43853</v>
      </c>
      <c r="J1579" s="2">
        <v>345</v>
      </c>
      <c r="K1579" s="2">
        <v>345</v>
      </c>
      <c r="L1579" s="2">
        <v>4515</v>
      </c>
      <c r="M1579" s="5">
        <v>-839.64</v>
      </c>
      <c r="N1579" s="3">
        <v>43851</v>
      </c>
      <c r="O1579" t="s">
        <v>19</v>
      </c>
      <c r="P1579" t="s">
        <v>1217</v>
      </c>
      <c r="S1579" s="2">
        <v>1127314</v>
      </c>
      <c r="T1579" s="2">
        <v>357256</v>
      </c>
      <c r="U1579" s="2">
        <v>331576</v>
      </c>
      <c r="X1579" s="2" t="s">
        <v>20</v>
      </c>
      <c r="Z1579">
        <v>3007288</v>
      </c>
      <c r="AA1579" s="2" t="s">
        <v>24</v>
      </c>
    </row>
    <row r="1580" spans="1:27" x14ac:dyDescent="0.25">
      <c r="A1580" s="6">
        <f t="shared" si="24"/>
        <v>1572</v>
      </c>
      <c r="C1580" s="36" t="str">
        <f>+INDEX('Global Mapping'!$M:$M,MATCH(L1580,'Global Mapping'!$A:$A,0))</f>
        <v>CURRENT LIABILITIES</v>
      </c>
      <c r="D1580" s="36" t="str">
        <f>+INDEX('Global Mapping'!$C:$C,MATCH(L1580,'Global Mapping'!$A:$A,0))</f>
        <v>A/P TRADE</v>
      </c>
      <c r="E1580" s="36" t="s">
        <v>3985</v>
      </c>
      <c r="F1580" s="36" t="s">
        <v>3986</v>
      </c>
      <c r="G1580" s="36" t="s">
        <v>3987</v>
      </c>
      <c r="H1580" s="36">
        <v>1138807</v>
      </c>
      <c r="I1580" s="38">
        <v>43853</v>
      </c>
      <c r="J1580" s="2">
        <v>345</v>
      </c>
      <c r="K1580" s="2">
        <v>345</v>
      </c>
      <c r="L1580" s="2">
        <v>4515</v>
      </c>
      <c r="M1580" s="5">
        <v>-53439.54</v>
      </c>
      <c r="N1580" s="3">
        <v>43851</v>
      </c>
      <c r="O1580" t="s">
        <v>19</v>
      </c>
      <c r="P1580" t="s">
        <v>1218</v>
      </c>
      <c r="S1580" s="2">
        <v>1127398</v>
      </c>
      <c r="T1580" s="2">
        <v>357276</v>
      </c>
      <c r="X1580" s="2" t="s">
        <v>20</v>
      </c>
      <c r="Z1580">
        <v>3030658</v>
      </c>
      <c r="AA1580" s="2" t="s">
        <v>24</v>
      </c>
    </row>
    <row r="1581" spans="1:27" x14ac:dyDescent="0.25">
      <c r="A1581" s="6">
        <f t="shared" si="24"/>
        <v>1573</v>
      </c>
      <c r="C1581" s="36" t="str">
        <f>+INDEX('Global Mapping'!$M:$M,MATCH(L1581,'Global Mapping'!$A:$A,0))</f>
        <v>CURRENT LIABILITIES</v>
      </c>
      <c r="D1581" s="36" t="str">
        <f>+INDEX('Global Mapping'!$C:$C,MATCH(L1581,'Global Mapping'!$A:$A,0))</f>
        <v>A/P TRADE</v>
      </c>
      <c r="E1581" s="36" t="s">
        <v>3985</v>
      </c>
      <c r="F1581" s="36" t="s">
        <v>3986</v>
      </c>
      <c r="G1581" s="36" t="s">
        <v>3987</v>
      </c>
      <c r="H1581" s="36">
        <v>1138808</v>
      </c>
      <c r="I1581" s="38">
        <v>43853</v>
      </c>
      <c r="J1581" s="2">
        <v>345</v>
      </c>
      <c r="K1581" s="2">
        <v>345</v>
      </c>
      <c r="L1581" s="2">
        <v>4515</v>
      </c>
      <c r="M1581" s="5">
        <v>-30427.19</v>
      </c>
      <c r="N1581" s="3">
        <v>43851</v>
      </c>
      <c r="O1581" t="s">
        <v>19</v>
      </c>
      <c r="P1581" t="s">
        <v>1219</v>
      </c>
      <c r="S1581" s="2">
        <v>1127399</v>
      </c>
      <c r="T1581" s="2">
        <v>357276</v>
      </c>
      <c r="X1581" s="2" t="s">
        <v>20</v>
      </c>
      <c r="Z1581">
        <v>3030658</v>
      </c>
      <c r="AA1581" s="2" t="s">
        <v>24</v>
      </c>
    </row>
    <row r="1582" spans="1:27" x14ac:dyDescent="0.25">
      <c r="A1582" s="6">
        <f t="shared" si="24"/>
        <v>1574</v>
      </c>
      <c r="C1582" s="36" t="str">
        <f>+INDEX('Global Mapping'!$M:$M,MATCH(L1582,'Global Mapping'!$A:$A,0))</f>
        <v>CURRENT LIABILITIES</v>
      </c>
      <c r="D1582" s="36" t="str">
        <f>+INDEX('Global Mapping'!$C:$C,MATCH(L1582,'Global Mapping'!$A:$A,0))</f>
        <v>A/P TRADE</v>
      </c>
      <c r="E1582" s="36" t="s">
        <v>3985</v>
      </c>
      <c r="F1582" s="36" t="s">
        <v>3986</v>
      </c>
      <c r="G1582" s="36" t="s">
        <v>3987</v>
      </c>
      <c r="H1582" s="36">
        <v>1141537</v>
      </c>
      <c r="I1582" s="38">
        <v>43874</v>
      </c>
      <c r="J1582" s="2">
        <v>345</v>
      </c>
      <c r="K1582" s="2">
        <v>345</v>
      </c>
      <c r="L1582" s="2">
        <v>4515</v>
      </c>
      <c r="M1582" s="5">
        <v>-60.71</v>
      </c>
      <c r="N1582" s="3">
        <v>43851</v>
      </c>
      <c r="O1582" t="s">
        <v>19</v>
      </c>
      <c r="P1582" t="s">
        <v>1221</v>
      </c>
      <c r="S1582" s="2">
        <v>1127477</v>
      </c>
      <c r="T1582" s="2">
        <v>357303</v>
      </c>
      <c r="X1582" s="2" t="s">
        <v>20</v>
      </c>
      <c r="Z1582">
        <v>3098456</v>
      </c>
      <c r="AA1582" s="2" t="s">
        <v>24</v>
      </c>
    </row>
    <row r="1583" spans="1:27" x14ac:dyDescent="0.25">
      <c r="A1583" s="6">
        <f t="shared" si="24"/>
        <v>1575</v>
      </c>
      <c r="C1583" s="36" t="str">
        <f>+INDEX('Global Mapping'!$M:$M,MATCH(L1583,'Global Mapping'!$A:$A,0))</f>
        <v>CURRENT LIABILITIES</v>
      </c>
      <c r="D1583" s="36" t="str">
        <f>+INDEX('Global Mapping'!$C:$C,MATCH(L1583,'Global Mapping'!$A:$A,0))</f>
        <v>A/P TRADE</v>
      </c>
      <c r="E1583" s="36" t="s">
        <v>3985</v>
      </c>
      <c r="F1583" s="36" t="s">
        <v>3986</v>
      </c>
      <c r="G1583" s="36" t="s">
        <v>3987</v>
      </c>
      <c r="H1583" s="36">
        <v>1139929</v>
      </c>
      <c r="I1583" s="38">
        <v>43860</v>
      </c>
      <c r="J1583" s="2">
        <v>345</v>
      </c>
      <c r="K1583" s="2">
        <v>345</v>
      </c>
      <c r="L1583" s="2">
        <v>4515</v>
      </c>
      <c r="M1583" s="5">
        <v>-60</v>
      </c>
      <c r="N1583" s="3">
        <v>43852</v>
      </c>
      <c r="O1583" t="s">
        <v>19</v>
      </c>
      <c r="P1583" t="s">
        <v>1222</v>
      </c>
      <c r="S1583" s="2">
        <v>1127910</v>
      </c>
      <c r="T1583" s="2">
        <v>357433</v>
      </c>
      <c r="X1583" s="2" t="s">
        <v>20</v>
      </c>
      <c r="Z1583">
        <v>3005061</v>
      </c>
      <c r="AA1583" s="2" t="s">
        <v>24</v>
      </c>
    </row>
    <row r="1584" spans="1:27" x14ac:dyDescent="0.25">
      <c r="A1584" s="6">
        <f t="shared" si="24"/>
        <v>1576</v>
      </c>
      <c r="C1584" s="36" t="str">
        <f>+INDEX('Global Mapping'!$M:$M,MATCH(L1584,'Global Mapping'!$A:$A,0))</f>
        <v>CURRENT LIABILITIES</v>
      </c>
      <c r="D1584" s="36" t="str">
        <f>+INDEX('Global Mapping'!$C:$C,MATCH(L1584,'Global Mapping'!$A:$A,0))</f>
        <v>A/P TRADE</v>
      </c>
      <c r="E1584" s="36" t="s">
        <v>3985</v>
      </c>
      <c r="F1584" s="36" t="s">
        <v>3986</v>
      </c>
      <c r="G1584" s="36" t="s">
        <v>3987</v>
      </c>
      <c r="H1584" s="36">
        <v>1138729</v>
      </c>
      <c r="I1584" s="38">
        <v>43853</v>
      </c>
      <c r="J1584" s="2">
        <v>345</v>
      </c>
      <c r="K1584" s="2">
        <v>345</v>
      </c>
      <c r="L1584" s="2">
        <v>4515</v>
      </c>
      <c r="M1584" s="5">
        <v>-1037.57</v>
      </c>
      <c r="N1584" s="3">
        <v>43852</v>
      </c>
      <c r="O1584" t="s">
        <v>19</v>
      </c>
      <c r="P1584" t="s">
        <v>1223</v>
      </c>
      <c r="S1584" s="2">
        <v>1127913</v>
      </c>
      <c r="T1584" s="2">
        <v>357427</v>
      </c>
      <c r="U1584" s="2">
        <v>323510</v>
      </c>
      <c r="X1584" s="2" t="s">
        <v>20</v>
      </c>
      <c r="Z1584">
        <v>3005451</v>
      </c>
      <c r="AA1584" s="2" t="s">
        <v>24</v>
      </c>
    </row>
    <row r="1585" spans="1:27" x14ac:dyDescent="0.25">
      <c r="A1585" s="6">
        <f t="shared" si="24"/>
        <v>1577</v>
      </c>
      <c r="C1585" s="36" t="str">
        <f>+INDEX('Global Mapping'!$M:$M,MATCH(L1585,'Global Mapping'!$A:$A,0))</f>
        <v>CURRENT LIABILITIES</v>
      </c>
      <c r="D1585" s="36" t="str">
        <f>+INDEX('Global Mapping'!$C:$C,MATCH(L1585,'Global Mapping'!$A:$A,0))</f>
        <v>A/P TRADE</v>
      </c>
      <c r="E1585" s="36" t="s">
        <v>3985</v>
      </c>
      <c r="F1585" s="36" t="s">
        <v>3986</v>
      </c>
      <c r="G1585" s="36" t="s">
        <v>3987</v>
      </c>
      <c r="H1585" s="36">
        <v>1138731</v>
      </c>
      <c r="I1585" s="38">
        <v>43853</v>
      </c>
      <c r="J1585" s="2">
        <v>345</v>
      </c>
      <c r="K1585" s="2">
        <v>345</v>
      </c>
      <c r="L1585" s="2">
        <v>4515</v>
      </c>
      <c r="M1585" s="5">
        <v>-144.51</v>
      </c>
      <c r="N1585" s="3">
        <v>43852</v>
      </c>
      <c r="O1585" t="s">
        <v>19</v>
      </c>
      <c r="P1585" t="s">
        <v>1227</v>
      </c>
      <c r="S1585" s="2">
        <v>1127927</v>
      </c>
      <c r="T1585" s="2">
        <v>357433</v>
      </c>
      <c r="X1585" s="2" t="s">
        <v>20</v>
      </c>
      <c r="Z1585">
        <v>3007288</v>
      </c>
      <c r="AA1585" s="2" t="s">
        <v>24</v>
      </c>
    </row>
    <row r="1586" spans="1:27" x14ac:dyDescent="0.25">
      <c r="A1586" s="6">
        <f t="shared" si="24"/>
        <v>1578</v>
      </c>
      <c r="C1586" s="36" t="str">
        <f>+INDEX('Global Mapping'!$M:$M,MATCH(L1586,'Global Mapping'!$A:$A,0))</f>
        <v>CURRENT LIABILITIES</v>
      </c>
      <c r="D1586" s="36" t="str">
        <f>+INDEX('Global Mapping'!$C:$C,MATCH(L1586,'Global Mapping'!$A:$A,0))</f>
        <v>A/P TRADE</v>
      </c>
      <c r="E1586" s="36" t="s">
        <v>3985</v>
      </c>
      <c r="F1586" s="36" t="s">
        <v>3986</v>
      </c>
      <c r="G1586" s="36" t="s">
        <v>3987</v>
      </c>
      <c r="H1586" s="36">
        <v>1138787</v>
      </c>
      <c r="I1586" s="38">
        <v>43853</v>
      </c>
      <c r="J1586" s="2">
        <v>345</v>
      </c>
      <c r="K1586" s="2">
        <v>345</v>
      </c>
      <c r="L1586" s="2">
        <v>4515</v>
      </c>
      <c r="M1586" s="5">
        <v>-57.27</v>
      </c>
      <c r="N1586" s="3">
        <v>43852</v>
      </c>
      <c r="O1586" t="s">
        <v>19</v>
      </c>
      <c r="P1586" t="s">
        <v>1236</v>
      </c>
      <c r="S1586" s="2">
        <v>1127950</v>
      </c>
      <c r="T1586" s="2">
        <v>357439</v>
      </c>
      <c r="X1586" s="2" t="s">
        <v>20</v>
      </c>
      <c r="Z1586">
        <v>3007768</v>
      </c>
      <c r="AA1586" s="2" t="s">
        <v>24</v>
      </c>
    </row>
    <row r="1587" spans="1:27" x14ac:dyDescent="0.25">
      <c r="A1587" s="6">
        <f t="shared" si="24"/>
        <v>1579</v>
      </c>
      <c r="C1587" s="36" t="str">
        <f>+INDEX('Global Mapping'!$M:$M,MATCH(L1587,'Global Mapping'!$A:$A,0))</f>
        <v>CURRENT LIABILITIES</v>
      </c>
      <c r="D1587" s="36" t="str">
        <f>+INDEX('Global Mapping'!$C:$C,MATCH(L1587,'Global Mapping'!$A:$A,0))</f>
        <v>A/P TRADE</v>
      </c>
      <c r="E1587" s="36" t="s">
        <v>3985</v>
      </c>
      <c r="F1587" s="36" t="s">
        <v>3986</v>
      </c>
      <c r="G1587" s="36" t="s">
        <v>3987</v>
      </c>
      <c r="H1587" s="36">
        <v>1138740</v>
      </c>
      <c r="I1587" s="38">
        <v>43853</v>
      </c>
      <c r="J1587" s="2">
        <v>345</v>
      </c>
      <c r="K1587" s="2">
        <v>345</v>
      </c>
      <c r="L1587" s="2">
        <v>4515</v>
      </c>
      <c r="M1587" s="5">
        <v>-239.56</v>
      </c>
      <c r="N1587" s="3">
        <v>43852</v>
      </c>
      <c r="O1587" t="s">
        <v>19</v>
      </c>
      <c r="P1587" t="s">
        <v>1233</v>
      </c>
      <c r="S1587" s="2">
        <v>1127949</v>
      </c>
      <c r="T1587" s="2">
        <v>357439</v>
      </c>
      <c r="X1587" s="2" t="s">
        <v>20</v>
      </c>
      <c r="Z1587">
        <v>3009296</v>
      </c>
      <c r="AA1587" s="2" t="s">
        <v>24</v>
      </c>
    </row>
    <row r="1588" spans="1:27" x14ac:dyDescent="0.25">
      <c r="A1588" s="6">
        <f t="shared" si="24"/>
        <v>1580</v>
      </c>
      <c r="C1588" s="36" t="str">
        <f>+INDEX('Global Mapping'!$M:$M,MATCH(L1588,'Global Mapping'!$A:$A,0))</f>
        <v>CURRENT LIABILITIES</v>
      </c>
      <c r="D1588" s="36" t="str">
        <f>+INDEX('Global Mapping'!$C:$C,MATCH(L1588,'Global Mapping'!$A:$A,0))</f>
        <v>A/P TRADE</v>
      </c>
      <c r="E1588" s="36" t="s">
        <v>3985</v>
      </c>
      <c r="F1588" s="36" t="s">
        <v>3986</v>
      </c>
      <c r="G1588" s="36" t="s">
        <v>3987</v>
      </c>
      <c r="H1588" s="36">
        <v>1138788</v>
      </c>
      <c r="I1588" s="38">
        <v>43853</v>
      </c>
      <c r="J1588" s="2">
        <v>345</v>
      </c>
      <c r="K1588" s="2">
        <v>345</v>
      </c>
      <c r="L1588" s="2">
        <v>4515</v>
      </c>
      <c r="M1588" s="5">
        <v>-48</v>
      </c>
      <c r="N1588" s="3">
        <v>43852</v>
      </c>
      <c r="O1588" t="s">
        <v>19</v>
      </c>
      <c r="P1588" t="s">
        <v>1232</v>
      </c>
      <c r="S1588" s="2">
        <v>1127947</v>
      </c>
      <c r="T1588" s="2">
        <v>357439</v>
      </c>
      <c r="X1588" s="2" t="s">
        <v>20</v>
      </c>
      <c r="Z1588">
        <v>3019839</v>
      </c>
      <c r="AA1588" s="2" t="s">
        <v>24</v>
      </c>
    </row>
    <row r="1589" spans="1:27" x14ac:dyDescent="0.25">
      <c r="A1589" s="6">
        <f t="shared" si="24"/>
        <v>1581</v>
      </c>
      <c r="C1589" s="36" t="str">
        <f>+INDEX('Global Mapping'!$M:$M,MATCH(L1589,'Global Mapping'!$A:$A,0))</f>
        <v>CURRENT LIABILITIES</v>
      </c>
      <c r="D1589" s="36" t="str">
        <f>+INDEX('Global Mapping'!$C:$C,MATCH(L1589,'Global Mapping'!$A:$A,0))</f>
        <v>A/P TRADE</v>
      </c>
      <c r="E1589" s="36" t="s">
        <v>3985</v>
      </c>
      <c r="F1589" s="36" t="s">
        <v>3986</v>
      </c>
      <c r="G1589" s="36" t="s">
        <v>3987</v>
      </c>
      <c r="H1589" s="36">
        <v>1138742</v>
      </c>
      <c r="I1589" s="38">
        <v>43853</v>
      </c>
      <c r="J1589" s="2">
        <v>345</v>
      </c>
      <c r="K1589" s="2">
        <v>345</v>
      </c>
      <c r="L1589" s="2">
        <v>4515</v>
      </c>
      <c r="M1589" s="5">
        <v>-369.3</v>
      </c>
      <c r="N1589" s="3">
        <v>43852</v>
      </c>
      <c r="O1589" t="s">
        <v>19</v>
      </c>
      <c r="P1589" t="s">
        <v>1225</v>
      </c>
      <c r="S1589" s="2">
        <v>1127924</v>
      </c>
      <c r="T1589" s="2">
        <v>357427</v>
      </c>
      <c r="U1589" s="2">
        <v>330207</v>
      </c>
      <c r="X1589" s="2" t="s">
        <v>20</v>
      </c>
      <c r="Z1589">
        <v>3031738</v>
      </c>
      <c r="AA1589" s="2" t="s">
        <v>24</v>
      </c>
    </row>
    <row r="1590" spans="1:27" x14ac:dyDescent="0.25">
      <c r="A1590" s="6">
        <f t="shared" si="24"/>
        <v>1582</v>
      </c>
      <c r="C1590" s="36" t="str">
        <f>+INDEX('Global Mapping'!$M:$M,MATCH(L1590,'Global Mapping'!$A:$A,0))</f>
        <v>CURRENT LIABILITIES</v>
      </c>
      <c r="D1590" s="36" t="str">
        <f>+INDEX('Global Mapping'!$C:$C,MATCH(L1590,'Global Mapping'!$A:$A,0))</f>
        <v>A/P TRADE</v>
      </c>
      <c r="E1590" s="36" t="s">
        <v>3985</v>
      </c>
      <c r="F1590" s="36" t="s">
        <v>3986</v>
      </c>
      <c r="G1590" s="36" t="s">
        <v>3987</v>
      </c>
      <c r="H1590" s="36">
        <v>1138776</v>
      </c>
      <c r="I1590" s="38">
        <v>43853</v>
      </c>
      <c r="J1590" s="2">
        <v>345</v>
      </c>
      <c r="K1590" s="2">
        <v>345</v>
      </c>
      <c r="L1590" s="2">
        <v>4515</v>
      </c>
      <c r="M1590" s="5">
        <v>-43.81</v>
      </c>
      <c r="N1590" s="3">
        <v>43852</v>
      </c>
      <c r="O1590" t="s">
        <v>19</v>
      </c>
      <c r="P1590" t="s">
        <v>1230</v>
      </c>
      <c r="S1590" s="2">
        <v>1127944</v>
      </c>
      <c r="T1590" s="2">
        <v>357439</v>
      </c>
      <c r="X1590" s="2" t="s">
        <v>20</v>
      </c>
      <c r="Z1590">
        <v>3058462</v>
      </c>
      <c r="AA1590" s="2" t="s">
        <v>24</v>
      </c>
    </row>
    <row r="1591" spans="1:27" x14ac:dyDescent="0.25">
      <c r="A1591" s="6">
        <f t="shared" si="24"/>
        <v>1583</v>
      </c>
      <c r="C1591" s="36" t="str">
        <f>+INDEX('Global Mapping'!$M:$M,MATCH(L1591,'Global Mapping'!$A:$A,0))</f>
        <v>CURRENT LIABILITIES</v>
      </c>
      <c r="D1591" s="36" t="str">
        <f>+INDEX('Global Mapping'!$C:$C,MATCH(L1591,'Global Mapping'!$A:$A,0))</f>
        <v>A/P TRADE</v>
      </c>
      <c r="E1591" s="36" t="s">
        <v>3985</v>
      </c>
      <c r="F1591" s="36" t="s">
        <v>3986</v>
      </c>
      <c r="G1591" s="36" t="s">
        <v>3987</v>
      </c>
      <c r="H1591" s="36">
        <v>1138776</v>
      </c>
      <c r="I1591" s="38">
        <v>43853</v>
      </c>
      <c r="J1591" s="2">
        <v>345</v>
      </c>
      <c r="K1591" s="2">
        <v>345</v>
      </c>
      <c r="L1591" s="2">
        <v>4515</v>
      </c>
      <c r="M1591" s="5">
        <v>-70.47</v>
      </c>
      <c r="N1591" s="3">
        <v>43852</v>
      </c>
      <c r="O1591" t="s">
        <v>19</v>
      </c>
      <c r="P1591" t="s">
        <v>1231</v>
      </c>
      <c r="S1591" s="2">
        <v>1127945</v>
      </c>
      <c r="T1591" s="2">
        <v>357439</v>
      </c>
      <c r="X1591" s="2" t="s">
        <v>20</v>
      </c>
      <c r="Z1591">
        <v>3058462</v>
      </c>
      <c r="AA1591" s="2" t="s">
        <v>24</v>
      </c>
    </row>
    <row r="1592" spans="1:27" x14ac:dyDescent="0.25">
      <c r="A1592" s="6">
        <f t="shared" si="24"/>
        <v>1584</v>
      </c>
      <c r="C1592" s="36" t="str">
        <f>+INDEX('Global Mapping'!$M:$M,MATCH(L1592,'Global Mapping'!$A:$A,0))</f>
        <v>CURRENT LIABILITIES</v>
      </c>
      <c r="D1592" s="36" t="str">
        <f>+INDEX('Global Mapping'!$C:$C,MATCH(L1592,'Global Mapping'!$A:$A,0))</f>
        <v>A/P TRADE</v>
      </c>
      <c r="E1592" s="36" t="s">
        <v>3985</v>
      </c>
      <c r="F1592" s="36" t="s">
        <v>3986</v>
      </c>
      <c r="G1592" s="36" t="s">
        <v>3987</v>
      </c>
      <c r="H1592" s="36">
        <v>1138736</v>
      </c>
      <c r="I1592" s="38">
        <v>43853</v>
      </c>
      <c r="J1592" s="2">
        <v>345</v>
      </c>
      <c r="K1592" s="2">
        <v>345</v>
      </c>
      <c r="L1592" s="2">
        <v>4515</v>
      </c>
      <c r="M1592" s="5">
        <v>-665</v>
      </c>
      <c r="N1592" s="3">
        <v>43852</v>
      </c>
      <c r="O1592" t="s">
        <v>19</v>
      </c>
      <c r="P1592" t="s">
        <v>1224</v>
      </c>
      <c r="S1592" s="2">
        <v>1127920</v>
      </c>
      <c r="T1592" s="2">
        <v>357427</v>
      </c>
      <c r="U1592" s="2">
        <v>331549</v>
      </c>
      <c r="X1592" s="2" t="s">
        <v>20</v>
      </c>
      <c r="Z1592">
        <v>3068613</v>
      </c>
      <c r="AA1592" s="2" t="s">
        <v>24</v>
      </c>
    </row>
    <row r="1593" spans="1:27" x14ac:dyDescent="0.25">
      <c r="A1593" s="6">
        <f t="shared" si="24"/>
        <v>1585</v>
      </c>
      <c r="C1593" s="36" t="str">
        <f>+INDEX('Global Mapping'!$M:$M,MATCH(L1593,'Global Mapping'!$A:$A,0))</f>
        <v>CURRENT LIABILITIES</v>
      </c>
      <c r="D1593" s="36" t="str">
        <f>+INDEX('Global Mapping'!$C:$C,MATCH(L1593,'Global Mapping'!$A:$A,0))</f>
        <v>A/P TRADE</v>
      </c>
      <c r="E1593" s="36" t="s">
        <v>3985</v>
      </c>
      <c r="F1593" s="36" t="s">
        <v>3986</v>
      </c>
      <c r="G1593" s="36" t="s">
        <v>3987</v>
      </c>
      <c r="H1593" s="36">
        <v>1138723</v>
      </c>
      <c r="I1593" s="38">
        <v>43853</v>
      </c>
      <c r="J1593" s="2">
        <v>345</v>
      </c>
      <c r="K1593" s="2">
        <v>345</v>
      </c>
      <c r="L1593" s="2">
        <v>4515</v>
      </c>
      <c r="M1593" s="5">
        <v>-530.45000000000005</v>
      </c>
      <c r="N1593" s="3">
        <v>43852</v>
      </c>
      <c r="O1593" t="s">
        <v>19</v>
      </c>
      <c r="P1593" t="s">
        <v>1228</v>
      </c>
      <c r="S1593" s="2">
        <v>1127939</v>
      </c>
      <c r="T1593" s="2">
        <v>357427</v>
      </c>
      <c r="U1593" s="2">
        <v>332737</v>
      </c>
      <c r="X1593" s="2" t="s">
        <v>20</v>
      </c>
      <c r="Z1593">
        <v>3085299</v>
      </c>
      <c r="AA1593" s="2" t="s">
        <v>24</v>
      </c>
    </row>
    <row r="1594" spans="1:27" x14ac:dyDescent="0.25">
      <c r="A1594" s="6">
        <f t="shared" si="24"/>
        <v>1586</v>
      </c>
      <c r="C1594" s="36" t="str">
        <f>+INDEX('Global Mapping'!$M:$M,MATCH(L1594,'Global Mapping'!$A:$A,0))</f>
        <v>CURRENT LIABILITIES</v>
      </c>
      <c r="D1594" s="36" t="str">
        <f>+INDEX('Global Mapping'!$C:$C,MATCH(L1594,'Global Mapping'!$A:$A,0))</f>
        <v>A/P TRADE</v>
      </c>
      <c r="E1594" s="36" t="s">
        <v>3985</v>
      </c>
      <c r="F1594" s="36" t="s">
        <v>3986</v>
      </c>
      <c r="G1594" s="36" t="s">
        <v>3987</v>
      </c>
      <c r="H1594" s="36">
        <v>1138723</v>
      </c>
      <c r="I1594" s="38">
        <v>43853</v>
      </c>
      <c r="J1594" s="2">
        <v>345</v>
      </c>
      <c r="K1594" s="2">
        <v>345</v>
      </c>
      <c r="L1594" s="2">
        <v>4515</v>
      </c>
      <c r="M1594" s="5">
        <v>-1060.9000000000001</v>
      </c>
      <c r="N1594" s="3">
        <v>43852</v>
      </c>
      <c r="O1594" t="s">
        <v>19</v>
      </c>
      <c r="P1594" t="s">
        <v>1229</v>
      </c>
      <c r="S1594" s="2">
        <v>1127942</v>
      </c>
      <c r="T1594" s="2">
        <v>357427</v>
      </c>
      <c r="U1594" s="2">
        <v>332738</v>
      </c>
      <c r="X1594" s="2" t="s">
        <v>20</v>
      </c>
      <c r="Z1594">
        <v>3085299</v>
      </c>
      <c r="AA1594" s="2" t="s">
        <v>24</v>
      </c>
    </row>
    <row r="1595" spans="1:27" x14ac:dyDescent="0.25">
      <c r="A1595" s="6">
        <f t="shared" si="24"/>
        <v>1587</v>
      </c>
      <c r="C1595" s="36" t="str">
        <f>+INDEX('Global Mapping'!$M:$M,MATCH(L1595,'Global Mapping'!$A:$A,0))</f>
        <v>CURRENT LIABILITIES</v>
      </c>
      <c r="D1595" s="36" t="str">
        <f>+INDEX('Global Mapping'!$C:$C,MATCH(L1595,'Global Mapping'!$A:$A,0))</f>
        <v>A/P TRADE</v>
      </c>
      <c r="E1595" s="36" t="s">
        <v>3985</v>
      </c>
      <c r="F1595" s="36" t="s">
        <v>3986</v>
      </c>
      <c r="G1595" s="36" t="s">
        <v>3987</v>
      </c>
      <c r="H1595" s="36">
        <v>1141537</v>
      </c>
      <c r="I1595" s="38">
        <v>43874</v>
      </c>
      <c r="J1595" s="2">
        <v>345</v>
      </c>
      <c r="K1595" s="2">
        <v>345</v>
      </c>
      <c r="L1595" s="2">
        <v>4515</v>
      </c>
      <c r="M1595" s="5">
        <v>-33.89</v>
      </c>
      <c r="N1595" s="3">
        <v>43852</v>
      </c>
      <c r="O1595" t="s">
        <v>19</v>
      </c>
      <c r="P1595" t="s">
        <v>1226</v>
      </c>
      <c r="S1595" s="2">
        <v>1127926</v>
      </c>
      <c r="T1595" s="2">
        <v>357433</v>
      </c>
      <c r="X1595" s="2" t="s">
        <v>20</v>
      </c>
      <c r="Z1595">
        <v>3098456</v>
      </c>
      <c r="AA1595" s="2" t="s">
        <v>24</v>
      </c>
    </row>
    <row r="1596" spans="1:27" x14ac:dyDescent="0.25">
      <c r="A1596" s="6">
        <f t="shared" si="24"/>
        <v>1588</v>
      </c>
      <c r="C1596" s="36" t="str">
        <f>+INDEX('Global Mapping'!$M:$M,MATCH(L1596,'Global Mapping'!$A:$A,0))</f>
        <v>CURRENT LIABILITIES</v>
      </c>
      <c r="D1596" s="36" t="str">
        <f>+INDEX('Global Mapping'!$C:$C,MATCH(L1596,'Global Mapping'!$A:$A,0))</f>
        <v>A/P TRADE</v>
      </c>
      <c r="E1596" s="36" t="s">
        <v>3985</v>
      </c>
      <c r="F1596" s="36" t="s">
        <v>3986</v>
      </c>
      <c r="G1596" s="36" t="s">
        <v>3987</v>
      </c>
      <c r="H1596" s="36">
        <v>1139468</v>
      </c>
      <c r="I1596" s="38">
        <v>43858</v>
      </c>
      <c r="J1596" s="2">
        <v>345</v>
      </c>
      <c r="K1596" s="2">
        <v>345</v>
      </c>
      <c r="L1596" s="2">
        <v>4515</v>
      </c>
      <c r="M1596" s="5">
        <v>-40.44</v>
      </c>
      <c r="N1596" s="3">
        <v>43852</v>
      </c>
      <c r="O1596" t="s">
        <v>19</v>
      </c>
      <c r="P1596" t="s">
        <v>1254</v>
      </c>
      <c r="S1596" s="2">
        <v>1129372</v>
      </c>
      <c r="T1596" s="2">
        <v>357791</v>
      </c>
      <c r="X1596" s="2" t="s">
        <v>20</v>
      </c>
      <c r="Z1596">
        <v>3129130</v>
      </c>
      <c r="AA1596" s="2" t="s">
        <v>24</v>
      </c>
    </row>
    <row r="1597" spans="1:27" x14ac:dyDescent="0.25">
      <c r="A1597" s="6">
        <f t="shared" si="24"/>
        <v>1589</v>
      </c>
      <c r="C1597" s="36" t="str">
        <f>+INDEX('Global Mapping'!$M:$M,MATCH(L1597,'Global Mapping'!$A:$A,0))</f>
        <v>CURRENT LIABILITIES</v>
      </c>
      <c r="D1597" s="36" t="str">
        <f>+INDEX('Global Mapping'!$C:$C,MATCH(L1597,'Global Mapping'!$A:$A,0))</f>
        <v>A/P TRADE</v>
      </c>
      <c r="E1597" s="36" t="s">
        <v>3985</v>
      </c>
      <c r="F1597" s="36" t="s">
        <v>3986</v>
      </c>
      <c r="G1597" s="36" t="s">
        <v>3987</v>
      </c>
      <c r="H1597" s="36">
        <v>1139669</v>
      </c>
      <c r="I1597" s="38">
        <v>43858</v>
      </c>
      <c r="J1597" s="2">
        <v>345</v>
      </c>
      <c r="K1597" s="2">
        <v>345</v>
      </c>
      <c r="L1597" s="2">
        <v>4515</v>
      </c>
      <c r="M1597" s="5">
        <v>-19.3</v>
      </c>
      <c r="N1597" s="3">
        <v>43852</v>
      </c>
      <c r="O1597" t="s">
        <v>19</v>
      </c>
      <c r="P1597" t="s">
        <v>1256</v>
      </c>
      <c r="S1597" s="2">
        <v>1129405</v>
      </c>
      <c r="T1597" s="2">
        <v>357791</v>
      </c>
      <c r="X1597" s="2" t="s">
        <v>20</v>
      </c>
      <c r="Z1597">
        <v>3129133</v>
      </c>
      <c r="AA1597" s="2" t="s">
        <v>24</v>
      </c>
    </row>
    <row r="1598" spans="1:27" x14ac:dyDescent="0.25">
      <c r="A1598" s="6">
        <f t="shared" si="24"/>
        <v>1590</v>
      </c>
      <c r="C1598" s="36" t="str">
        <f>+INDEX('Global Mapping'!$M:$M,MATCH(L1598,'Global Mapping'!$A:$A,0))</f>
        <v>CURRENT LIABILITIES</v>
      </c>
      <c r="D1598" s="36" t="str">
        <f>+INDEX('Global Mapping'!$C:$C,MATCH(L1598,'Global Mapping'!$A:$A,0))</f>
        <v>A/P TRADE</v>
      </c>
      <c r="E1598" s="36" t="s">
        <v>3985</v>
      </c>
      <c r="F1598" s="36" t="s">
        <v>3986</v>
      </c>
      <c r="G1598" s="36" t="s">
        <v>3987</v>
      </c>
      <c r="H1598" s="36">
        <v>1139433</v>
      </c>
      <c r="I1598" s="38">
        <v>43858</v>
      </c>
      <c r="J1598" s="2">
        <v>345</v>
      </c>
      <c r="K1598" s="2">
        <v>345</v>
      </c>
      <c r="L1598" s="2">
        <v>4515</v>
      </c>
      <c r="M1598" s="5">
        <v>-46.3</v>
      </c>
      <c r="N1598" s="3">
        <v>43852</v>
      </c>
      <c r="O1598" t="s">
        <v>19</v>
      </c>
      <c r="P1598" t="s">
        <v>1253</v>
      </c>
      <c r="S1598" s="2">
        <v>1129354</v>
      </c>
      <c r="T1598" s="2">
        <v>357791</v>
      </c>
      <c r="X1598" s="2" t="s">
        <v>20</v>
      </c>
      <c r="Z1598">
        <v>3129139</v>
      </c>
      <c r="AA1598" s="2" t="s">
        <v>24</v>
      </c>
    </row>
    <row r="1599" spans="1:27" x14ac:dyDescent="0.25">
      <c r="A1599" s="6">
        <f t="shared" si="24"/>
        <v>1591</v>
      </c>
      <c r="C1599" s="36" t="str">
        <f>+INDEX('Global Mapping'!$M:$M,MATCH(L1599,'Global Mapping'!$A:$A,0))</f>
        <v>CURRENT LIABILITIES</v>
      </c>
      <c r="D1599" s="36" t="str">
        <f>+INDEX('Global Mapping'!$C:$C,MATCH(L1599,'Global Mapping'!$A:$A,0))</f>
        <v>A/P TRADE</v>
      </c>
      <c r="E1599" s="36" t="s">
        <v>3985</v>
      </c>
      <c r="F1599" s="36" t="s">
        <v>3986</v>
      </c>
      <c r="G1599" s="36" t="s">
        <v>3987</v>
      </c>
      <c r="H1599" s="36">
        <v>1139603</v>
      </c>
      <c r="I1599" s="38">
        <v>43858</v>
      </c>
      <c r="J1599" s="2">
        <v>345</v>
      </c>
      <c r="K1599" s="2">
        <v>345</v>
      </c>
      <c r="L1599" s="2">
        <v>4515</v>
      </c>
      <c r="M1599" s="5">
        <v>-25.89</v>
      </c>
      <c r="N1599" s="3">
        <v>43852</v>
      </c>
      <c r="O1599" t="s">
        <v>19</v>
      </c>
      <c r="P1599" t="s">
        <v>1255</v>
      </c>
      <c r="S1599" s="2">
        <v>1129401</v>
      </c>
      <c r="T1599" s="2">
        <v>357791</v>
      </c>
      <c r="X1599" s="2" t="s">
        <v>20</v>
      </c>
      <c r="Z1599">
        <v>3129177</v>
      </c>
      <c r="AA1599" s="2" t="s">
        <v>24</v>
      </c>
    </row>
    <row r="1600" spans="1:27" x14ac:dyDescent="0.25">
      <c r="A1600" s="6">
        <f t="shared" si="24"/>
        <v>1592</v>
      </c>
      <c r="C1600" s="36" t="str">
        <f>+INDEX('Global Mapping'!$M:$M,MATCH(L1600,'Global Mapping'!$A:$A,0))</f>
        <v>CURRENT LIABILITIES</v>
      </c>
      <c r="D1600" s="36" t="str">
        <f>+INDEX('Global Mapping'!$C:$C,MATCH(L1600,'Global Mapping'!$A:$A,0))</f>
        <v>A/P TRADE</v>
      </c>
      <c r="E1600" s="36" t="s">
        <v>3985</v>
      </c>
      <c r="F1600" s="36" t="s">
        <v>3986</v>
      </c>
      <c r="G1600" s="36" t="s">
        <v>3987</v>
      </c>
      <c r="H1600" s="36">
        <v>1139489</v>
      </c>
      <c r="I1600" s="38">
        <v>43858</v>
      </c>
      <c r="J1600" s="2">
        <v>345</v>
      </c>
      <c r="K1600" s="2">
        <v>345</v>
      </c>
      <c r="L1600" s="2">
        <v>4515</v>
      </c>
      <c r="M1600" s="5">
        <v>-38.04</v>
      </c>
      <c r="N1600" s="3">
        <v>43852</v>
      </c>
      <c r="O1600" t="s">
        <v>19</v>
      </c>
      <c r="P1600" t="s">
        <v>1257</v>
      </c>
      <c r="S1600" s="2">
        <v>1129413</v>
      </c>
      <c r="T1600" s="2">
        <v>357791</v>
      </c>
      <c r="X1600" s="2" t="s">
        <v>20</v>
      </c>
      <c r="Z1600">
        <v>3129188</v>
      </c>
      <c r="AA1600" s="2" t="s">
        <v>24</v>
      </c>
    </row>
    <row r="1601" spans="1:27" x14ac:dyDescent="0.25">
      <c r="A1601" s="6">
        <f t="shared" si="24"/>
        <v>1593</v>
      </c>
      <c r="C1601" s="36" t="str">
        <f>+INDEX('Global Mapping'!$M:$M,MATCH(L1601,'Global Mapping'!$A:$A,0))</f>
        <v>CURRENT LIABILITIES</v>
      </c>
      <c r="D1601" s="36" t="str">
        <f>+INDEX('Global Mapping'!$C:$C,MATCH(L1601,'Global Mapping'!$A:$A,0))</f>
        <v>A/P TRADE</v>
      </c>
      <c r="E1601" s="36" t="s">
        <v>3985</v>
      </c>
      <c r="F1601" s="36" t="s">
        <v>3986</v>
      </c>
      <c r="G1601" s="36" t="s">
        <v>3987</v>
      </c>
      <c r="H1601" s="36">
        <v>1138762</v>
      </c>
      <c r="I1601" s="38">
        <v>43853</v>
      </c>
      <c r="J1601" s="2">
        <v>345</v>
      </c>
      <c r="K1601" s="2">
        <v>345</v>
      </c>
      <c r="L1601" s="2">
        <v>4515</v>
      </c>
      <c r="M1601" s="5">
        <v>-55.21</v>
      </c>
      <c r="N1601" s="3">
        <v>43853</v>
      </c>
      <c r="O1601" t="s">
        <v>19</v>
      </c>
      <c r="P1601" t="s">
        <v>1237</v>
      </c>
      <c r="S1601" s="2">
        <v>1128486</v>
      </c>
      <c r="T1601" s="2">
        <v>357509</v>
      </c>
      <c r="X1601" s="2" t="s">
        <v>20</v>
      </c>
      <c r="Z1601">
        <v>3000067</v>
      </c>
      <c r="AA1601" s="2" t="s">
        <v>24</v>
      </c>
    </row>
    <row r="1602" spans="1:27" x14ac:dyDescent="0.25">
      <c r="A1602" s="6">
        <f t="shared" si="24"/>
        <v>1594</v>
      </c>
      <c r="C1602" s="36" t="str">
        <f>+INDEX('Global Mapping'!$M:$M,MATCH(L1602,'Global Mapping'!$A:$A,0))</f>
        <v>CURRENT LIABILITIES</v>
      </c>
      <c r="D1602" s="36" t="str">
        <f>+INDEX('Global Mapping'!$C:$C,MATCH(L1602,'Global Mapping'!$A:$A,0))</f>
        <v>A/P TRADE</v>
      </c>
      <c r="E1602" s="36" t="s">
        <v>3985</v>
      </c>
      <c r="F1602" s="36" t="s">
        <v>3986</v>
      </c>
      <c r="G1602" s="36" t="s">
        <v>3987</v>
      </c>
      <c r="H1602" s="36">
        <v>1138721</v>
      </c>
      <c r="I1602" s="38">
        <v>43853</v>
      </c>
      <c r="J1602" s="2">
        <v>345</v>
      </c>
      <c r="K1602" s="2">
        <v>345</v>
      </c>
      <c r="L1602" s="2">
        <v>4515</v>
      </c>
      <c r="M1602" s="5">
        <v>1576.64</v>
      </c>
      <c r="N1602" s="3">
        <v>43853</v>
      </c>
      <c r="O1602" t="s">
        <v>19</v>
      </c>
      <c r="P1602" t="s">
        <v>1220</v>
      </c>
      <c r="S1602" s="2">
        <v>1127476</v>
      </c>
      <c r="T1602" s="2">
        <v>357303</v>
      </c>
      <c r="X1602" s="2" t="s">
        <v>20</v>
      </c>
      <c r="Z1602">
        <v>3000198</v>
      </c>
      <c r="AA1602" s="2" t="s">
        <v>24</v>
      </c>
    </row>
    <row r="1603" spans="1:27" x14ac:dyDescent="0.25">
      <c r="A1603" s="6">
        <f t="shared" si="24"/>
        <v>1595</v>
      </c>
      <c r="C1603" s="36" t="str">
        <f>+INDEX('Global Mapping'!$M:$M,MATCH(L1603,'Global Mapping'!$A:$A,0))</f>
        <v>CURRENT LIABILITIES</v>
      </c>
      <c r="D1603" s="36" t="str">
        <f>+INDEX('Global Mapping'!$C:$C,MATCH(L1603,'Global Mapping'!$A:$A,0))</f>
        <v>A/P TRADE</v>
      </c>
      <c r="E1603" s="36" t="s">
        <v>3985</v>
      </c>
      <c r="F1603" s="36" t="s">
        <v>3986</v>
      </c>
      <c r="G1603" s="36" t="s">
        <v>3987</v>
      </c>
      <c r="H1603" s="36">
        <v>1139848</v>
      </c>
      <c r="I1603" s="38">
        <v>43860</v>
      </c>
      <c r="J1603" s="2">
        <v>345</v>
      </c>
      <c r="K1603" s="2">
        <v>345</v>
      </c>
      <c r="L1603" s="2">
        <v>4515</v>
      </c>
      <c r="M1603" s="5">
        <v>-1545.73</v>
      </c>
      <c r="N1603" s="3">
        <v>43853</v>
      </c>
      <c r="O1603" t="s">
        <v>19</v>
      </c>
      <c r="P1603" t="s">
        <v>1242</v>
      </c>
      <c r="S1603" s="2">
        <v>1128647</v>
      </c>
      <c r="T1603" s="2">
        <v>357594</v>
      </c>
      <c r="X1603" s="2" t="s">
        <v>20</v>
      </c>
      <c r="Z1603">
        <v>3000198</v>
      </c>
      <c r="AA1603" s="2" t="s">
        <v>24</v>
      </c>
    </row>
    <row r="1604" spans="1:27" x14ac:dyDescent="0.25">
      <c r="A1604" s="6">
        <f t="shared" si="24"/>
        <v>1596</v>
      </c>
      <c r="C1604" s="36" t="str">
        <f>+INDEX('Global Mapping'!$M:$M,MATCH(L1604,'Global Mapping'!$A:$A,0))</f>
        <v>CURRENT LIABILITIES</v>
      </c>
      <c r="D1604" s="36" t="str">
        <f>+INDEX('Global Mapping'!$C:$C,MATCH(L1604,'Global Mapping'!$A:$A,0))</f>
        <v>A/P TRADE</v>
      </c>
      <c r="E1604" s="36" t="s">
        <v>3985</v>
      </c>
      <c r="F1604" s="36" t="s">
        <v>3986</v>
      </c>
      <c r="G1604" s="36" t="s">
        <v>3987</v>
      </c>
      <c r="H1604" s="36">
        <v>1138792</v>
      </c>
      <c r="I1604" s="38">
        <v>43853</v>
      </c>
      <c r="J1604" s="2">
        <v>345</v>
      </c>
      <c r="K1604" s="2">
        <v>345</v>
      </c>
      <c r="L1604" s="2">
        <v>4515</v>
      </c>
      <c r="M1604" s="5">
        <v>-2.06</v>
      </c>
      <c r="N1604" s="3">
        <v>43853</v>
      </c>
      <c r="O1604" t="s">
        <v>19</v>
      </c>
      <c r="P1604" t="s">
        <v>1241</v>
      </c>
      <c r="S1604" s="2">
        <v>1128495</v>
      </c>
      <c r="T1604" s="2">
        <v>357509</v>
      </c>
      <c r="X1604" s="2" t="s">
        <v>20</v>
      </c>
      <c r="Z1604">
        <v>3004931</v>
      </c>
      <c r="AA1604" s="2" t="s">
        <v>24</v>
      </c>
    </row>
    <row r="1605" spans="1:27" x14ac:dyDescent="0.25">
      <c r="A1605" s="6">
        <f t="shared" si="24"/>
        <v>1597</v>
      </c>
      <c r="C1605" s="36" t="str">
        <f>+INDEX('Global Mapping'!$M:$M,MATCH(L1605,'Global Mapping'!$A:$A,0))</f>
        <v>CURRENT LIABILITIES</v>
      </c>
      <c r="D1605" s="36" t="str">
        <f>+INDEX('Global Mapping'!$C:$C,MATCH(L1605,'Global Mapping'!$A:$A,0))</f>
        <v>A/P TRADE</v>
      </c>
      <c r="E1605" s="36" t="s">
        <v>3985</v>
      </c>
      <c r="F1605" s="36" t="s">
        <v>3986</v>
      </c>
      <c r="G1605" s="36" t="s">
        <v>3987</v>
      </c>
      <c r="H1605" s="36">
        <v>1140483</v>
      </c>
      <c r="I1605" s="38">
        <v>43867</v>
      </c>
      <c r="J1605" s="2">
        <v>345</v>
      </c>
      <c r="K1605" s="2">
        <v>345</v>
      </c>
      <c r="L1605" s="2">
        <v>4515</v>
      </c>
      <c r="M1605" s="5">
        <v>-2380.23</v>
      </c>
      <c r="N1605" s="3">
        <v>43853</v>
      </c>
      <c r="O1605" t="s">
        <v>19</v>
      </c>
      <c r="P1605" t="s">
        <v>1240</v>
      </c>
      <c r="S1605" s="2">
        <v>1128493</v>
      </c>
      <c r="T1605" s="2">
        <v>357511</v>
      </c>
      <c r="U1605" s="2">
        <v>329563</v>
      </c>
      <c r="X1605" s="2" t="s">
        <v>20</v>
      </c>
      <c r="Z1605">
        <v>3009296</v>
      </c>
      <c r="AA1605" s="2" t="s">
        <v>24</v>
      </c>
    </row>
    <row r="1606" spans="1:27" x14ac:dyDescent="0.25">
      <c r="A1606" s="6">
        <f t="shared" si="24"/>
        <v>1598</v>
      </c>
      <c r="C1606" s="36" t="str">
        <f>+INDEX('Global Mapping'!$M:$M,MATCH(L1606,'Global Mapping'!$A:$A,0))</f>
        <v>CURRENT LIABILITIES</v>
      </c>
      <c r="D1606" s="36" t="str">
        <f>+INDEX('Global Mapping'!$C:$C,MATCH(L1606,'Global Mapping'!$A:$A,0))</f>
        <v>A/P TRADE</v>
      </c>
      <c r="E1606" s="36" t="s">
        <v>3985</v>
      </c>
      <c r="F1606" s="36" t="s">
        <v>3986</v>
      </c>
      <c r="G1606" s="36" t="s">
        <v>3987</v>
      </c>
      <c r="H1606" s="36">
        <v>1138785</v>
      </c>
      <c r="I1606" s="38">
        <v>43853</v>
      </c>
      <c r="J1606" s="2">
        <v>345</v>
      </c>
      <c r="K1606" s="2">
        <v>345</v>
      </c>
      <c r="L1606" s="2">
        <v>4515</v>
      </c>
      <c r="M1606" s="5">
        <v>-27</v>
      </c>
      <c r="N1606" s="3">
        <v>43853</v>
      </c>
      <c r="O1606" t="s">
        <v>19</v>
      </c>
      <c r="P1606" t="s">
        <v>1238</v>
      </c>
      <c r="S1606" s="2">
        <v>1128488</v>
      </c>
      <c r="T1606" s="2">
        <v>357509</v>
      </c>
      <c r="X1606" s="2" t="s">
        <v>20</v>
      </c>
      <c r="Z1606">
        <v>3029123</v>
      </c>
      <c r="AA1606" s="2" t="s">
        <v>24</v>
      </c>
    </row>
    <row r="1607" spans="1:27" x14ac:dyDescent="0.25">
      <c r="A1607" s="6">
        <f t="shared" si="24"/>
        <v>1599</v>
      </c>
      <c r="C1607" s="36" t="str">
        <f>+INDEX('Global Mapping'!$M:$M,MATCH(L1607,'Global Mapping'!$A:$A,0))</f>
        <v>CURRENT LIABILITIES</v>
      </c>
      <c r="D1607" s="36" t="str">
        <f>+INDEX('Global Mapping'!$C:$C,MATCH(L1607,'Global Mapping'!$A:$A,0))</f>
        <v>A/P TRADE</v>
      </c>
      <c r="E1607" s="36" t="s">
        <v>3985</v>
      </c>
      <c r="F1607" s="36" t="s">
        <v>3986</v>
      </c>
      <c r="G1607" s="36" t="s">
        <v>3987</v>
      </c>
      <c r="H1607" s="36">
        <v>1138785</v>
      </c>
      <c r="I1607" s="38">
        <v>43853</v>
      </c>
      <c r="J1607" s="2">
        <v>345</v>
      </c>
      <c r="K1607" s="2">
        <v>345</v>
      </c>
      <c r="L1607" s="2">
        <v>4515</v>
      </c>
      <c r="M1607" s="5">
        <v>-46.5</v>
      </c>
      <c r="N1607" s="3">
        <v>43853</v>
      </c>
      <c r="O1607" t="s">
        <v>19</v>
      </c>
      <c r="P1607" t="s">
        <v>1239</v>
      </c>
      <c r="S1607" s="2">
        <v>1128489</v>
      </c>
      <c r="T1607" s="2">
        <v>357509</v>
      </c>
      <c r="X1607" s="2" t="s">
        <v>20</v>
      </c>
      <c r="Z1607">
        <v>3029123</v>
      </c>
      <c r="AA1607" s="2" t="s">
        <v>24</v>
      </c>
    </row>
    <row r="1608" spans="1:27" x14ac:dyDescent="0.25">
      <c r="A1608" s="6">
        <f t="shared" si="24"/>
        <v>1600</v>
      </c>
      <c r="C1608" s="36" t="str">
        <f>+INDEX('Global Mapping'!$M:$M,MATCH(L1608,'Global Mapping'!$A:$A,0))</f>
        <v>CURRENT LIABILITIES</v>
      </c>
      <c r="D1608" s="36" t="str">
        <f>+INDEX('Global Mapping'!$C:$C,MATCH(L1608,'Global Mapping'!$A:$A,0))</f>
        <v>A/P TRADE</v>
      </c>
      <c r="E1608" s="36" t="s">
        <v>3985</v>
      </c>
      <c r="F1608" s="36" t="s">
        <v>3986</v>
      </c>
      <c r="G1608" s="36" t="s">
        <v>3987</v>
      </c>
      <c r="H1608" s="36">
        <v>1141452</v>
      </c>
      <c r="I1608" s="38">
        <v>43874</v>
      </c>
      <c r="J1608" s="2">
        <v>345</v>
      </c>
      <c r="K1608" s="2">
        <v>345</v>
      </c>
      <c r="L1608" s="2">
        <v>4515</v>
      </c>
      <c r="M1608" s="5">
        <v>-508.75</v>
      </c>
      <c r="N1608" s="3">
        <v>43854</v>
      </c>
      <c r="O1608" t="s">
        <v>19</v>
      </c>
      <c r="P1608" t="s">
        <v>1243</v>
      </c>
      <c r="S1608" s="2">
        <v>1128781</v>
      </c>
      <c r="T1608" s="2">
        <v>357632</v>
      </c>
      <c r="X1608" s="2" t="s">
        <v>20</v>
      </c>
      <c r="Z1608">
        <v>3005104</v>
      </c>
      <c r="AA1608" s="2" t="s">
        <v>24</v>
      </c>
    </row>
    <row r="1609" spans="1:27" x14ac:dyDescent="0.25">
      <c r="A1609" s="6">
        <f t="shared" si="24"/>
        <v>1601</v>
      </c>
      <c r="C1609" s="36" t="str">
        <f>+INDEX('Global Mapping'!$M:$M,MATCH(L1609,'Global Mapping'!$A:$A,0))</f>
        <v>CURRENT LIABILITIES</v>
      </c>
      <c r="D1609" s="36" t="str">
        <f>+INDEX('Global Mapping'!$C:$C,MATCH(L1609,'Global Mapping'!$A:$A,0))</f>
        <v>A/P TRADE</v>
      </c>
      <c r="E1609" s="36" t="s">
        <v>3985</v>
      </c>
      <c r="F1609" s="36" t="s">
        <v>3986</v>
      </c>
      <c r="G1609" s="36" t="s">
        <v>3987</v>
      </c>
      <c r="H1609" s="36">
        <v>1140465</v>
      </c>
      <c r="I1609" s="38">
        <v>43867</v>
      </c>
      <c r="J1609" s="2">
        <v>345</v>
      </c>
      <c r="K1609" s="2">
        <v>345</v>
      </c>
      <c r="L1609" s="2">
        <v>4515</v>
      </c>
      <c r="M1609" s="5">
        <v>-1529.88</v>
      </c>
      <c r="N1609" s="3">
        <v>43854</v>
      </c>
      <c r="O1609" t="s">
        <v>19</v>
      </c>
      <c r="P1609" t="s">
        <v>1244</v>
      </c>
      <c r="S1609" s="2">
        <v>1128802</v>
      </c>
      <c r="T1609" s="2">
        <v>357630</v>
      </c>
      <c r="U1609" s="2">
        <v>327310</v>
      </c>
      <c r="X1609" s="2" t="s">
        <v>20</v>
      </c>
      <c r="Z1609">
        <v>3038149</v>
      </c>
      <c r="AA1609" s="2" t="s">
        <v>24</v>
      </c>
    </row>
    <row r="1610" spans="1:27" x14ac:dyDescent="0.25">
      <c r="A1610" s="6">
        <f t="shared" si="24"/>
        <v>1602</v>
      </c>
      <c r="C1610" s="36" t="str">
        <f>+INDEX('Global Mapping'!$M:$M,MATCH(L1610,'Global Mapping'!$A:$A,0))</f>
        <v>CURRENT LIABILITIES</v>
      </c>
      <c r="D1610" s="36" t="str">
        <f>+INDEX('Global Mapping'!$C:$C,MATCH(L1610,'Global Mapping'!$A:$A,0))</f>
        <v>A/P TRADE</v>
      </c>
      <c r="E1610" s="36" t="s">
        <v>3985</v>
      </c>
      <c r="F1610" s="36" t="s">
        <v>3986</v>
      </c>
      <c r="G1610" s="36" t="s">
        <v>3987</v>
      </c>
      <c r="H1610" s="36">
        <v>1140465</v>
      </c>
      <c r="I1610" s="38">
        <v>43867</v>
      </c>
      <c r="J1610" s="2">
        <v>345</v>
      </c>
      <c r="K1610" s="2">
        <v>345</v>
      </c>
      <c r="L1610" s="2">
        <v>4515</v>
      </c>
      <c r="M1610" s="5">
        <v>-215.5</v>
      </c>
      <c r="N1610" s="3">
        <v>43854</v>
      </c>
      <c r="O1610" t="s">
        <v>19</v>
      </c>
      <c r="P1610" t="s">
        <v>1245</v>
      </c>
      <c r="S1610" s="2">
        <v>1128803</v>
      </c>
      <c r="T1610" s="2">
        <v>357632</v>
      </c>
      <c r="X1610" s="2" t="s">
        <v>20</v>
      </c>
      <c r="Z1610">
        <v>3038149</v>
      </c>
      <c r="AA1610" s="2" t="s">
        <v>24</v>
      </c>
    </row>
    <row r="1611" spans="1:27" x14ac:dyDescent="0.25">
      <c r="A1611" s="6">
        <f t="shared" ref="A1611:A1674" si="25">+A1610+1</f>
        <v>1603</v>
      </c>
      <c r="C1611" s="36" t="str">
        <f>+INDEX('Global Mapping'!$M:$M,MATCH(L1611,'Global Mapping'!$A:$A,0))</f>
        <v>CURRENT LIABILITIES</v>
      </c>
      <c r="D1611" s="36" t="str">
        <f>+INDEX('Global Mapping'!$C:$C,MATCH(L1611,'Global Mapping'!$A:$A,0))</f>
        <v>A/P TRADE</v>
      </c>
      <c r="E1611" s="36" t="s">
        <v>3985</v>
      </c>
      <c r="F1611" s="36" t="s">
        <v>3986</v>
      </c>
      <c r="G1611" s="36" t="s">
        <v>3987</v>
      </c>
      <c r="H1611" s="36">
        <v>1133761</v>
      </c>
      <c r="I1611" s="38">
        <v>43804</v>
      </c>
      <c r="J1611" s="2">
        <v>345</v>
      </c>
      <c r="K1611" s="2">
        <v>345</v>
      </c>
      <c r="L1611" s="2">
        <v>4515</v>
      </c>
      <c r="M1611" s="5">
        <v>77.63</v>
      </c>
      <c r="N1611" s="3">
        <v>43856</v>
      </c>
      <c r="O1611" t="s">
        <v>19</v>
      </c>
      <c r="P1611" t="s">
        <v>936</v>
      </c>
      <c r="S1611" s="2">
        <v>1108394</v>
      </c>
      <c r="T1611" s="2">
        <v>351362</v>
      </c>
      <c r="X1611" s="2" t="s">
        <v>20</v>
      </c>
      <c r="Z1611">
        <v>3124484</v>
      </c>
      <c r="AA1611" s="2" t="s">
        <v>24</v>
      </c>
    </row>
    <row r="1612" spans="1:27" x14ac:dyDescent="0.25">
      <c r="A1612" s="6">
        <f t="shared" si="25"/>
        <v>1604</v>
      </c>
      <c r="C1612" s="36" t="str">
        <f>+INDEX('Global Mapping'!$M:$M,MATCH(L1612,'Global Mapping'!$A:$A,0))</f>
        <v>CURRENT LIABILITIES</v>
      </c>
      <c r="D1612" s="36" t="str">
        <f>+INDEX('Global Mapping'!$C:$C,MATCH(L1612,'Global Mapping'!$A:$A,0))</f>
        <v>A/P TRADE</v>
      </c>
      <c r="E1612" s="36" t="s">
        <v>3985</v>
      </c>
      <c r="F1612" s="36" t="s">
        <v>3986</v>
      </c>
      <c r="G1612" s="36" t="s">
        <v>3987</v>
      </c>
      <c r="H1612" s="36">
        <v>1134394</v>
      </c>
      <c r="I1612" s="38">
        <v>43804</v>
      </c>
      <c r="J1612" s="2">
        <v>345</v>
      </c>
      <c r="K1612" s="2">
        <v>345</v>
      </c>
      <c r="L1612" s="2">
        <v>4515</v>
      </c>
      <c r="M1612" s="5">
        <v>12.73</v>
      </c>
      <c r="N1612" s="3">
        <v>43856</v>
      </c>
      <c r="O1612" t="s">
        <v>19</v>
      </c>
      <c r="P1612" t="s">
        <v>984</v>
      </c>
      <c r="S1612" s="2">
        <v>1110340</v>
      </c>
      <c r="T1612" s="2">
        <v>351618</v>
      </c>
      <c r="X1612" s="2" t="s">
        <v>20</v>
      </c>
      <c r="Z1612">
        <v>3124486</v>
      </c>
      <c r="AA1612" s="2" t="s">
        <v>24</v>
      </c>
    </row>
    <row r="1613" spans="1:27" x14ac:dyDescent="0.25">
      <c r="A1613" s="6">
        <f t="shared" si="25"/>
        <v>1605</v>
      </c>
      <c r="C1613" s="36" t="str">
        <f>+INDEX('Global Mapping'!$M:$M,MATCH(L1613,'Global Mapping'!$A:$A,0))</f>
        <v>CURRENT LIABILITIES</v>
      </c>
      <c r="D1613" s="36" t="str">
        <f>+INDEX('Global Mapping'!$C:$C,MATCH(L1613,'Global Mapping'!$A:$A,0))</f>
        <v>A/P TRADE</v>
      </c>
      <c r="E1613" s="36" t="s">
        <v>3985</v>
      </c>
      <c r="F1613" s="36" t="s">
        <v>3986</v>
      </c>
      <c r="G1613" s="36" t="s">
        <v>3987</v>
      </c>
      <c r="H1613" s="36">
        <v>1134232</v>
      </c>
      <c r="I1613" s="38">
        <v>43804</v>
      </c>
      <c r="J1613" s="2">
        <v>345</v>
      </c>
      <c r="K1613" s="2">
        <v>345</v>
      </c>
      <c r="L1613" s="2">
        <v>4515</v>
      </c>
      <c r="M1613" s="5">
        <v>24.51</v>
      </c>
      <c r="N1613" s="3">
        <v>43856</v>
      </c>
      <c r="O1613" t="s">
        <v>19</v>
      </c>
      <c r="P1613" t="s">
        <v>939</v>
      </c>
      <c r="S1613" s="2">
        <v>1108494</v>
      </c>
      <c r="T1613" s="2">
        <v>351362</v>
      </c>
      <c r="X1613" s="2" t="s">
        <v>20</v>
      </c>
      <c r="Z1613">
        <v>3124571</v>
      </c>
      <c r="AA1613" s="2" t="s">
        <v>24</v>
      </c>
    </row>
    <row r="1614" spans="1:27" x14ac:dyDescent="0.25">
      <c r="A1614" s="6">
        <f t="shared" si="25"/>
        <v>1606</v>
      </c>
      <c r="C1614" s="36" t="str">
        <f>+INDEX('Global Mapping'!$M:$M,MATCH(L1614,'Global Mapping'!$A:$A,0))</f>
        <v>CURRENT LIABILITIES</v>
      </c>
      <c r="D1614" s="36" t="str">
        <f>+INDEX('Global Mapping'!$C:$C,MATCH(L1614,'Global Mapping'!$A:$A,0))</f>
        <v>A/P TRADE</v>
      </c>
      <c r="E1614" s="36" t="s">
        <v>3985</v>
      </c>
      <c r="F1614" s="36" t="s">
        <v>3986</v>
      </c>
      <c r="G1614" s="36" t="s">
        <v>3987</v>
      </c>
      <c r="H1614" s="36">
        <v>1134282</v>
      </c>
      <c r="I1614" s="38">
        <v>43804</v>
      </c>
      <c r="J1614" s="2">
        <v>345</v>
      </c>
      <c r="K1614" s="2">
        <v>345</v>
      </c>
      <c r="L1614" s="2">
        <v>4515</v>
      </c>
      <c r="M1614" s="5">
        <v>20.6</v>
      </c>
      <c r="N1614" s="3">
        <v>43856</v>
      </c>
      <c r="O1614" t="s">
        <v>19</v>
      </c>
      <c r="P1614" t="s">
        <v>972</v>
      </c>
      <c r="S1614" s="2">
        <v>1109962</v>
      </c>
      <c r="T1614" s="2">
        <v>351609</v>
      </c>
      <c r="X1614" s="2" t="s">
        <v>20</v>
      </c>
      <c r="Z1614">
        <v>3125656</v>
      </c>
      <c r="AA1614" s="2" t="s">
        <v>24</v>
      </c>
    </row>
    <row r="1615" spans="1:27" x14ac:dyDescent="0.25">
      <c r="A1615" s="6">
        <f t="shared" si="25"/>
        <v>1607</v>
      </c>
      <c r="C1615" s="36" t="str">
        <f>+INDEX('Global Mapping'!$M:$M,MATCH(L1615,'Global Mapping'!$A:$A,0))</f>
        <v>CURRENT LIABILITIES</v>
      </c>
      <c r="D1615" s="36" t="str">
        <f>+INDEX('Global Mapping'!$C:$C,MATCH(L1615,'Global Mapping'!$A:$A,0))</f>
        <v>A/P TRADE</v>
      </c>
      <c r="E1615" s="36" t="s">
        <v>3985</v>
      </c>
      <c r="F1615" s="36" t="s">
        <v>3986</v>
      </c>
      <c r="G1615" s="36" t="s">
        <v>3987</v>
      </c>
      <c r="H1615" s="36">
        <v>1141734</v>
      </c>
      <c r="I1615" s="38">
        <v>43881</v>
      </c>
      <c r="J1615" s="2">
        <v>345</v>
      </c>
      <c r="K1615" s="2">
        <v>345</v>
      </c>
      <c r="L1615" s="2">
        <v>4515</v>
      </c>
      <c r="M1615" s="5">
        <v>-92.93</v>
      </c>
      <c r="N1615" s="3">
        <v>43857</v>
      </c>
      <c r="O1615" t="s">
        <v>19</v>
      </c>
      <c r="P1615" t="s">
        <v>1246</v>
      </c>
      <c r="S1615" s="2">
        <v>1129053</v>
      </c>
      <c r="T1615" s="2">
        <v>357698</v>
      </c>
      <c r="X1615" s="2" t="s">
        <v>20</v>
      </c>
      <c r="Z1615">
        <v>3098456</v>
      </c>
      <c r="AA1615" s="2" t="s">
        <v>24</v>
      </c>
    </row>
    <row r="1616" spans="1:27" x14ac:dyDescent="0.25">
      <c r="A1616" s="6">
        <f t="shared" si="25"/>
        <v>1608</v>
      </c>
      <c r="C1616" s="36" t="str">
        <f>+INDEX('Global Mapping'!$M:$M,MATCH(L1616,'Global Mapping'!$A:$A,0))</f>
        <v>CURRENT LIABILITIES</v>
      </c>
      <c r="D1616" s="36" t="str">
        <f>+INDEX('Global Mapping'!$C:$C,MATCH(L1616,'Global Mapping'!$A:$A,0))</f>
        <v>A/P TRADE</v>
      </c>
      <c r="E1616" s="36" t="s">
        <v>3985</v>
      </c>
      <c r="F1616" s="36" t="s">
        <v>3986</v>
      </c>
      <c r="G1616" s="36" t="s">
        <v>3987</v>
      </c>
      <c r="H1616" s="36">
        <v>1140195</v>
      </c>
      <c r="I1616" s="38">
        <v>43860</v>
      </c>
      <c r="J1616" s="2">
        <v>345</v>
      </c>
      <c r="K1616" s="2">
        <v>345</v>
      </c>
      <c r="L1616" s="2">
        <v>4515</v>
      </c>
      <c r="M1616" s="5">
        <v>-88.71</v>
      </c>
      <c r="N1616" s="3">
        <v>43859</v>
      </c>
      <c r="O1616" t="s">
        <v>19</v>
      </c>
      <c r="P1616" t="s">
        <v>1261</v>
      </c>
      <c r="S1616" s="2">
        <v>1130325</v>
      </c>
      <c r="T1616" s="2">
        <v>358006</v>
      </c>
      <c r="X1616" s="2" t="s">
        <v>20</v>
      </c>
      <c r="Z1616">
        <v>3008698</v>
      </c>
      <c r="AA1616" s="2" t="s">
        <v>24</v>
      </c>
    </row>
    <row r="1617" spans="1:27" x14ac:dyDescent="0.25">
      <c r="A1617" s="6">
        <f t="shared" si="25"/>
        <v>1609</v>
      </c>
      <c r="C1617" s="36" t="str">
        <f>+INDEX('Global Mapping'!$M:$M,MATCH(L1617,'Global Mapping'!$A:$A,0))</f>
        <v>CURRENT LIABILITIES</v>
      </c>
      <c r="D1617" s="36" t="str">
        <f>+INDEX('Global Mapping'!$C:$C,MATCH(L1617,'Global Mapping'!$A:$A,0))</f>
        <v>A/P TRADE</v>
      </c>
      <c r="E1617" s="36" t="s">
        <v>3985</v>
      </c>
      <c r="F1617" s="36" t="s">
        <v>3986</v>
      </c>
      <c r="G1617" s="36" t="s">
        <v>3987</v>
      </c>
      <c r="H1617" s="36">
        <v>1140195</v>
      </c>
      <c r="I1617" s="38">
        <v>43860</v>
      </c>
      <c r="J1617" s="2">
        <v>345</v>
      </c>
      <c r="K1617" s="2">
        <v>345</v>
      </c>
      <c r="L1617" s="2">
        <v>4515</v>
      </c>
      <c r="M1617" s="5">
        <v>-49.11</v>
      </c>
      <c r="N1617" s="3">
        <v>43859</v>
      </c>
      <c r="O1617" t="s">
        <v>19</v>
      </c>
      <c r="P1617" t="s">
        <v>1262</v>
      </c>
      <c r="S1617" s="2">
        <v>1130334</v>
      </c>
      <c r="T1617" s="2">
        <v>358006</v>
      </c>
      <c r="X1617" s="2" t="s">
        <v>20</v>
      </c>
      <c r="Z1617">
        <v>3008698</v>
      </c>
      <c r="AA1617" s="2" t="s">
        <v>24</v>
      </c>
    </row>
    <row r="1618" spans="1:27" x14ac:dyDescent="0.25">
      <c r="A1618" s="6">
        <f t="shared" si="25"/>
        <v>1610</v>
      </c>
      <c r="C1618" s="36" t="str">
        <f>+INDEX('Global Mapping'!$M:$M,MATCH(L1618,'Global Mapping'!$A:$A,0))</f>
        <v>CURRENT LIABILITIES</v>
      </c>
      <c r="D1618" s="36" t="str">
        <f>+INDEX('Global Mapping'!$C:$C,MATCH(L1618,'Global Mapping'!$A:$A,0))</f>
        <v>A/P TRADE</v>
      </c>
      <c r="E1618" s="36" t="s">
        <v>3985</v>
      </c>
      <c r="F1618" s="36" t="s">
        <v>3986</v>
      </c>
      <c r="G1618" s="36" t="s">
        <v>3987</v>
      </c>
      <c r="H1618" s="36">
        <v>1140195</v>
      </c>
      <c r="I1618" s="38">
        <v>43860</v>
      </c>
      <c r="J1618" s="2">
        <v>345</v>
      </c>
      <c r="K1618" s="2">
        <v>345</v>
      </c>
      <c r="L1618" s="2">
        <v>4515</v>
      </c>
      <c r="M1618" s="5">
        <v>-10.63</v>
      </c>
      <c r="N1618" s="3">
        <v>43859</v>
      </c>
      <c r="O1618" t="s">
        <v>19</v>
      </c>
      <c r="P1618" t="s">
        <v>1263</v>
      </c>
      <c r="S1618" s="2">
        <v>1130341</v>
      </c>
      <c r="T1618" s="2">
        <v>358006</v>
      </c>
      <c r="X1618" s="2" t="s">
        <v>20</v>
      </c>
      <c r="Z1618">
        <v>3008698</v>
      </c>
      <c r="AA1618" s="2" t="s">
        <v>24</v>
      </c>
    </row>
    <row r="1619" spans="1:27" x14ac:dyDescent="0.25">
      <c r="A1619" s="6">
        <f t="shared" si="25"/>
        <v>1611</v>
      </c>
      <c r="C1619" s="36" t="str">
        <f>+INDEX('Global Mapping'!$M:$M,MATCH(L1619,'Global Mapping'!$A:$A,0))</f>
        <v>CURRENT LIABILITIES</v>
      </c>
      <c r="D1619" s="36" t="str">
        <f>+INDEX('Global Mapping'!$C:$C,MATCH(L1619,'Global Mapping'!$A:$A,0))</f>
        <v>A/P TRADE</v>
      </c>
      <c r="E1619" s="36" t="s">
        <v>3985</v>
      </c>
      <c r="F1619" s="36" t="s">
        <v>3986</v>
      </c>
      <c r="G1619" s="36" t="s">
        <v>3987</v>
      </c>
      <c r="H1619" s="36">
        <v>1140195</v>
      </c>
      <c r="I1619" s="38">
        <v>43860</v>
      </c>
      <c r="J1619" s="2">
        <v>345</v>
      </c>
      <c r="K1619" s="2">
        <v>345</v>
      </c>
      <c r="L1619" s="2">
        <v>4515</v>
      </c>
      <c r="M1619" s="5">
        <v>-1186.51</v>
      </c>
      <c r="N1619" s="3">
        <v>43859</v>
      </c>
      <c r="O1619" t="s">
        <v>19</v>
      </c>
      <c r="P1619" t="s">
        <v>1264</v>
      </c>
      <c r="S1619" s="2">
        <v>1130344</v>
      </c>
      <c r="T1619" s="2">
        <v>358006</v>
      </c>
      <c r="X1619" s="2" t="s">
        <v>20</v>
      </c>
      <c r="Z1619">
        <v>3008698</v>
      </c>
      <c r="AA1619" s="2" t="s">
        <v>24</v>
      </c>
    </row>
    <row r="1620" spans="1:27" x14ac:dyDescent="0.25">
      <c r="A1620" s="6">
        <f t="shared" si="25"/>
        <v>1612</v>
      </c>
      <c r="C1620" s="36" t="str">
        <f>+INDEX('Global Mapping'!$M:$M,MATCH(L1620,'Global Mapping'!$A:$A,0))</f>
        <v>CURRENT LIABILITIES</v>
      </c>
      <c r="D1620" s="36" t="str">
        <f>+INDEX('Global Mapping'!$C:$C,MATCH(L1620,'Global Mapping'!$A:$A,0))</f>
        <v>A/P TRADE</v>
      </c>
      <c r="E1620" s="36" t="s">
        <v>3985</v>
      </c>
      <c r="F1620" s="36" t="s">
        <v>3986</v>
      </c>
      <c r="G1620" s="36" t="s">
        <v>3987</v>
      </c>
      <c r="H1620" s="36">
        <v>922159</v>
      </c>
      <c r="I1620" s="38">
        <v>43860</v>
      </c>
      <c r="J1620" s="2">
        <v>345</v>
      </c>
      <c r="K1620" s="2">
        <v>345</v>
      </c>
      <c r="L1620" s="2">
        <v>4515</v>
      </c>
      <c r="M1620" s="5">
        <v>-6.44</v>
      </c>
      <c r="N1620" s="3">
        <v>43860</v>
      </c>
      <c r="O1620" t="s">
        <v>19</v>
      </c>
      <c r="P1620" t="s">
        <v>1265</v>
      </c>
      <c r="S1620" s="2">
        <v>1130535</v>
      </c>
      <c r="T1620" s="2">
        <v>358034</v>
      </c>
      <c r="X1620" s="2" t="s">
        <v>20</v>
      </c>
      <c r="Z1620">
        <v>3000863</v>
      </c>
      <c r="AA1620" s="2" t="s">
        <v>24</v>
      </c>
    </row>
    <row r="1621" spans="1:27" x14ac:dyDescent="0.25">
      <c r="A1621" s="6">
        <f t="shared" si="25"/>
        <v>1613</v>
      </c>
      <c r="C1621" s="36" t="str">
        <f>+INDEX('Global Mapping'!$M:$M,MATCH(L1621,'Global Mapping'!$A:$A,0))</f>
        <v>CURRENT LIABILITIES</v>
      </c>
      <c r="D1621" s="36" t="str">
        <f>+INDEX('Global Mapping'!$C:$C,MATCH(L1621,'Global Mapping'!$A:$A,0))</f>
        <v>A/P TRADE</v>
      </c>
      <c r="E1621" s="36" t="s">
        <v>3985</v>
      </c>
      <c r="F1621" s="36" t="s">
        <v>3986</v>
      </c>
      <c r="G1621" s="36" t="s">
        <v>3987</v>
      </c>
      <c r="H1621" s="36">
        <v>922178</v>
      </c>
      <c r="I1621" s="38">
        <v>43881</v>
      </c>
      <c r="J1621" s="2">
        <v>345</v>
      </c>
      <c r="K1621" s="2">
        <v>345</v>
      </c>
      <c r="L1621" s="2">
        <v>4515</v>
      </c>
      <c r="M1621" s="5">
        <v>-597.95000000000005</v>
      </c>
      <c r="N1621" s="3">
        <v>43860</v>
      </c>
      <c r="O1621" t="s">
        <v>19</v>
      </c>
      <c r="P1621" t="s">
        <v>1266</v>
      </c>
      <c r="S1621" s="2">
        <v>1130536</v>
      </c>
      <c r="T1621" s="2">
        <v>358035</v>
      </c>
      <c r="U1621" s="2">
        <v>332729</v>
      </c>
      <c r="X1621" s="2" t="s">
        <v>20</v>
      </c>
      <c r="Z1621">
        <v>3000863</v>
      </c>
      <c r="AA1621" s="2" t="s">
        <v>24</v>
      </c>
    </row>
    <row r="1622" spans="1:27" x14ac:dyDescent="0.25">
      <c r="A1622" s="6">
        <f t="shared" si="25"/>
        <v>1614</v>
      </c>
      <c r="C1622" s="36" t="str">
        <f>+INDEX('Global Mapping'!$M:$M,MATCH(L1622,'Global Mapping'!$A:$A,0))</f>
        <v>CURRENT LIABILITIES</v>
      </c>
      <c r="D1622" s="36" t="str">
        <f>+INDEX('Global Mapping'!$C:$C,MATCH(L1622,'Global Mapping'!$A:$A,0))</f>
        <v>A/P TRADE</v>
      </c>
      <c r="E1622" s="36" t="s">
        <v>3985</v>
      </c>
      <c r="F1622" s="36" t="s">
        <v>3986</v>
      </c>
      <c r="G1622" s="36" t="s">
        <v>3987</v>
      </c>
      <c r="H1622" s="36">
        <v>922178</v>
      </c>
      <c r="I1622" s="38">
        <v>43881</v>
      </c>
      <c r="J1622" s="2">
        <v>345</v>
      </c>
      <c r="K1622" s="2">
        <v>345</v>
      </c>
      <c r="L1622" s="2">
        <v>4515</v>
      </c>
      <c r="M1622" s="5">
        <v>-113.79</v>
      </c>
      <c r="N1622" s="3">
        <v>43860</v>
      </c>
      <c r="O1622" t="s">
        <v>19</v>
      </c>
      <c r="P1622" t="s">
        <v>1267</v>
      </c>
      <c r="S1622" s="2">
        <v>1130537</v>
      </c>
      <c r="T1622" s="2">
        <v>358034</v>
      </c>
      <c r="X1622" s="2" t="s">
        <v>20</v>
      </c>
      <c r="Z1622">
        <v>3000863</v>
      </c>
      <c r="AA1622" s="2" t="s">
        <v>24</v>
      </c>
    </row>
    <row r="1623" spans="1:27" x14ac:dyDescent="0.25">
      <c r="A1623" s="6">
        <f t="shared" si="25"/>
        <v>1615</v>
      </c>
      <c r="C1623" s="36" t="str">
        <f>+INDEX('Global Mapping'!$M:$M,MATCH(L1623,'Global Mapping'!$A:$A,0))</f>
        <v>CURRENT LIABILITIES</v>
      </c>
      <c r="D1623" s="36" t="str">
        <f>+INDEX('Global Mapping'!$C:$C,MATCH(L1623,'Global Mapping'!$A:$A,0))</f>
        <v>A/P TRADE</v>
      </c>
      <c r="E1623" s="36" t="s">
        <v>3985</v>
      </c>
      <c r="F1623" s="36" t="s">
        <v>3986</v>
      </c>
      <c r="G1623" s="36" t="s">
        <v>3987</v>
      </c>
      <c r="H1623" s="36">
        <v>1139883</v>
      </c>
      <c r="I1623" s="38">
        <v>43860</v>
      </c>
      <c r="J1623" s="2">
        <v>345</v>
      </c>
      <c r="K1623" s="2">
        <v>345</v>
      </c>
      <c r="L1623" s="2">
        <v>4515</v>
      </c>
      <c r="M1623" s="5">
        <v>-500</v>
      </c>
      <c r="N1623" s="3">
        <v>43860</v>
      </c>
      <c r="O1623" t="s">
        <v>19</v>
      </c>
      <c r="P1623" t="s">
        <v>1271</v>
      </c>
      <c r="S1623" s="2">
        <v>1130720</v>
      </c>
      <c r="T1623" s="2">
        <v>358035</v>
      </c>
      <c r="U1623" s="2">
        <v>333458</v>
      </c>
      <c r="X1623" s="2" t="s">
        <v>20</v>
      </c>
      <c r="Z1623">
        <v>3005065</v>
      </c>
      <c r="AA1623" s="2" t="s">
        <v>24</v>
      </c>
    </row>
    <row r="1624" spans="1:27" x14ac:dyDescent="0.25">
      <c r="A1624" s="6">
        <f t="shared" si="25"/>
        <v>1616</v>
      </c>
      <c r="C1624" s="36" t="str">
        <f>+INDEX('Global Mapping'!$M:$M,MATCH(L1624,'Global Mapping'!$A:$A,0))</f>
        <v>CURRENT LIABILITIES</v>
      </c>
      <c r="D1624" s="36" t="str">
        <f>+INDEX('Global Mapping'!$C:$C,MATCH(L1624,'Global Mapping'!$A:$A,0))</f>
        <v>A/P TRADE</v>
      </c>
      <c r="E1624" s="36" t="s">
        <v>3985</v>
      </c>
      <c r="F1624" s="36" t="s">
        <v>3986</v>
      </c>
      <c r="G1624" s="36" t="s">
        <v>3987</v>
      </c>
      <c r="H1624" s="36">
        <v>1140518</v>
      </c>
      <c r="I1624" s="38">
        <v>43867</v>
      </c>
      <c r="J1624" s="2">
        <v>345</v>
      </c>
      <c r="K1624" s="2">
        <v>345</v>
      </c>
      <c r="L1624" s="2">
        <v>4515</v>
      </c>
      <c r="M1624" s="5">
        <v>-494.4</v>
      </c>
      <c r="N1624" s="3">
        <v>43860</v>
      </c>
      <c r="O1624" t="s">
        <v>19</v>
      </c>
      <c r="P1624" t="s">
        <v>1270</v>
      </c>
      <c r="S1624" s="2">
        <v>1130540</v>
      </c>
      <c r="T1624" s="2">
        <v>358034</v>
      </c>
      <c r="X1624" s="2" t="s">
        <v>20</v>
      </c>
      <c r="Z1624">
        <v>3006413</v>
      </c>
      <c r="AA1624" s="2" t="s">
        <v>24</v>
      </c>
    </row>
    <row r="1625" spans="1:27" x14ac:dyDescent="0.25">
      <c r="A1625" s="6">
        <f t="shared" si="25"/>
        <v>1617</v>
      </c>
      <c r="C1625" s="36" t="str">
        <f>+INDEX('Global Mapping'!$M:$M,MATCH(L1625,'Global Mapping'!$A:$A,0))</f>
        <v>CURRENT LIABILITIES</v>
      </c>
      <c r="D1625" s="36" t="str">
        <f>+INDEX('Global Mapping'!$C:$C,MATCH(L1625,'Global Mapping'!$A:$A,0))</f>
        <v>A/P TRADE</v>
      </c>
      <c r="E1625" s="36" t="s">
        <v>3985</v>
      </c>
      <c r="F1625" s="36" t="s">
        <v>3986</v>
      </c>
      <c r="G1625" s="36" t="s">
        <v>3987</v>
      </c>
      <c r="H1625" s="36">
        <v>1140438</v>
      </c>
      <c r="I1625" s="38">
        <v>43860</v>
      </c>
      <c r="J1625" s="2">
        <v>345</v>
      </c>
      <c r="K1625" s="2">
        <v>345</v>
      </c>
      <c r="L1625" s="2">
        <v>4515</v>
      </c>
      <c r="M1625" s="5">
        <v>-3683.86</v>
      </c>
      <c r="N1625" s="3">
        <v>43860</v>
      </c>
      <c r="O1625" t="s">
        <v>19</v>
      </c>
      <c r="P1625" t="s">
        <v>1273</v>
      </c>
      <c r="S1625" s="2">
        <v>1130923</v>
      </c>
      <c r="T1625" s="2">
        <v>358143</v>
      </c>
      <c r="X1625" s="2" t="s">
        <v>20</v>
      </c>
      <c r="Z1625">
        <v>3008698</v>
      </c>
      <c r="AA1625" s="2" t="s">
        <v>24</v>
      </c>
    </row>
    <row r="1626" spans="1:27" x14ac:dyDescent="0.25">
      <c r="A1626" s="6">
        <f t="shared" si="25"/>
        <v>1618</v>
      </c>
      <c r="C1626" s="36" t="str">
        <f>+INDEX('Global Mapping'!$M:$M,MATCH(L1626,'Global Mapping'!$A:$A,0))</f>
        <v>CURRENT LIABILITIES</v>
      </c>
      <c r="D1626" s="36" t="str">
        <f>+INDEX('Global Mapping'!$C:$C,MATCH(L1626,'Global Mapping'!$A:$A,0))</f>
        <v>A/P TRADE</v>
      </c>
      <c r="E1626" s="36" t="s">
        <v>3985</v>
      </c>
      <c r="F1626" s="36" t="s">
        <v>3986</v>
      </c>
      <c r="G1626" s="36" t="s">
        <v>3987</v>
      </c>
      <c r="H1626" s="36">
        <v>1141555</v>
      </c>
      <c r="I1626" s="38">
        <v>43874</v>
      </c>
      <c r="J1626" s="2">
        <v>345</v>
      </c>
      <c r="K1626" s="2">
        <v>345</v>
      </c>
      <c r="L1626" s="2">
        <v>4515</v>
      </c>
      <c r="M1626" s="5">
        <v>-29.68</v>
      </c>
      <c r="N1626" s="3">
        <v>43860</v>
      </c>
      <c r="O1626" t="s">
        <v>19</v>
      </c>
      <c r="P1626" t="s">
        <v>1268</v>
      </c>
      <c r="S1626" s="2">
        <v>1130538</v>
      </c>
      <c r="T1626" s="2">
        <v>358034</v>
      </c>
      <c r="X1626" s="2" t="s">
        <v>20</v>
      </c>
      <c r="Z1626">
        <v>3009296</v>
      </c>
      <c r="AA1626" s="2" t="s">
        <v>24</v>
      </c>
    </row>
    <row r="1627" spans="1:27" x14ac:dyDescent="0.25">
      <c r="A1627" s="6">
        <f t="shared" si="25"/>
        <v>1619</v>
      </c>
      <c r="C1627" s="36" t="str">
        <f>+INDEX('Global Mapping'!$M:$M,MATCH(L1627,'Global Mapping'!$A:$A,0))</f>
        <v>CURRENT LIABILITIES</v>
      </c>
      <c r="D1627" s="36" t="str">
        <f>+INDEX('Global Mapping'!$C:$C,MATCH(L1627,'Global Mapping'!$A:$A,0))</f>
        <v>A/P TRADE</v>
      </c>
      <c r="E1627" s="36" t="s">
        <v>3985</v>
      </c>
      <c r="F1627" s="36" t="s">
        <v>3986</v>
      </c>
      <c r="G1627" s="36" t="s">
        <v>3987</v>
      </c>
      <c r="H1627" s="36">
        <v>1141471</v>
      </c>
      <c r="I1627" s="38">
        <v>43874</v>
      </c>
      <c r="J1627" s="2">
        <v>345</v>
      </c>
      <c r="K1627" s="2">
        <v>345</v>
      </c>
      <c r="L1627" s="2">
        <v>4515</v>
      </c>
      <c r="M1627" s="5">
        <v>-2368.5700000000002</v>
      </c>
      <c r="N1627" s="3">
        <v>43860</v>
      </c>
      <c r="O1627" t="s">
        <v>19</v>
      </c>
      <c r="P1627" t="s">
        <v>1272</v>
      </c>
      <c r="S1627" s="2">
        <v>1130876</v>
      </c>
      <c r="T1627" s="2">
        <v>358078</v>
      </c>
      <c r="U1627" s="2">
        <v>329723</v>
      </c>
      <c r="X1627" s="2" t="s">
        <v>20</v>
      </c>
      <c r="Z1627">
        <v>3056274</v>
      </c>
      <c r="AA1627" s="2" t="s">
        <v>24</v>
      </c>
    </row>
    <row r="1628" spans="1:27" x14ac:dyDescent="0.25">
      <c r="A1628" s="6">
        <f t="shared" si="25"/>
        <v>1620</v>
      </c>
      <c r="C1628" s="36" t="str">
        <f>+INDEX('Global Mapping'!$M:$M,MATCH(L1628,'Global Mapping'!$A:$A,0))</f>
        <v>CURRENT LIABILITIES</v>
      </c>
      <c r="D1628" s="36" t="str">
        <f>+INDEX('Global Mapping'!$C:$C,MATCH(L1628,'Global Mapping'!$A:$A,0))</f>
        <v>A/P TRADE</v>
      </c>
      <c r="E1628" s="36" t="s">
        <v>3985</v>
      </c>
      <c r="F1628" s="36" t="s">
        <v>3986</v>
      </c>
      <c r="G1628" s="36" t="s">
        <v>3987</v>
      </c>
      <c r="H1628" s="36">
        <v>1141734</v>
      </c>
      <c r="I1628" s="38">
        <v>43881</v>
      </c>
      <c r="J1628" s="2">
        <v>345</v>
      </c>
      <c r="K1628" s="2">
        <v>345</v>
      </c>
      <c r="L1628" s="2">
        <v>4515</v>
      </c>
      <c r="M1628" s="5">
        <v>-33.89</v>
      </c>
      <c r="N1628" s="3">
        <v>43860</v>
      </c>
      <c r="O1628" t="s">
        <v>19</v>
      </c>
      <c r="P1628" t="s">
        <v>1269</v>
      </c>
      <c r="S1628" s="2">
        <v>1130539</v>
      </c>
      <c r="T1628" s="2">
        <v>358034</v>
      </c>
      <c r="X1628" s="2" t="s">
        <v>20</v>
      </c>
      <c r="Z1628">
        <v>3098456</v>
      </c>
      <c r="AA1628" s="2" t="s">
        <v>24</v>
      </c>
    </row>
    <row r="1629" spans="1:27" x14ac:dyDescent="0.25">
      <c r="A1629" s="6">
        <f t="shared" si="25"/>
        <v>1621</v>
      </c>
      <c r="C1629" s="36" t="str">
        <f>+INDEX('Global Mapping'!$M:$M,MATCH(L1629,'Global Mapping'!$A:$A,0))</f>
        <v>CURRENT LIABILITIES</v>
      </c>
      <c r="D1629" s="36" t="str">
        <f>+INDEX('Global Mapping'!$C:$C,MATCH(L1629,'Global Mapping'!$A:$A,0))</f>
        <v>A/P TRADE</v>
      </c>
      <c r="E1629" s="36" t="s">
        <v>3985</v>
      </c>
      <c r="F1629" s="36" t="s">
        <v>3986</v>
      </c>
      <c r="G1629" s="36" t="s">
        <v>3987</v>
      </c>
      <c r="H1629" s="36">
        <v>1140973</v>
      </c>
      <c r="I1629" s="38">
        <v>43867</v>
      </c>
      <c r="J1629" s="2">
        <v>345</v>
      </c>
      <c r="K1629" s="2">
        <v>345</v>
      </c>
      <c r="L1629" s="2">
        <v>4515</v>
      </c>
      <c r="M1629" s="5">
        <v>-41.86</v>
      </c>
      <c r="N1629" s="3">
        <v>43861</v>
      </c>
      <c r="O1629" t="s">
        <v>19</v>
      </c>
      <c r="P1629" t="s">
        <v>1274</v>
      </c>
      <c r="S1629" s="2">
        <v>1131028</v>
      </c>
      <c r="T1629" s="2">
        <v>358212</v>
      </c>
      <c r="X1629" s="2" t="s">
        <v>20</v>
      </c>
      <c r="Z1629">
        <v>3008698</v>
      </c>
      <c r="AA1629" s="2" t="s">
        <v>24</v>
      </c>
    </row>
    <row r="1630" spans="1:27" x14ac:dyDescent="0.25">
      <c r="A1630" s="6">
        <f t="shared" si="25"/>
        <v>1622</v>
      </c>
      <c r="C1630" s="36" t="str">
        <f>+INDEX('Global Mapping'!$M:$M,MATCH(L1630,'Global Mapping'!$A:$A,0))</f>
        <v>CURRENT LIABILITIES</v>
      </c>
      <c r="D1630" s="36" t="str">
        <f>+INDEX('Global Mapping'!$C:$C,MATCH(L1630,'Global Mapping'!$A:$A,0))</f>
        <v>A/P TRADE</v>
      </c>
      <c r="E1630" s="36" t="s">
        <v>3985</v>
      </c>
      <c r="F1630" s="36" t="s">
        <v>3986</v>
      </c>
      <c r="G1630" s="36" t="s">
        <v>3987</v>
      </c>
      <c r="H1630" s="36">
        <v>922061</v>
      </c>
      <c r="I1630" s="38">
        <v>43837</v>
      </c>
      <c r="J1630" s="2">
        <v>345</v>
      </c>
      <c r="K1630" s="2">
        <v>345</v>
      </c>
      <c r="L1630" s="2">
        <v>4515</v>
      </c>
      <c r="M1630" s="5">
        <v>-6347.64</v>
      </c>
      <c r="N1630" s="3">
        <v>43861</v>
      </c>
      <c r="O1630" t="s">
        <v>19</v>
      </c>
      <c r="P1630" t="s">
        <v>1173</v>
      </c>
      <c r="S1630" s="2">
        <v>1123335</v>
      </c>
      <c r="T1630" s="2">
        <v>355973</v>
      </c>
      <c r="X1630" s="2" t="s">
        <v>20</v>
      </c>
      <c r="Z1630">
        <v>3008954</v>
      </c>
      <c r="AA1630" s="2" t="s">
        <v>24</v>
      </c>
    </row>
    <row r="1631" spans="1:27" x14ac:dyDescent="0.25">
      <c r="A1631" s="6">
        <f t="shared" si="25"/>
        <v>1623</v>
      </c>
      <c r="C1631" s="36" t="str">
        <f>+INDEX('Global Mapping'!$M:$M,MATCH(L1631,'Global Mapping'!$A:$A,0))</f>
        <v>CURRENT LIABILITIES</v>
      </c>
      <c r="D1631" s="36" t="str">
        <f>+INDEX('Global Mapping'!$C:$C,MATCH(L1631,'Global Mapping'!$A:$A,0))</f>
        <v>A/P TRADE</v>
      </c>
      <c r="E1631" s="36" t="s">
        <v>3985</v>
      </c>
      <c r="F1631" s="36" t="s">
        <v>3986</v>
      </c>
      <c r="G1631" s="36" t="s">
        <v>3987</v>
      </c>
      <c r="H1631" s="36">
        <v>922060</v>
      </c>
      <c r="I1631" s="38">
        <v>43837</v>
      </c>
      <c r="J1631" s="2">
        <v>345</v>
      </c>
      <c r="K1631" s="2">
        <v>345</v>
      </c>
      <c r="L1631" s="2">
        <v>4515</v>
      </c>
      <c r="M1631" s="5">
        <v>-4175.5600000000004</v>
      </c>
      <c r="N1631" s="3">
        <v>43861</v>
      </c>
      <c r="O1631" t="s">
        <v>19</v>
      </c>
      <c r="P1631" t="s">
        <v>1174</v>
      </c>
      <c r="S1631" s="2">
        <v>1123458</v>
      </c>
      <c r="T1631" s="2">
        <v>355991</v>
      </c>
      <c r="X1631" s="2" t="s">
        <v>20</v>
      </c>
      <c r="Z1631">
        <v>3008954</v>
      </c>
      <c r="AA1631" s="2" t="s">
        <v>24</v>
      </c>
    </row>
    <row r="1632" spans="1:27" x14ac:dyDescent="0.25">
      <c r="A1632" s="6">
        <f t="shared" si="25"/>
        <v>1624</v>
      </c>
      <c r="C1632" s="36" t="str">
        <f>+INDEX('Global Mapping'!$M:$M,MATCH(L1632,'Global Mapping'!$A:$A,0))</f>
        <v>CURRENT LIABILITIES</v>
      </c>
      <c r="D1632" s="36" t="str">
        <f>+INDEX('Global Mapping'!$C:$C,MATCH(L1632,'Global Mapping'!$A:$A,0))</f>
        <v>A/P TRADE</v>
      </c>
      <c r="E1632" s="36" t="s">
        <v>3985</v>
      </c>
      <c r="F1632" s="36" t="s">
        <v>3986</v>
      </c>
      <c r="G1632" s="36" t="s">
        <v>3987</v>
      </c>
      <c r="H1632" s="36">
        <v>1140886</v>
      </c>
      <c r="I1632" s="38">
        <v>43867</v>
      </c>
      <c r="J1632" s="2">
        <v>345</v>
      </c>
      <c r="K1632" s="2">
        <v>345</v>
      </c>
      <c r="L1632" s="2">
        <v>4515</v>
      </c>
      <c r="M1632" s="5">
        <v>-2380.1</v>
      </c>
      <c r="N1632" s="3">
        <v>43861</v>
      </c>
      <c r="O1632" t="s">
        <v>19</v>
      </c>
      <c r="P1632" t="s">
        <v>1275</v>
      </c>
      <c r="S1632" s="2">
        <v>1131318</v>
      </c>
      <c r="T1632" s="2">
        <v>358248</v>
      </c>
      <c r="X1632" s="2" t="s">
        <v>20</v>
      </c>
      <c r="Z1632">
        <v>3056599</v>
      </c>
      <c r="AA1632" s="2" t="s">
        <v>24</v>
      </c>
    </row>
    <row r="1633" spans="1:27" x14ac:dyDescent="0.25">
      <c r="A1633" s="6">
        <f t="shared" si="25"/>
        <v>1625</v>
      </c>
      <c r="C1633" s="36" t="str">
        <f>+INDEX('Global Mapping'!$M:$M,MATCH(L1633,'Global Mapping'!$A:$A,0))</f>
        <v>CURRENT LIABILITIES</v>
      </c>
      <c r="D1633" s="36" t="str">
        <f>+INDEX('Global Mapping'!$C:$C,MATCH(L1633,'Global Mapping'!$A:$A,0))</f>
        <v>A/P TRADE</v>
      </c>
      <c r="E1633" s="36" t="s">
        <v>3985</v>
      </c>
      <c r="F1633" s="36" t="s">
        <v>3986</v>
      </c>
      <c r="G1633" s="36" t="s">
        <v>3987</v>
      </c>
      <c r="H1633" s="36">
        <v>1140259</v>
      </c>
      <c r="I1633" s="38">
        <v>43860</v>
      </c>
      <c r="J1633" s="2">
        <v>345</v>
      </c>
      <c r="K1633" s="2">
        <v>345</v>
      </c>
      <c r="L1633" s="2">
        <v>4515</v>
      </c>
      <c r="M1633" s="5">
        <v>-10267</v>
      </c>
      <c r="N1633" s="3">
        <v>43862</v>
      </c>
      <c r="O1633" t="s">
        <v>19</v>
      </c>
      <c r="P1633" t="s">
        <v>1259</v>
      </c>
      <c r="S1633" s="2">
        <v>1130182</v>
      </c>
      <c r="T1633" s="2">
        <v>357974</v>
      </c>
      <c r="X1633" s="2" t="s">
        <v>20</v>
      </c>
      <c r="Z1633">
        <v>3009376</v>
      </c>
      <c r="AA1633" s="2" t="s">
        <v>24</v>
      </c>
    </row>
    <row r="1634" spans="1:27" x14ac:dyDescent="0.25">
      <c r="A1634" s="6">
        <f t="shared" si="25"/>
        <v>1626</v>
      </c>
      <c r="C1634" s="36" t="str">
        <f>+INDEX('Global Mapping'!$M:$M,MATCH(L1634,'Global Mapping'!$A:$A,0))</f>
        <v>CURRENT LIABILITIES</v>
      </c>
      <c r="D1634" s="36" t="str">
        <f>+INDEX('Global Mapping'!$C:$C,MATCH(L1634,'Global Mapping'!$A:$A,0))</f>
        <v>A/P TRADE</v>
      </c>
      <c r="E1634" s="36" t="s">
        <v>3985</v>
      </c>
      <c r="F1634" s="36" t="s">
        <v>3986</v>
      </c>
      <c r="G1634" s="36" t="s">
        <v>3987</v>
      </c>
      <c r="H1634" s="36">
        <v>1140301</v>
      </c>
      <c r="I1634" s="38">
        <v>43860</v>
      </c>
      <c r="J1634" s="2">
        <v>345</v>
      </c>
      <c r="K1634" s="2">
        <v>345</v>
      </c>
      <c r="L1634" s="2">
        <v>4515</v>
      </c>
      <c r="M1634" s="5">
        <v>-530.45000000000005</v>
      </c>
      <c r="N1634" s="3">
        <v>43862</v>
      </c>
      <c r="O1634" t="s">
        <v>19</v>
      </c>
      <c r="P1634" t="s">
        <v>1260</v>
      </c>
      <c r="S1634" s="2">
        <v>1130183</v>
      </c>
      <c r="T1634" s="2">
        <v>357974</v>
      </c>
      <c r="X1634" s="2" t="s">
        <v>20</v>
      </c>
      <c r="Z1634">
        <v>3091787</v>
      </c>
      <c r="AA1634" s="2" t="s">
        <v>24</v>
      </c>
    </row>
    <row r="1635" spans="1:27" x14ac:dyDescent="0.25">
      <c r="A1635" s="6">
        <f t="shared" si="25"/>
        <v>1627</v>
      </c>
      <c r="C1635" s="36" t="str">
        <f>+INDEX('Global Mapping'!$M:$M,MATCH(L1635,'Global Mapping'!$A:$A,0))</f>
        <v>CURRENT LIABILITIES</v>
      </c>
      <c r="D1635" s="36" t="str">
        <f>+INDEX('Global Mapping'!$C:$C,MATCH(L1635,'Global Mapping'!$A:$A,0))</f>
        <v>A/P TRADE</v>
      </c>
      <c r="E1635" s="36" t="s">
        <v>3985</v>
      </c>
      <c r="F1635" s="36" t="s">
        <v>3986</v>
      </c>
      <c r="G1635" s="36" t="s">
        <v>3987</v>
      </c>
      <c r="H1635" s="36">
        <v>1140268</v>
      </c>
      <c r="I1635" s="38">
        <v>43860</v>
      </c>
      <c r="J1635" s="2">
        <v>345</v>
      </c>
      <c r="K1635" s="2">
        <v>345</v>
      </c>
      <c r="L1635" s="2">
        <v>4515</v>
      </c>
      <c r="M1635" s="5">
        <v>-3311.64</v>
      </c>
      <c r="N1635" s="3">
        <v>43862</v>
      </c>
      <c r="O1635" t="s">
        <v>19</v>
      </c>
      <c r="P1635" t="s">
        <v>1258</v>
      </c>
      <c r="S1635" s="2">
        <v>1130176</v>
      </c>
      <c r="T1635" s="2">
        <v>357974</v>
      </c>
      <c r="X1635" s="2" t="s">
        <v>20</v>
      </c>
      <c r="Z1635">
        <v>3093725</v>
      </c>
      <c r="AA1635" s="2" t="s">
        <v>24</v>
      </c>
    </row>
    <row r="1636" spans="1:27" x14ac:dyDescent="0.25">
      <c r="A1636" s="6">
        <f t="shared" si="25"/>
        <v>1628</v>
      </c>
      <c r="C1636" s="36" t="str">
        <f>+INDEX('Global Mapping'!$M:$M,MATCH(L1636,'Global Mapping'!$A:$A,0))</f>
        <v>CURRENT LIABILITIES</v>
      </c>
      <c r="D1636" s="36" t="str">
        <f>+INDEX('Global Mapping'!$C:$C,MATCH(L1636,'Global Mapping'!$A:$A,0))</f>
        <v>A/P TRADE</v>
      </c>
      <c r="E1636" s="36" t="s">
        <v>3985</v>
      </c>
      <c r="F1636" s="36" t="s">
        <v>3986</v>
      </c>
      <c r="G1636" s="36" t="s">
        <v>3987</v>
      </c>
      <c r="H1636" s="36">
        <v>1142212</v>
      </c>
      <c r="I1636" s="38">
        <v>43881</v>
      </c>
      <c r="J1636" s="2">
        <v>345</v>
      </c>
      <c r="K1636" s="2">
        <v>345</v>
      </c>
      <c r="L1636" s="2">
        <v>4515</v>
      </c>
      <c r="M1636" s="5">
        <v>-52.62</v>
      </c>
      <c r="N1636" s="3">
        <v>43863</v>
      </c>
      <c r="O1636" t="s">
        <v>19</v>
      </c>
      <c r="P1636" t="s">
        <v>1344</v>
      </c>
      <c r="S1636" s="2">
        <v>1135279</v>
      </c>
      <c r="T1636" s="2">
        <v>359625</v>
      </c>
      <c r="X1636" s="2" t="s">
        <v>20</v>
      </c>
      <c r="Z1636">
        <v>3130145</v>
      </c>
      <c r="AA1636" s="2" t="s">
        <v>24</v>
      </c>
    </row>
    <row r="1637" spans="1:27" x14ac:dyDescent="0.25">
      <c r="A1637" s="6">
        <f t="shared" si="25"/>
        <v>1629</v>
      </c>
      <c r="C1637" s="36" t="str">
        <f>+INDEX('Global Mapping'!$M:$M,MATCH(L1637,'Global Mapping'!$A:$A,0))</f>
        <v>CURRENT LIABILITIES</v>
      </c>
      <c r="D1637" s="36" t="str">
        <f>+INDEX('Global Mapping'!$C:$C,MATCH(L1637,'Global Mapping'!$A:$A,0))</f>
        <v>A/P TRADE</v>
      </c>
      <c r="E1637" s="36" t="s">
        <v>3985</v>
      </c>
      <c r="F1637" s="36" t="s">
        <v>3986</v>
      </c>
      <c r="G1637" s="36" t="s">
        <v>3987</v>
      </c>
      <c r="H1637" s="36">
        <v>1142221</v>
      </c>
      <c r="I1637" s="38">
        <v>43881</v>
      </c>
      <c r="J1637" s="2">
        <v>345</v>
      </c>
      <c r="K1637" s="2">
        <v>345</v>
      </c>
      <c r="L1637" s="2">
        <v>4515</v>
      </c>
      <c r="M1637" s="5">
        <v>-49.78</v>
      </c>
      <c r="N1637" s="3">
        <v>43863</v>
      </c>
      <c r="O1637" t="s">
        <v>19</v>
      </c>
      <c r="P1637" t="s">
        <v>1345</v>
      </c>
      <c r="S1637" s="2">
        <v>1135280</v>
      </c>
      <c r="T1637" s="2">
        <v>359625</v>
      </c>
      <c r="X1637" s="2" t="s">
        <v>20</v>
      </c>
      <c r="Z1637">
        <v>3130146</v>
      </c>
      <c r="AA1637" s="2" t="s">
        <v>24</v>
      </c>
    </row>
    <row r="1638" spans="1:27" x14ac:dyDescent="0.25">
      <c r="A1638" s="6">
        <f t="shared" si="25"/>
        <v>1630</v>
      </c>
      <c r="C1638" s="36" t="str">
        <f>+INDEX('Global Mapping'!$M:$M,MATCH(L1638,'Global Mapping'!$A:$A,0))</f>
        <v>CURRENT LIABILITIES</v>
      </c>
      <c r="D1638" s="36" t="str">
        <f>+INDEX('Global Mapping'!$C:$C,MATCH(L1638,'Global Mapping'!$A:$A,0))</f>
        <v>A/P TRADE</v>
      </c>
      <c r="E1638" s="36" t="s">
        <v>3985</v>
      </c>
      <c r="F1638" s="36" t="s">
        <v>3986</v>
      </c>
      <c r="G1638" s="36" t="s">
        <v>3987</v>
      </c>
      <c r="H1638" s="36">
        <v>1142161</v>
      </c>
      <c r="I1638" s="38">
        <v>43881</v>
      </c>
      <c r="J1638" s="2">
        <v>345</v>
      </c>
      <c r="K1638" s="2">
        <v>345</v>
      </c>
      <c r="L1638" s="2">
        <v>4515</v>
      </c>
      <c r="M1638" s="5">
        <v>-91.07</v>
      </c>
      <c r="N1638" s="3">
        <v>43863</v>
      </c>
      <c r="O1638" t="s">
        <v>19</v>
      </c>
      <c r="P1638" t="s">
        <v>1346</v>
      </c>
      <c r="S1638" s="2">
        <v>1135307</v>
      </c>
      <c r="T1638" s="2">
        <v>359625</v>
      </c>
      <c r="X1638" s="2" t="s">
        <v>20</v>
      </c>
      <c r="Z1638">
        <v>3130171</v>
      </c>
      <c r="AA1638" s="2" t="s">
        <v>24</v>
      </c>
    </row>
    <row r="1639" spans="1:27" x14ac:dyDescent="0.25">
      <c r="A1639" s="6">
        <f t="shared" si="25"/>
        <v>1631</v>
      </c>
      <c r="C1639" s="36" t="str">
        <f>+INDEX('Global Mapping'!$M:$M,MATCH(L1639,'Global Mapping'!$A:$A,0))</f>
        <v>CURRENT LIABILITIES</v>
      </c>
      <c r="D1639" s="36" t="str">
        <f>+INDEX('Global Mapping'!$C:$C,MATCH(L1639,'Global Mapping'!$A:$A,0))</f>
        <v>A/P TRADE</v>
      </c>
      <c r="E1639" s="36" t="s">
        <v>3985</v>
      </c>
      <c r="F1639" s="36" t="s">
        <v>3986</v>
      </c>
      <c r="G1639" s="36" t="s">
        <v>3987</v>
      </c>
      <c r="H1639" s="36">
        <v>1142241</v>
      </c>
      <c r="I1639" s="38">
        <v>43881</v>
      </c>
      <c r="J1639" s="2">
        <v>345</v>
      </c>
      <c r="K1639" s="2">
        <v>345</v>
      </c>
      <c r="L1639" s="2">
        <v>4515</v>
      </c>
      <c r="M1639" s="5">
        <v>-42</v>
      </c>
      <c r="N1639" s="3">
        <v>43863</v>
      </c>
      <c r="O1639" t="s">
        <v>19</v>
      </c>
      <c r="P1639" t="s">
        <v>1347</v>
      </c>
      <c r="S1639" s="2">
        <v>1135336</v>
      </c>
      <c r="T1639" s="2">
        <v>359625</v>
      </c>
      <c r="X1639" s="2" t="s">
        <v>20</v>
      </c>
      <c r="Z1639">
        <v>3130196</v>
      </c>
      <c r="AA1639" s="2" t="s">
        <v>24</v>
      </c>
    </row>
    <row r="1640" spans="1:27" x14ac:dyDescent="0.25">
      <c r="A1640" s="6">
        <f t="shared" si="25"/>
        <v>1632</v>
      </c>
      <c r="C1640" s="36" t="str">
        <f>+INDEX('Global Mapping'!$M:$M,MATCH(L1640,'Global Mapping'!$A:$A,0))</f>
        <v>CURRENT LIABILITIES</v>
      </c>
      <c r="D1640" s="36" t="str">
        <f>+INDEX('Global Mapping'!$C:$C,MATCH(L1640,'Global Mapping'!$A:$A,0))</f>
        <v>A/P TRADE</v>
      </c>
      <c r="E1640" s="36" t="s">
        <v>3985</v>
      </c>
      <c r="F1640" s="36" t="s">
        <v>3986</v>
      </c>
      <c r="G1640" s="36" t="s">
        <v>3987</v>
      </c>
      <c r="H1640" s="36">
        <v>1142473</v>
      </c>
      <c r="I1640" s="38">
        <v>43888</v>
      </c>
      <c r="J1640" s="2">
        <v>345</v>
      </c>
      <c r="K1640" s="2">
        <v>345</v>
      </c>
      <c r="L1640" s="2">
        <v>4515</v>
      </c>
      <c r="M1640" s="5">
        <v>-954</v>
      </c>
      <c r="N1640" s="3">
        <v>43864</v>
      </c>
      <c r="O1640" t="s">
        <v>19</v>
      </c>
      <c r="P1640" t="s">
        <v>1277</v>
      </c>
      <c r="S1640" s="2">
        <v>1131402</v>
      </c>
      <c r="T1640" s="2">
        <v>358267</v>
      </c>
      <c r="U1640" s="2">
        <v>327427</v>
      </c>
      <c r="X1640" s="2" t="s">
        <v>20</v>
      </c>
      <c r="Z1640">
        <v>3007961</v>
      </c>
      <c r="AA1640" s="2" t="s">
        <v>24</v>
      </c>
    </row>
    <row r="1641" spans="1:27" x14ac:dyDescent="0.25">
      <c r="A1641" s="6">
        <f t="shared" si="25"/>
        <v>1633</v>
      </c>
      <c r="C1641" s="36" t="str">
        <f>+INDEX('Global Mapping'!$M:$M,MATCH(L1641,'Global Mapping'!$A:$A,0))</f>
        <v>CURRENT LIABILITIES</v>
      </c>
      <c r="D1641" s="36" t="str">
        <f>+INDEX('Global Mapping'!$C:$C,MATCH(L1641,'Global Mapping'!$A:$A,0))</f>
        <v>A/P TRADE</v>
      </c>
      <c r="E1641" s="36" t="s">
        <v>3985</v>
      </c>
      <c r="F1641" s="36" t="s">
        <v>3986</v>
      </c>
      <c r="G1641" s="36" t="s">
        <v>3987</v>
      </c>
      <c r="H1641" s="36">
        <v>1142473</v>
      </c>
      <c r="I1641" s="38">
        <v>43888</v>
      </c>
      <c r="J1641" s="2">
        <v>345</v>
      </c>
      <c r="K1641" s="2">
        <v>345</v>
      </c>
      <c r="L1641" s="2">
        <v>4515</v>
      </c>
      <c r="M1641" s="5">
        <v>-954</v>
      </c>
      <c r="N1641" s="3">
        <v>43864</v>
      </c>
      <c r="O1641" t="s">
        <v>19</v>
      </c>
      <c r="P1641" t="s">
        <v>1278</v>
      </c>
      <c r="S1641" s="2">
        <v>1131403</v>
      </c>
      <c r="T1641" s="2">
        <v>358267</v>
      </c>
      <c r="U1641" s="2">
        <v>327427</v>
      </c>
      <c r="X1641" s="2" t="s">
        <v>20</v>
      </c>
      <c r="Z1641">
        <v>3007961</v>
      </c>
      <c r="AA1641" s="2" t="s">
        <v>24</v>
      </c>
    </row>
    <row r="1642" spans="1:27" x14ac:dyDescent="0.25">
      <c r="A1642" s="6">
        <f t="shared" si="25"/>
        <v>1634</v>
      </c>
      <c r="C1642" s="36" t="str">
        <f>+INDEX('Global Mapping'!$M:$M,MATCH(L1642,'Global Mapping'!$A:$A,0))</f>
        <v>CURRENT LIABILITIES</v>
      </c>
      <c r="D1642" s="36" t="str">
        <f>+INDEX('Global Mapping'!$C:$C,MATCH(L1642,'Global Mapping'!$A:$A,0))</f>
        <v>A/P TRADE</v>
      </c>
      <c r="E1642" s="36" t="s">
        <v>3985</v>
      </c>
      <c r="F1642" s="36" t="s">
        <v>3986</v>
      </c>
      <c r="G1642" s="36" t="s">
        <v>3987</v>
      </c>
      <c r="H1642" s="36">
        <v>1140514</v>
      </c>
      <c r="I1642" s="38">
        <v>43867</v>
      </c>
      <c r="J1642" s="2">
        <v>345</v>
      </c>
      <c r="K1642" s="2">
        <v>345</v>
      </c>
      <c r="L1642" s="2">
        <v>4515</v>
      </c>
      <c r="M1642" s="5">
        <v>-600</v>
      </c>
      <c r="N1642" s="3">
        <v>43864</v>
      </c>
      <c r="O1642" t="s">
        <v>19</v>
      </c>
      <c r="P1642" t="s">
        <v>1279</v>
      </c>
      <c r="S1642" s="2">
        <v>1131404</v>
      </c>
      <c r="T1642" s="2">
        <v>358312</v>
      </c>
      <c r="U1642" s="2">
        <v>331547</v>
      </c>
      <c r="X1642" s="2" t="s">
        <v>20</v>
      </c>
      <c r="Z1642">
        <v>3049322</v>
      </c>
      <c r="AA1642" s="2" t="s">
        <v>24</v>
      </c>
    </row>
    <row r="1643" spans="1:27" x14ac:dyDescent="0.25">
      <c r="A1643" s="6">
        <f t="shared" si="25"/>
        <v>1635</v>
      </c>
      <c r="C1643" s="36" t="str">
        <f>+INDEX('Global Mapping'!$M:$M,MATCH(L1643,'Global Mapping'!$A:$A,0))</f>
        <v>CURRENT LIABILITIES</v>
      </c>
      <c r="D1643" s="36" t="str">
        <f>+INDEX('Global Mapping'!$C:$C,MATCH(L1643,'Global Mapping'!$A:$A,0))</f>
        <v>A/P TRADE</v>
      </c>
      <c r="E1643" s="36" t="s">
        <v>3985</v>
      </c>
      <c r="F1643" s="36" t="s">
        <v>3986</v>
      </c>
      <c r="G1643" s="36" t="s">
        <v>3987</v>
      </c>
      <c r="H1643" s="36">
        <v>1142544</v>
      </c>
      <c r="I1643" s="38">
        <v>43888</v>
      </c>
      <c r="J1643" s="2">
        <v>345</v>
      </c>
      <c r="K1643" s="2">
        <v>345</v>
      </c>
      <c r="L1643" s="2">
        <v>4515</v>
      </c>
      <c r="M1643" s="5">
        <v>-70.12</v>
      </c>
      <c r="N1643" s="3">
        <v>43864</v>
      </c>
      <c r="O1643" t="s">
        <v>19</v>
      </c>
      <c r="P1643" t="s">
        <v>1276</v>
      </c>
      <c r="S1643" s="2">
        <v>1131401</v>
      </c>
      <c r="T1643" s="2">
        <v>358286</v>
      </c>
      <c r="X1643" s="2" t="s">
        <v>20</v>
      </c>
      <c r="Z1643">
        <v>3098456</v>
      </c>
      <c r="AA1643" s="2" t="s">
        <v>24</v>
      </c>
    </row>
    <row r="1644" spans="1:27" x14ac:dyDescent="0.25">
      <c r="A1644" s="6">
        <f t="shared" si="25"/>
        <v>1636</v>
      </c>
      <c r="C1644" s="36" t="str">
        <f>+INDEX('Global Mapping'!$M:$M,MATCH(L1644,'Global Mapping'!$A:$A,0))</f>
        <v>CURRENT LIABILITIES</v>
      </c>
      <c r="D1644" s="36" t="str">
        <f>+INDEX('Global Mapping'!$C:$C,MATCH(L1644,'Global Mapping'!$A:$A,0))</f>
        <v>A/P TRADE</v>
      </c>
      <c r="E1644" s="36" t="s">
        <v>3985</v>
      </c>
      <c r="F1644" s="36" t="s">
        <v>3986</v>
      </c>
      <c r="G1644" s="36" t="s">
        <v>3987</v>
      </c>
      <c r="H1644" s="36">
        <v>1140560</v>
      </c>
      <c r="I1644" s="38">
        <v>43867</v>
      </c>
      <c r="J1644" s="2">
        <v>345</v>
      </c>
      <c r="K1644" s="2">
        <v>345</v>
      </c>
      <c r="L1644" s="2">
        <v>4515</v>
      </c>
      <c r="M1644" s="5">
        <v>-8.48</v>
      </c>
      <c r="N1644" s="3">
        <v>43865</v>
      </c>
      <c r="O1644" t="s">
        <v>19</v>
      </c>
      <c r="P1644" t="s">
        <v>1283</v>
      </c>
      <c r="S1644" s="2">
        <v>1131581</v>
      </c>
      <c r="T1644" s="2">
        <v>358411</v>
      </c>
      <c r="X1644" s="2" t="s">
        <v>20</v>
      </c>
      <c r="Z1644">
        <v>3004931</v>
      </c>
      <c r="AA1644" s="2" t="s">
        <v>24</v>
      </c>
    </row>
    <row r="1645" spans="1:27" x14ac:dyDescent="0.25">
      <c r="A1645" s="6">
        <f t="shared" si="25"/>
        <v>1637</v>
      </c>
      <c r="C1645" s="36" t="str">
        <f>+INDEX('Global Mapping'!$M:$M,MATCH(L1645,'Global Mapping'!$A:$A,0))</f>
        <v>CURRENT LIABILITIES</v>
      </c>
      <c r="D1645" s="36" t="str">
        <f>+INDEX('Global Mapping'!$C:$C,MATCH(L1645,'Global Mapping'!$A:$A,0))</f>
        <v>A/P TRADE</v>
      </c>
      <c r="E1645" s="36" t="s">
        <v>3985</v>
      </c>
      <c r="F1645" s="36" t="s">
        <v>3986</v>
      </c>
      <c r="G1645" s="36" t="s">
        <v>3987</v>
      </c>
      <c r="H1645" s="36">
        <v>1140560</v>
      </c>
      <c r="I1645" s="38">
        <v>43867</v>
      </c>
      <c r="J1645" s="2">
        <v>345</v>
      </c>
      <c r="K1645" s="2">
        <v>345</v>
      </c>
      <c r="L1645" s="2">
        <v>4515</v>
      </c>
      <c r="M1645" s="5">
        <v>-25.38</v>
      </c>
      <c r="N1645" s="3">
        <v>43865</v>
      </c>
      <c r="O1645" t="s">
        <v>19</v>
      </c>
      <c r="P1645" t="s">
        <v>1284</v>
      </c>
      <c r="S1645" s="2">
        <v>1131582</v>
      </c>
      <c r="T1645" s="2">
        <v>358411</v>
      </c>
      <c r="X1645" s="2" t="s">
        <v>20</v>
      </c>
      <c r="Z1645">
        <v>3004931</v>
      </c>
      <c r="AA1645" s="2" t="s">
        <v>24</v>
      </c>
    </row>
    <row r="1646" spans="1:27" x14ac:dyDescent="0.25">
      <c r="A1646" s="6">
        <f t="shared" si="25"/>
        <v>1638</v>
      </c>
      <c r="C1646" s="36" t="str">
        <f>+INDEX('Global Mapping'!$M:$M,MATCH(L1646,'Global Mapping'!$A:$A,0))</f>
        <v>CURRENT LIABILITIES</v>
      </c>
      <c r="D1646" s="36" t="str">
        <f>+INDEX('Global Mapping'!$C:$C,MATCH(L1646,'Global Mapping'!$A:$A,0))</f>
        <v>A/P TRADE</v>
      </c>
      <c r="E1646" s="36" t="s">
        <v>3985</v>
      </c>
      <c r="F1646" s="36" t="s">
        <v>3986</v>
      </c>
      <c r="G1646" s="36" t="s">
        <v>3987</v>
      </c>
      <c r="H1646" s="36">
        <v>1140560</v>
      </c>
      <c r="I1646" s="38">
        <v>43867</v>
      </c>
      <c r="J1646" s="2">
        <v>345</v>
      </c>
      <c r="K1646" s="2">
        <v>345</v>
      </c>
      <c r="L1646" s="2">
        <v>4515</v>
      </c>
      <c r="M1646" s="5">
        <v>-30.16</v>
      </c>
      <c r="N1646" s="3">
        <v>43865</v>
      </c>
      <c r="O1646" t="s">
        <v>19</v>
      </c>
      <c r="P1646" t="s">
        <v>1285</v>
      </c>
      <c r="S1646" s="2">
        <v>1131583</v>
      </c>
      <c r="T1646" s="2">
        <v>358411</v>
      </c>
      <c r="X1646" s="2" t="s">
        <v>20</v>
      </c>
      <c r="Z1646">
        <v>3004931</v>
      </c>
      <c r="AA1646" s="2" t="s">
        <v>24</v>
      </c>
    </row>
    <row r="1647" spans="1:27" x14ac:dyDescent="0.25">
      <c r="A1647" s="6">
        <f t="shared" si="25"/>
        <v>1639</v>
      </c>
      <c r="C1647" s="36" t="str">
        <f>+INDEX('Global Mapping'!$M:$M,MATCH(L1647,'Global Mapping'!$A:$A,0))</f>
        <v>CURRENT LIABILITIES</v>
      </c>
      <c r="D1647" s="36" t="str">
        <f>+INDEX('Global Mapping'!$C:$C,MATCH(L1647,'Global Mapping'!$A:$A,0))</f>
        <v>A/P TRADE</v>
      </c>
      <c r="E1647" s="36" t="s">
        <v>3985</v>
      </c>
      <c r="F1647" s="36" t="s">
        <v>3986</v>
      </c>
      <c r="G1647" s="36" t="s">
        <v>3987</v>
      </c>
      <c r="H1647" s="36">
        <v>1140542</v>
      </c>
      <c r="I1647" s="38">
        <v>43867</v>
      </c>
      <c r="J1647" s="2">
        <v>345</v>
      </c>
      <c r="K1647" s="2">
        <v>345</v>
      </c>
      <c r="L1647" s="2">
        <v>4515</v>
      </c>
      <c r="M1647" s="5">
        <v>-146.24</v>
      </c>
      <c r="N1647" s="3">
        <v>43865</v>
      </c>
      <c r="O1647" t="s">
        <v>19</v>
      </c>
      <c r="P1647" t="s">
        <v>1288</v>
      </c>
      <c r="S1647" s="2">
        <v>1131593</v>
      </c>
      <c r="T1647" s="2">
        <v>358411</v>
      </c>
      <c r="X1647" s="2" t="s">
        <v>20</v>
      </c>
      <c r="Z1647">
        <v>3008928</v>
      </c>
      <c r="AA1647" s="2" t="s">
        <v>24</v>
      </c>
    </row>
    <row r="1648" spans="1:27" x14ac:dyDescent="0.25">
      <c r="A1648" s="6">
        <f t="shared" si="25"/>
        <v>1640</v>
      </c>
      <c r="C1648" s="36" t="str">
        <f>+INDEX('Global Mapping'!$M:$M,MATCH(L1648,'Global Mapping'!$A:$A,0))</f>
        <v>CURRENT LIABILITIES</v>
      </c>
      <c r="D1648" s="36" t="str">
        <f>+INDEX('Global Mapping'!$C:$C,MATCH(L1648,'Global Mapping'!$A:$A,0))</f>
        <v>A/P TRADE</v>
      </c>
      <c r="E1648" s="36" t="s">
        <v>3985</v>
      </c>
      <c r="F1648" s="36" t="s">
        <v>3986</v>
      </c>
      <c r="G1648" s="36" t="s">
        <v>3987</v>
      </c>
      <c r="H1648" s="36">
        <v>1140548</v>
      </c>
      <c r="I1648" s="38">
        <v>43867</v>
      </c>
      <c r="J1648" s="2">
        <v>345</v>
      </c>
      <c r="K1648" s="2">
        <v>345</v>
      </c>
      <c r="L1648" s="2">
        <v>4515</v>
      </c>
      <c r="M1648" s="5">
        <v>-101.93</v>
      </c>
      <c r="N1648" s="3">
        <v>43865</v>
      </c>
      <c r="O1648" t="s">
        <v>19</v>
      </c>
      <c r="P1648" t="s">
        <v>1290</v>
      </c>
      <c r="S1648" s="2">
        <v>1131594</v>
      </c>
      <c r="T1648" s="2">
        <v>358411</v>
      </c>
      <c r="X1648" s="2" t="s">
        <v>20</v>
      </c>
      <c r="Z1648">
        <v>3008928</v>
      </c>
      <c r="AA1648" s="2" t="s">
        <v>24</v>
      </c>
    </row>
    <row r="1649" spans="1:27" x14ac:dyDescent="0.25">
      <c r="A1649" s="6">
        <f t="shared" si="25"/>
        <v>1641</v>
      </c>
      <c r="C1649" s="36" t="str">
        <f>+INDEX('Global Mapping'!$M:$M,MATCH(L1649,'Global Mapping'!$A:$A,0))</f>
        <v>CURRENT LIABILITIES</v>
      </c>
      <c r="D1649" s="36" t="str">
        <f>+INDEX('Global Mapping'!$C:$C,MATCH(L1649,'Global Mapping'!$A:$A,0))</f>
        <v>A/P TRADE</v>
      </c>
      <c r="E1649" s="36" t="s">
        <v>3985</v>
      </c>
      <c r="F1649" s="36" t="s">
        <v>3986</v>
      </c>
      <c r="G1649" s="36" t="s">
        <v>3987</v>
      </c>
      <c r="H1649" s="36">
        <v>1140534</v>
      </c>
      <c r="I1649" s="38">
        <v>43867</v>
      </c>
      <c r="J1649" s="2">
        <v>345</v>
      </c>
      <c r="K1649" s="2">
        <v>345</v>
      </c>
      <c r="L1649" s="2">
        <v>4515</v>
      </c>
      <c r="M1649" s="5">
        <v>-238.23</v>
      </c>
      <c r="N1649" s="3">
        <v>43865</v>
      </c>
      <c r="O1649" t="s">
        <v>19</v>
      </c>
      <c r="P1649" t="s">
        <v>1292</v>
      </c>
      <c r="S1649" s="2">
        <v>1131595</v>
      </c>
      <c r="T1649" s="2">
        <v>358411</v>
      </c>
      <c r="X1649" s="2" t="s">
        <v>20</v>
      </c>
      <c r="Z1649">
        <v>3008928</v>
      </c>
      <c r="AA1649" s="2" t="s">
        <v>24</v>
      </c>
    </row>
    <row r="1650" spans="1:27" x14ac:dyDescent="0.25">
      <c r="A1650" s="6">
        <f t="shared" si="25"/>
        <v>1642</v>
      </c>
      <c r="C1650" s="36" t="str">
        <f>+INDEX('Global Mapping'!$M:$M,MATCH(L1650,'Global Mapping'!$A:$A,0))</f>
        <v>CURRENT LIABILITIES</v>
      </c>
      <c r="D1650" s="36" t="str">
        <f>+INDEX('Global Mapping'!$C:$C,MATCH(L1650,'Global Mapping'!$A:$A,0))</f>
        <v>A/P TRADE</v>
      </c>
      <c r="E1650" s="36" t="s">
        <v>3985</v>
      </c>
      <c r="F1650" s="36" t="s">
        <v>3986</v>
      </c>
      <c r="G1650" s="36" t="s">
        <v>3987</v>
      </c>
      <c r="H1650" s="36">
        <v>1140559</v>
      </c>
      <c r="I1650" s="38">
        <v>43867</v>
      </c>
      <c r="J1650" s="2">
        <v>345</v>
      </c>
      <c r="K1650" s="2">
        <v>345</v>
      </c>
      <c r="L1650" s="2">
        <v>4515</v>
      </c>
      <c r="M1650" s="5">
        <v>-70.94</v>
      </c>
      <c r="N1650" s="3">
        <v>43865</v>
      </c>
      <c r="O1650" t="s">
        <v>19</v>
      </c>
      <c r="P1650" t="s">
        <v>1294</v>
      </c>
      <c r="S1650" s="2">
        <v>1131596</v>
      </c>
      <c r="T1650" s="2">
        <v>358411</v>
      </c>
      <c r="X1650" s="2" t="s">
        <v>20</v>
      </c>
      <c r="Z1650">
        <v>3008928</v>
      </c>
      <c r="AA1650" s="2" t="s">
        <v>24</v>
      </c>
    </row>
    <row r="1651" spans="1:27" x14ac:dyDescent="0.25">
      <c r="A1651" s="6">
        <f t="shared" si="25"/>
        <v>1643</v>
      </c>
      <c r="C1651" s="36" t="str">
        <f>+INDEX('Global Mapping'!$M:$M,MATCH(L1651,'Global Mapping'!$A:$A,0))</f>
        <v>CURRENT LIABILITIES</v>
      </c>
      <c r="D1651" s="36" t="str">
        <f>+INDEX('Global Mapping'!$C:$C,MATCH(L1651,'Global Mapping'!$A:$A,0))</f>
        <v>A/P TRADE</v>
      </c>
      <c r="E1651" s="36" t="s">
        <v>3985</v>
      </c>
      <c r="F1651" s="36" t="s">
        <v>3986</v>
      </c>
      <c r="G1651" s="36" t="s">
        <v>3987</v>
      </c>
      <c r="H1651" s="36">
        <v>1140567</v>
      </c>
      <c r="I1651" s="38">
        <v>43867</v>
      </c>
      <c r="J1651" s="2">
        <v>345</v>
      </c>
      <c r="K1651" s="2">
        <v>345</v>
      </c>
      <c r="L1651" s="2">
        <v>4515</v>
      </c>
      <c r="M1651" s="5">
        <v>-40.94</v>
      </c>
      <c r="N1651" s="3">
        <v>43865</v>
      </c>
      <c r="O1651" t="s">
        <v>19</v>
      </c>
      <c r="P1651" t="s">
        <v>1298</v>
      </c>
      <c r="S1651" s="2">
        <v>1131597</v>
      </c>
      <c r="T1651" s="2">
        <v>358411</v>
      </c>
      <c r="X1651" s="2" t="s">
        <v>20</v>
      </c>
      <c r="Z1651">
        <v>3008928</v>
      </c>
      <c r="AA1651" s="2" t="s">
        <v>24</v>
      </c>
    </row>
    <row r="1652" spans="1:27" x14ac:dyDescent="0.25">
      <c r="A1652" s="6">
        <f t="shared" si="25"/>
        <v>1644</v>
      </c>
      <c r="C1652" s="36" t="str">
        <f>+INDEX('Global Mapping'!$M:$M,MATCH(L1652,'Global Mapping'!$A:$A,0))</f>
        <v>CURRENT LIABILITIES</v>
      </c>
      <c r="D1652" s="36" t="str">
        <f>+INDEX('Global Mapping'!$C:$C,MATCH(L1652,'Global Mapping'!$A:$A,0))</f>
        <v>A/P TRADE</v>
      </c>
      <c r="E1652" s="36" t="s">
        <v>3985</v>
      </c>
      <c r="F1652" s="36" t="s">
        <v>3986</v>
      </c>
      <c r="G1652" s="36" t="s">
        <v>3987</v>
      </c>
      <c r="H1652" s="36">
        <v>1140546</v>
      </c>
      <c r="I1652" s="38">
        <v>43867</v>
      </c>
      <c r="J1652" s="2">
        <v>345</v>
      </c>
      <c r="K1652" s="2">
        <v>345</v>
      </c>
      <c r="L1652" s="2">
        <v>4515</v>
      </c>
      <c r="M1652" s="5">
        <v>-115.41</v>
      </c>
      <c r="N1652" s="3">
        <v>43865</v>
      </c>
      <c r="O1652" t="s">
        <v>19</v>
      </c>
      <c r="P1652" t="s">
        <v>1300</v>
      </c>
      <c r="S1652" s="2">
        <v>1131601</v>
      </c>
      <c r="T1652" s="2">
        <v>358411</v>
      </c>
      <c r="X1652" s="2" t="s">
        <v>20</v>
      </c>
      <c r="Z1652">
        <v>3008928</v>
      </c>
      <c r="AA1652" s="2" t="s">
        <v>24</v>
      </c>
    </row>
    <row r="1653" spans="1:27" x14ac:dyDescent="0.25">
      <c r="A1653" s="6">
        <f t="shared" si="25"/>
        <v>1645</v>
      </c>
      <c r="C1653" s="36" t="str">
        <f>+INDEX('Global Mapping'!$M:$M,MATCH(L1653,'Global Mapping'!$A:$A,0))</f>
        <v>CURRENT LIABILITIES</v>
      </c>
      <c r="D1653" s="36" t="str">
        <f>+INDEX('Global Mapping'!$C:$C,MATCH(L1653,'Global Mapping'!$A:$A,0))</f>
        <v>A/P TRADE</v>
      </c>
      <c r="E1653" s="36" t="s">
        <v>3985</v>
      </c>
      <c r="F1653" s="36" t="s">
        <v>3986</v>
      </c>
      <c r="G1653" s="36" t="s">
        <v>3987</v>
      </c>
      <c r="H1653" s="36">
        <v>1140541</v>
      </c>
      <c r="I1653" s="38">
        <v>43867</v>
      </c>
      <c r="J1653" s="2">
        <v>345</v>
      </c>
      <c r="K1653" s="2">
        <v>345</v>
      </c>
      <c r="L1653" s="2">
        <v>4515</v>
      </c>
      <c r="M1653" s="5">
        <v>-171.68</v>
      </c>
      <c r="N1653" s="3">
        <v>43865</v>
      </c>
      <c r="O1653" t="s">
        <v>19</v>
      </c>
      <c r="P1653" t="s">
        <v>1302</v>
      </c>
      <c r="S1653" s="2">
        <v>1131602</v>
      </c>
      <c r="T1653" s="2">
        <v>358411</v>
      </c>
      <c r="X1653" s="2" t="s">
        <v>20</v>
      </c>
      <c r="Z1653">
        <v>3008928</v>
      </c>
      <c r="AA1653" s="2" t="s">
        <v>24</v>
      </c>
    </row>
    <row r="1654" spans="1:27" x14ac:dyDescent="0.25">
      <c r="A1654" s="6">
        <f t="shared" si="25"/>
        <v>1646</v>
      </c>
      <c r="C1654" s="36" t="str">
        <f>+INDEX('Global Mapping'!$M:$M,MATCH(L1654,'Global Mapping'!$A:$A,0))</f>
        <v>CURRENT LIABILITIES</v>
      </c>
      <c r="D1654" s="36" t="str">
        <f>+INDEX('Global Mapping'!$C:$C,MATCH(L1654,'Global Mapping'!$A:$A,0))</f>
        <v>A/P TRADE</v>
      </c>
      <c r="E1654" s="36" t="s">
        <v>3985</v>
      </c>
      <c r="F1654" s="36" t="s">
        <v>3986</v>
      </c>
      <c r="G1654" s="36" t="s">
        <v>3987</v>
      </c>
      <c r="H1654" s="36">
        <v>1140539</v>
      </c>
      <c r="I1654" s="38">
        <v>43867</v>
      </c>
      <c r="J1654" s="2">
        <v>345</v>
      </c>
      <c r="K1654" s="2">
        <v>345</v>
      </c>
      <c r="L1654" s="2">
        <v>4515</v>
      </c>
      <c r="M1654" s="5">
        <v>-211.37</v>
      </c>
      <c r="N1654" s="3">
        <v>43865</v>
      </c>
      <c r="O1654" t="s">
        <v>19</v>
      </c>
      <c r="P1654" t="s">
        <v>1304</v>
      </c>
      <c r="S1654" s="2">
        <v>1131614</v>
      </c>
      <c r="T1654" s="2">
        <v>358411</v>
      </c>
      <c r="X1654" s="2" t="s">
        <v>20</v>
      </c>
      <c r="Z1654">
        <v>3008928</v>
      </c>
      <c r="AA1654" s="2" t="s">
        <v>24</v>
      </c>
    </row>
    <row r="1655" spans="1:27" x14ac:dyDescent="0.25">
      <c r="A1655" s="6">
        <f t="shared" si="25"/>
        <v>1647</v>
      </c>
      <c r="C1655" s="36" t="str">
        <f>+INDEX('Global Mapping'!$M:$M,MATCH(L1655,'Global Mapping'!$A:$A,0))</f>
        <v>CURRENT LIABILITIES</v>
      </c>
      <c r="D1655" s="36" t="str">
        <f>+INDEX('Global Mapping'!$C:$C,MATCH(L1655,'Global Mapping'!$A:$A,0))</f>
        <v>A/P TRADE</v>
      </c>
      <c r="E1655" s="36" t="s">
        <v>3985</v>
      </c>
      <c r="F1655" s="36" t="s">
        <v>3986</v>
      </c>
      <c r="G1655" s="36" t="s">
        <v>3987</v>
      </c>
      <c r="H1655" s="36">
        <v>1140532</v>
      </c>
      <c r="I1655" s="38">
        <v>43867</v>
      </c>
      <c r="J1655" s="2">
        <v>345</v>
      </c>
      <c r="K1655" s="2">
        <v>345</v>
      </c>
      <c r="L1655" s="2">
        <v>4515</v>
      </c>
      <c r="M1655" s="5">
        <v>-250</v>
      </c>
      <c r="N1655" s="3">
        <v>43865</v>
      </c>
      <c r="O1655" t="s">
        <v>19</v>
      </c>
      <c r="P1655" t="s">
        <v>1280</v>
      </c>
      <c r="S1655" s="2">
        <v>1131564</v>
      </c>
      <c r="T1655" s="2">
        <v>358411</v>
      </c>
      <c r="X1655" s="2" t="s">
        <v>20</v>
      </c>
      <c r="Z1655">
        <v>3029848</v>
      </c>
      <c r="AA1655" s="2" t="s">
        <v>24</v>
      </c>
    </row>
    <row r="1656" spans="1:27" x14ac:dyDescent="0.25">
      <c r="A1656" s="6">
        <f t="shared" si="25"/>
        <v>1648</v>
      </c>
      <c r="C1656" s="36" t="str">
        <f>+INDEX('Global Mapping'!$M:$M,MATCH(L1656,'Global Mapping'!$A:$A,0))</f>
        <v>CURRENT LIABILITIES</v>
      </c>
      <c r="D1656" s="36" t="str">
        <f>+INDEX('Global Mapping'!$C:$C,MATCH(L1656,'Global Mapping'!$A:$A,0))</f>
        <v>A/P TRADE</v>
      </c>
      <c r="E1656" s="36" t="s">
        <v>3985</v>
      </c>
      <c r="F1656" s="36" t="s">
        <v>3986</v>
      </c>
      <c r="G1656" s="36" t="s">
        <v>3987</v>
      </c>
      <c r="H1656" s="36">
        <v>1140684</v>
      </c>
      <c r="I1656" s="38">
        <v>43867</v>
      </c>
      <c r="J1656" s="2">
        <v>345</v>
      </c>
      <c r="K1656" s="2">
        <v>345</v>
      </c>
      <c r="L1656" s="2">
        <v>4515</v>
      </c>
      <c r="M1656" s="5">
        <v>-94900.88</v>
      </c>
      <c r="N1656" s="3">
        <v>43866</v>
      </c>
      <c r="O1656" t="s">
        <v>19</v>
      </c>
      <c r="P1656" t="s">
        <v>1306</v>
      </c>
      <c r="S1656" s="2">
        <v>1131734</v>
      </c>
      <c r="T1656" s="2">
        <v>358459</v>
      </c>
      <c r="X1656" s="2" t="s">
        <v>20</v>
      </c>
      <c r="Z1656">
        <v>3030658</v>
      </c>
      <c r="AA1656" s="2" t="s">
        <v>24</v>
      </c>
    </row>
    <row r="1657" spans="1:27" x14ac:dyDescent="0.25">
      <c r="A1657" s="6">
        <f t="shared" si="25"/>
        <v>1649</v>
      </c>
      <c r="C1657" s="36" t="str">
        <f>+INDEX('Global Mapping'!$M:$M,MATCH(L1657,'Global Mapping'!$A:$A,0))</f>
        <v>CURRENT LIABILITIES</v>
      </c>
      <c r="D1657" s="36" t="str">
        <f>+INDEX('Global Mapping'!$C:$C,MATCH(L1657,'Global Mapping'!$A:$A,0))</f>
        <v>A/P TRADE</v>
      </c>
      <c r="E1657" s="36" t="s">
        <v>3985</v>
      </c>
      <c r="F1657" s="36" t="s">
        <v>3986</v>
      </c>
      <c r="G1657" s="36" t="s">
        <v>3987</v>
      </c>
      <c r="H1657" s="36">
        <v>1142314</v>
      </c>
      <c r="I1657" s="38">
        <v>43881</v>
      </c>
      <c r="J1657" s="2">
        <v>345</v>
      </c>
      <c r="K1657" s="2">
        <v>345</v>
      </c>
      <c r="L1657" s="2">
        <v>4515</v>
      </c>
      <c r="M1657" s="5">
        <v>-25.16</v>
      </c>
      <c r="N1657" s="3">
        <v>43866</v>
      </c>
      <c r="O1657" t="s">
        <v>19</v>
      </c>
      <c r="P1657" t="s">
        <v>1349</v>
      </c>
      <c r="S1657" s="2">
        <v>1135388</v>
      </c>
      <c r="T1657" s="2">
        <v>359629</v>
      </c>
      <c r="X1657" s="2" t="s">
        <v>20</v>
      </c>
      <c r="Z1657">
        <v>3130222</v>
      </c>
      <c r="AA1657" s="2" t="s">
        <v>24</v>
      </c>
    </row>
    <row r="1658" spans="1:27" x14ac:dyDescent="0.25">
      <c r="A1658" s="6">
        <f t="shared" si="25"/>
        <v>1650</v>
      </c>
      <c r="C1658" s="36" t="str">
        <f>+INDEX('Global Mapping'!$M:$M,MATCH(L1658,'Global Mapping'!$A:$A,0))</f>
        <v>CURRENT LIABILITIES</v>
      </c>
      <c r="D1658" s="36" t="str">
        <f>+INDEX('Global Mapping'!$C:$C,MATCH(L1658,'Global Mapping'!$A:$A,0))</f>
        <v>A/P TRADE</v>
      </c>
      <c r="E1658" s="36" t="s">
        <v>3985</v>
      </c>
      <c r="F1658" s="36" t="s">
        <v>3986</v>
      </c>
      <c r="G1658" s="36" t="s">
        <v>3987</v>
      </c>
      <c r="H1658" s="36">
        <v>1142291</v>
      </c>
      <c r="I1658" s="38">
        <v>43881</v>
      </c>
      <c r="J1658" s="2">
        <v>345</v>
      </c>
      <c r="K1658" s="2">
        <v>345</v>
      </c>
      <c r="L1658" s="2">
        <v>4515</v>
      </c>
      <c r="M1658" s="5">
        <v>-29.22</v>
      </c>
      <c r="N1658" s="3">
        <v>43866</v>
      </c>
      <c r="O1658" t="s">
        <v>19</v>
      </c>
      <c r="P1658" t="s">
        <v>1348</v>
      </c>
      <c r="S1658" s="2">
        <v>1135367</v>
      </c>
      <c r="T1658" s="2">
        <v>359629</v>
      </c>
      <c r="X1658" s="2" t="s">
        <v>20</v>
      </c>
      <c r="Z1658">
        <v>3130299</v>
      </c>
      <c r="AA1658" s="2" t="s">
        <v>24</v>
      </c>
    </row>
    <row r="1659" spans="1:27" x14ac:dyDescent="0.25">
      <c r="A1659" s="6">
        <f t="shared" si="25"/>
        <v>1651</v>
      </c>
      <c r="C1659" s="36" t="str">
        <f>+INDEX('Global Mapping'!$M:$M,MATCH(L1659,'Global Mapping'!$A:$A,0))</f>
        <v>CURRENT LIABILITIES</v>
      </c>
      <c r="D1659" s="36" t="str">
        <f>+INDEX('Global Mapping'!$C:$C,MATCH(L1659,'Global Mapping'!$A:$A,0))</f>
        <v>A/P TRADE</v>
      </c>
      <c r="E1659" s="36" t="s">
        <v>3985</v>
      </c>
      <c r="F1659" s="36" t="s">
        <v>3986</v>
      </c>
      <c r="G1659" s="36" t="s">
        <v>3987</v>
      </c>
      <c r="H1659" s="36">
        <v>1140569</v>
      </c>
      <c r="I1659" s="38">
        <v>43867</v>
      </c>
      <c r="J1659" s="2">
        <v>345</v>
      </c>
      <c r="K1659" s="2">
        <v>345</v>
      </c>
      <c r="L1659" s="2">
        <v>4515</v>
      </c>
      <c r="M1659" s="5">
        <v>-36.35</v>
      </c>
      <c r="N1659" s="3">
        <v>43867</v>
      </c>
      <c r="O1659" t="s">
        <v>19</v>
      </c>
      <c r="P1659" t="s">
        <v>1310</v>
      </c>
      <c r="S1659" s="2">
        <v>1132517</v>
      </c>
      <c r="T1659" s="2">
        <v>358615</v>
      </c>
      <c r="X1659" s="2" t="s">
        <v>20</v>
      </c>
      <c r="Z1659">
        <v>3000067</v>
      </c>
      <c r="AA1659" s="2" t="s">
        <v>24</v>
      </c>
    </row>
    <row r="1660" spans="1:27" x14ac:dyDescent="0.25">
      <c r="A1660" s="6">
        <f t="shared" si="25"/>
        <v>1652</v>
      </c>
      <c r="C1660" s="36" t="str">
        <f>+INDEX('Global Mapping'!$M:$M,MATCH(L1660,'Global Mapping'!$A:$A,0))</f>
        <v>CURRENT LIABILITIES</v>
      </c>
      <c r="D1660" s="36" t="str">
        <f>+INDEX('Global Mapping'!$C:$C,MATCH(L1660,'Global Mapping'!$A:$A,0))</f>
        <v>A/P TRADE</v>
      </c>
      <c r="E1660" s="36" t="s">
        <v>3985</v>
      </c>
      <c r="F1660" s="36" t="s">
        <v>3986</v>
      </c>
      <c r="G1660" s="36" t="s">
        <v>3987</v>
      </c>
      <c r="H1660" s="36">
        <v>1141473</v>
      </c>
      <c r="I1660" s="38">
        <v>43874</v>
      </c>
      <c r="J1660" s="2">
        <v>345</v>
      </c>
      <c r="K1660" s="2">
        <v>345</v>
      </c>
      <c r="L1660" s="2">
        <v>4515</v>
      </c>
      <c r="M1660" s="5">
        <v>-203.11</v>
      </c>
      <c r="N1660" s="3">
        <v>43867</v>
      </c>
      <c r="O1660" t="s">
        <v>19</v>
      </c>
      <c r="P1660" t="s">
        <v>1311</v>
      </c>
      <c r="S1660" s="2">
        <v>1132520</v>
      </c>
      <c r="T1660" s="2">
        <v>358615</v>
      </c>
      <c r="X1660" s="2" t="s">
        <v>20</v>
      </c>
      <c r="Z1660">
        <v>3000092</v>
      </c>
      <c r="AA1660" s="2" t="s">
        <v>24</v>
      </c>
    </row>
    <row r="1661" spans="1:27" x14ac:dyDescent="0.25">
      <c r="A1661" s="6">
        <f t="shared" si="25"/>
        <v>1653</v>
      </c>
      <c r="C1661" s="36" t="str">
        <f>+INDEX('Global Mapping'!$M:$M,MATCH(L1661,'Global Mapping'!$A:$A,0))</f>
        <v>CURRENT LIABILITIES</v>
      </c>
      <c r="D1661" s="36" t="str">
        <f>+INDEX('Global Mapping'!$C:$C,MATCH(L1661,'Global Mapping'!$A:$A,0))</f>
        <v>A/P TRADE</v>
      </c>
      <c r="E1661" s="36" t="s">
        <v>3985</v>
      </c>
      <c r="F1661" s="36" t="s">
        <v>3986</v>
      </c>
      <c r="G1661" s="36" t="s">
        <v>3987</v>
      </c>
      <c r="H1661" s="36">
        <v>1140568</v>
      </c>
      <c r="I1661" s="38">
        <v>43867</v>
      </c>
      <c r="J1661" s="2">
        <v>345</v>
      </c>
      <c r="K1661" s="2">
        <v>345</v>
      </c>
      <c r="L1661" s="2">
        <v>4515</v>
      </c>
      <c r="M1661" s="5">
        <v>-36.409999999999997</v>
      </c>
      <c r="N1661" s="3">
        <v>43867</v>
      </c>
      <c r="O1661" t="s">
        <v>19</v>
      </c>
      <c r="P1661" t="s">
        <v>1319</v>
      </c>
      <c r="S1661" s="2">
        <v>1132614</v>
      </c>
      <c r="T1661" s="2">
        <v>358615</v>
      </c>
      <c r="X1661" s="2" t="s">
        <v>20</v>
      </c>
      <c r="Z1661">
        <v>3004837</v>
      </c>
      <c r="AA1661" s="2" t="s">
        <v>24</v>
      </c>
    </row>
    <row r="1662" spans="1:27" x14ac:dyDescent="0.25">
      <c r="A1662" s="6">
        <f t="shared" si="25"/>
        <v>1654</v>
      </c>
      <c r="C1662" s="36" t="str">
        <f>+INDEX('Global Mapping'!$M:$M,MATCH(L1662,'Global Mapping'!$A:$A,0))</f>
        <v>CURRENT LIABILITIES</v>
      </c>
      <c r="D1662" s="36" t="str">
        <f>+INDEX('Global Mapping'!$C:$C,MATCH(L1662,'Global Mapping'!$A:$A,0))</f>
        <v>A/P TRADE</v>
      </c>
      <c r="E1662" s="36" t="s">
        <v>3985</v>
      </c>
      <c r="F1662" s="36" t="s">
        <v>3986</v>
      </c>
      <c r="G1662" s="36" t="s">
        <v>3987</v>
      </c>
      <c r="H1662" s="36">
        <v>1140565</v>
      </c>
      <c r="I1662" s="38">
        <v>43867</v>
      </c>
      <c r="J1662" s="2">
        <v>345</v>
      </c>
      <c r="K1662" s="2">
        <v>345</v>
      </c>
      <c r="L1662" s="2">
        <v>4515</v>
      </c>
      <c r="M1662" s="5">
        <v>-41.94</v>
      </c>
      <c r="N1662" s="3">
        <v>43867</v>
      </c>
      <c r="O1662" t="s">
        <v>19</v>
      </c>
      <c r="P1662" t="s">
        <v>1314</v>
      </c>
      <c r="S1662" s="2">
        <v>1132585</v>
      </c>
      <c r="T1662" s="2">
        <v>358615</v>
      </c>
      <c r="X1662" s="2" t="s">
        <v>20</v>
      </c>
      <c r="Z1662">
        <v>3005740</v>
      </c>
      <c r="AA1662" s="2" t="s">
        <v>24</v>
      </c>
    </row>
    <row r="1663" spans="1:27" x14ac:dyDescent="0.25">
      <c r="A1663" s="6">
        <f t="shared" si="25"/>
        <v>1655</v>
      </c>
      <c r="C1663" s="36" t="str">
        <f>+INDEX('Global Mapping'!$M:$M,MATCH(L1663,'Global Mapping'!$A:$A,0))</f>
        <v>CURRENT LIABILITIES</v>
      </c>
      <c r="D1663" s="36" t="str">
        <f>+INDEX('Global Mapping'!$C:$C,MATCH(L1663,'Global Mapping'!$A:$A,0))</f>
        <v>A/P TRADE</v>
      </c>
      <c r="E1663" s="36" t="s">
        <v>3985</v>
      </c>
      <c r="F1663" s="36" t="s">
        <v>3986</v>
      </c>
      <c r="G1663" s="36" t="s">
        <v>3987</v>
      </c>
      <c r="H1663" s="36">
        <v>1142473</v>
      </c>
      <c r="I1663" s="38">
        <v>43888</v>
      </c>
      <c r="J1663" s="2">
        <v>345</v>
      </c>
      <c r="K1663" s="2">
        <v>345</v>
      </c>
      <c r="L1663" s="2">
        <v>4515</v>
      </c>
      <c r="M1663" s="5">
        <v>-9434.17</v>
      </c>
      <c r="N1663" s="3">
        <v>43867</v>
      </c>
      <c r="O1663" t="s">
        <v>19</v>
      </c>
      <c r="P1663" t="s">
        <v>1313</v>
      </c>
      <c r="S1663" s="2">
        <v>1132524</v>
      </c>
      <c r="T1663" s="2">
        <v>358610</v>
      </c>
      <c r="U1663" s="2">
        <v>327424</v>
      </c>
      <c r="X1663" s="2" t="s">
        <v>20</v>
      </c>
      <c r="Z1663">
        <v>3007961</v>
      </c>
      <c r="AA1663" s="2" t="s">
        <v>24</v>
      </c>
    </row>
    <row r="1664" spans="1:27" x14ac:dyDescent="0.25">
      <c r="A1664" s="6">
        <f t="shared" si="25"/>
        <v>1656</v>
      </c>
      <c r="C1664" s="36" t="str">
        <f>+INDEX('Global Mapping'!$M:$M,MATCH(L1664,'Global Mapping'!$A:$A,0))</f>
        <v>CURRENT LIABILITIES</v>
      </c>
      <c r="D1664" s="36" t="str">
        <f>+INDEX('Global Mapping'!$C:$C,MATCH(L1664,'Global Mapping'!$A:$A,0))</f>
        <v>A/P TRADE</v>
      </c>
      <c r="E1664" s="36" t="s">
        <v>3985</v>
      </c>
      <c r="F1664" s="36" t="s">
        <v>3986</v>
      </c>
      <c r="G1664" s="36" t="s">
        <v>3987</v>
      </c>
      <c r="H1664" s="36">
        <v>1140487</v>
      </c>
      <c r="I1664" s="38">
        <v>43867</v>
      </c>
      <c r="J1664" s="2">
        <v>345</v>
      </c>
      <c r="K1664" s="2">
        <v>345</v>
      </c>
      <c r="L1664" s="2">
        <v>4515</v>
      </c>
      <c r="M1664" s="5">
        <v>-1049.93</v>
      </c>
      <c r="N1664" s="3">
        <v>43867</v>
      </c>
      <c r="O1664" t="s">
        <v>19</v>
      </c>
      <c r="P1664" t="s">
        <v>1307</v>
      </c>
      <c r="S1664" s="2">
        <v>1132233</v>
      </c>
      <c r="T1664" s="2">
        <v>358514</v>
      </c>
      <c r="X1664" s="2" t="s">
        <v>20</v>
      </c>
      <c r="Z1664">
        <v>3008698</v>
      </c>
      <c r="AA1664" s="2" t="s">
        <v>24</v>
      </c>
    </row>
    <row r="1665" spans="1:27" x14ac:dyDescent="0.25">
      <c r="A1665" s="6">
        <f t="shared" si="25"/>
        <v>1657</v>
      </c>
      <c r="C1665" s="36" t="str">
        <f>+INDEX('Global Mapping'!$M:$M,MATCH(L1665,'Global Mapping'!$A:$A,0))</f>
        <v>CURRENT LIABILITIES</v>
      </c>
      <c r="D1665" s="36" t="str">
        <f>+INDEX('Global Mapping'!$C:$C,MATCH(L1665,'Global Mapping'!$A:$A,0))</f>
        <v>A/P TRADE</v>
      </c>
      <c r="E1665" s="36" t="s">
        <v>3985</v>
      </c>
      <c r="F1665" s="36" t="s">
        <v>3986</v>
      </c>
      <c r="G1665" s="36" t="s">
        <v>3987</v>
      </c>
      <c r="H1665" s="36">
        <v>1140487</v>
      </c>
      <c r="I1665" s="38">
        <v>43867</v>
      </c>
      <c r="J1665" s="2">
        <v>345</v>
      </c>
      <c r="K1665" s="2">
        <v>345</v>
      </c>
      <c r="L1665" s="2">
        <v>4515</v>
      </c>
      <c r="M1665" s="5">
        <v>-596.25</v>
      </c>
      <c r="N1665" s="3">
        <v>43867</v>
      </c>
      <c r="O1665" t="s">
        <v>19</v>
      </c>
      <c r="P1665" t="s">
        <v>1308</v>
      </c>
      <c r="S1665" s="2">
        <v>1132234</v>
      </c>
      <c r="T1665" s="2">
        <v>358514</v>
      </c>
      <c r="X1665" s="2" t="s">
        <v>20</v>
      </c>
      <c r="Z1665">
        <v>3008698</v>
      </c>
      <c r="AA1665" s="2" t="s">
        <v>24</v>
      </c>
    </row>
    <row r="1666" spans="1:27" x14ac:dyDescent="0.25">
      <c r="A1666" s="6">
        <f t="shared" si="25"/>
        <v>1658</v>
      </c>
      <c r="C1666" s="36" t="str">
        <f>+INDEX('Global Mapping'!$M:$M,MATCH(L1666,'Global Mapping'!$A:$A,0))</f>
        <v>CURRENT LIABILITIES</v>
      </c>
      <c r="D1666" s="36" t="str">
        <f>+INDEX('Global Mapping'!$C:$C,MATCH(L1666,'Global Mapping'!$A:$A,0))</f>
        <v>A/P TRADE</v>
      </c>
      <c r="E1666" s="36" t="s">
        <v>3985</v>
      </c>
      <c r="F1666" s="36" t="s">
        <v>3986</v>
      </c>
      <c r="G1666" s="36" t="s">
        <v>3987</v>
      </c>
      <c r="H1666" s="36">
        <v>1140487</v>
      </c>
      <c r="I1666" s="38">
        <v>43867</v>
      </c>
      <c r="J1666" s="2">
        <v>345</v>
      </c>
      <c r="K1666" s="2">
        <v>345</v>
      </c>
      <c r="L1666" s="2">
        <v>4515</v>
      </c>
      <c r="M1666" s="5">
        <v>-589.30999999999995</v>
      </c>
      <c r="N1666" s="3">
        <v>43867</v>
      </c>
      <c r="O1666" t="s">
        <v>19</v>
      </c>
      <c r="P1666" t="s">
        <v>1309</v>
      </c>
      <c r="S1666" s="2">
        <v>1132235</v>
      </c>
      <c r="T1666" s="2">
        <v>358514</v>
      </c>
      <c r="X1666" s="2" t="s">
        <v>20</v>
      </c>
      <c r="Z1666">
        <v>3008698</v>
      </c>
      <c r="AA1666" s="2" t="s">
        <v>24</v>
      </c>
    </row>
    <row r="1667" spans="1:27" x14ac:dyDescent="0.25">
      <c r="A1667" s="6">
        <f t="shared" si="25"/>
        <v>1659</v>
      </c>
      <c r="C1667" s="36" t="str">
        <f>+INDEX('Global Mapping'!$M:$M,MATCH(L1667,'Global Mapping'!$A:$A,0))</f>
        <v>CURRENT LIABILITIES</v>
      </c>
      <c r="D1667" s="36" t="str">
        <f>+INDEX('Global Mapping'!$C:$C,MATCH(L1667,'Global Mapping'!$A:$A,0))</f>
        <v>A/P TRADE</v>
      </c>
      <c r="E1667" s="36" t="s">
        <v>3985</v>
      </c>
      <c r="F1667" s="36" t="s">
        <v>3986</v>
      </c>
      <c r="G1667" s="36" t="s">
        <v>3987</v>
      </c>
      <c r="H1667" s="36">
        <v>1141674</v>
      </c>
      <c r="I1667" s="38">
        <v>43881</v>
      </c>
      <c r="J1667" s="2">
        <v>345</v>
      </c>
      <c r="K1667" s="2">
        <v>345</v>
      </c>
      <c r="L1667" s="2">
        <v>4515</v>
      </c>
      <c r="M1667" s="5">
        <v>-748.75</v>
      </c>
      <c r="N1667" s="3">
        <v>43867</v>
      </c>
      <c r="O1667" t="s">
        <v>19</v>
      </c>
      <c r="P1667" t="s">
        <v>1321</v>
      </c>
      <c r="S1667" s="2">
        <v>1132785</v>
      </c>
      <c r="T1667" s="2">
        <v>358718</v>
      </c>
      <c r="U1667" s="2">
        <v>333079</v>
      </c>
      <c r="X1667" s="2" t="s">
        <v>20</v>
      </c>
      <c r="Z1667">
        <v>3012054</v>
      </c>
      <c r="AA1667" s="2" t="s">
        <v>24</v>
      </c>
    </row>
    <row r="1668" spans="1:27" x14ac:dyDescent="0.25">
      <c r="A1668" s="6">
        <f t="shared" si="25"/>
        <v>1660</v>
      </c>
      <c r="C1668" s="36" t="str">
        <f>+INDEX('Global Mapping'!$M:$M,MATCH(L1668,'Global Mapping'!$A:$A,0))</f>
        <v>CURRENT LIABILITIES</v>
      </c>
      <c r="D1668" s="36" t="str">
        <f>+INDEX('Global Mapping'!$C:$C,MATCH(L1668,'Global Mapping'!$A:$A,0))</f>
        <v>A/P TRADE</v>
      </c>
      <c r="E1668" s="36" t="s">
        <v>3985</v>
      </c>
      <c r="F1668" s="36" t="s">
        <v>3986</v>
      </c>
      <c r="G1668" s="36" t="s">
        <v>3987</v>
      </c>
      <c r="H1668" s="36">
        <v>1141676</v>
      </c>
      <c r="I1668" s="38">
        <v>43881</v>
      </c>
      <c r="J1668" s="2">
        <v>345</v>
      </c>
      <c r="K1668" s="2">
        <v>345</v>
      </c>
      <c r="L1668" s="2">
        <v>4515</v>
      </c>
      <c r="M1668" s="5">
        <v>-1668.46</v>
      </c>
      <c r="N1668" s="3">
        <v>43867</v>
      </c>
      <c r="O1668" t="s">
        <v>19</v>
      </c>
      <c r="P1668" t="s">
        <v>1318</v>
      </c>
      <c r="S1668" s="2">
        <v>1132607</v>
      </c>
      <c r="T1668" s="2">
        <v>358615</v>
      </c>
      <c r="X1668" s="2" t="s">
        <v>20</v>
      </c>
      <c r="Z1668">
        <v>3023205</v>
      </c>
      <c r="AA1668" s="2" t="s">
        <v>24</v>
      </c>
    </row>
    <row r="1669" spans="1:27" x14ac:dyDescent="0.25">
      <c r="A1669" s="6">
        <f t="shared" si="25"/>
        <v>1661</v>
      </c>
      <c r="C1669" s="36" t="str">
        <f>+INDEX('Global Mapping'!$M:$M,MATCH(L1669,'Global Mapping'!$A:$A,0))</f>
        <v>CURRENT LIABILITIES</v>
      </c>
      <c r="D1669" s="36" t="str">
        <f>+INDEX('Global Mapping'!$C:$C,MATCH(L1669,'Global Mapping'!$A:$A,0))</f>
        <v>A/P TRADE</v>
      </c>
      <c r="E1669" s="36" t="s">
        <v>3985</v>
      </c>
      <c r="F1669" s="36" t="s">
        <v>3986</v>
      </c>
      <c r="G1669" s="36" t="s">
        <v>3987</v>
      </c>
      <c r="H1669" s="36">
        <v>1140984</v>
      </c>
      <c r="I1669" s="38">
        <v>43867</v>
      </c>
      <c r="J1669" s="2">
        <v>345</v>
      </c>
      <c r="K1669" s="2">
        <v>345</v>
      </c>
      <c r="L1669" s="2">
        <v>4515</v>
      </c>
      <c r="M1669" s="5">
        <v>-6577.56</v>
      </c>
      <c r="N1669" s="3">
        <v>43867</v>
      </c>
      <c r="O1669" t="s">
        <v>19</v>
      </c>
      <c r="P1669" t="s">
        <v>1320</v>
      </c>
      <c r="S1669" s="2">
        <v>1132769</v>
      </c>
      <c r="T1669" s="2">
        <v>358682</v>
      </c>
      <c r="X1669" s="2" t="s">
        <v>20</v>
      </c>
      <c r="Z1669">
        <v>3030658</v>
      </c>
      <c r="AA1669" s="2" t="s">
        <v>24</v>
      </c>
    </row>
    <row r="1670" spans="1:27" x14ac:dyDescent="0.25">
      <c r="A1670" s="6">
        <f t="shared" si="25"/>
        <v>1662</v>
      </c>
      <c r="C1670" s="36" t="str">
        <f>+INDEX('Global Mapping'!$M:$M,MATCH(L1670,'Global Mapping'!$A:$A,0))</f>
        <v>CURRENT LIABILITIES</v>
      </c>
      <c r="D1670" s="36" t="str">
        <f>+INDEX('Global Mapping'!$C:$C,MATCH(L1670,'Global Mapping'!$A:$A,0))</f>
        <v>A/P TRADE</v>
      </c>
      <c r="E1670" s="36" t="s">
        <v>3985</v>
      </c>
      <c r="F1670" s="36" t="s">
        <v>3986</v>
      </c>
      <c r="G1670" s="36" t="s">
        <v>3987</v>
      </c>
      <c r="H1670" s="36">
        <v>1144066</v>
      </c>
      <c r="I1670" s="38">
        <v>43902</v>
      </c>
      <c r="J1670" s="2">
        <v>345</v>
      </c>
      <c r="K1670" s="2">
        <v>345</v>
      </c>
      <c r="L1670" s="2">
        <v>4515</v>
      </c>
      <c r="M1670" s="5">
        <v>600</v>
      </c>
      <c r="N1670" s="3">
        <v>43867</v>
      </c>
      <c r="O1670" t="s">
        <v>19</v>
      </c>
      <c r="P1670" t="s">
        <v>1422</v>
      </c>
      <c r="S1670" s="2">
        <v>1140514</v>
      </c>
      <c r="T1670" s="2">
        <v>358673</v>
      </c>
      <c r="U1670" s="2">
        <v>331547</v>
      </c>
      <c r="X1670" s="2" t="s">
        <v>20</v>
      </c>
      <c r="Z1670">
        <v>3049322</v>
      </c>
      <c r="AA1670" s="2" t="s">
        <v>24</v>
      </c>
    </row>
    <row r="1671" spans="1:27" x14ac:dyDescent="0.25">
      <c r="A1671" s="6">
        <f t="shared" si="25"/>
        <v>1663</v>
      </c>
      <c r="C1671" s="36" t="str">
        <f>+INDEX('Global Mapping'!$M:$M,MATCH(L1671,'Global Mapping'!$A:$A,0))</f>
        <v>CURRENT LIABILITIES</v>
      </c>
      <c r="D1671" s="36" t="str">
        <f>+INDEX('Global Mapping'!$C:$C,MATCH(L1671,'Global Mapping'!$A:$A,0))</f>
        <v>A/P TRADE</v>
      </c>
      <c r="E1671" s="36" t="s">
        <v>3985</v>
      </c>
      <c r="F1671" s="36" t="s">
        <v>3986</v>
      </c>
      <c r="G1671" s="36" t="s">
        <v>3987</v>
      </c>
      <c r="H1671" s="36">
        <v>1141480</v>
      </c>
      <c r="I1671" s="38">
        <v>43874</v>
      </c>
      <c r="J1671" s="2">
        <v>345</v>
      </c>
      <c r="K1671" s="2">
        <v>345</v>
      </c>
      <c r="L1671" s="2">
        <v>4515</v>
      </c>
      <c r="M1671" s="5">
        <v>-530.45000000000005</v>
      </c>
      <c r="N1671" s="3">
        <v>43867</v>
      </c>
      <c r="O1671" t="s">
        <v>19</v>
      </c>
      <c r="P1671" t="s">
        <v>1316</v>
      </c>
      <c r="S1671" s="2">
        <v>1132592</v>
      </c>
      <c r="T1671" s="2">
        <v>358610</v>
      </c>
      <c r="U1671" s="2">
        <v>334088</v>
      </c>
      <c r="X1671" s="2" t="s">
        <v>20</v>
      </c>
      <c r="Z1671">
        <v>3085299</v>
      </c>
      <c r="AA1671" s="2" t="s">
        <v>24</v>
      </c>
    </row>
    <row r="1672" spans="1:27" x14ac:dyDescent="0.25">
      <c r="A1672" s="6">
        <f t="shared" si="25"/>
        <v>1664</v>
      </c>
      <c r="C1672" s="36" t="str">
        <f>+INDEX('Global Mapping'!$M:$M,MATCH(L1672,'Global Mapping'!$A:$A,0))</f>
        <v>CURRENT LIABILITIES</v>
      </c>
      <c r="D1672" s="36" t="str">
        <f>+INDEX('Global Mapping'!$C:$C,MATCH(L1672,'Global Mapping'!$A:$A,0))</f>
        <v>A/P TRADE</v>
      </c>
      <c r="E1672" s="36" t="s">
        <v>3985</v>
      </c>
      <c r="F1672" s="36" t="s">
        <v>3986</v>
      </c>
      <c r="G1672" s="36" t="s">
        <v>3987</v>
      </c>
      <c r="H1672" s="36">
        <v>1141480</v>
      </c>
      <c r="I1672" s="38">
        <v>43874</v>
      </c>
      <c r="J1672" s="2">
        <v>345</v>
      </c>
      <c r="K1672" s="2">
        <v>345</v>
      </c>
      <c r="L1672" s="2">
        <v>4515</v>
      </c>
      <c r="M1672" s="5">
        <v>-530.45000000000005</v>
      </c>
      <c r="N1672" s="3">
        <v>43867</v>
      </c>
      <c r="O1672" t="s">
        <v>19</v>
      </c>
      <c r="P1672" t="s">
        <v>1317</v>
      </c>
      <c r="S1672" s="2">
        <v>1132593</v>
      </c>
      <c r="T1672" s="2">
        <v>358610</v>
      </c>
      <c r="U1672" s="2">
        <v>334087</v>
      </c>
      <c r="X1672" s="2" t="s">
        <v>20</v>
      </c>
      <c r="Z1672">
        <v>3085299</v>
      </c>
      <c r="AA1672" s="2" t="s">
        <v>24</v>
      </c>
    </row>
    <row r="1673" spans="1:27" x14ac:dyDescent="0.25">
      <c r="A1673" s="6">
        <f t="shared" si="25"/>
        <v>1665</v>
      </c>
      <c r="C1673" s="36" t="str">
        <f>+INDEX('Global Mapping'!$M:$M,MATCH(L1673,'Global Mapping'!$A:$A,0))</f>
        <v>CURRENT LIABILITIES</v>
      </c>
      <c r="D1673" s="36" t="str">
        <f>+INDEX('Global Mapping'!$C:$C,MATCH(L1673,'Global Mapping'!$A:$A,0))</f>
        <v>A/P TRADE</v>
      </c>
      <c r="E1673" s="36" t="s">
        <v>3985</v>
      </c>
      <c r="F1673" s="36" t="s">
        <v>3986</v>
      </c>
      <c r="G1673" s="36" t="s">
        <v>3987</v>
      </c>
      <c r="H1673" s="36">
        <v>1140576</v>
      </c>
      <c r="I1673" s="38">
        <v>43867</v>
      </c>
      <c r="J1673" s="2">
        <v>345</v>
      </c>
      <c r="K1673" s="2">
        <v>345</v>
      </c>
      <c r="L1673" s="2">
        <v>4515</v>
      </c>
      <c r="M1673" s="5">
        <v>-12</v>
      </c>
      <c r="N1673" s="3">
        <v>43867</v>
      </c>
      <c r="O1673" t="s">
        <v>19</v>
      </c>
      <c r="P1673" t="s">
        <v>1315</v>
      </c>
      <c r="S1673" s="2">
        <v>1132591</v>
      </c>
      <c r="T1673" s="2">
        <v>358615</v>
      </c>
      <c r="X1673" s="2" t="s">
        <v>20</v>
      </c>
      <c r="Z1673">
        <v>3098053</v>
      </c>
      <c r="AA1673" s="2" t="s">
        <v>24</v>
      </c>
    </row>
    <row r="1674" spans="1:27" x14ac:dyDescent="0.25">
      <c r="A1674" s="6">
        <f t="shared" si="25"/>
        <v>1666</v>
      </c>
      <c r="C1674" s="36" t="str">
        <f>+INDEX('Global Mapping'!$M:$M,MATCH(L1674,'Global Mapping'!$A:$A,0))</f>
        <v>CURRENT LIABILITIES</v>
      </c>
      <c r="D1674" s="36" t="str">
        <f>+INDEX('Global Mapping'!$C:$C,MATCH(L1674,'Global Mapping'!$A:$A,0))</f>
        <v>A/P TRADE</v>
      </c>
      <c r="E1674" s="36" t="s">
        <v>3985</v>
      </c>
      <c r="F1674" s="36" t="s">
        <v>3986</v>
      </c>
      <c r="G1674" s="36" t="s">
        <v>3987</v>
      </c>
      <c r="H1674" s="36">
        <v>1142544</v>
      </c>
      <c r="I1674" s="38">
        <v>43888</v>
      </c>
      <c r="J1674" s="2">
        <v>345</v>
      </c>
      <c r="K1674" s="2">
        <v>345</v>
      </c>
      <c r="L1674" s="2">
        <v>4515</v>
      </c>
      <c r="M1674" s="5">
        <v>-33.89</v>
      </c>
      <c r="N1674" s="3">
        <v>43867</v>
      </c>
      <c r="O1674" t="s">
        <v>19</v>
      </c>
      <c r="P1674" t="s">
        <v>1312</v>
      </c>
      <c r="S1674" s="2">
        <v>1132521</v>
      </c>
      <c r="T1674" s="2">
        <v>358615</v>
      </c>
      <c r="X1674" s="2" t="s">
        <v>20</v>
      </c>
      <c r="Z1674">
        <v>3098456</v>
      </c>
      <c r="AA1674" s="2" t="s">
        <v>24</v>
      </c>
    </row>
    <row r="1675" spans="1:27" x14ac:dyDescent="0.25">
      <c r="A1675" s="6">
        <f t="shared" ref="A1675:A1738" si="26">+A1674+1</f>
        <v>1667</v>
      </c>
      <c r="C1675" s="36" t="str">
        <f>+INDEX('Global Mapping'!$M:$M,MATCH(L1675,'Global Mapping'!$A:$A,0))</f>
        <v>CURRENT LIABILITIES</v>
      </c>
      <c r="D1675" s="36" t="str">
        <f>+INDEX('Global Mapping'!$C:$C,MATCH(L1675,'Global Mapping'!$A:$A,0))</f>
        <v>A/P TRADE</v>
      </c>
      <c r="E1675" s="36" t="s">
        <v>3985</v>
      </c>
      <c r="F1675" s="36" t="s">
        <v>3986</v>
      </c>
      <c r="G1675" s="36" t="s">
        <v>3987</v>
      </c>
      <c r="H1675" s="36">
        <v>1142478</v>
      </c>
      <c r="I1675" s="38">
        <v>43888</v>
      </c>
      <c r="J1675" s="2">
        <v>345</v>
      </c>
      <c r="K1675" s="2">
        <v>345</v>
      </c>
      <c r="L1675" s="2">
        <v>4515</v>
      </c>
      <c r="M1675" s="5">
        <v>-3363.88</v>
      </c>
      <c r="N1675" s="3">
        <v>43868</v>
      </c>
      <c r="O1675" t="s">
        <v>19</v>
      </c>
      <c r="P1675" t="s">
        <v>1322</v>
      </c>
      <c r="S1675" s="2">
        <v>1132861</v>
      </c>
      <c r="T1675" s="2">
        <v>358768</v>
      </c>
      <c r="X1675" s="2" t="s">
        <v>20</v>
      </c>
      <c r="Z1675">
        <v>3005104</v>
      </c>
      <c r="AA1675" s="2" t="s">
        <v>24</v>
      </c>
    </row>
    <row r="1676" spans="1:27" x14ac:dyDescent="0.25">
      <c r="A1676" s="6">
        <f t="shared" si="26"/>
        <v>1668</v>
      </c>
      <c r="C1676" s="36" t="str">
        <f>+INDEX('Global Mapping'!$M:$M,MATCH(L1676,'Global Mapping'!$A:$A,0))</f>
        <v>CURRENT LIABILITIES</v>
      </c>
      <c r="D1676" s="36" t="str">
        <f>+INDEX('Global Mapping'!$C:$C,MATCH(L1676,'Global Mapping'!$A:$A,0))</f>
        <v>A/P TRADE</v>
      </c>
      <c r="E1676" s="36" t="s">
        <v>3985</v>
      </c>
      <c r="F1676" s="36" t="s">
        <v>3986</v>
      </c>
      <c r="G1676" s="36" t="s">
        <v>3987</v>
      </c>
      <c r="H1676" s="36">
        <v>1134303</v>
      </c>
      <c r="I1676" s="38">
        <v>43804</v>
      </c>
      <c r="J1676" s="2">
        <v>345</v>
      </c>
      <c r="K1676" s="2">
        <v>345</v>
      </c>
      <c r="L1676" s="2">
        <v>4515</v>
      </c>
      <c r="M1676" s="5">
        <v>18.899999999999999</v>
      </c>
      <c r="N1676" s="3">
        <v>43868</v>
      </c>
      <c r="O1676" t="s">
        <v>19</v>
      </c>
      <c r="P1676" t="s">
        <v>973</v>
      </c>
      <c r="S1676" s="2">
        <v>1109975</v>
      </c>
      <c r="T1676" s="2">
        <v>351609</v>
      </c>
      <c r="X1676" s="2" t="s">
        <v>20</v>
      </c>
      <c r="Z1676">
        <v>3125559</v>
      </c>
      <c r="AA1676" s="2" t="s">
        <v>24</v>
      </c>
    </row>
    <row r="1677" spans="1:27" x14ac:dyDescent="0.25">
      <c r="A1677" s="6">
        <f t="shared" si="26"/>
        <v>1669</v>
      </c>
      <c r="C1677" s="36" t="str">
        <f>+INDEX('Global Mapping'!$M:$M,MATCH(L1677,'Global Mapping'!$A:$A,0))</f>
        <v>CURRENT LIABILITIES</v>
      </c>
      <c r="D1677" s="36" t="str">
        <f>+INDEX('Global Mapping'!$C:$C,MATCH(L1677,'Global Mapping'!$A:$A,0))</f>
        <v>A/P TRADE</v>
      </c>
      <c r="E1677" s="36" t="s">
        <v>3985</v>
      </c>
      <c r="F1677" s="36" t="s">
        <v>3986</v>
      </c>
      <c r="G1677" s="36" t="s">
        <v>3987</v>
      </c>
      <c r="H1677" s="36">
        <v>1141532</v>
      </c>
      <c r="I1677" s="38">
        <v>43874</v>
      </c>
      <c r="J1677" s="2">
        <v>345</v>
      </c>
      <c r="K1677" s="2">
        <v>345</v>
      </c>
      <c r="L1677" s="2">
        <v>4515</v>
      </c>
      <c r="M1677" s="5">
        <v>-6.36</v>
      </c>
      <c r="N1677" s="3">
        <v>43871</v>
      </c>
      <c r="O1677" t="s">
        <v>19</v>
      </c>
      <c r="P1677" t="s">
        <v>1325</v>
      </c>
      <c r="S1677" s="2">
        <v>1133235</v>
      </c>
      <c r="T1677" s="2">
        <v>359028</v>
      </c>
      <c r="X1677" s="2" t="s">
        <v>20</v>
      </c>
      <c r="Z1677">
        <v>3004988</v>
      </c>
      <c r="AA1677" s="2" t="s">
        <v>24</v>
      </c>
    </row>
    <row r="1678" spans="1:27" x14ac:dyDescent="0.25">
      <c r="A1678" s="6">
        <f t="shared" si="26"/>
        <v>1670</v>
      </c>
      <c r="C1678" s="36" t="str">
        <f>+INDEX('Global Mapping'!$M:$M,MATCH(L1678,'Global Mapping'!$A:$A,0))</f>
        <v>CURRENT LIABILITIES</v>
      </c>
      <c r="D1678" s="36" t="str">
        <f>+INDEX('Global Mapping'!$C:$C,MATCH(L1678,'Global Mapping'!$A:$A,0))</f>
        <v>A/P TRADE</v>
      </c>
      <c r="E1678" s="36" t="s">
        <v>3985</v>
      </c>
      <c r="F1678" s="36" t="s">
        <v>3986</v>
      </c>
      <c r="G1678" s="36" t="s">
        <v>3987</v>
      </c>
      <c r="H1678" s="36">
        <v>1141686</v>
      </c>
      <c r="I1678" s="38">
        <v>43881</v>
      </c>
      <c r="J1678" s="2">
        <v>345</v>
      </c>
      <c r="K1678" s="2">
        <v>345</v>
      </c>
      <c r="L1678" s="2">
        <v>4515</v>
      </c>
      <c r="M1678" s="5">
        <v>-1075</v>
      </c>
      <c r="N1678" s="3">
        <v>43871</v>
      </c>
      <c r="O1678" t="s">
        <v>19</v>
      </c>
      <c r="P1678" t="s">
        <v>1326</v>
      </c>
      <c r="S1678" s="2">
        <v>1133238</v>
      </c>
      <c r="T1678" s="2">
        <v>359034</v>
      </c>
      <c r="U1678" s="2">
        <v>334232</v>
      </c>
      <c r="X1678" s="2" t="s">
        <v>20</v>
      </c>
      <c r="Z1678">
        <v>3005061</v>
      </c>
      <c r="AA1678" s="2" t="s">
        <v>24</v>
      </c>
    </row>
    <row r="1679" spans="1:27" x14ac:dyDescent="0.25">
      <c r="A1679" s="6">
        <f t="shared" si="26"/>
        <v>1671</v>
      </c>
      <c r="C1679" s="36" t="str">
        <f>+INDEX('Global Mapping'!$M:$M,MATCH(L1679,'Global Mapping'!$A:$A,0))</f>
        <v>CURRENT LIABILITIES</v>
      </c>
      <c r="D1679" s="36" t="str">
        <f>+INDEX('Global Mapping'!$C:$C,MATCH(L1679,'Global Mapping'!$A:$A,0))</f>
        <v>A/P TRADE</v>
      </c>
      <c r="E1679" s="36" t="s">
        <v>3985</v>
      </c>
      <c r="F1679" s="36" t="s">
        <v>3986</v>
      </c>
      <c r="G1679" s="36" t="s">
        <v>3987</v>
      </c>
      <c r="H1679" s="36">
        <v>1141704</v>
      </c>
      <c r="I1679" s="38">
        <v>43881</v>
      </c>
      <c r="J1679" s="2">
        <v>345</v>
      </c>
      <c r="K1679" s="2">
        <v>345</v>
      </c>
      <c r="L1679" s="2">
        <v>4515</v>
      </c>
      <c r="M1679" s="5">
        <v>-595</v>
      </c>
      <c r="N1679" s="3">
        <v>43871</v>
      </c>
      <c r="O1679" t="s">
        <v>19</v>
      </c>
      <c r="P1679" t="s">
        <v>1327</v>
      </c>
      <c r="S1679" s="2">
        <v>1133239</v>
      </c>
      <c r="T1679" s="2">
        <v>359028</v>
      </c>
      <c r="X1679" s="2" t="s">
        <v>20</v>
      </c>
      <c r="Z1679">
        <v>3006413</v>
      </c>
      <c r="AA1679" s="2" t="s">
        <v>24</v>
      </c>
    </row>
    <row r="1680" spans="1:27" x14ac:dyDescent="0.25">
      <c r="A1680" s="6">
        <f t="shared" si="26"/>
        <v>1672</v>
      </c>
      <c r="C1680" s="36" t="str">
        <f>+INDEX('Global Mapping'!$M:$M,MATCH(L1680,'Global Mapping'!$A:$A,0))</f>
        <v>CURRENT LIABILITIES</v>
      </c>
      <c r="D1680" s="36" t="str">
        <f>+INDEX('Global Mapping'!$C:$C,MATCH(L1680,'Global Mapping'!$A:$A,0))</f>
        <v>A/P TRADE</v>
      </c>
      <c r="E1680" s="36" t="s">
        <v>3985</v>
      </c>
      <c r="F1680" s="36" t="s">
        <v>3986</v>
      </c>
      <c r="G1680" s="36" t="s">
        <v>3987</v>
      </c>
      <c r="H1680" s="36">
        <v>922178</v>
      </c>
      <c r="I1680" s="38">
        <v>43881</v>
      </c>
      <c r="J1680" s="2">
        <v>345</v>
      </c>
      <c r="K1680" s="2">
        <v>345</v>
      </c>
      <c r="L1680" s="2">
        <v>4515</v>
      </c>
      <c r="M1680" s="5">
        <v>-4787.13</v>
      </c>
      <c r="N1680" s="3">
        <v>43872</v>
      </c>
      <c r="O1680" t="s">
        <v>19</v>
      </c>
      <c r="P1680" t="s">
        <v>1331</v>
      </c>
      <c r="S1680" s="2">
        <v>1133626</v>
      </c>
      <c r="T1680" s="2">
        <v>359204</v>
      </c>
      <c r="U1680" s="2">
        <v>333876</v>
      </c>
      <c r="X1680" s="2" t="s">
        <v>20</v>
      </c>
      <c r="Z1680">
        <v>3000863</v>
      </c>
      <c r="AA1680" s="2" t="s">
        <v>24</v>
      </c>
    </row>
    <row r="1681" spans="1:27" x14ac:dyDescent="0.25">
      <c r="A1681" s="6">
        <f t="shared" si="26"/>
        <v>1673</v>
      </c>
      <c r="C1681" s="36" t="str">
        <f>+INDEX('Global Mapping'!$M:$M,MATCH(L1681,'Global Mapping'!$A:$A,0))</f>
        <v>CURRENT LIABILITIES</v>
      </c>
      <c r="D1681" s="36" t="str">
        <f>+INDEX('Global Mapping'!$C:$C,MATCH(L1681,'Global Mapping'!$A:$A,0))</f>
        <v>A/P TRADE</v>
      </c>
      <c r="E1681" s="36" t="s">
        <v>3985</v>
      </c>
      <c r="F1681" s="36" t="s">
        <v>3986</v>
      </c>
      <c r="G1681" s="36" t="s">
        <v>3987</v>
      </c>
      <c r="H1681" s="36">
        <v>1141554</v>
      </c>
      <c r="I1681" s="38">
        <v>43874</v>
      </c>
      <c r="J1681" s="2">
        <v>345</v>
      </c>
      <c r="K1681" s="2">
        <v>345</v>
      </c>
      <c r="L1681" s="2">
        <v>4515</v>
      </c>
      <c r="M1681" s="5">
        <v>-34.28</v>
      </c>
      <c r="N1681" s="3">
        <v>43872</v>
      </c>
      <c r="O1681" t="s">
        <v>19</v>
      </c>
      <c r="P1681" t="s">
        <v>1333</v>
      </c>
      <c r="S1681" s="2">
        <v>1133647</v>
      </c>
      <c r="T1681" s="2">
        <v>359199</v>
      </c>
      <c r="X1681" s="2" t="s">
        <v>20</v>
      </c>
      <c r="Z1681">
        <v>3004837</v>
      </c>
      <c r="AA1681" s="2" t="s">
        <v>24</v>
      </c>
    </row>
    <row r="1682" spans="1:27" x14ac:dyDescent="0.25">
      <c r="A1682" s="6">
        <f t="shared" si="26"/>
        <v>1674</v>
      </c>
      <c r="C1682" s="36" t="str">
        <f>+INDEX('Global Mapping'!$M:$M,MATCH(L1682,'Global Mapping'!$A:$A,0))</f>
        <v>CURRENT LIABILITIES</v>
      </c>
      <c r="D1682" s="36" t="str">
        <f>+INDEX('Global Mapping'!$C:$C,MATCH(L1682,'Global Mapping'!$A:$A,0))</f>
        <v>A/P TRADE</v>
      </c>
      <c r="E1682" s="36" t="s">
        <v>3985</v>
      </c>
      <c r="F1682" s="36" t="s">
        <v>3986</v>
      </c>
      <c r="G1682" s="36" t="s">
        <v>3987</v>
      </c>
      <c r="H1682" s="36">
        <v>1141548</v>
      </c>
      <c r="I1682" s="38">
        <v>43874</v>
      </c>
      <c r="J1682" s="2">
        <v>345</v>
      </c>
      <c r="K1682" s="2">
        <v>345</v>
      </c>
      <c r="L1682" s="2">
        <v>4515</v>
      </c>
      <c r="M1682" s="5">
        <v>-51.8</v>
      </c>
      <c r="N1682" s="3">
        <v>43872</v>
      </c>
      <c r="O1682" t="s">
        <v>19</v>
      </c>
      <c r="P1682" t="s">
        <v>1332</v>
      </c>
      <c r="S1682" s="2">
        <v>1133627</v>
      </c>
      <c r="T1682" s="2">
        <v>359199</v>
      </c>
      <c r="X1682" s="2" t="s">
        <v>20</v>
      </c>
      <c r="Z1682">
        <v>3004979</v>
      </c>
      <c r="AA1682" s="2" t="s">
        <v>24</v>
      </c>
    </row>
    <row r="1683" spans="1:27" x14ac:dyDescent="0.25">
      <c r="A1683" s="6">
        <f t="shared" si="26"/>
        <v>1675</v>
      </c>
      <c r="C1683" s="36" t="str">
        <f>+INDEX('Global Mapping'!$M:$M,MATCH(L1683,'Global Mapping'!$A:$A,0))</f>
        <v>CURRENT LIABILITIES</v>
      </c>
      <c r="D1683" s="36" t="str">
        <f>+INDEX('Global Mapping'!$C:$C,MATCH(L1683,'Global Mapping'!$A:$A,0))</f>
        <v>A/P TRADE</v>
      </c>
      <c r="E1683" s="36" t="s">
        <v>3985</v>
      </c>
      <c r="F1683" s="36" t="s">
        <v>3986</v>
      </c>
      <c r="G1683" s="36" t="s">
        <v>3987</v>
      </c>
      <c r="H1683" s="36">
        <v>1141542</v>
      </c>
      <c r="I1683" s="38">
        <v>43874</v>
      </c>
      <c r="J1683" s="2">
        <v>345</v>
      </c>
      <c r="K1683" s="2">
        <v>345</v>
      </c>
      <c r="L1683" s="2">
        <v>4515</v>
      </c>
      <c r="M1683" s="5">
        <v>-76</v>
      </c>
      <c r="N1683" s="3">
        <v>43872</v>
      </c>
      <c r="O1683" t="s">
        <v>19</v>
      </c>
      <c r="P1683" t="s">
        <v>1329</v>
      </c>
      <c r="S1683" s="2">
        <v>1133624</v>
      </c>
      <c r="T1683" s="2">
        <v>359199</v>
      </c>
      <c r="X1683" s="2" t="s">
        <v>20</v>
      </c>
      <c r="Z1683">
        <v>3005518</v>
      </c>
      <c r="AA1683" s="2" t="s">
        <v>24</v>
      </c>
    </row>
    <row r="1684" spans="1:27" x14ac:dyDescent="0.25">
      <c r="A1684" s="6">
        <f t="shared" si="26"/>
        <v>1676</v>
      </c>
      <c r="C1684" s="36" t="str">
        <f>+INDEX('Global Mapping'!$M:$M,MATCH(L1684,'Global Mapping'!$A:$A,0))</f>
        <v>CURRENT LIABILITIES</v>
      </c>
      <c r="D1684" s="36" t="str">
        <f>+INDEX('Global Mapping'!$C:$C,MATCH(L1684,'Global Mapping'!$A:$A,0))</f>
        <v>A/P TRADE</v>
      </c>
      <c r="E1684" s="36" t="s">
        <v>3985</v>
      </c>
      <c r="F1684" s="36" t="s">
        <v>3986</v>
      </c>
      <c r="G1684" s="36" t="s">
        <v>3987</v>
      </c>
      <c r="H1684" s="36">
        <v>1141552</v>
      </c>
      <c r="I1684" s="38">
        <v>43874</v>
      </c>
      <c r="J1684" s="2">
        <v>345</v>
      </c>
      <c r="K1684" s="2">
        <v>345</v>
      </c>
      <c r="L1684" s="2">
        <v>4515</v>
      </c>
      <c r="M1684" s="5">
        <v>-44.41</v>
      </c>
      <c r="N1684" s="3">
        <v>43872</v>
      </c>
      <c r="O1684" t="s">
        <v>19</v>
      </c>
      <c r="P1684" t="s">
        <v>1335</v>
      </c>
      <c r="S1684" s="2">
        <v>1133653</v>
      </c>
      <c r="T1684" s="2">
        <v>359199</v>
      </c>
      <c r="X1684" s="2" t="s">
        <v>20</v>
      </c>
      <c r="Z1684">
        <v>3006695</v>
      </c>
      <c r="AA1684" s="2" t="s">
        <v>24</v>
      </c>
    </row>
    <row r="1685" spans="1:27" x14ac:dyDescent="0.25">
      <c r="A1685" s="6">
        <f t="shared" si="26"/>
        <v>1677</v>
      </c>
      <c r="C1685" s="36" t="str">
        <f>+INDEX('Global Mapping'!$M:$M,MATCH(L1685,'Global Mapping'!$A:$A,0))</f>
        <v>CURRENT LIABILITIES</v>
      </c>
      <c r="D1685" s="36" t="str">
        <f>+INDEX('Global Mapping'!$C:$C,MATCH(L1685,'Global Mapping'!$A:$A,0))</f>
        <v>A/P TRADE</v>
      </c>
      <c r="E1685" s="36" t="s">
        <v>3985</v>
      </c>
      <c r="F1685" s="36" t="s">
        <v>3986</v>
      </c>
      <c r="G1685" s="36" t="s">
        <v>3987</v>
      </c>
      <c r="H1685" s="36">
        <v>1141522</v>
      </c>
      <c r="I1685" s="38">
        <v>43874</v>
      </c>
      <c r="J1685" s="2">
        <v>345</v>
      </c>
      <c r="K1685" s="2">
        <v>345</v>
      </c>
      <c r="L1685" s="2">
        <v>4515</v>
      </c>
      <c r="M1685" s="5">
        <v>-183.45</v>
      </c>
      <c r="N1685" s="3">
        <v>43872</v>
      </c>
      <c r="O1685" t="s">
        <v>19</v>
      </c>
      <c r="P1685" t="s">
        <v>1330</v>
      </c>
      <c r="S1685" s="2">
        <v>1133625</v>
      </c>
      <c r="T1685" s="2">
        <v>359199</v>
      </c>
      <c r="X1685" s="2" t="s">
        <v>20</v>
      </c>
      <c r="Z1685">
        <v>3006714</v>
      </c>
      <c r="AA1685" s="2" t="s">
        <v>24</v>
      </c>
    </row>
    <row r="1686" spans="1:27" x14ac:dyDescent="0.25">
      <c r="A1686" s="6">
        <f t="shared" si="26"/>
        <v>1678</v>
      </c>
      <c r="C1686" s="36" t="str">
        <f>+INDEX('Global Mapping'!$M:$M,MATCH(L1686,'Global Mapping'!$A:$A,0))</f>
        <v>CURRENT LIABILITIES</v>
      </c>
      <c r="D1686" s="36" t="str">
        <f>+INDEX('Global Mapping'!$C:$C,MATCH(L1686,'Global Mapping'!$A:$A,0))</f>
        <v>A/P TRADE</v>
      </c>
      <c r="E1686" s="36" t="s">
        <v>3985</v>
      </c>
      <c r="F1686" s="36" t="s">
        <v>3986</v>
      </c>
      <c r="G1686" s="36" t="s">
        <v>3987</v>
      </c>
      <c r="H1686" s="36">
        <v>1141674</v>
      </c>
      <c r="I1686" s="38">
        <v>43881</v>
      </c>
      <c r="J1686" s="2">
        <v>345</v>
      </c>
      <c r="K1686" s="2">
        <v>345</v>
      </c>
      <c r="L1686" s="2">
        <v>4515</v>
      </c>
      <c r="M1686" s="5">
        <v>-1139.75</v>
      </c>
      <c r="N1686" s="3">
        <v>43872</v>
      </c>
      <c r="O1686" t="s">
        <v>19</v>
      </c>
      <c r="P1686" t="s">
        <v>1334</v>
      </c>
      <c r="S1686" s="2">
        <v>1133649</v>
      </c>
      <c r="T1686" s="2">
        <v>359204</v>
      </c>
      <c r="U1686" s="2">
        <v>334387</v>
      </c>
      <c r="X1686" s="2" t="s">
        <v>20</v>
      </c>
      <c r="Z1686">
        <v>3012054</v>
      </c>
      <c r="AA1686" s="2" t="s">
        <v>24</v>
      </c>
    </row>
    <row r="1687" spans="1:27" x14ac:dyDescent="0.25">
      <c r="A1687" s="6">
        <f t="shared" si="26"/>
        <v>1679</v>
      </c>
      <c r="C1687" s="36" t="str">
        <f>+INDEX('Global Mapping'!$M:$M,MATCH(L1687,'Global Mapping'!$A:$A,0))</f>
        <v>CURRENT LIABILITIES</v>
      </c>
      <c r="D1687" s="36" t="str">
        <f>+INDEX('Global Mapping'!$C:$C,MATCH(L1687,'Global Mapping'!$A:$A,0))</f>
        <v>A/P TRADE</v>
      </c>
      <c r="E1687" s="36" t="s">
        <v>3985</v>
      </c>
      <c r="F1687" s="36" t="s">
        <v>3986</v>
      </c>
      <c r="G1687" s="36" t="s">
        <v>3987</v>
      </c>
      <c r="H1687" s="36">
        <v>1141493</v>
      </c>
      <c r="I1687" s="38">
        <v>43874</v>
      </c>
      <c r="J1687" s="2">
        <v>345</v>
      </c>
      <c r="K1687" s="2">
        <v>345</v>
      </c>
      <c r="L1687" s="2">
        <v>4515</v>
      </c>
      <c r="M1687" s="5">
        <v>-559.95000000000005</v>
      </c>
      <c r="N1687" s="3">
        <v>43872</v>
      </c>
      <c r="O1687" t="s">
        <v>19</v>
      </c>
      <c r="P1687" t="s">
        <v>1328</v>
      </c>
      <c r="S1687" s="2">
        <v>1133620</v>
      </c>
      <c r="T1687" s="2">
        <v>359204</v>
      </c>
      <c r="U1687" s="2">
        <v>333049</v>
      </c>
      <c r="X1687" s="2" t="s">
        <v>20</v>
      </c>
      <c r="Z1687">
        <v>3051947</v>
      </c>
      <c r="AA1687" s="2" t="s">
        <v>24</v>
      </c>
    </row>
    <row r="1688" spans="1:27" x14ac:dyDescent="0.25">
      <c r="A1688" s="6">
        <f t="shared" si="26"/>
        <v>1680</v>
      </c>
      <c r="C1688" s="36" t="str">
        <f>+INDEX('Global Mapping'!$M:$M,MATCH(L1688,'Global Mapping'!$A:$A,0))</f>
        <v>CURRENT LIABILITIES</v>
      </c>
      <c r="D1688" s="36" t="str">
        <f>+INDEX('Global Mapping'!$C:$C,MATCH(L1688,'Global Mapping'!$A:$A,0))</f>
        <v>A/P TRADE</v>
      </c>
      <c r="E1688" s="36" t="s">
        <v>3985</v>
      </c>
      <c r="F1688" s="36" t="s">
        <v>3986</v>
      </c>
      <c r="G1688" s="36" t="s">
        <v>3987</v>
      </c>
      <c r="H1688" s="36">
        <v>1141511</v>
      </c>
      <c r="I1688" s="38">
        <v>43874</v>
      </c>
      <c r="J1688" s="2">
        <v>345</v>
      </c>
      <c r="K1688" s="2">
        <v>345</v>
      </c>
      <c r="L1688" s="2">
        <v>4515</v>
      </c>
      <c r="M1688" s="5">
        <v>-320</v>
      </c>
      <c r="N1688" s="3">
        <v>43873</v>
      </c>
      <c r="O1688" t="s">
        <v>19</v>
      </c>
      <c r="P1688" t="s">
        <v>1336</v>
      </c>
      <c r="S1688" s="2">
        <v>1133936</v>
      </c>
      <c r="T1688" s="2">
        <v>359276</v>
      </c>
      <c r="U1688" s="2">
        <v>334233</v>
      </c>
      <c r="X1688" s="2" t="s">
        <v>20</v>
      </c>
      <c r="Z1688">
        <v>3000063</v>
      </c>
      <c r="AA1688" s="2" t="s">
        <v>24</v>
      </c>
    </row>
    <row r="1689" spans="1:27" x14ac:dyDescent="0.25">
      <c r="A1689" s="6">
        <f t="shared" si="26"/>
        <v>1681</v>
      </c>
      <c r="C1689" s="36" t="str">
        <f>+INDEX('Global Mapping'!$M:$M,MATCH(L1689,'Global Mapping'!$A:$A,0))</f>
        <v>CURRENT LIABILITIES</v>
      </c>
      <c r="D1689" s="36" t="str">
        <f>+INDEX('Global Mapping'!$C:$C,MATCH(L1689,'Global Mapping'!$A:$A,0))</f>
        <v>A/P TRADE</v>
      </c>
      <c r="E1689" s="36" t="s">
        <v>3985</v>
      </c>
      <c r="F1689" s="36" t="s">
        <v>3986</v>
      </c>
      <c r="G1689" s="36" t="s">
        <v>3987</v>
      </c>
      <c r="H1689" s="36">
        <v>1141473</v>
      </c>
      <c r="I1689" s="38">
        <v>43874</v>
      </c>
      <c r="J1689" s="2">
        <v>345</v>
      </c>
      <c r="K1689" s="2">
        <v>345</v>
      </c>
      <c r="L1689" s="2">
        <v>4515</v>
      </c>
      <c r="M1689" s="5">
        <v>-3000</v>
      </c>
      <c r="N1689" s="3">
        <v>43873</v>
      </c>
      <c r="O1689" t="s">
        <v>19</v>
      </c>
      <c r="P1689" t="s">
        <v>1340</v>
      </c>
      <c r="S1689" s="2">
        <v>1134146</v>
      </c>
      <c r="T1689" s="2">
        <v>359276</v>
      </c>
      <c r="U1689" s="2">
        <v>327022</v>
      </c>
      <c r="X1689" s="2" t="s">
        <v>20</v>
      </c>
      <c r="Z1689">
        <v>3000092</v>
      </c>
      <c r="AA1689" s="2" t="s">
        <v>24</v>
      </c>
    </row>
    <row r="1690" spans="1:27" x14ac:dyDescent="0.25">
      <c r="A1690" s="6">
        <f t="shared" si="26"/>
        <v>1682</v>
      </c>
      <c r="C1690" s="36" t="str">
        <f>+INDEX('Global Mapping'!$M:$M,MATCH(L1690,'Global Mapping'!$A:$A,0))</f>
        <v>CURRENT LIABILITIES</v>
      </c>
      <c r="D1690" s="36" t="str">
        <f>+INDEX('Global Mapping'!$C:$C,MATCH(L1690,'Global Mapping'!$A:$A,0))</f>
        <v>A/P TRADE</v>
      </c>
      <c r="E1690" s="36" t="s">
        <v>3985</v>
      </c>
      <c r="F1690" s="36" t="s">
        <v>3986</v>
      </c>
      <c r="G1690" s="36" t="s">
        <v>3987</v>
      </c>
      <c r="H1690" s="36">
        <v>1141119</v>
      </c>
      <c r="I1690" s="38">
        <v>43874</v>
      </c>
      <c r="J1690" s="2">
        <v>345</v>
      </c>
      <c r="K1690" s="2">
        <v>345</v>
      </c>
      <c r="L1690" s="2">
        <v>4515</v>
      </c>
      <c r="M1690" s="5">
        <v>-38.79</v>
      </c>
      <c r="N1690" s="3">
        <v>43873</v>
      </c>
      <c r="O1690" t="s">
        <v>19</v>
      </c>
      <c r="P1690" t="s">
        <v>1337</v>
      </c>
      <c r="S1690" s="2">
        <v>1134118</v>
      </c>
      <c r="T1690" s="2">
        <v>359330</v>
      </c>
      <c r="X1690" s="2" t="s">
        <v>20</v>
      </c>
      <c r="Z1690">
        <v>3008698</v>
      </c>
      <c r="AA1690" s="2" t="s">
        <v>24</v>
      </c>
    </row>
    <row r="1691" spans="1:27" x14ac:dyDescent="0.25">
      <c r="A1691" s="6">
        <f t="shared" si="26"/>
        <v>1683</v>
      </c>
      <c r="C1691" s="36" t="str">
        <f>+INDEX('Global Mapping'!$M:$M,MATCH(L1691,'Global Mapping'!$A:$A,0))</f>
        <v>CURRENT LIABILITIES</v>
      </c>
      <c r="D1691" s="36" t="str">
        <f>+INDEX('Global Mapping'!$C:$C,MATCH(L1691,'Global Mapping'!$A:$A,0))</f>
        <v>A/P TRADE</v>
      </c>
      <c r="E1691" s="36" t="s">
        <v>3985</v>
      </c>
      <c r="F1691" s="36" t="s">
        <v>3986</v>
      </c>
      <c r="G1691" s="36" t="s">
        <v>3987</v>
      </c>
      <c r="H1691" s="36">
        <v>1141119</v>
      </c>
      <c r="I1691" s="38">
        <v>43874</v>
      </c>
      <c r="J1691" s="2">
        <v>345</v>
      </c>
      <c r="K1691" s="2">
        <v>345</v>
      </c>
      <c r="L1691" s="2">
        <v>4515</v>
      </c>
      <c r="M1691" s="5">
        <v>-224.24</v>
      </c>
      <c r="N1691" s="3">
        <v>43873</v>
      </c>
      <c r="O1691" t="s">
        <v>19</v>
      </c>
      <c r="P1691" t="s">
        <v>1338</v>
      </c>
      <c r="S1691" s="2">
        <v>1134119</v>
      </c>
      <c r="T1691" s="2">
        <v>359330</v>
      </c>
      <c r="X1691" s="2" t="s">
        <v>20</v>
      </c>
      <c r="Z1691">
        <v>3008698</v>
      </c>
      <c r="AA1691" s="2" t="s">
        <v>24</v>
      </c>
    </row>
    <row r="1692" spans="1:27" x14ac:dyDescent="0.25">
      <c r="A1692" s="6">
        <f t="shared" si="26"/>
        <v>1684</v>
      </c>
      <c r="C1692" s="36" t="str">
        <f>+INDEX('Global Mapping'!$M:$M,MATCH(L1692,'Global Mapping'!$A:$A,0))</f>
        <v>CURRENT LIABILITIES</v>
      </c>
      <c r="D1692" s="36" t="str">
        <f>+INDEX('Global Mapping'!$C:$C,MATCH(L1692,'Global Mapping'!$A:$A,0))</f>
        <v>A/P TRADE</v>
      </c>
      <c r="E1692" s="36" t="s">
        <v>3985</v>
      </c>
      <c r="F1692" s="36" t="s">
        <v>3986</v>
      </c>
      <c r="G1692" s="36" t="s">
        <v>3987</v>
      </c>
      <c r="H1692" s="36">
        <v>1141119</v>
      </c>
      <c r="I1692" s="38">
        <v>43874</v>
      </c>
      <c r="J1692" s="2">
        <v>345</v>
      </c>
      <c r="K1692" s="2">
        <v>345</v>
      </c>
      <c r="L1692" s="2">
        <v>4515</v>
      </c>
      <c r="M1692" s="5">
        <v>-4092.33</v>
      </c>
      <c r="N1692" s="3">
        <v>43873</v>
      </c>
      <c r="O1692" t="s">
        <v>19</v>
      </c>
      <c r="P1692" t="s">
        <v>1339</v>
      </c>
      <c r="S1692" s="2">
        <v>1134120</v>
      </c>
      <c r="T1692" s="2">
        <v>359330</v>
      </c>
      <c r="X1692" s="2" t="s">
        <v>20</v>
      </c>
      <c r="Z1692">
        <v>3008698</v>
      </c>
      <c r="AA1692" s="2" t="s">
        <v>24</v>
      </c>
    </row>
    <row r="1693" spans="1:27" x14ac:dyDescent="0.25">
      <c r="A1693" s="6">
        <f t="shared" si="26"/>
        <v>1685</v>
      </c>
      <c r="C1693" s="36" t="str">
        <f>+INDEX('Global Mapping'!$M:$M,MATCH(L1693,'Global Mapping'!$A:$A,0))</f>
        <v>CURRENT LIABILITIES</v>
      </c>
      <c r="D1693" s="36" t="str">
        <f>+INDEX('Global Mapping'!$C:$C,MATCH(L1693,'Global Mapping'!$A:$A,0))</f>
        <v>A/P TRADE</v>
      </c>
      <c r="E1693" s="36" t="s">
        <v>3985</v>
      </c>
      <c r="F1693" s="36" t="s">
        <v>3986</v>
      </c>
      <c r="G1693" s="36" t="s">
        <v>3987</v>
      </c>
      <c r="H1693" s="36">
        <v>1142492</v>
      </c>
      <c r="I1693" s="38">
        <v>43888</v>
      </c>
      <c r="J1693" s="2">
        <v>345</v>
      </c>
      <c r="K1693" s="2">
        <v>345</v>
      </c>
      <c r="L1693" s="2">
        <v>4515</v>
      </c>
      <c r="M1693" s="5">
        <v>-1797.27</v>
      </c>
      <c r="N1693" s="3">
        <v>43873</v>
      </c>
      <c r="O1693" t="s">
        <v>19</v>
      </c>
      <c r="P1693" t="s">
        <v>1341</v>
      </c>
      <c r="S1693" s="2">
        <v>1134148</v>
      </c>
      <c r="T1693" s="2">
        <v>359276</v>
      </c>
      <c r="U1693" s="2">
        <v>331760</v>
      </c>
      <c r="X1693" s="2" t="s">
        <v>20</v>
      </c>
      <c r="Z1693">
        <v>3038149</v>
      </c>
      <c r="AA1693" s="2" t="s">
        <v>24</v>
      </c>
    </row>
    <row r="1694" spans="1:27" x14ac:dyDescent="0.25">
      <c r="A1694" s="6">
        <f t="shared" si="26"/>
        <v>1686</v>
      </c>
      <c r="C1694" s="36" t="str">
        <f>+INDEX('Global Mapping'!$M:$M,MATCH(L1694,'Global Mapping'!$A:$A,0))</f>
        <v>CURRENT LIABILITIES</v>
      </c>
      <c r="D1694" s="36" t="str">
        <f>+INDEX('Global Mapping'!$C:$C,MATCH(L1694,'Global Mapping'!$A:$A,0))</f>
        <v>A/P TRADE</v>
      </c>
      <c r="E1694" s="36" t="s">
        <v>3985</v>
      </c>
      <c r="F1694" s="36" t="s">
        <v>3986</v>
      </c>
      <c r="G1694" s="36" t="s">
        <v>3987</v>
      </c>
      <c r="H1694" s="36">
        <v>1142492</v>
      </c>
      <c r="I1694" s="38">
        <v>43888</v>
      </c>
      <c r="J1694" s="2">
        <v>345</v>
      </c>
      <c r="K1694" s="2">
        <v>345</v>
      </c>
      <c r="L1694" s="2">
        <v>4515</v>
      </c>
      <c r="M1694" s="5">
        <v>-84.8</v>
      </c>
      <c r="N1694" s="3">
        <v>43873</v>
      </c>
      <c r="O1694" t="s">
        <v>19</v>
      </c>
      <c r="P1694" t="s">
        <v>1342</v>
      </c>
      <c r="S1694" s="2">
        <v>1134149</v>
      </c>
      <c r="T1694" s="2">
        <v>359264</v>
      </c>
      <c r="X1694" s="2" t="s">
        <v>20</v>
      </c>
      <c r="Z1694">
        <v>3038149</v>
      </c>
      <c r="AA1694" s="2" t="s">
        <v>24</v>
      </c>
    </row>
    <row r="1695" spans="1:27" x14ac:dyDescent="0.25">
      <c r="A1695" s="6">
        <f t="shared" si="26"/>
        <v>1687</v>
      </c>
      <c r="C1695" s="36" t="str">
        <f>+INDEX('Global Mapping'!$M:$M,MATCH(L1695,'Global Mapping'!$A:$A,0))</f>
        <v>CURRENT LIABILITIES</v>
      </c>
      <c r="D1695" s="36" t="str">
        <f>+INDEX('Global Mapping'!$C:$C,MATCH(L1695,'Global Mapping'!$A:$A,0))</f>
        <v>A/P TRADE</v>
      </c>
      <c r="E1695" s="36" t="s">
        <v>3985</v>
      </c>
      <c r="F1695" s="36" t="s">
        <v>3986</v>
      </c>
      <c r="G1695" s="36" t="s">
        <v>3987</v>
      </c>
      <c r="H1695" s="36">
        <v>1142269</v>
      </c>
      <c r="I1695" s="38">
        <v>43881</v>
      </c>
      <c r="J1695" s="2">
        <v>345</v>
      </c>
      <c r="K1695" s="2">
        <v>345</v>
      </c>
      <c r="L1695" s="2">
        <v>4515</v>
      </c>
      <c r="M1695" s="5">
        <v>-35.25</v>
      </c>
      <c r="N1695" s="3">
        <v>43873</v>
      </c>
      <c r="O1695" t="s">
        <v>19</v>
      </c>
      <c r="P1695" t="s">
        <v>1351</v>
      </c>
      <c r="S1695" s="2">
        <v>1135492</v>
      </c>
      <c r="T1695" s="2">
        <v>359631</v>
      </c>
      <c r="X1695" s="2" t="s">
        <v>20</v>
      </c>
      <c r="Z1695">
        <v>3130321</v>
      </c>
      <c r="AA1695" s="2" t="s">
        <v>24</v>
      </c>
    </row>
    <row r="1696" spans="1:27" x14ac:dyDescent="0.25">
      <c r="A1696" s="6">
        <f t="shared" si="26"/>
        <v>1688</v>
      </c>
      <c r="C1696" s="36" t="str">
        <f>+INDEX('Global Mapping'!$M:$M,MATCH(L1696,'Global Mapping'!$A:$A,0))</f>
        <v>CURRENT LIABILITIES</v>
      </c>
      <c r="D1696" s="36" t="str">
        <f>+INDEX('Global Mapping'!$C:$C,MATCH(L1696,'Global Mapping'!$A:$A,0))</f>
        <v>A/P TRADE</v>
      </c>
      <c r="E1696" s="36" t="s">
        <v>3985</v>
      </c>
      <c r="F1696" s="36" t="s">
        <v>3986</v>
      </c>
      <c r="G1696" s="36" t="s">
        <v>3987</v>
      </c>
      <c r="H1696" s="36">
        <v>1142429</v>
      </c>
      <c r="I1696" s="38">
        <v>43881</v>
      </c>
      <c r="J1696" s="2">
        <v>345</v>
      </c>
      <c r="K1696" s="2">
        <v>345</v>
      </c>
      <c r="L1696" s="2">
        <v>4515</v>
      </c>
      <c r="M1696" s="5">
        <v>-2.75</v>
      </c>
      <c r="N1696" s="3">
        <v>43873</v>
      </c>
      <c r="O1696" t="s">
        <v>19</v>
      </c>
      <c r="P1696" t="s">
        <v>1352</v>
      </c>
      <c r="S1696" s="2">
        <v>1135500</v>
      </c>
      <c r="T1696" s="2">
        <v>359631</v>
      </c>
      <c r="X1696" s="2" t="s">
        <v>20</v>
      </c>
      <c r="Z1696">
        <v>3130323</v>
      </c>
      <c r="AA1696" s="2" t="s">
        <v>24</v>
      </c>
    </row>
    <row r="1697" spans="1:27" x14ac:dyDescent="0.25">
      <c r="A1697" s="6">
        <f t="shared" si="26"/>
        <v>1689</v>
      </c>
      <c r="C1697" s="36" t="str">
        <f>+INDEX('Global Mapping'!$M:$M,MATCH(L1697,'Global Mapping'!$A:$A,0))</f>
        <v>CURRENT LIABILITIES</v>
      </c>
      <c r="D1697" s="36" t="str">
        <f>+INDEX('Global Mapping'!$C:$C,MATCH(L1697,'Global Mapping'!$A:$A,0))</f>
        <v>A/P TRADE</v>
      </c>
      <c r="E1697" s="36" t="s">
        <v>3985</v>
      </c>
      <c r="F1697" s="36" t="s">
        <v>3986</v>
      </c>
      <c r="G1697" s="36" t="s">
        <v>3987</v>
      </c>
      <c r="H1697" s="36">
        <v>1142162</v>
      </c>
      <c r="I1697" s="38">
        <v>43881</v>
      </c>
      <c r="J1697" s="2">
        <v>345</v>
      </c>
      <c r="K1697" s="2">
        <v>345</v>
      </c>
      <c r="L1697" s="2">
        <v>4515</v>
      </c>
      <c r="M1697" s="5">
        <v>-89.63</v>
      </c>
      <c r="N1697" s="3">
        <v>43873</v>
      </c>
      <c r="O1697" t="s">
        <v>19</v>
      </c>
      <c r="P1697" t="s">
        <v>1353</v>
      </c>
      <c r="S1697" s="2">
        <v>1135505</v>
      </c>
      <c r="T1697" s="2">
        <v>359631</v>
      </c>
      <c r="X1697" s="2" t="s">
        <v>20</v>
      </c>
      <c r="Z1697">
        <v>3130328</v>
      </c>
      <c r="AA1697" s="2" t="s">
        <v>24</v>
      </c>
    </row>
    <row r="1698" spans="1:27" x14ac:dyDescent="0.25">
      <c r="A1698" s="6">
        <f t="shared" si="26"/>
        <v>1690</v>
      </c>
      <c r="C1698" s="36" t="str">
        <f>+INDEX('Global Mapping'!$M:$M,MATCH(L1698,'Global Mapping'!$A:$A,0))</f>
        <v>CURRENT LIABILITIES</v>
      </c>
      <c r="D1698" s="36" t="str">
        <f>+INDEX('Global Mapping'!$C:$C,MATCH(L1698,'Global Mapping'!$A:$A,0))</f>
        <v>A/P TRADE</v>
      </c>
      <c r="E1698" s="36" t="s">
        <v>3985</v>
      </c>
      <c r="F1698" s="36" t="s">
        <v>3986</v>
      </c>
      <c r="G1698" s="36" t="s">
        <v>3987</v>
      </c>
      <c r="H1698" s="36">
        <v>1142380</v>
      </c>
      <c r="I1698" s="38">
        <v>43881</v>
      </c>
      <c r="J1698" s="2">
        <v>345</v>
      </c>
      <c r="K1698" s="2">
        <v>345</v>
      </c>
      <c r="L1698" s="2">
        <v>4515</v>
      </c>
      <c r="M1698" s="5">
        <v>-11.55</v>
      </c>
      <c r="N1698" s="3">
        <v>43873</v>
      </c>
      <c r="O1698" t="s">
        <v>19</v>
      </c>
      <c r="P1698" t="s">
        <v>1350</v>
      </c>
      <c r="S1698" s="2">
        <v>1135491</v>
      </c>
      <c r="T1698" s="2">
        <v>359631</v>
      </c>
      <c r="X1698" s="2" t="s">
        <v>20</v>
      </c>
      <c r="Z1698">
        <v>3130416</v>
      </c>
      <c r="AA1698" s="2" t="s">
        <v>24</v>
      </c>
    </row>
    <row r="1699" spans="1:27" x14ac:dyDescent="0.25">
      <c r="A1699" s="6">
        <f t="shared" si="26"/>
        <v>1691</v>
      </c>
      <c r="C1699" s="36" t="str">
        <f>+INDEX('Global Mapping'!$M:$M,MATCH(L1699,'Global Mapping'!$A:$A,0))</f>
        <v>CURRENT LIABILITIES</v>
      </c>
      <c r="D1699" s="36" t="str">
        <f>+INDEX('Global Mapping'!$C:$C,MATCH(L1699,'Global Mapping'!$A:$A,0))</f>
        <v>A/P TRADE</v>
      </c>
      <c r="E1699" s="36" t="s">
        <v>3985</v>
      </c>
      <c r="F1699" s="36" t="s">
        <v>3986</v>
      </c>
      <c r="G1699" s="36" t="s">
        <v>3987</v>
      </c>
      <c r="H1699" s="36">
        <v>1141414</v>
      </c>
      <c r="I1699" s="38">
        <v>43874</v>
      </c>
      <c r="J1699" s="2">
        <v>345</v>
      </c>
      <c r="K1699" s="2">
        <v>345</v>
      </c>
      <c r="L1699" s="2">
        <v>4515</v>
      </c>
      <c r="M1699" s="5">
        <v>-136.99</v>
      </c>
      <c r="N1699" s="3">
        <v>43874</v>
      </c>
      <c r="O1699" t="s">
        <v>19</v>
      </c>
      <c r="P1699" t="s">
        <v>1343</v>
      </c>
      <c r="S1699" s="2">
        <v>1134950</v>
      </c>
      <c r="T1699" s="2">
        <v>359436</v>
      </c>
      <c r="X1699" s="2" t="s">
        <v>20</v>
      </c>
      <c r="Z1699">
        <v>3008722</v>
      </c>
      <c r="AA1699" s="2" t="s">
        <v>24</v>
      </c>
    </row>
    <row r="1700" spans="1:27" x14ac:dyDescent="0.25">
      <c r="A1700" s="6">
        <f t="shared" si="26"/>
        <v>1692</v>
      </c>
      <c r="C1700" s="36" t="str">
        <f>+INDEX('Global Mapping'!$M:$M,MATCH(L1700,'Global Mapping'!$A:$A,0))</f>
        <v>CURRENT LIABILITIES</v>
      </c>
      <c r="D1700" s="36" t="str">
        <f>+INDEX('Global Mapping'!$C:$C,MATCH(L1700,'Global Mapping'!$A:$A,0))</f>
        <v>A/P TRADE</v>
      </c>
      <c r="E1700" s="36" t="s">
        <v>3985</v>
      </c>
      <c r="F1700" s="36" t="s">
        <v>3986</v>
      </c>
      <c r="G1700" s="36" t="s">
        <v>3987</v>
      </c>
      <c r="H1700" s="36">
        <v>1142200</v>
      </c>
      <c r="I1700" s="38">
        <v>43881</v>
      </c>
      <c r="J1700" s="2">
        <v>345</v>
      </c>
      <c r="K1700" s="2">
        <v>345</v>
      </c>
      <c r="L1700" s="2">
        <v>4515</v>
      </c>
      <c r="M1700" s="5">
        <v>-58.59</v>
      </c>
      <c r="N1700" s="3">
        <v>43877</v>
      </c>
      <c r="O1700" t="s">
        <v>19</v>
      </c>
      <c r="P1700" t="s">
        <v>1354</v>
      </c>
      <c r="S1700" s="2">
        <v>1135636</v>
      </c>
      <c r="T1700" s="2">
        <v>359640</v>
      </c>
      <c r="X1700" s="2" t="s">
        <v>20</v>
      </c>
      <c r="Z1700">
        <v>3130455</v>
      </c>
      <c r="AA1700" s="2" t="s">
        <v>24</v>
      </c>
    </row>
    <row r="1701" spans="1:27" x14ac:dyDescent="0.25">
      <c r="A1701" s="6">
        <f t="shared" si="26"/>
        <v>1693</v>
      </c>
      <c r="C1701" s="36" t="str">
        <f>+INDEX('Global Mapping'!$M:$M,MATCH(L1701,'Global Mapping'!$A:$A,0))</f>
        <v>CURRENT LIABILITIES</v>
      </c>
      <c r="D1701" s="36" t="str">
        <f>+INDEX('Global Mapping'!$C:$C,MATCH(L1701,'Global Mapping'!$A:$A,0))</f>
        <v>A/P TRADE</v>
      </c>
      <c r="E1701" s="36" t="s">
        <v>3985</v>
      </c>
      <c r="F1701" s="36" t="s">
        <v>3986</v>
      </c>
      <c r="G1701" s="36" t="s">
        <v>3987</v>
      </c>
      <c r="H1701" s="36">
        <v>1142223</v>
      </c>
      <c r="I1701" s="38">
        <v>43881</v>
      </c>
      <c r="J1701" s="2">
        <v>345</v>
      </c>
      <c r="K1701" s="2">
        <v>345</v>
      </c>
      <c r="L1701" s="2">
        <v>4515</v>
      </c>
      <c r="M1701" s="5">
        <v>-47.3</v>
      </c>
      <c r="N1701" s="3">
        <v>43877</v>
      </c>
      <c r="O1701" t="s">
        <v>19</v>
      </c>
      <c r="P1701" t="s">
        <v>1355</v>
      </c>
      <c r="S1701" s="2">
        <v>1135661</v>
      </c>
      <c r="T1701" s="2">
        <v>359640</v>
      </c>
      <c r="X1701" s="2" t="s">
        <v>20</v>
      </c>
      <c r="Z1701">
        <v>3130471</v>
      </c>
      <c r="AA1701" s="2" t="s">
        <v>24</v>
      </c>
    </row>
    <row r="1702" spans="1:27" x14ac:dyDescent="0.25">
      <c r="A1702" s="6">
        <f t="shared" si="26"/>
        <v>1694</v>
      </c>
      <c r="C1702" s="36" t="str">
        <f>+INDEX('Global Mapping'!$M:$M,MATCH(L1702,'Global Mapping'!$A:$A,0))</f>
        <v>CURRENT LIABILITIES</v>
      </c>
      <c r="D1702" s="36" t="str">
        <f>+INDEX('Global Mapping'!$C:$C,MATCH(L1702,'Global Mapping'!$A:$A,0))</f>
        <v>A/P TRADE</v>
      </c>
      <c r="E1702" s="36" t="s">
        <v>3985</v>
      </c>
      <c r="F1702" s="36" t="s">
        <v>3986</v>
      </c>
      <c r="G1702" s="36" t="s">
        <v>3987</v>
      </c>
      <c r="H1702" s="36">
        <v>1142250</v>
      </c>
      <c r="I1702" s="38">
        <v>43881</v>
      </c>
      <c r="J1702" s="2">
        <v>345</v>
      </c>
      <c r="K1702" s="2">
        <v>345</v>
      </c>
      <c r="L1702" s="2">
        <v>4515</v>
      </c>
      <c r="M1702" s="5">
        <v>-39.58</v>
      </c>
      <c r="N1702" s="3">
        <v>43877</v>
      </c>
      <c r="O1702" t="s">
        <v>19</v>
      </c>
      <c r="P1702" t="s">
        <v>1356</v>
      </c>
      <c r="S1702" s="2">
        <v>1135703</v>
      </c>
      <c r="T1702" s="2">
        <v>359640</v>
      </c>
      <c r="X1702" s="2" t="s">
        <v>20</v>
      </c>
      <c r="Z1702">
        <v>3130505</v>
      </c>
      <c r="AA1702" s="2" t="s">
        <v>24</v>
      </c>
    </row>
    <row r="1703" spans="1:27" x14ac:dyDescent="0.25">
      <c r="A1703" s="6">
        <f t="shared" si="26"/>
        <v>1695</v>
      </c>
      <c r="C1703" s="36" t="str">
        <f>+INDEX('Global Mapping'!$M:$M,MATCH(L1703,'Global Mapping'!$A:$A,0))</f>
        <v>CURRENT LIABILITIES</v>
      </c>
      <c r="D1703" s="36" t="str">
        <f>+INDEX('Global Mapping'!$C:$C,MATCH(L1703,'Global Mapping'!$A:$A,0))</f>
        <v>A/P TRADE</v>
      </c>
      <c r="E1703" s="36" t="s">
        <v>3985</v>
      </c>
      <c r="F1703" s="36" t="s">
        <v>3986</v>
      </c>
      <c r="G1703" s="36" t="s">
        <v>3987</v>
      </c>
      <c r="H1703" s="36">
        <v>1141742</v>
      </c>
      <c r="I1703" s="38">
        <v>43881</v>
      </c>
      <c r="J1703" s="2">
        <v>345</v>
      </c>
      <c r="K1703" s="2">
        <v>345</v>
      </c>
      <c r="L1703" s="2">
        <v>4515</v>
      </c>
      <c r="M1703" s="5">
        <v>-40.35</v>
      </c>
      <c r="N1703" s="3">
        <v>43879</v>
      </c>
      <c r="O1703" t="s">
        <v>19</v>
      </c>
      <c r="P1703" t="s">
        <v>1359</v>
      </c>
      <c r="S1703" s="2">
        <v>1135955</v>
      </c>
      <c r="T1703" s="2">
        <v>359724</v>
      </c>
      <c r="X1703" s="2" t="s">
        <v>20</v>
      </c>
      <c r="Z1703">
        <v>3014539</v>
      </c>
      <c r="AA1703" s="2" t="s">
        <v>24</v>
      </c>
    </row>
    <row r="1704" spans="1:27" x14ac:dyDescent="0.25">
      <c r="A1704" s="6">
        <f t="shared" si="26"/>
        <v>1696</v>
      </c>
      <c r="C1704" s="36" t="str">
        <f>+INDEX('Global Mapping'!$M:$M,MATCH(L1704,'Global Mapping'!$A:$A,0))</f>
        <v>CURRENT LIABILITIES</v>
      </c>
      <c r="D1704" s="36" t="str">
        <f>+INDEX('Global Mapping'!$C:$C,MATCH(L1704,'Global Mapping'!$A:$A,0))</f>
        <v>A/P TRADE</v>
      </c>
      <c r="E1704" s="36" t="s">
        <v>3985</v>
      </c>
      <c r="F1704" s="36" t="s">
        <v>3986</v>
      </c>
      <c r="G1704" s="36" t="s">
        <v>3987</v>
      </c>
      <c r="H1704" s="36">
        <v>1141699</v>
      </c>
      <c r="I1704" s="38">
        <v>43881</v>
      </c>
      <c r="J1704" s="2">
        <v>345</v>
      </c>
      <c r="K1704" s="2">
        <v>345</v>
      </c>
      <c r="L1704" s="2">
        <v>4515</v>
      </c>
      <c r="M1704" s="5">
        <v>-633</v>
      </c>
      <c r="N1704" s="3">
        <v>43879</v>
      </c>
      <c r="O1704" t="s">
        <v>19</v>
      </c>
      <c r="P1704" t="s">
        <v>1357</v>
      </c>
      <c r="S1704" s="2">
        <v>1135947</v>
      </c>
      <c r="T1704" s="2">
        <v>359677</v>
      </c>
      <c r="U1704" s="2">
        <v>334231</v>
      </c>
      <c r="X1704" s="2" t="s">
        <v>20</v>
      </c>
      <c r="Z1704">
        <v>3068613</v>
      </c>
      <c r="AA1704" s="2" t="s">
        <v>24</v>
      </c>
    </row>
    <row r="1705" spans="1:27" x14ac:dyDescent="0.25">
      <c r="A1705" s="6">
        <f t="shared" si="26"/>
        <v>1697</v>
      </c>
      <c r="C1705" s="36" t="str">
        <f>+INDEX('Global Mapping'!$M:$M,MATCH(L1705,'Global Mapping'!$A:$A,0))</f>
        <v>CURRENT LIABILITIES</v>
      </c>
      <c r="D1705" s="36" t="str">
        <f>+INDEX('Global Mapping'!$C:$C,MATCH(L1705,'Global Mapping'!$A:$A,0))</f>
        <v>A/P TRADE</v>
      </c>
      <c r="E1705" s="36" t="s">
        <v>3985</v>
      </c>
      <c r="F1705" s="36" t="s">
        <v>3986</v>
      </c>
      <c r="G1705" s="36" t="s">
        <v>3987</v>
      </c>
      <c r="H1705" s="36">
        <v>1144061</v>
      </c>
      <c r="I1705" s="38">
        <v>43902</v>
      </c>
      <c r="J1705" s="2">
        <v>345</v>
      </c>
      <c r="K1705" s="2">
        <v>345</v>
      </c>
      <c r="L1705" s="2">
        <v>4515</v>
      </c>
      <c r="M1705" s="5">
        <v>-70.12</v>
      </c>
      <c r="N1705" s="3">
        <v>43879</v>
      </c>
      <c r="O1705" t="s">
        <v>19</v>
      </c>
      <c r="P1705" t="s">
        <v>1358</v>
      </c>
      <c r="S1705" s="2">
        <v>1135953</v>
      </c>
      <c r="T1705" s="2">
        <v>359724</v>
      </c>
      <c r="X1705" s="2" t="s">
        <v>20</v>
      </c>
      <c r="Z1705">
        <v>3098456</v>
      </c>
      <c r="AA1705" s="2" t="s">
        <v>24</v>
      </c>
    </row>
    <row r="1706" spans="1:27" x14ac:dyDescent="0.25">
      <c r="A1706" s="6">
        <f t="shared" si="26"/>
        <v>1698</v>
      </c>
      <c r="C1706" s="36" t="str">
        <f>+INDEX('Global Mapping'!$M:$M,MATCH(L1706,'Global Mapping'!$A:$A,0))</f>
        <v>CURRENT LIABILITIES</v>
      </c>
      <c r="D1706" s="36" t="str">
        <f>+INDEX('Global Mapping'!$C:$C,MATCH(L1706,'Global Mapping'!$A:$A,0))</f>
        <v>A/P TRADE</v>
      </c>
      <c r="E1706" s="36" t="s">
        <v>3985</v>
      </c>
      <c r="F1706" s="36" t="s">
        <v>3986</v>
      </c>
      <c r="G1706" s="36" t="s">
        <v>3987</v>
      </c>
      <c r="H1706" s="36">
        <v>1143105</v>
      </c>
      <c r="I1706" s="38">
        <v>43895</v>
      </c>
      <c r="J1706" s="2">
        <v>345</v>
      </c>
      <c r="K1706" s="2">
        <v>345</v>
      </c>
      <c r="L1706" s="2">
        <v>4515</v>
      </c>
      <c r="M1706" s="5">
        <v>-33.89</v>
      </c>
      <c r="N1706" s="3">
        <v>43879</v>
      </c>
      <c r="O1706" t="s">
        <v>19</v>
      </c>
      <c r="P1706" t="s">
        <v>1360</v>
      </c>
      <c r="S1706" s="2">
        <v>1135959</v>
      </c>
      <c r="T1706" s="2">
        <v>359724</v>
      </c>
      <c r="X1706" s="2" t="s">
        <v>20</v>
      </c>
      <c r="Z1706">
        <v>3098456</v>
      </c>
      <c r="AA1706" s="2" t="s">
        <v>24</v>
      </c>
    </row>
    <row r="1707" spans="1:27" x14ac:dyDescent="0.25">
      <c r="A1707" s="6">
        <f t="shared" si="26"/>
        <v>1699</v>
      </c>
      <c r="C1707" s="36" t="str">
        <f>+INDEX('Global Mapping'!$M:$M,MATCH(L1707,'Global Mapping'!$A:$A,0))</f>
        <v>CURRENT LIABILITIES</v>
      </c>
      <c r="D1707" s="36" t="str">
        <f>+INDEX('Global Mapping'!$C:$C,MATCH(L1707,'Global Mapping'!$A:$A,0))</f>
        <v>A/P TRADE</v>
      </c>
      <c r="E1707" s="36" t="s">
        <v>3985</v>
      </c>
      <c r="F1707" s="36" t="s">
        <v>3986</v>
      </c>
      <c r="G1707" s="36" t="s">
        <v>3987</v>
      </c>
      <c r="H1707" s="36">
        <v>1143105</v>
      </c>
      <c r="I1707" s="38">
        <v>43895</v>
      </c>
      <c r="J1707" s="2">
        <v>345</v>
      </c>
      <c r="K1707" s="2">
        <v>345</v>
      </c>
      <c r="L1707" s="2">
        <v>4515</v>
      </c>
      <c r="M1707" s="5">
        <v>-70.12</v>
      </c>
      <c r="N1707" s="3">
        <v>43879</v>
      </c>
      <c r="O1707" t="s">
        <v>19</v>
      </c>
      <c r="P1707" t="s">
        <v>1361</v>
      </c>
      <c r="S1707" s="2">
        <v>1135961</v>
      </c>
      <c r="T1707" s="2">
        <v>359724</v>
      </c>
      <c r="X1707" s="2" t="s">
        <v>20</v>
      </c>
      <c r="Z1707">
        <v>3098456</v>
      </c>
      <c r="AA1707" s="2" t="s">
        <v>24</v>
      </c>
    </row>
    <row r="1708" spans="1:27" x14ac:dyDescent="0.25">
      <c r="A1708" s="6">
        <f t="shared" si="26"/>
        <v>1700</v>
      </c>
      <c r="C1708" s="36" t="str">
        <f>+INDEX('Global Mapping'!$M:$M,MATCH(L1708,'Global Mapping'!$A:$A,0))</f>
        <v>CURRENT LIABILITIES</v>
      </c>
      <c r="D1708" s="36" t="str">
        <f>+INDEX('Global Mapping'!$C:$C,MATCH(L1708,'Global Mapping'!$A:$A,0))</f>
        <v>A/P TRADE</v>
      </c>
      <c r="E1708" s="36" t="s">
        <v>3985</v>
      </c>
      <c r="F1708" s="36" t="s">
        <v>3986</v>
      </c>
      <c r="G1708" s="36" t="s">
        <v>3987</v>
      </c>
      <c r="H1708" s="36">
        <v>1141752</v>
      </c>
      <c r="I1708" s="38">
        <v>43881</v>
      </c>
      <c r="J1708" s="2">
        <v>345</v>
      </c>
      <c r="K1708" s="2">
        <v>345</v>
      </c>
      <c r="L1708" s="2">
        <v>4515</v>
      </c>
      <c r="M1708" s="5">
        <v>-47092.71</v>
      </c>
      <c r="N1708" s="3">
        <v>43880</v>
      </c>
      <c r="O1708" t="s">
        <v>19</v>
      </c>
      <c r="P1708" t="s">
        <v>1362</v>
      </c>
      <c r="S1708" s="2">
        <v>1136082</v>
      </c>
      <c r="T1708" s="2">
        <v>359749</v>
      </c>
      <c r="X1708" s="2" t="s">
        <v>20</v>
      </c>
      <c r="Z1708">
        <v>3030658</v>
      </c>
      <c r="AA1708" s="2" t="s">
        <v>24</v>
      </c>
    </row>
    <row r="1709" spans="1:27" x14ac:dyDescent="0.25">
      <c r="A1709" s="6">
        <f t="shared" si="26"/>
        <v>1701</v>
      </c>
      <c r="C1709" s="36" t="str">
        <f>+INDEX('Global Mapping'!$M:$M,MATCH(L1709,'Global Mapping'!$A:$A,0))</f>
        <v>CURRENT LIABILITIES</v>
      </c>
      <c r="D1709" s="36" t="str">
        <f>+INDEX('Global Mapping'!$C:$C,MATCH(L1709,'Global Mapping'!$A:$A,0))</f>
        <v>A/P TRADE</v>
      </c>
      <c r="E1709" s="36" t="s">
        <v>3985</v>
      </c>
      <c r="F1709" s="36" t="s">
        <v>3986</v>
      </c>
      <c r="G1709" s="36" t="s">
        <v>3987</v>
      </c>
      <c r="H1709" s="36">
        <v>1141754</v>
      </c>
      <c r="I1709" s="38">
        <v>43881</v>
      </c>
      <c r="J1709" s="2">
        <v>345</v>
      </c>
      <c r="K1709" s="2">
        <v>345</v>
      </c>
      <c r="L1709" s="2">
        <v>4515</v>
      </c>
      <c r="M1709" s="5">
        <v>-29764.799999999999</v>
      </c>
      <c r="N1709" s="3">
        <v>43880</v>
      </c>
      <c r="O1709" t="s">
        <v>19</v>
      </c>
      <c r="P1709" t="s">
        <v>1363</v>
      </c>
      <c r="S1709" s="2">
        <v>1136083</v>
      </c>
      <c r="T1709" s="2">
        <v>359749</v>
      </c>
      <c r="X1709" s="2" t="s">
        <v>20</v>
      </c>
      <c r="Z1709">
        <v>3030658</v>
      </c>
      <c r="AA1709" s="2" t="s">
        <v>24</v>
      </c>
    </row>
    <row r="1710" spans="1:27" x14ac:dyDescent="0.25">
      <c r="A1710" s="6">
        <f t="shared" si="26"/>
        <v>1702</v>
      </c>
      <c r="C1710" s="36" t="str">
        <f>+INDEX('Global Mapping'!$M:$M,MATCH(L1710,'Global Mapping'!$A:$A,0))</f>
        <v>CURRENT LIABILITIES</v>
      </c>
      <c r="D1710" s="36" t="str">
        <f>+INDEX('Global Mapping'!$C:$C,MATCH(L1710,'Global Mapping'!$A:$A,0))</f>
        <v>A/P TRADE</v>
      </c>
      <c r="E1710" s="36" t="s">
        <v>3985</v>
      </c>
      <c r="F1710" s="36" t="s">
        <v>3986</v>
      </c>
      <c r="G1710" s="36" t="s">
        <v>3987</v>
      </c>
      <c r="H1710" s="36">
        <v>1141717</v>
      </c>
      <c r="I1710" s="38">
        <v>43881</v>
      </c>
      <c r="J1710" s="2">
        <v>345</v>
      </c>
      <c r="K1710" s="2">
        <v>345</v>
      </c>
      <c r="L1710" s="2">
        <v>4515</v>
      </c>
      <c r="M1710" s="5">
        <v>-115.89</v>
      </c>
      <c r="N1710" s="3">
        <v>43881</v>
      </c>
      <c r="O1710" t="s">
        <v>19</v>
      </c>
      <c r="P1710" t="s">
        <v>1368</v>
      </c>
      <c r="S1710" s="2">
        <v>1136690</v>
      </c>
      <c r="T1710" s="2">
        <v>359841</v>
      </c>
      <c r="X1710" s="2" t="s">
        <v>20</v>
      </c>
      <c r="Z1710">
        <v>3000067</v>
      </c>
      <c r="AA1710" s="2" t="s">
        <v>24</v>
      </c>
    </row>
    <row r="1711" spans="1:27" x14ac:dyDescent="0.25">
      <c r="A1711" s="6">
        <f t="shared" si="26"/>
        <v>1703</v>
      </c>
      <c r="C1711" s="36" t="str">
        <f>+INDEX('Global Mapping'!$M:$M,MATCH(L1711,'Global Mapping'!$A:$A,0))</f>
        <v>CURRENT LIABILITIES</v>
      </c>
      <c r="D1711" s="36" t="str">
        <f>+INDEX('Global Mapping'!$C:$C,MATCH(L1711,'Global Mapping'!$A:$A,0))</f>
        <v>A/P TRADE</v>
      </c>
      <c r="E1711" s="36" t="s">
        <v>3985</v>
      </c>
      <c r="F1711" s="36" t="s">
        <v>3986</v>
      </c>
      <c r="G1711" s="36" t="s">
        <v>3987</v>
      </c>
      <c r="H1711" s="36">
        <v>1142527</v>
      </c>
      <c r="I1711" s="38">
        <v>43888</v>
      </c>
      <c r="J1711" s="2">
        <v>345</v>
      </c>
      <c r="K1711" s="2">
        <v>345</v>
      </c>
      <c r="L1711" s="2">
        <v>4515</v>
      </c>
      <c r="M1711" s="5">
        <v>-233.1</v>
      </c>
      <c r="N1711" s="3">
        <v>43881</v>
      </c>
      <c r="O1711" t="s">
        <v>19</v>
      </c>
      <c r="P1711" t="s">
        <v>1369</v>
      </c>
      <c r="S1711" s="2">
        <v>1136691</v>
      </c>
      <c r="T1711" s="2">
        <v>359841</v>
      </c>
      <c r="X1711" s="2" t="s">
        <v>20</v>
      </c>
      <c r="Z1711">
        <v>3001525</v>
      </c>
      <c r="AA1711" s="2" t="s">
        <v>24</v>
      </c>
    </row>
    <row r="1712" spans="1:27" x14ac:dyDescent="0.25">
      <c r="A1712" s="6">
        <f t="shared" si="26"/>
        <v>1704</v>
      </c>
      <c r="C1712" s="36" t="str">
        <f>+INDEX('Global Mapping'!$M:$M,MATCH(L1712,'Global Mapping'!$A:$A,0))</f>
        <v>CURRENT LIABILITIES</v>
      </c>
      <c r="D1712" s="36" t="str">
        <f>+INDEX('Global Mapping'!$C:$C,MATCH(L1712,'Global Mapping'!$A:$A,0))</f>
        <v>A/P TRADE</v>
      </c>
      <c r="E1712" s="36" t="s">
        <v>3985</v>
      </c>
      <c r="F1712" s="36" t="s">
        <v>3986</v>
      </c>
      <c r="G1712" s="36" t="s">
        <v>3987</v>
      </c>
      <c r="H1712" s="36">
        <v>1141670</v>
      </c>
      <c r="I1712" s="38">
        <v>43881</v>
      </c>
      <c r="J1712" s="2">
        <v>345</v>
      </c>
      <c r="K1712" s="2">
        <v>345</v>
      </c>
      <c r="L1712" s="2">
        <v>4515</v>
      </c>
      <c r="M1712" s="5">
        <v>-1297</v>
      </c>
      <c r="N1712" s="3">
        <v>43881</v>
      </c>
      <c r="O1712" t="s">
        <v>19</v>
      </c>
      <c r="P1712" t="s">
        <v>1366</v>
      </c>
      <c r="S1712" s="2">
        <v>1136688</v>
      </c>
      <c r="T1712" s="2">
        <v>359831</v>
      </c>
      <c r="U1712" s="2">
        <v>333483</v>
      </c>
      <c r="X1712" s="2" t="s">
        <v>20</v>
      </c>
      <c r="Z1712">
        <v>3005160</v>
      </c>
      <c r="AA1712" s="2" t="s">
        <v>24</v>
      </c>
    </row>
    <row r="1713" spans="1:27" x14ac:dyDescent="0.25">
      <c r="A1713" s="6">
        <f t="shared" si="26"/>
        <v>1705</v>
      </c>
      <c r="C1713" s="36" t="str">
        <f>+INDEX('Global Mapping'!$M:$M,MATCH(L1713,'Global Mapping'!$A:$A,0))</f>
        <v>CURRENT LIABILITIES</v>
      </c>
      <c r="D1713" s="36" t="str">
        <f>+INDEX('Global Mapping'!$C:$C,MATCH(L1713,'Global Mapping'!$A:$A,0))</f>
        <v>A/P TRADE</v>
      </c>
      <c r="E1713" s="36" t="s">
        <v>3985</v>
      </c>
      <c r="F1713" s="36" t="s">
        <v>3986</v>
      </c>
      <c r="G1713" s="36" t="s">
        <v>3987</v>
      </c>
      <c r="H1713" s="36">
        <v>1141670</v>
      </c>
      <c r="I1713" s="38">
        <v>43881</v>
      </c>
      <c r="J1713" s="2">
        <v>345</v>
      </c>
      <c r="K1713" s="2">
        <v>345</v>
      </c>
      <c r="L1713" s="2">
        <v>4515</v>
      </c>
      <c r="M1713" s="5">
        <v>-1177</v>
      </c>
      <c r="N1713" s="3">
        <v>43881</v>
      </c>
      <c r="O1713" t="s">
        <v>19</v>
      </c>
      <c r="P1713" t="s">
        <v>1367</v>
      </c>
      <c r="S1713" s="2">
        <v>1136689</v>
      </c>
      <c r="T1713" s="2">
        <v>359831</v>
      </c>
      <c r="U1713" s="2">
        <v>333484</v>
      </c>
      <c r="X1713" s="2" t="s">
        <v>20</v>
      </c>
      <c r="Z1713">
        <v>3005160</v>
      </c>
      <c r="AA1713" s="2" t="s">
        <v>24</v>
      </c>
    </row>
    <row r="1714" spans="1:27" x14ac:dyDescent="0.25">
      <c r="A1714" s="6">
        <f t="shared" si="26"/>
        <v>1706</v>
      </c>
      <c r="C1714" s="36" t="str">
        <f>+INDEX('Global Mapping'!$M:$M,MATCH(L1714,'Global Mapping'!$A:$A,0))</f>
        <v>CURRENT LIABILITIES</v>
      </c>
      <c r="D1714" s="36" t="str">
        <f>+INDEX('Global Mapping'!$C:$C,MATCH(L1714,'Global Mapping'!$A:$A,0))</f>
        <v>A/P TRADE</v>
      </c>
      <c r="E1714" s="36" t="s">
        <v>3985</v>
      </c>
      <c r="F1714" s="36" t="s">
        <v>3986</v>
      </c>
      <c r="G1714" s="36" t="s">
        <v>3987</v>
      </c>
      <c r="H1714" s="36">
        <v>1141687</v>
      </c>
      <c r="I1714" s="38">
        <v>43881</v>
      </c>
      <c r="J1714" s="2">
        <v>345</v>
      </c>
      <c r="K1714" s="2">
        <v>345</v>
      </c>
      <c r="L1714" s="2">
        <v>4515</v>
      </c>
      <c r="M1714" s="5">
        <v>-680.06</v>
      </c>
      <c r="N1714" s="3">
        <v>43881</v>
      </c>
      <c r="O1714" t="s">
        <v>19</v>
      </c>
      <c r="P1714" t="s">
        <v>1370</v>
      </c>
      <c r="S1714" s="2">
        <v>1136692</v>
      </c>
      <c r="T1714" s="2">
        <v>359831</v>
      </c>
      <c r="U1714" s="2">
        <v>334723</v>
      </c>
      <c r="X1714" s="2" t="s">
        <v>20</v>
      </c>
      <c r="Z1714">
        <v>3031738</v>
      </c>
      <c r="AA1714" s="2" t="s">
        <v>24</v>
      </c>
    </row>
    <row r="1715" spans="1:27" x14ac:dyDescent="0.25">
      <c r="A1715" s="6">
        <f t="shared" si="26"/>
        <v>1707</v>
      </c>
      <c r="C1715" s="36" t="str">
        <f>+INDEX('Global Mapping'!$M:$M,MATCH(L1715,'Global Mapping'!$A:$A,0))</f>
        <v>CURRENT LIABILITIES</v>
      </c>
      <c r="D1715" s="36" t="str">
        <f>+INDEX('Global Mapping'!$C:$C,MATCH(L1715,'Global Mapping'!$A:$A,0))</f>
        <v>A/P TRADE</v>
      </c>
      <c r="E1715" s="36" t="s">
        <v>3985</v>
      </c>
      <c r="F1715" s="36" t="s">
        <v>3986</v>
      </c>
      <c r="G1715" s="36" t="s">
        <v>3987</v>
      </c>
      <c r="H1715" s="36">
        <v>1141687</v>
      </c>
      <c r="I1715" s="38">
        <v>43881</v>
      </c>
      <c r="J1715" s="2">
        <v>345</v>
      </c>
      <c r="K1715" s="2">
        <v>345</v>
      </c>
      <c r="L1715" s="2">
        <v>4515</v>
      </c>
      <c r="M1715" s="5">
        <v>-339.32</v>
      </c>
      <c r="N1715" s="3">
        <v>43881</v>
      </c>
      <c r="O1715" t="s">
        <v>19</v>
      </c>
      <c r="P1715" t="s">
        <v>1371</v>
      </c>
      <c r="S1715" s="2">
        <v>1136693</v>
      </c>
      <c r="T1715" s="2">
        <v>359831</v>
      </c>
      <c r="U1715" s="2">
        <v>334723</v>
      </c>
      <c r="X1715" s="2" t="s">
        <v>20</v>
      </c>
      <c r="Z1715">
        <v>3031738</v>
      </c>
      <c r="AA1715" s="2" t="s">
        <v>24</v>
      </c>
    </row>
    <row r="1716" spans="1:27" x14ac:dyDescent="0.25">
      <c r="A1716" s="6">
        <f t="shared" si="26"/>
        <v>1708</v>
      </c>
      <c r="C1716" s="36" t="str">
        <f>+INDEX('Global Mapping'!$M:$M,MATCH(L1716,'Global Mapping'!$A:$A,0))</f>
        <v>CURRENT LIABILITIES</v>
      </c>
      <c r="D1716" s="36" t="str">
        <f>+INDEX('Global Mapping'!$C:$C,MATCH(L1716,'Global Mapping'!$A:$A,0))</f>
        <v>A/P TRADE</v>
      </c>
      <c r="E1716" s="36" t="s">
        <v>3985</v>
      </c>
      <c r="F1716" s="36" t="s">
        <v>3986</v>
      </c>
      <c r="G1716" s="36" t="s">
        <v>3987</v>
      </c>
      <c r="H1716" s="36">
        <v>1141702</v>
      </c>
      <c r="I1716" s="38">
        <v>43881</v>
      </c>
      <c r="J1716" s="2">
        <v>345</v>
      </c>
      <c r="K1716" s="2">
        <v>345</v>
      </c>
      <c r="L1716" s="2">
        <v>4515</v>
      </c>
      <c r="M1716" s="5">
        <v>-600</v>
      </c>
      <c r="N1716" s="3">
        <v>43881</v>
      </c>
      <c r="O1716" t="s">
        <v>19</v>
      </c>
      <c r="P1716" t="s">
        <v>1364</v>
      </c>
      <c r="S1716" s="2">
        <v>1136622</v>
      </c>
      <c r="T1716" s="2">
        <v>359831</v>
      </c>
      <c r="U1716" s="2">
        <v>333735</v>
      </c>
      <c r="X1716" s="2" t="s">
        <v>20</v>
      </c>
      <c r="Z1716">
        <v>3049322</v>
      </c>
      <c r="AA1716" s="2" t="s">
        <v>24</v>
      </c>
    </row>
    <row r="1717" spans="1:27" x14ac:dyDescent="0.25">
      <c r="A1717" s="6">
        <f t="shared" si="26"/>
        <v>1709</v>
      </c>
      <c r="C1717" s="36" t="str">
        <f>+INDEX('Global Mapping'!$M:$M,MATCH(L1717,'Global Mapping'!$A:$A,0))</f>
        <v>CURRENT LIABILITIES</v>
      </c>
      <c r="D1717" s="36" t="str">
        <f>+INDEX('Global Mapping'!$C:$C,MATCH(L1717,'Global Mapping'!$A:$A,0))</f>
        <v>A/P TRADE</v>
      </c>
      <c r="E1717" s="36" t="s">
        <v>3985</v>
      </c>
      <c r="F1717" s="36" t="s">
        <v>3986</v>
      </c>
      <c r="G1717" s="36" t="s">
        <v>3987</v>
      </c>
      <c r="H1717" s="36">
        <v>1144061</v>
      </c>
      <c r="I1717" s="38">
        <v>43902</v>
      </c>
      <c r="J1717" s="2">
        <v>345</v>
      </c>
      <c r="K1717" s="2">
        <v>345</v>
      </c>
      <c r="L1717" s="2">
        <v>4515</v>
      </c>
      <c r="M1717" s="5">
        <v>-33.89</v>
      </c>
      <c r="N1717" s="3">
        <v>43881</v>
      </c>
      <c r="O1717" t="s">
        <v>19</v>
      </c>
      <c r="P1717" t="s">
        <v>1365</v>
      </c>
      <c r="S1717" s="2">
        <v>1136687</v>
      </c>
      <c r="T1717" s="2">
        <v>359841</v>
      </c>
      <c r="X1717" s="2" t="s">
        <v>20</v>
      </c>
      <c r="Z1717">
        <v>3098456</v>
      </c>
      <c r="AA1717" s="2" t="s">
        <v>24</v>
      </c>
    </row>
    <row r="1718" spans="1:27" x14ac:dyDescent="0.25">
      <c r="A1718" s="6">
        <f t="shared" si="26"/>
        <v>1710</v>
      </c>
      <c r="C1718" s="36" t="str">
        <f>+INDEX('Global Mapping'!$M:$M,MATCH(L1718,'Global Mapping'!$A:$A,0))</f>
        <v>CURRENT LIABILITIES</v>
      </c>
      <c r="D1718" s="36" t="str">
        <f>+INDEX('Global Mapping'!$C:$C,MATCH(L1718,'Global Mapping'!$A:$A,0))</f>
        <v>A/P TRADE</v>
      </c>
      <c r="E1718" s="36" t="s">
        <v>3985</v>
      </c>
      <c r="F1718" s="36" t="s">
        <v>3986</v>
      </c>
      <c r="G1718" s="36" t="s">
        <v>3987</v>
      </c>
      <c r="H1718" s="36">
        <v>1139577</v>
      </c>
      <c r="I1718" s="38">
        <v>43858</v>
      </c>
      <c r="J1718" s="2">
        <v>345</v>
      </c>
      <c r="K1718" s="2">
        <v>345</v>
      </c>
      <c r="L1718" s="2">
        <v>4515</v>
      </c>
      <c r="M1718" s="5">
        <v>27.88</v>
      </c>
      <c r="N1718" s="3">
        <v>43882</v>
      </c>
      <c r="O1718" t="s">
        <v>19</v>
      </c>
      <c r="P1718" t="s">
        <v>1153</v>
      </c>
      <c r="S1718" s="2">
        <v>1121854</v>
      </c>
      <c r="T1718" s="2">
        <v>355399</v>
      </c>
      <c r="X1718" s="2" t="s">
        <v>20</v>
      </c>
      <c r="Z1718">
        <v>3124830</v>
      </c>
      <c r="AA1718" s="2" t="s">
        <v>24</v>
      </c>
    </row>
    <row r="1719" spans="1:27" x14ac:dyDescent="0.25">
      <c r="A1719" s="6">
        <f t="shared" si="26"/>
        <v>1711</v>
      </c>
      <c r="C1719" s="36" t="str">
        <f>+INDEX('Global Mapping'!$M:$M,MATCH(L1719,'Global Mapping'!$A:$A,0))</f>
        <v>CURRENT LIABILITIES</v>
      </c>
      <c r="D1719" s="36" t="str">
        <f>+INDEX('Global Mapping'!$C:$C,MATCH(L1719,'Global Mapping'!$A:$A,0))</f>
        <v>A/P TRADE</v>
      </c>
      <c r="E1719" s="36" t="s">
        <v>3985</v>
      </c>
      <c r="F1719" s="36" t="s">
        <v>3986</v>
      </c>
      <c r="G1719" s="36" t="s">
        <v>3987</v>
      </c>
      <c r="H1719" s="36">
        <v>1143559</v>
      </c>
      <c r="I1719" s="38">
        <v>43895</v>
      </c>
      <c r="J1719" s="2">
        <v>345</v>
      </c>
      <c r="K1719" s="2">
        <v>345</v>
      </c>
      <c r="L1719" s="2">
        <v>4515</v>
      </c>
      <c r="M1719" s="5">
        <v>-7314.57</v>
      </c>
      <c r="N1719" s="3">
        <v>43882</v>
      </c>
      <c r="O1719" t="s">
        <v>19</v>
      </c>
      <c r="P1719" t="s">
        <v>1375</v>
      </c>
      <c r="S1719" s="2">
        <v>1136892</v>
      </c>
      <c r="T1719" s="2">
        <v>359953</v>
      </c>
      <c r="U1719" s="2">
        <v>335073</v>
      </c>
      <c r="X1719" s="2" t="s">
        <v>20</v>
      </c>
      <c r="Z1719">
        <v>3127211</v>
      </c>
      <c r="AA1719" s="2" t="s">
        <v>24</v>
      </c>
    </row>
    <row r="1720" spans="1:27" x14ac:dyDescent="0.25">
      <c r="A1720" s="6">
        <f t="shared" si="26"/>
        <v>1712</v>
      </c>
      <c r="C1720" s="36" t="str">
        <f>+INDEX('Global Mapping'!$M:$M,MATCH(L1720,'Global Mapping'!$A:$A,0))</f>
        <v>CURRENT LIABILITIES</v>
      </c>
      <c r="D1720" s="36" t="str">
        <f>+INDEX('Global Mapping'!$C:$C,MATCH(L1720,'Global Mapping'!$A:$A,0))</f>
        <v>A/P TRADE</v>
      </c>
      <c r="E1720" s="36" t="s">
        <v>3985</v>
      </c>
      <c r="F1720" s="36" t="s">
        <v>3986</v>
      </c>
      <c r="G1720" s="36" t="s">
        <v>3987</v>
      </c>
      <c r="H1720" s="36">
        <v>1139794</v>
      </c>
      <c r="I1720" s="38">
        <v>43858</v>
      </c>
      <c r="J1720" s="2">
        <v>345</v>
      </c>
      <c r="K1720" s="2">
        <v>345</v>
      </c>
      <c r="L1720" s="2">
        <v>4515</v>
      </c>
      <c r="M1720" s="5">
        <v>1.78</v>
      </c>
      <c r="N1720" s="3">
        <v>43882</v>
      </c>
      <c r="O1720" t="s">
        <v>19</v>
      </c>
      <c r="P1720" t="s">
        <v>1131</v>
      </c>
      <c r="S1720" s="2">
        <v>1118757</v>
      </c>
      <c r="T1720" s="2">
        <v>354735</v>
      </c>
      <c r="X1720" s="2" t="s">
        <v>20</v>
      </c>
      <c r="Z1720">
        <v>3127587</v>
      </c>
      <c r="AA1720" s="2" t="s">
        <v>24</v>
      </c>
    </row>
    <row r="1721" spans="1:27" x14ac:dyDescent="0.25">
      <c r="A1721" s="6">
        <f t="shared" si="26"/>
        <v>1713</v>
      </c>
      <c r="C1721" s="36" t="str">
        <f>+INDEX('Global Mapping'!$M:$M,MATCH(L1721,'Global Mapping'!$A:$A,0))</f>
        <v>CURRENT LIABILITIES</v>
      </c>
      <c r="D1721" s="36" t="str">
        <f>+INDEX('Global Mapping'!$C:$C,MATCH(L1721,'Global Mapping'!$A:$A,0))</f>
        <v>A/P TRADE</v>
      </c>
      <c r="E1721" s="36" t="s">
        <v>3985</v>
      </c>
      <c r="F1721" s="36" t="s">
        <v>3986</v>
      </c>
      <c r="G1721" s="36" t="s">
        <v>3987</v>
      </c>
      <c r="H1721" s="36">
        <v>1139561</v>
      </c>
      <c r="I1721" s="38">
        <v>43858</v>
      </c>
      <c r="J1721" s="2">
        <v>345</v>
      </c>
      <c r="K1721" s="2">
        <v>345</v>
      </c>
      <c r="L1721" s="2">
        <v>4515</v>
      </c>
      <c r="M1721" s="5">
        <v>29.37</v>
      </c>
      <c r="N1721" s="3">
        <v>43882</v>
      </c>
      <c r="O1721" t="s">
        <v>19</v>
      </c>
      <c r="P1721" t="s">
        <v>1154</v>
      </c>
      <c r="S1721" s="2">
        <v>1121867</v>
      </c>
      <c r="T1721" s="2">
        <v>355399</v>
      </c>
      <c r="X1721" s="2" t="s">
        <v>20</v>
      </c>
      <c r="Z1721">
        <v>3127958</v>
      </c>
      <c r="AA1721" s="2" t="s">
        <v>24</v>
      </c>
    </row>
    <row r="1722" spans="1:27" x14ac:dyDescent="0.25">
      <c r="A1722" s="6">
        <f t="shared" si="26"/>
        <v>1714</v>
      </c>
      <c r="C1722" s="36" t="str">
        <f>+INDEX('Global Mapping'!$M:$M,MATCH(L1722,'Global Mapping'!$A:$A,0))</f>
        <v>CURRENT LIABILITIES</v>
      </c>
      <c r="D1722" s="36" t="str">
        <f>+INDEX('Global Mapping'!$C:$C,MATCH(L1722,'Global Mapping'!$A:$A,0))</f>
        <v>A/P TRADE</v>
      </c>
      <c r="E1722" s="36" t="s">
        <v>3985</v>
      </c>
      <c r="F1722" s="36" t="s">
        <v>3986</v>
      </c>
      <c r="G1722" s="36" t="s">
        <v>3987</v>
      </c>
      <c r="H1722" s="36">
        <v>1139617</v>
      </c>
      <c r="I1722" s="38">
        <v>43858</v>
      </c>
      <c r="J1722" s="2">
        <v>345</v>
      </c>
      <c r="K1722" s="2">
        <v>345</v>
      </c>
      <c r="L1722" s="2">
        <v>4515</v>
      </c>
      <c r="M1722" s="5">
        <v>24.5</v>
      </c>
      <c r="N1722" s="3">
        <v>43882</v>
      </c>
      <c r="O1722" t="s">
        <v>19</v>
      </c>
      <c r="P1722" t="s">
        <v>1247</v>
      </c>
      <c r="S1722" s="2">
        <v>1129154</v>
      </c>
      <c r="T1722" s="2">
        <v>357787</v>
      </c>
      <c r="X1722" s="2" t="s">
        <v>20</v>
      </c>
      <c r="Z1722">
        <v>3128944</v>
      </c>
      <c r="AA1722" s="2" t="s">
        <v>24</v>
      </c>
    </row>
    <row r="1723" spans="1:27" x14ac:dyDescent="0.25">
      <c r="A1723" s="6">
        <f t="shared" si="26"/>
        <v>1715</v>
      </c>
      <c r="C1723" s="36" t="str">
        <f>+INDEX('Global Mapping'!$M:$M,MATCH(L1723,'Global Mapping'!$A:$A,0))</f>
        <v>CURRENT LIABILITIES</v>
      </c>
      <c r="D1723" s="36" t="str">
        <f>+INDEX('Global Mapping'!$C:$C,MATCH(L1723,'Global Mapping'!$A:$A,0))</f>
        <v>A/P TRADE</v>
      </c>
      <c r="E1723" s="36" t="s">
        <v>3985</v>
      </c>
      <c r="F1723" s="36" t="s">
        <v>3986</v>
      </c>
      <c r="G1723" s="36" t="s">
        <v>3987</v>
      </c>
      <c r="H1723" s="36">
        <v>1139253</v>
      </c>
      <c r="I1723" s="38">
        <v>43858</v>
      </c>
      <c r="J1723" s="2">
        <v>345</v>
      </c>
      <c r="K1723" s="2">
        <v>345</v>
      </c>
      <c r="L1723" s="2">
        <v>4515</v>
      </c>
      <c r="M1723" s="5">
        <v>120</v>
      </c>
      <c r="N1723" s="3">
        <v>43882</v>
      </c>
      <c r="O1723" t="s">
        <v>19</v>
      </c>
      <c r="P1723" t="s">
        <v>1249</v>
      </c>
      <c r="S1723" s="2">
        <v>1129271</v>
      </c>
      <c r="T1723" s="2">
        <v>357788</v>
      </c>
      <c r="X1723" s="2" t="s">
        <v>20</v>
      </c>
      <c r="Z1723">
        <v>3129062</v>
      </c>
      <c r="AA1723" s="2" t="s">
        <v>24</v>
      </c>
    </row>
    <row r="1724" spans="1:27" x14ac:dyDescent="0.25">
      <c r="A1724" s="6">
        <f t="shared" si="26"/>
        <v>1716</v>
      </c>
      <c r="C1724" s="36" t="str">
        <f>+INDEX('Global Mapping'!$M:$M,MATCH(L1724,'Global Mapping'!$A:$A,0))</f>
        <v>CURRENT LIABILITIES</v>
      </c>
      <c r="D1724" s="36" t="str">
        <f>+INDEX('Global Mapping'!$C:$C,MATCH(L1724,'Global Mapping'!$A:$A,0))</f>
        <v>A/P TRADE</v>
      </c>
      <c r="E1724" s="36" t="s">
        <v>3985</v>
      </c>
      <c r="F1724" s="36" t="s">
        <v>3986</v>
      </c>
      <c r="G1724" s="36" t="s">
        <v>3987</v>
      </c>
      <c r="H1724" s="36">
        <v>1139433</v>
      </c>
      <c r="I1724" s="38">
        <v>43858</v>
      </c>
      <c r="J1724" s="2">
        <v>345</v>
      </c>
      <c r="K1724" s="2">
        <v>345</v>
      </c>
      <c r="L1724" s="2">
        <v>4515</v>
      </c>
      <c r="M1724" s="5">
        <v>46.3</v>
      </c>
      <c r="N1724" s="3">
        <v>43882</v>
      </c>
      <c r="O1724" t="s">
        <v>19</v>
      </c>
      <c r="P1724" t="s">
        <v>1253</v>
      </c>
      <c r="S1724" s="2">
        <v>1129354</v>
      </c>
      <c r="T1724" s="2">
        <v>357791</v>
      </c>
      <c r="X1724" s="2" t="s">
        <v>20</v>
      </c>
      <c r="Z1724">
        <v>3129139</v>
      </c>
      <c r="AA1724" s="2" t="s">
        <v>24</v>
      </c>
    </row>
    <row r="1725" spans="1:27" x14ac:dyDescent="0.25">
      <c r="A1725" s="6">
        <f t="shared" si="26"/>
        <v>1717</v>
      </c>
      <c r="C1725" s="36" t="str">
        <f>+INDEX('Global Mapping'!$M:$M,MATCH(L1725,'Global Mapping'!$A:$A,0))</f>
        <v>CURRENT LIABILITIES</v>
      </c>
      <c r="D1725" s="36" t="str">
        <f>+INDEX('Global Mapping'!$C:$C,MATCH(L1725,'Global Mapping'!$A:$A,0))</f>
        <v>A/P TRADE</v>
      </c>
      <c r="E1725" s="36" t="s">
        <v>3985</v>
      </c>
      <c r="F1725" s="36" t="s">
        <v>3986</v>
      </c>
      <c r="G1725" s="36" t="s">
        <v>3987</v>
      </c>
      <c r="H1725" s="36">
        <v>1142554</v>
      </c>
      <c r="I1725" s="38">
        <v>43888</v>
      </c>
      <c r="J1725" s="2">
        <v>345</v>
      </c>
      <c r="K1725" s="2">
        <v>345</v>
      </c>
      <c r="L1725" s="2">
        <v>4515</v>
      </c>
      <c r="M1725" s="5">
        <v>-36.979999999999997</v>
      </c>
      <c r="N1725" s="3">
        <v>43887</v>
      </c>
      <c r="O1725" t="s">
        <v>19</v>
      </c>
      <c r="P1725" t="s">
        <v>1380</v>
      </c>
      <c r="S1725" s="2">
        <v>1137838</v>
      </c>
      <c r="T1725" s="2">
        <v>360295</v>
      </c>
      <c r="X1725" s="2" t="s">
        <v>20</v>
      </c>
      <c r="Z1725">
        <v>3000067</v>
      </c>
      <c r="AA1725" s="2" t="s">
        <v>24</v>
      </c>
    </row>
    <row r="1726" spans="1:27" x14ac:dyDescent="0.25">
      <c r="A1726" s="6">
        <f t="shared" si="26"/>
        <v>1718</v>
      </c>
      <c r="C1726" s="36" t="str">
        <f>+INDEX('Global Mapping'!$M:$M,MATCH(L1726,'Global Mapping'!$A:$A,0))</f>
        <v>CURRENT LIABILITIES</v>
      </c>
      <c r="D1726" s="36" t="str">
        <f>+INDEX('Global Mapping'!$C:$C,MATCH(L1726,'Global Mapping'!$A:$A,0))</f>
        <v>A/P TRADE</v>
      </c>
      <c r="E1726" s="36" t="s">
        <v>3985</v>
      </c>
      <c r="F1726" s="36" t="s">
        <v>3986</v>
      </c>
      <c r="G1726" s="36" t="s">
        <v>3987</v>
      </c>
      <c r="H1726" s="36">
        <v>1144559</v>
      </c>
      <c r="I1726" s="38">
        <v>43909</v>
      </c>
      <c r="J1726" s="2">
        <v>345</v>
      </c>
      <c r="K1726" s="2">
        <v>345</v>
      </c>
      <c r="L1726" s="2">
        <v>4515</v>
      </c>
      <c r="M1726" s="5">
        <v>-661.69</v>
      </c>
      <c r="N1726" s="3">
        <v>43887</v>
      </c>
      <c r="O1726" t="s">
        <v>19</v>
      </c>
      <c r="P1726" t="s">
        <v>1378</v>
      </c>
      <c r="S1726" s="2">
        <v>1137834</v>
      </c>
      <c r="T1726" s="2">
        <v>360295</v>
      </c>
      <c r="X1726" s="2" t="s">
        <v>20</v>
      </c>
      <c r="Z1726">
        <v>3005104</v>
      </c>
      <c r="AA1726" s="2" t="s">
        <v>24</v>
      </c>
    </row>
    <row r="1727" spans="1:27" x14ac:dyDescent="0.25">
      <c r="A1727" s="6">
        <f t="shared" si="26"/>
        <v>1719</v>
      </c>
      <c r="C1727" s="36" t="str">
        <f>+INDEX('Global Mapping'!$M:$M,MATCH(L1727,'Global Mapping'!$A:$A,0))</f>
        <v>CURRENT LIABILITIES</v>
      </c>
      <c r="D1727" s="36" t="str">
        <f>+INDEX('Global Mapping'!$C:$C,MATCH(L1727,'Global Mapping'!$A:$A,0))</f>
        <v>A/P TRADE</v>
      </c>
      <c r="E1727" s="36" t="s">
        <v>3985</v>
      </c>
      <c r="F1727" s="36" t="s">
        <v>3986</v>
      </c>
      <c r="G1727" s="36" t="s">
        <v>3987</v>
      </c>
      <c r="H1727" s="36">
        <v>1142520</v>
      </c>
      <c r="I1727" s="38">
        <v>43888</v>
      </c>
      <c r="J1727" s="2">
        <v>345</v>
      </c>
      <c r="K1727" s="2">
        <v>345</v>
      </c>
      <c r="L1727" s="2">
        <v>4515</v>
      </c>
      <c r="M1727" s="5">
        <v>-331.5</v>
      </c>
      <c r="N1727" s="3">
        <v>43887</v>
      </c>
      <c r="O1727" t="s">
        <v>19</v>
      </c>
      <c r="P1727" t="s">
        <v>1379</v>
      </c>
      <c r="S1727" s="2">
        <v>1137836</v>
      </c>
      <c r="T1727" s="2">
        <v>360295</v>
      </c>
      <c r="X1727" s="2" t="s">
        <v>20</v>
      </c>
      <c r="Z1727">
        <v>3006413</v>
      </c>
      <c r="AA1727" s="2" t="s">
        <v>24</v>
      </c>
    </row>
    <row r="1728" spans="1:27" x14ac:dyDescent="0.25">
      <c r="A1728" s="6">
        <f t="shared" si="26"/>
        <v>1720</v>
      </c>
      <c r="C1728" s="36" t="str">
        <f>+INDEX('Global Mapping'!$M:$M,MATCH(L1728,'Global Mapping'!$A:$A,0))</f>
        <v>CURRENT LIABILITIES</v>
      </c>
      <c r="D1728" s="36" t="str">
        <f>+INDEX('Global Mapping'!$C:$C,MATCH(L1728,'Global Mapping'!$A:$A,0))</f>
        <v>A/P TRADE</v>
      </c>
      <c r="E1728" s="36" t="s">
        <v>3985</v>
      </c>
      <c r="F1728" s="36" t="s">
        <v>3986</v>
      </c>
      <c r="G1728" s="36" t="s">
        <v>3987</v>
      </c>
      <c r="H1728" s="36">
        <v>1142542</v>
      </c>
      <c r="I1728" s="38">
        <v>43888</v>
      </c>
      <c r="J1728" s="2">
        <v>345</v>
      </c>
      <c r="K1728" s="2">
        <v>345</v>
      </c>
      <c r="L1728" s="2">
        <v>4515</v>
      </c>
      <c r="M1728" s="5">
        <v>-115.39</v>
      </c>
      <c r="N1728" s="3">
        <v>43887</v>
      </c>
      <c r="O1728" t="s">
        <v>19</v>
      </c>
      <c r="P1728" t="s">
        <v>1377</v>
      </c>
      <c r="S1728" s="2">
        <v>1137832</v>
      </c>
      <c r="T1728" s="2">
        <v>360295</v>
      </c>
      <c r="X1728" s="2" t="s">
        <v>20</v>
      </c>
      <c r="Z1728">
        <v>3007288</v>
      </c>
      <c r="AA1728" s="2" t="s">
        <v>24</v>
      </c>
    </row>
    <row r="1729" spans="1:27" x14ac:dyDescent="0.25">
      <c r="A1729" s="6">
        <f t="shared" si="26"/>
        <v>1721</v>
      </c>
      <c r="C1729" s="36" t="str">
        <f>+INDEX('Global Mapping'!$M:$M,MATCH(L1729,'Global Mapping'!$A:$A,0))</f>
        <v>CURRENT LIABILITIES</v>
      </c>
      <c r="D1729" s="36" t="str">
        <f>+INDEX('Global Mapping'!$C:$C,MATCH(L1729,'Global Mapping'!$A:$A,0))</f>
        <v>A/P TRADE</v>
      </c>
      <c r="E1729" s="36" t="s">
        <v>3985</v>
      </c>
      <c r="F1729" s="36" t="s">
        <v>3986</v>
      </c>
      <c r="G1729" s="36" t="s">
        <v>3987</v>
      </c>
      <c r="H1729" s="36">
        <v>1142550</v>
      </c>
      <c r="I1729" s="38">
        <v>43888</v>
      </c>
      <c r="J1729" s="2">
        <v>345</v>
      </c>
      <c r="K1729" s="2">
        <v>345</v>
      </c>
      <c r="L1729" s="2">
        <v>4515</v>
      </c>
      <c r="M1729" s="5">
        <v>-56.59</v>
      </c>
      <c r="N1729" s="3">
        <v>43887</v>
      </c>
      <c r="O1729" t="s">
        <v>19</v>
      </c>
      <c r="P1729" t="s">
        <v>1383</v>
      </c>
      <c r="S1729" s="2">
        <v>1137845</v>
      </c>
      <c r="T1729" s="2">
        <v>360295</v>
      </c>
      <c r="X1729" s="2" t="s">
        <v>20</v>
      </c>
      <c r="Z1729">
        <v>3007768</v>
      </c>
      <c r="AA1729" s="2" t="s">
        <v>24</v>
      </c>
    </row>
    <row r="1730" spans="1:27" x14ac:dyDescent="0.25">
      <c r="A1730" s="6">
        <f t="shared" si="26"/>
        <v>1722</v>
      </c>
      <c r="C1730" s="36" t="str">
        <f>+INDEX('Global Mapping'!$M:$M,MATCH(L1730,'Global Mapping'!$A:$A,0))</f>
        <v>CURRENT LIABILITIES</v>
      </c>
      <c r="D1730" s="36" t="str">
        <f>+INDEX('Global Mapping'!$C:$C,MATCH(L1730,'Global Mapping'!$A:$A,0))</f>
        <v>A/P TRADE</v>
      </c>
      <c r="E1730" s="36" t="s">
        <v>3985</v>
      </c>
      <c r="F1730" s="36" t="s">
        <v>3986</v>
      </c>
      <c r="G1730" s="36" t="s">
        <v>3987</v>
      </c>
      <c r="H1730" s="36">
        <v>1142539</v>
      </c>
      <c r="I1730" s="38">
        <v>43888</v>
      </c>
      <c r="J1730" s="2">
        <v>345</v>
      </c>
      <c r="K1730" s="2">
        <v>345</v>
      </c>
      <c r="L1730" s="2">
        <v>4515</v>
      </c>
      <c r="M1730" s="5">
        <v>-54</v>
      </c>
      <c r="N1730" s="3">
        <v>43887</v>
      </c>
      <c r="O1730" t="s">
        <v>19</v>
      </c>
      <c r="P1730" t="s">
        <v>1381</v>
      </c>
      <c r="S1730" s="2">
        <v>1137841</v>
      </c>
      <c r="T1730" s="2">
        <v>360295</v>
      </c>
      <c r="X1730" s="2" t="s">
        <v>20</v>
      </c>
      <c r="Z1730">
        <v>3029123</v>
      </c>
      <c r="AA1730" s="2" t="s">
        <v>24</v>
      </c>
    </row>
    <row r="1731" spans="1:27" x14ac:dyDescent="0.25">
      <c r="A1731" s="6">
        <f t="shared" si="26"/>
        <v>1723</v>
      </c>
      <c r="C1731" s="36" t="str">
        <f>+INDEX('Global Mapping'!$M:$M,MATCH(L1731,'Global Mapping'!$A:$A,0))</f>
        <v>CURRENT LIABILITIES</v>
      </c>
      <c r="D1731" s="36" t="str">
        <f>+INDEX('Global Mapping'!$C:$C,MATCH(L1731,'Global Mapping'!$A:$A,0))</f>
        <v>A/P TRADE</v>
      </c>
      <c r="E1731" s="36" t="s">
        <v>3985</v>
      </c>
      <c r="F1731" s="36" t="s">
        <v>3986</v>
      </c>
      <c r="G1731" s="36" t="s">
        <v>3987</v>
      </c>
      <c r="H1731" s="36">
        <v>1142539</v>
      </c>
      <c r="I1731" s="38">
        <v>43888</v>
      </c>
      <c r="J1731" s="2">
        <v>345</v>
      </c>
      <c r="K1731" s="2">
        <v>345</v>
      </c>
      <c r="L1731" s="2">
        <v>4515</v>
      </c>
      <c r="M1731" s="5">
        <v>-91.5</v>
      </c>
      <c r="N1731" s="3">
        <v>43887</v>
      </c>
      <c r="O1731" t="s">
        <v>19</v>
      </c>
      <c r="P1731" t="s">
        <v>1382</v>
      </c>
      <c r="S1731" s="2">
        <v>1137842</v>
      </c>
      <c r="T1731" s="2">
        <v>360295</v>
      </c>
      <c r="X1731" s="2" t="s">
        <v>20</v>
      </c>
      <c r="Z1731">
        <v>3029123</v>
      </c>
      <c r="AA1731" s="2" t="s">
        <v>24</v>
      </c>
    </row>
    <row r="1732" spans="1:27" x14ac:dyDescent="0.25">
      <c r="A1732" s="6">
        <f t="shared" si="26"/>
        <v>1724</v>
      </c>
      <c r="C1732" s="36" t="str">
        <f>+INDEX('Global Mapping'!$M:$M,MATCH(L1732,'Global Mapping'!$A:$A,0))</f>
        <v>CURRENT LIABILITIES</v>
      </c>
      <c r="D1732" s="36" t="str">
        <f>+INDEX('Global Mapping'!$C:$C,MATCH(L1732,'Global Mapping'!$A:$A,0))</f>
        <v>A/P TRADE</v>
      </c>
      <c r="E1732" s="36" t="s">
        <v>3985</v>
      </c>
      <c r="F1732" s="36" t="s">
        <v>3986</v>
      </c>
      <c r="G1732" s="36" t="s">
        <v>3987</v>
      </c>
      <c r="H1732" s="36">
        <v>1142552</v>
      </c>
      <c r="I1732" s="38">
        <v>43888</v>
      </c>
      <c r="J1732" s="2">
        <v>345</v>
      </c>
      <c r="K1732" s="2">
        <v>345</v>
      </c>
      <c r="L1732" s="2">
        <v>4515</v>
      </c>
      <c r="M1732" s="5">
        <v>-47.38</v>
      </c>
      <c r="N1732" s="3">
        <v>43887</v>
      </c>
      <c r="O1732" t="s">
        <v>19</v>
      </c>
      <c r="P1732" t="s">
        <v>1386</v>
      </c>
      <c r="S1732" s="2">
        <v>1137860</v>
      </c>
      <c r="T1732" s="2">
        <v>360295</v>
      </c>
      <c r="X1732" s="2" t="s">
        <v>20</v>
      </c>
      <c r="Z1732">
        <v>3058462</v>
      </c>
      <c r="AA1732" s="2" t="s">
        <v>24</v>
      </c>
    </row>
    <row r="1733" spans="1:27" x14ac:dyDescent="0.25">
      <c r="A1733" s="6">
        <f t="shared" si="26"/>
        <v>1725</v>
      </c>
      <c r="C1733" s="36" t="str">
        <f>+INDEX('Global Mapping'!$M:$M,MATCH(L1733,'Global Mapping'!$A:$A,0))</f>
        <v>CURRENT LIABILITIES</v>
      </c>
      <c r="D1733" s="36" t="str">
        <f>+INDEX('Global Mapping'!$C:$C,MATCH(L1733,'Global Mapping'!$A:$A,0))</f>
        <v>A/P TRADE</v>
      </c>
      <c r="E1733" s="36" t="s">
        <v>3985</v>
      </c>
      <c r="F1733" s="36" t="s">
        <v>3986</v>
      </c>
      <c r="G1733" s="36" t="s">
        <v>3987</v>
      </c>
      <c r="H1733" s="36">
        <v>1144000</v>
      </c>
      <c r="I1733" s="38">
        <v>43902</v>
      </c>
      <c r="J1733" s="2">
        <v>345</v>
      </c>
      <c r="K1733" s="2">
        <v>345</v>
      </c>
      <c r="L1733" s="2">
        <v>4515</v>
      </c>
      <c r="M1733" s="5">
        <v>-4822.8999999999996</v>
      </c>
      <c r="N1733" s="3">
        <v>43887</v>
      </c>
      <c r="O1733" t="s">
        <v>19</v>
      </c>
      <c r="P1733" t="s">
        <v>1384</v>
      </c>
      <c r="S1733" s="2">
        <v>1137847</v>
      </c>
      <c r="T1733" s="2">
        <v>360298</v>
      </c>
      <c r="U1733" s="2">
        <v>335017</v>
      </c>
      <c r="X1733" s="2" t="s">
        <v>20</v>
      </c>
      <c r="Z1733">
        <v>3087618</v>
      </c>
      <c r="AA1733" s="2" t="s">
        <v>24</v>
      </c>
    </row>
    <row r="1734" spans="1:27" x14ac:dyDescent="0.25">
      <c r="A1734" s="6">
        <f t="shared" si="26"/>
        <v>1726</v>
      </c>
      <c r="C1734" s="36" t="str">
        <f>+INDEX('Global Mapping'!$M:$M,MATCH(L1734,'Global Mapping'!$A:$A,0))</f>
        <v>CURRENT LIABILITIES</v>
      </c>
      <c r="D1734" s="36" t="str">
        <f>+INDEX('Global Mapping'!$C:$C,MATCH(L1734,'Global Mapping'!$A:$A,0))</f>
        <v>A/P TRADE</v>
      </c>
      <c r="E1734" s="36" t="s">
        <v>3985</v>
      </c>
      <c r="F1734" s="36" t="s">
        <v>3986</v>
      </c>
      <c r="G1734" s="36" t="s">
        <v>3987</v>
      </c>
      <c r="H1734" s="36">
        <v>1144784</v>
      </c>
      <c r="I1734" s="38">
        <v>43909</v>
      </c>
      <c r="J1734" s="2">
        <v>345</v>
      </c>
      <c r="K1734" s="2">
        <v>345</v>
      </c>
      <c r="L1734" s="2">
        <v>4515</v>
      </c>
      <c r="M1734" s="5">
        <v>-70.12</v>
      </c>
      <c r="N1734" s="3">
        <v>43887</v>
      </c>
      <c r="O1734" t="s">
        <v>19</v>
      </c>
      <c r="P1734" t="s">
        <v>1376</v>
      </c>
      <c r="S1734" s="2">
        <v>1137830</v>
      </c>
      <c r="T1734" s="2">
        <v>360295</v>
      </c>
      <c r="X1734" s="2" t="s">
        <v>20</v>
      </c>
      <c r="Z1734">
        <v>3098456</v>
      </c>
      <c r="AA1734" s="2" t="s">
        <v>24</v>
      </c>
    </row>
    <row r="1735" spans="1:27" x14ac:dyDescent="0.25">
      <c r="A1735" s="6">
        <f t="shared" si="26"/>
        <v>1727</v>
      </c>
      <c r="C1735" s="36" t="str">
        <f>+INDEX('Global Mapping'!$M:$M,MATCH(L1735,'Global Mapping'!$A:$A,0))</f>
        <v>CURRENT LIABILITIES</v>
      </c>
      <c r="D1735" s="36" t="str">
        <f>+INDEX('Global Mapping'!$C:$C,MATCH(L1735,'Global Mapping'!$A:$A,0))</f>
        <v>A/P TRADE</v>
      </c>
      <c r="E1735" s="36" t="s">
        <v>3985</v>
      </c>
      <c r="F1735" s="36" t="s">
        <v>3986</v>
      </c>
      <c r="G1735" s="36" t="s">
        <v>3987</v>
      </c>
      <c r="H1735" s="36">
        <v>1144784</v>
      </c>
      <c r="I1735" s="38">
        <v>43909</v>
      </c>
      <c r="J1735" s="2">
        <v>345</v>
      </c>
      <c r="K1735" s="2">
        <v>345</v>
      </c>
      <c r="L1735" s="2">
        <v>4515</v>
      </c>
      <c r="M1735" s="5">
        <v>-33.89</v>
      </c>
      <c r="N1735" s="3">
        <v>43887</v>
      </c>
      <c r="O1735" t="s">
        <v>19</v>
      </c>
      <c r="P1735" t="s">
        <v>1385</v>
      </c>
      <c r="S1735" s="2">
        <v>1137853</v>
      </c>
      <c r="T1735" s="2">
        <v>360295</v>
      </c>
      <c r="X1735" s="2" t="s">
        <v>20</v>
      </c>
      <c r="Z1735">
        <v>3098456</v>
      </c>
      <c r="AA1735" s="2" t="s">
        <v>24</v>
      </c>
    </row>
    <row r="1736" spans="1:27" x14ac:dyDescent="0.25">
      <c r="A1736" s="6">
        <f t="shared" si="26"/>
        <v>1728</v>
      </c>
      <c r="C1736" s="36" t="str">
        <f>+INDEX('Global Mapping'!$M:$M,MATCH(L1736,'Global Mapping'!$A:$A,0))</f>
        <v>CURRENT LIABILITIES</v>
      </c>
      <c r="D1736" s="36" t="str">
        <f>+INDEX('Global Mapping'!$C:$C,MATCH(L1736,'Global Mapping'!$A:$A,0))</f>
        <v>A/P TRADE</v>
      </c>
      <c r="E1736" s="36" t="s">
        <v>3985</v>
      </c>
      <c r="F1736" s="36" t="s">
        <v>3986</v>
      </c>
      <c r="G1736" s="36" t="s">
        <v>3987</v>
      </c>
      <c r="H1736" s="36">
        <v>1142497</v>
      </c>
      <c r="I1736" s="38">
        <v>43888</v>
      </c>
      <c r="J1736" s="2">
        <v>345</v>
      </c>
      <c r="K1736" s="2">
        <v>345</v>
      </c>
      <c r="L1736" s="2">
        <v>4515</v>
      </c>
      <c r="M1736" s="5">
        <v>-234</v>
      </c>
      <c r="N1736" s="3">
        <v>43888</v>
      </c>
      <c r="O1736" t="s">
        <v>19</v>
      </c>
      <c r="P1736" t="s">
        <v>1387</v>
      </c>
      <c r="S1736" s="2">
        <v>1138441</v>
      </c>
      <c r="T1736" s="2">
        <v>360341</v>
      </c>
      <c r="X1736" s="2" t="s">
        <v>20</v>
      </c>
      <c r="Z1736">
        <v>3000063</v>
      </c>
      <c r="AA1736" s="2" t="s">
        <v>24</v>
      </c>
    </row>
    <row r="1737" spans="1:27" x14ac:dyDescent="0.25">
      <c r="A1737" s="6">
        <f t="shared" si="26"/>
        <v>1729</v>
      </c>
      <c r="C1737" s="36" t="str">
        <f>+INDEX('Global Mapping'!$M:$M,MATCH(L1737,'Global Mapping'!$A:$A,0))</f>
        <v>CURRENT LIABILITIES</v>
      </c>
      <c r="D1737" s="36" t="str">
        <f>+INDEX('Global Mapping'!$C:$C,MATCH(L1737,'Global Mapping'!$A:$A,0))</f>
        <v>A/P TRADE</v>
      </c>
      <c r="E1737" s="36" t="s">
        <v>3985</v>
      </c>
      <c r="F1737" s="36" t="s">
        <v>3986</v>
      </c>
      <c r="G1737" s="36" t="s">
        <v>3987</v>
      </c>
      <c r="H1737" s="36">
        <v>1142497</v>
      </c>
      <c r="I1737" s="38">
        <v>43888</v>
      </c>
      <c r="J1737" s="2">
        <v>345</v>
      </c>
      <c r="K1737" s="2">
        <v>345</v>
      </c>
      <c r="L1737" s="2">
        <v>4515</v>
      </c>
      <c r="M1737" s="5">
        <v>-106</v>
      </c>
      <c r="N1737" s="3">
        <v>43888</v>
      </c>
      <c r="O1737" t="s">
        <v>19</v>
      </c>
      <c r="P1737" t="s">
        <v>1388</v>
      </c>
      <c r="S1737" s="2">
        <v>1138446</v>
      </c>
      <c r="T1737" s="2">
        <v>360341</v>
      </c>
      <c r="X1737" s="2" t="s">
        <v>20</v>
      </c>
      <c r="Z1737">
        <v>3000063</v>
      </c>
      <c r="AA1737" s="2" t="s">
        <v>24</v>
      </c>
    </row>
    <row r="1738" spans="1:27" x14ac:dyDescent="0.25">
      <c r="A1738" s="6">
        <f t="shared" si="26"/>
        <v>1730</v>
      </c>
      <c r="C1738" s="36" t="str">
        <f>+INDEX('Global Mapping'!$M:$M,MATCH(L1738,'Global Mapping'!$A:$A,0))</f>
        <v>CURRENT LIABILITIES</v>
      </c>
      <c r="D1738" s="36" t="str">
        <f>+INDEX('Global Mapping'!$C:$C,MATCH(L1738,'Global Mapping'!$A:$A,0))</f>
        <v>A/P TRADE</v>
      </c>
      <c r="E1738" s="36" t="s">
        <v>3985</v>
      </c>
      <c r="F1738" s="36" t="s">
        <v>3986</v>
      </c>
      <c r="G1738" s="36" t="s">
        <v>3987</v>
      </c>
      <c r="H1738" s="36">
        <v>1142497</v>
      </c>
      <c r="I1738" s="38">
        <v>43888</v>
      </c>
      <c r="J1738" s="2">
        <v>345</v>
      </c>
      <c r="K1738" s="2">
        <v>345</v>
      </c>
      <c r="L1738" s="2">
        <v>4515</v>
      </c>
      <c r="M1738" s="5">
        <v>-1256</v>
      </c>
      <c r="N1738" s="3">
        <v>43888</v>
      </c>
      <c r="O1738" t="s">
        <v>19</v>
      </c>
      <c r="P1738" t="s">
        <v>1389</v>
      </c>
      <c r="S1738" s="2">
        <v>1138447</v>
      </c>
      <c r="T1738" s="2">
        <v>360354</v>
      </c>
      <c r="U1738" s="2">
        <v>333736</v>
      </c>
      <c r="X1738" s="2" t="s">
        <v>20</v>
      </c>
      <c r="Z1738">
        <v>3000063</v>
      </c>
      <c r="AA1738" s="2" t="s">
        <v>24</v>
      </c>
    </row>
    <row r="1739" spans="1:27" x14ac:dyDescent="0.25">
      <c r="A1739" s="6">
        <f t="shared" ref="A1739:A1802" si="27">+A1738+1</f>
        <v>1731</v>
      </c>
      <c r="C1739" s="36" t="str">
        <f>+INDEX('Global Mapping'!$M:$M,MATCH(L1739,'Global Mapping'!$A:$A,0))</f>
        <v>CURRENT LIABILITIES</v>
      </c>
      <c r="D1739" s="36" t="str">
        <f>+INDEX('Global Mapping'!$C:$C,MATCH(L1739,'Global Mapping'!$A:$A,0))</f>
        <v>A/P TRADE</v>
      </c>
      <c r="E1739" s="36" t="s">
        <v>3985</v>
      </c>
      <c r="F1739" s="36" t="s">
        <v>3986</v>
      </c>
      <c r="G1739" s="36" t="s">
        <v>3987</v>
      </c>
      <c r="H1739" s="36">
        <v>1142470</v>
      </c>
      <c r="I1739" s="38">
        <v>43888</v>
      </c>
      <c r="J1739" s="2">
        <v>345</v>
      </c>
      <c r="K1739" s="2">
        <v>345</v>
      </c>
      <c r="L1739" s="2">
        <v>4515</v>
      </c>
      <c r="M1739" s="5">
        <v>-15288.86</v>
      </c>
      <c r="N1739" s="3">
        <v>43888</v>
      </c>
      <c r="O1739" t="s">
        <v>19</v>
      </c>
      <c r="P1739" t="s">
        <v>1391</v>
      </c>
      <c r="S1739" s="2">
        <v>1138460</v>
      </c>
      <c r="T1739" s="2">
        <v>360354</v>
      </c>
      <c r="U1739" s="2">
        <v>335823</v>
      </c>
      <c r="X1739" s="2" t="s">
        <v>20</v>
      </c>
      <c r="Z1739">
        <v>3005121</v>
      </c>
      <c r="AA1739" s="2" t="s">
        <v>24</v>
      </c>
    </row>
    <row r="1740" spans="1:27" x14ac:dyDescent="0.25">
      <c r="A1740" s="6">
        <f t="shared" si="27"/>
        <v>1732</v>
      </c>
      <c r="C1740" s="36" t="str">
        <f>+INDEX('Global Mapping'!$M:$M,MATCH(L1740,'Global Mapping'!$A:$A,0))</f>
        <v>CURRENT LIABILITIES</v>
      </c>
      <c r="D1740" s="36" t="str">
        <f>+INDEX('Global Mapping'!$C:$C,MATCH(L1740,'Global Mapping'!$A:$A,0))</f>
        <v>A/P TRADE</v>
      </c>
      <c r="E1740" s="36" t="s">
        <v>3985</v>
      </c>
      <c r="F1740" s="36" t="s">
        <v>3986</v>
      </c>
      <c r="G1740" s="36" t="s">
        <v>3987</v>
      </c>
      <c r="H1740" s="36">
        <v>1142590</v>
      </c>
      <c r="I1740" s="38">
        <v>43888</v>
      </c>
      <c r="J1740" s="2">
        <v>345</v>
      </c>
      <c r="K1740" s="2">
        <v>345</v>
      </c>
      <c r="L1740" s="2">
        <v>4515</v>
      </c>
      <c r="M1740" s="5">
        <v>-3696.49</v>
      </c>
      <c r="N1740" s="3">
        <v>43888</v>
      </c>
      <c r="O1740" t="s">
        <v>19</v>
      </c>
      <c r="P1740" t="s">
        <v>1392</v>
      </c>
      <c r="S1740" s="2">
        <v>1138560</v>
      </c>
      <c r="T1740" s="2">
        <v>360342</v>
      </c>
      <c r="X1740" s="2" t="s">
        <v>20</v>
      </c>
      <c r="Z1740">
        <v>3008698</v>
      </c>
      <c r="AA1740" s="2" t="s">
        <v>24</v>
      </c>
    </row>
    <row r="1741" spans="1:27" x14ac:dyDescent="0.25">
      <c r="A1741" s="6">
        <f t="shared" si="27"/>
        <v>1733</v>
      </c>
      <c r="C1741" s="36" t="str">
        <f>+INDEX('Global Mapping'!$M:$M,MATCH(L1741,'Global Mapping'!$A:$A,0))</f>
        <v>CURRENT LIABILITIES</v>
      </c>
      <c r="D1741" s="36" t="str">
        <f>+INDEX('Global Mapping'!$C:$C,MATCH(L1741,'Global Mapping'!$A:$A,0))</f>
        <v>A/P TRADE</v>
      </c>
      <c r="E1741" s="36" t="s">
        <v>3985</v>
      </c>
      <c r="F1741" s="36" t="s">
        <v>3986</v>
      </c>
      <c r="G1741" s="36" t="s">
        <v>3987</v>
      </c>
      <c r="H1741" s="36">
        <v>1142558</v>
      </c>
      <c r="I1741" s="38">
        <v>43888</v>
      </c>
      <c r="J1741" s="2">
        <v>345</v>
      </c>
      <c r="K1741" s="2">
        <v>345</v>
      </c>
      <c r="L1741" s="2">
        <v>4515</v>
      </c>
      <c r="M1741" s="5">
        <v>-10.59</v>
      </c>
      <c r="N1741" s="3">
        <v>43888</v>
      </c>
      <c r="O1741" t="s">
        <v>19</v>
      </c>
      <c r="P1741" t="s">
        <v>1390</v>
      </c>
      <c r="S1741" s="2">
        <v>1138453</v>
      </c>
      <c r="T1741" s="2">
        <v>360341</v>
      </c>
      <c r="X1741" s="2" t="s">
        <v>20</v>
      </c>
      <c r="Z1741">
        <v>3014539</v>
      </c>
      <c r="AA1741" s="2" t="s">
        <v>24</v>
      </c>
    </row>
    <row r="1742" spans="1:27" x14ac:dyDescent="0.25">
      <c r="A1742" s="6">
        <f t="shared" si="27"/>
        <v>1734</v>
      </c>
      <c r="C1742" s="36" t="str">
        <f>+INDEX('Global Mapping'!$M:$M,MATCH(L1742,'Global Mapping'!$A:$A,0))</f>
        <v>CURRENT LIABILITIES</v>
      </c>
      <c r="D1742" s="36" t="str">
        <f>+INDEX('Global Mapping'!$C:$C,MATCH(L1742,'Global Mapping'!$A:$A,0))</f>
        <v>A/P TRADE</v>
      </c>
      <c r="E1742" s="36" t="s">
        <v>3985</v>
      </c>
      <c r="F1742" s="36" t="s">
        <v>3986</v>
      </c>
      <c r="G1742" s="36" t="s">
        <v>3987</v>
      </c>
      <c r="H1742" s="36">
        <v>922266</v>
      </c>
      <c r="I1742" s="38">
        <v>43906</v>
      </c>
      <c r="J1742" s="2">
        <v>345</v>
      </c>
      <c r="K1742" s="2">
        <v>345</v>
      </c>
      <c r="L1742" s="2">
        <v>4515</v>
      </c>
      <c r="M1742" s="5">
        <v>-622.47</v>
      </c>
      <c r="N1742" s="3">
        <v>43889</v>
      </c>
      <c r="O1742" t="s">
        <v>19</v>
      </c>
      <c r="P1742" t="s">
        <v>1393</v>
      </c>
      <c r="S1742" s="2">
        <v>1138682</v>
      </c>
      <c r="T1742" s="2">
        <v>360487</v>
      </c>
      <c r="U1742" s="2">
        <v>333879</v>
      </c>
      <c r="X1742" s="2" t="s">
        <v>20</v>
      </c>
      <c r="Z1742">
        <v>3000863</v>
      </c>
      <c r="AA1742" s="2" t="s">
        <v>24</v>
      </c>
    </row>
    <row r="1743" spans="1:27" x14ac:dyDescent="0.25">
      <c r="A1743" s="6">
        <f t="shared" si="27"/>
        <v>1735</v>
      </c>
      <c r="C1743" s="36" t="str">
        <f>+INDEX('Global Mapping'!$M:$M,MATCH(L1743,'Global Mapping'!$A:$A,0))</f>
        <v>CURRENT LIABILITIES</v>
      </c>
      <c r="D1743" s="36" t="str">
        <f>+INDEX('Global Mapping'!$C:$C,MATCH(L1743,'Global Mapping'!$A:$A,0))</f>
        <v>A/P TRADE</v>
      </c>
      <c r="E1743" s="36" t="s">
        <v>3985</v>
      </c>
      <c r="F1743" s="36" t="s">
        <v>3986</v>
      </c>
      <c r="G1743" s="36" t="s">
        <v>3987</v>
      </c>
      <c r="H1743" s="36">
        <v>1143389</v>
      </c>
      <c r="I1743" s="38">
        <v>43895</v>
      </c>
      <c r="J1743" s="2">
        <v>345</v>
      </c>
      <c r="K1743" s="2">
        <v>345</v>
      </c>
      <c r="L1743" s="2">
        <v>4515</v>
      </c>
      <c r="M1743" s="5">
        <v>-10.56</v>
      </c>
      <c r="N1743" s="3">
        <v>43889</v>
      </c>
      <c r="O1743" t="s">
        <v>19</v>
      </c>
      <c r="P1743" t="s">
        <v>1394</v>
      </c>
      <c r="S1743" s="2">
        <v>1138763</v>
      </c>
      <c r="T1743" s="2">
        <v>360544</v>
      </c>
      <c r="X1743" s="2" t="s">
        <v>20</v>
      </c>
      <c r="Z1743">
        <v>3008698</v>
      </c>
      <c r="AA1743" s="2" t="s">
        <v>24</v>
      </c>
    </row>
    <row r="1744" spans="1:27" x14ac:dyDescent="0.25">
      <c r="A1744" s="6">
        <f t="shared" si="27"/>
        <v>1736</v>
      </c>
      <c r="C1744" s="36" t="str">
        <f>+INDEX('Global Mapping'!$M:$M,MATCH(L1744,'Global Mapping'!$A:$A,0))</f>
        <v>CURRENT LIABILITIES</v>
      </c>
      <c r="D1744" s="36" t="str">
        <f>+INDEX('Global Mapping'!$C:$C,MATCH(L1744,'Global Mapping'!$A:$A,0))</f>
        <v>A/P TRADE</v>
      </c>
      <c r="E1744" s="36" t="s">
        <v>3985</v>
      </c>
      <c r="F1744" s="36" t="s">
        <v>3986</v>
      </c>
      <c r="G1744" s="36" t="s">
        <v>3987</v>
      </c>
      <c r="H1744" s="36">
        <v>1143389</v>
      </c>
      <c r="I1744" s="38">
        <v>43895</v>
      </c>
      <c r="J1744" s="2">
        <v>345</v>
      </c>
      <c r="K1744" s="2">
        <v>345</v>
      </c>
      <c r="L1744" s="2">
        <v>4515</v>
      </c>
      <c r="M1744" s="5">
        <v>-1023.19</v>
      </c>
      <c r="N1744" s="3">
        <v>43889</v>
      </c>
      <c r="O1744" t="s">
        <v>19</v>
      </c>
      <c r="P1744" t="s">
        <v>1395</v>
      </c>
      <c r="S1744" s="2">
        <v>1138764</v>
      </c>
      <c r="T1744" s="2">
        <v>360544</v>
      </c>
      <c r="X1744" s="2" t="s">
        <v>20</v>
      </c>
      <c r="Z1744">
        <v>3008698</v>
      </c>
      <c r="AA1744" s="2" t="s">
        <v>24</v>
      </c>
    </row>
    <row r="1745" spans="1:27" x14ac:dyDescent="0.25">
      <c r="A1745" s="6">
        <f t="shared" si="27"/>
        <v>1737</v>
      </c>
      <c r="C1745" s="36" t="str">
        <f>+INDEX('Global Mapping'!$M:$M,MATCH(L1745,'Global Mapping'!$A:$A,0))</f>
        <v>CURRENT LIABILITIES</v>
      </c>
      <c r="D1745" s="36" t="str">
        <f>+INDEX('Global Mapping'!$C:$C,MATCH(L1745,'Global Mapping'!$A:$A,0))</f>
        <v>A/P TRADE</v>
      </c>
      <c r="E1745" s="36" t="s">
        <v>3985</v>
      </c>
      <c r="F1745" s="36" t="s">
        <v>3986</v>
      </c>
      <c r="G1745" s="36" t="s">
        <v>3987</v>
      </c>
      <c r="H1745" s="36">
        <v>1143389</v>
      </c>
      <c r="I1745" s="38">
        <v>43895</v>
      </c>
      <c r="J1745" s="2">
        <v>345</v>
      </c>
      <c r="K1745" s="2">
        <v>345</v>
      </c>
      <c r="L1745" s="2">
        <v>4515</v>
      </c>
      <c r="M1745" s="5">
        <v>-104.9</v>
      </c>
      <c r="N1745" s="3">
        <v>43889</v>
      </c>
      <c r="O1745" t="s">
        <v>19</v>
      </c>
      <c r="P1745" t="s">
        <v>1396</v>
      </c>
      <c r="S1745" s="2">
        <v>1138765</v>
      </c>
      <c r="T1745" s="2">
        <v>360544</v>
      </c>
      <c r="X1745" s="2" t="s">
        <v>20</v>
      </c>
      <c r="Z1745">
        <v>3008698</v>
      </c>
      <c r="AA1745" s="2" t="s">
        <v>24</v>
      </c>
    </row>
    <row r="1746" spans="1:27" x14ac:dyDescent="0.25">
      <c r="A1746" s="6">
        <f t="shared" si="27"/>
        <v>1738</v>
      </c>
      <c r="C1746" s="36" t="str">
        <f>+INDEX('Global Mapping'!$M:$M,MATCH(L1746,'Global Mapping'!$A:$A,0))</f>
        <v>CURRENT LIABILITIES</v>
      </c>
      <c r="D1746" s="36" t="str">
        <f>+INDEX('Global Mapping'!$C:$C,MATCH(L1746,'Global Mapping'!$A:$A,0))</f>
        <v>A/P TRADE</v>
      </c>
      <c r="E1746" s="36" t="s">
        <v>3985</v>
      </c>
      <c r="F1746" s="36" t="s">
        <v>3986</v>
      </c>
      <c r="G1746" s="36" t="s">
        <v>3987</v>
      </c>
      <c r="H1746" s="36">
        <v>1143389</v>
      </c>
      <c r="I1746" s="38">
        <v>43895</v>
      </c>
      <c r="J1746" s="2">
        <v>345</v>
      </c>
      <c r="K1746" s="2">
        <v>345</v>
      </c>
      <c r="L1746" s="2">
        <v>4515</v>
      </c>
      <c r="M1746" s="5">
        <v>-44.79</v>
      </c>
      <c r="N1746" s="3">
        <v>43889</v>
      </c>
      <c r="O1746" t="s">
        <v>19</v>
      </c>
      <c r="P1746" t="s">
        <v>1397</v>
      </c>
      <c r="S1746" s="2">
        <v>1138766</v>
      </c>
      <c r="T1746" s="2">
        <v>360544</v>
      </c>
      <c r="X1746" s="2" t="s">
        <v>20</v>
      </c>
      <c r="Z1746">
        <v>3008698</v>
      </c>
      <c r="AA1746" s="2" t="s">
        <v>24</v>
      </c>
    </row>
    <row r="1747" spans="1:27" x14ac:dyDescent="0.25">
      <c r="A1747" s="6">
        <f t="shared" si="27"/>
        <v>1739</v>
      </c>
      <c r="C1747" s="36" t="str">
        <f>+INDEX('Global Mapping'!$M:$M,MATCH(L1747,'Global Mapping'!$A:$A,0))</f>
        <v>CURRENT LIABILITIES</v>
      </c>
      <c r="D1747" s="36" t="str">
        <f>+INDEX('Global Mapping'!$C:$C,MATCH(L1747,'Global Mapping'!$A:$A,0))</f>
        <v>A/P TRADE</v>
      </c>
      <c r="E1747" s="36" t="s">
        <v>3985</v>
      </c>
      <c r="F1747" s="36" t="s">
        <v>3986</v>
      </c>
      <c r="G1747" s="36" t="s">
        <v>3987</v>
      </c>
      <c r="H1747" s="36">
        <v>922204</v>
      </c>
      <c r="I1747" s="38">
        <v>43881</v>
      </c>
      <c r="J1747" s="2">
        <v>345</v>
      </c>
      <c r="K1747" s="2">
        <v>345</v>
      </c>
      <c r="L1747" s="2">
        <v>4515</v>
      </c>
      <c r="M1747" s="5">
        <v>-6908.48</v>
      </c>
      <c r="N1747" s="3">
        <v>43890</v>
      </c>
      <c r="O1747" t="s">
        <v>19</v>
      </c>
      <c r="P1747" t="s">
        <v>1323</v>
      </c>
      <c r="S1747" s="2">
        <v>1133103</v>
      </c>
      <c r="T1747" s="2">
        <v>358927</v>
      </c>
      <c r="X1747" s="2" t="s">
        <v>20</v>
      </c>
      <c r="Z1747">
        <v>3008954</v>
      </c>
      <c r="AA1747" s="2" t="s">
        <v>24</v>
      </c>
    </row>
    <row r="1748" spans="1:27" x14ac:dyDescent="0.25">
      <c r="A1748" s="6">
        <f t="shared" si="27"/>
        <v>1740</v>
      </c>
      <c r="C1748" s="36" t="str">
        <f>+INDEX('Global Mapping'!$M:$M,MATCH(L1748,'Global Mapping'!$A:$A,0))</f>
        <v>CURRENT LIABILITIES</v>
      </c>
      <c r="D1748" s="36" t="str">
        <f>+INDEX('Global Mapping'!$C:$C,MATCH(L1748,'Global Mapping'!$A:$A,0))</f>
        <v>A/P TRADE</v>
      </c>
      <c r="E1748" s="36" t="s">
        <v>3985</v>
      </c>
      <c r="F1748" s="36" t="s">
        <v>3986</v>
      </c>
      <c r="G1748" s="36" t="s">
        <v>3987</v>
      </c>
      <c r="H1748" s="36">
        <v>922205</v>
      </c>
      <c r="I1748" s="38">
        <v>43881</v>
      </c>
      <c r="J1748" s="2">
        <v>345</v>
      </c>
      <c r="K1748" s="2">
        <v>345</v>
      </c>
      <c r="L1748" s="2">
        <v>4515</v>
      </c>
      <c r="M1748" s="5">
        <v>-4949.8</v>
      </c>
      <c r="N1748" s="3">
        <v>43890</v>
      </c>
      <c r="O1748" t="s">
        <v>19</v>
      </c>
      <c r="P1748" t="s">
        <v>1324</v>
      </c>
      <c r="S1748" s="2">
        <v>1133117</v>
      </c>
      <c r="T1748" s="2">
        <v>358953</v>
      </c>
      <c r="X1748" s="2" t="s">
        <v>20</v>
      </c>
      <c r="Z1748">
        <v>3008954</v>
      </c>
      <c r="AA1748" s="2" t="s">
        <v>24</v>
      </c>
    </row>
    <row r="1749" spans="1:27" x14ac:dyDescent="0.25">
      <c r="A1749" s="6">
        <f t="shared" si="27"/>
        <v>1741</v>
      </c>
      <c r="C1749" s="36" t="str">
        <f>+INDEX('Global Mapping'!$M:$M,MATCH(L1749,'Global Mapping'!$A:$A,0))</f>
        <v>CURRENT LIABILITIES</v>
      </c>
      <c r="D1749" s="36" t="str">
        <f>+INDEX('Global Mapping'!$C:$C,MATCH(L1749,'Global Mapping'!$A:$A,0))</f>
        <v>A/P TRADE</v>
      </c>
      <c r="E1749" s="36" t="s">
        <v>3985</v>
      </c>
      <c r="F1749" s="36" t="s">
        <v>3986</v>
      </c>
      <c r="G1749" s="36" t="s">
        <v>3987</v>
      </c>
      <c r="H1749" s="36">
        <v>1142063</v>
      </c>
      <c r="I1749" s="38">
        <v>43881</v>
      </c>
      <c r="J1749" s="2">
        <v>345</v>
      </c>
      <c r="K1749" s="2">
        <v>345</v>
      </c>
      <c r="L1749" s="2">
        <v>4515</v>
      </c>
      <c r="M1749" s="5">
        <v>-10267</v>
      </c>
      <c r="N1749" s="3">
        <v>43891</v>
      </c>
      <c r="O1749" t="s">
        <v>19</v>
      </c>
      <c r="P1749" t="s">
        <v>1372</v>
      </c>
      <c r="S1749" s="2">
        <v>1136726</v>
      </c>
      <c r="T1749" s="2">
        <v>359883</v>
      </c>
      <c r="X1749" s="2" t="s">
        <v>20</v>
      </c>
      <c r="Z1749">
        <v>3009376</v>
      </c>
      <c r="AA1749" s="2" t="s">
        <v>24</v>
      </c>
    </row>
    <row r="1750" spans="1:27" x14ac:dyDescent="0.25">
      <c r="A1750" s="6">
        <f t="shared" si="27"/>
        <v>1742</v>
      </c>
      <c r="C1750" s="36" t="str">
        <f>+INDEX('Global Mapping'!$M:$M,MATCH(L1750,'Global Mapping'!$A:$A,0))</f>
        <v>CURRENT LIABILITIES</v>
      </c>
      <c r="D1750" s="36" t="str">
        <f>+INDEX('Global Mapping'!$C:$C,MATCH(L1750,'Global Mapping'!$A:$A,0))</f>
        <v>A/P TRADE</v>
      </c>
      <c r="E1750" s="36" t="s">
        <v>3985</v>
      </c>
      <c r="F1750" s="36" t="s">
        <v>3986</v>
      </c>
      <c r="G1750" s="36" t="s">
        <v>3987</v>
      </c>
      <c r="H1750" s="36">
        <v>1142102</v>
      </c>
      <c r="I1750" s="38">
        <v>43881</v>
      </c>
      <c r="J1750" s="2">
        <v>345</v>
      </c>
      <c r="K1750" s="2">
        <v>345</v>
      </c>
      <c r="L1750" s="2">
        <v>4515</v>
      </c>
      <c r="M1750" s="5">
        <v>-530.45000000000005</v>
      </c>
      <c r="N1750" s="3">
        <v>43891</v>
      </c>
      <c r="O1750" t="s">
        <v>19</v>
      </c>
      <c r="P1750" t="s">
        <v>1373</v>
      </c>
      <c r="S1750" s="2">
        <v>1136749</v>
      </c>
      <c r="T1750" s="2">
        <v>359883</v>
      </c>
      <c r="X1750" s="2" t="s">
        <v>20</v>
      </c>
      <c r="Z1750">
        <v>3091787</v>
      </c>
      <c r="AA1750" s="2" t="s">
        <v>24</v>
      </c>
    </row>
    <row r="1751" spans="1:27" x14ac:dyDescent="0.25">
      <c r="A1751" s="6">
        <f t="shared" si="27"/>
        <v>1743</v>
      </c>
      <c r="C1751" s="36" t="str">
        <f>+INDEX('Global Mapping'!$M:$M,MATCH(L1751,'Global Mapping'!$A:$A,0))</f>
        <v>CURRENT LIABILITIES</v>
      </c>
      <c r="D1751" s="36" t="str">
        <f>+INDEX('Global Mapping'!$C:$C,MATCH(L1751,'Global Mapping'!$A:$A,0))</f>
        <v>A/P TRADE</v>
      </c>
      <c r="E1751" s="36" t="s">
        <v>3985</v>
      </c>
      <c r="F1751" s="36" t="s">
        <v>3986</v>
      </c>
      <c r="G1751" s="36" t="s">
        <v>3987</v>
      </c>
      <c r="H1751" s="36">
        <v>1142073</v>
      </c>
      <c r="I1751" s="38">
        <v>43881</v>
      </c>
      <c r="J1751" s="2">
        <v>345</v>
      </c>
      <c r="K1751" s="2">
        <v>345</v>
      </c>
      <c r="L1751" s="2">
        <v>4515</v>
      </c>
      <c r="M1751" s="5">
        <v>-3311.64</v>
      </c>
      <c r="N1751" s="3">
        <v>43891</v>
      </c>
      <c r="O1751" t="s">
        <v>19</v>
      </c>
      <c r="P1751" t="s">
        <v>1374</v>
      </c>
      <c r="S1751" s="2">
        <v>1136755</v>
      </c>
      <c r="T1751" s="2">
        <v>359883</v>
      </c>
      <c r="X1751" s="2" t="s">
        <v>20</v>
      </c>
      <c r="Z1751">
        <v>3093725</v>
      </c>
      <c r="AA1751" s="2" t="s">
        <v>24</v>
      </c>
    </row>
    <row r="1752" spans="1:27" x14ac:dyDescent="0.25">
      <c r="A1752" s="6">
        <f t="shared" si="27"/>
        <v>1744</v>
      </c>
      <c r="C1752" s="36" t="str">
        <f>+INDEX('Global Mapping'!$M:$M,MATCH(L1752,'Global Mapping'!$A:$A,0))</f>
        <v>CURRENT LIABILITIES</v>
      </c>
      <c r="D1752" s="36" t="str">
        <f>+INDEX('Global Mapping'!$C:$C,MATCH(L1752,'Global Mapping'!$A:$A,0))</f>
        <v>A/P TRADE</v>
      </c>
      <c r="E1752" s="36" t="s">
        <v>3985</v>
      </c>
      <c r="F1752" s="36" t="s">
        <v>3986</v>
      </c>
      <c r="G1752" s="36" t="s">
        <v>3987</v>
      </c>
      <c r="H1752" s="36">
        <v>1133876</v>
      </c>
      <c r="I1752" s="38">
        <v>43804</v>
      </c>
      <c r="J1752" s="2">
        <v>345</v>
      </c>
      <c r="K1752" s="2">
        <v>345</v>
      </c>
      <c r="L1752" s="2">
        <v>4515</v>
      </c>
      <c r="M1752" s="5">
        <v>56.76</v>
      </c>
      <c r="N1752" s="3">
        <v>43892</v>
      </c>
      <c r="O1752" t="s">
        <v>19</v>
      </c>
      <c r="P1752" t="s">
        <v>977</v>
      </c>
      <c r="S1752" s="2">
        <v>1110090</v>
      </c>
      <c r="T1752" s="2">
        <v>351615</v>
      </c>
      <c r="X1752" s="2" t="s">
        <v>20</v>
      </c>
      <c r="Z1752">
        <v>3125780</v>
      </c>
      <c r="AA1752" s="2" t="s">
        <v>24</v>
      </c>
    </row>
    <row r="1753" spans="1:27" x14ac:dyDescent="0.25">
      <c r="A1753" s="6">
        <f t="shared" si="27"/>
        <v>1745</v>
      </c>
      <c r="C1753" s="36" t="str">
        <f>+INDEX('Global Mapping'!$M:$M,MATCH(L1753,'Global Mapping'!$A:$A,0))</f>
        <v>CURRENT LIABILITIES</v>
      </c>
      <c r="D1753" s="36" t="str">
        <f>+INDEX('Global Mapping'!$C:$C,MATCH(L1753,'Global Mapping'!$A:$A,0))</f>
        <v>A/P TRADE</v>
      </c>
      <c r="E1753" s="36" t="s">
        <v>3985</v>
      </c>
      <c r="F1753" s="36" t="s">
        <v>3986</v>
      </c>
      <c r="G1753" s="36" t="s">
        <v>3987</v>
      </c>
      <c r="H1753" s="36">
        <v>1144224</v>
      </c>
      <c r="I1753" s="38">
        <v>43909</v>
      </c>
      <c r="J1753" s="2">
        <v>345</v>
      </c>
      <c r="K1753" s="2">
        <v>345</v>
      </c>
      <c r="L1753" s="2">
        <v>4515</v>
      </c>
      <c r="M1753" s="5">
        <v>-56.37</v>
      </c>
      <c r="N1753" s="3">
        <v>43892</v>
      </c>
      <c r="O1753" t="s">
        <v>19</v>
      </c>
      <c r="P1753" t="s">
        <v>1452</v>
      </c>
      <c r="S1753" s="2">
        <v>1142821</v>
      </c>
      <c r="T1753" s="2">
        <v>361972</v>
      </c>
      <c r="X1753" s="2" t="s">
        <v>20</v>
      </c>
      <c r="Z1753">
        <v>3131484</v>
      </c>
      <c r="AA1753" s="2" t="s">
        <v>24</v>
      </c>
    </row>
    <row r="1754" spans="1:27" x14ac:dyDescent="0.25">
      <c r="A1754" s="6">
        <f t="shared" si="27"/>
        <v>1746</v>
      </c>
      <c r="C1754" s="36" t="str">
        <f>+INDEX('Global Mapping'!$M:$M,MATCH(L1754,'Global Mapping'!$A:$A,0))</f>
        <v>CURRENT LIABILITIES</v>
      </c>
      <c r="D1754" s="36" t="str">
        <f>+INDEX('Global Mapping'!$C:$C,MATCH(L1754,'Global Mapping'!$A:$A,0))</f>
        <v>A/P TRADE</v>
      </c>
      <c r="E1754" s="36" t="s">
        <v>3985</v>
      </c>
      <c r="F1754" s="36" t="s">
        <v>3986</v>
      </c>
      <c r="G1754" s="36" t="s">
        <v>3987</v>
      </c>
      <c r="H1754" s="36">
        <v>1144421</v>
      </c>
      <c r="I1754" s="38">
        <v>43909</v>
      </c>
      <c r="J1754" s="2">
        <v>345</v>
      </c>
      <c r="K1754" s="2">
        <v>345</v>
      </c>
      <c r="L1754" s="2">
        <v>4515</v>
      </c>
      <c r="M1754" s="5">
        <v>-2.2799999999999998</v>
      </c>
      <c r="N1754" s="3">
        <v>43892</v>
      </c>
      <c r="O1754" t="s">
        <v>19</v>
      </c>
      <c r="P1754" t="s">
        <v>1451</v>
      </c>
      <c r="S1754" s="2">
        <v>1142780</v>
      </c>
      <c r="T1754" s="2">
        <v>361972</v>
      </c>
      <c r="X1754" s="2" t="s">
        <v>20</v>
      </c>
      <c r="Z1754">
        <v>3131549</v>
      </c>
      <c r="AA1754" s="2" t="s">
        <v>24</v>
      </c>
    </row>
    <row r="1755" spans="1:27" x14ac:dyDescent="0.25">
      <c r="A1755" s="6">
        <f t="shared" si="27"/>
        <v>1747</v>
      </c>
      <c r="C1755" s="36" t="str">
        <f>+INDEX('Global Mapping'!$M:$M,MATCH(L1755,'Global Mapping'!$A:$A,0))</f>
        <v>CURRENT LIABILITIES</v>
      </c>
      <c r="D1755" s="36" t="str">
        <f>+INDEX('Global Mapping'!$C:$C,MATCH(L1755,'Global Mapping'!$A:$A,0))</f>
        <v>A/P TRADE</v>
      </c>
      <c r="E1755" s="36" t="s">
        <v>3985</v>
      </c>
      <c r="F1755" s="36" t="s">
        <v>3986</v>
      </c>
      <c r="G1755" s="36" t="s">
        <v>3987</v>
      </c>
      <c r="H1755" s="36">
        <v>1143128</v>
      </c>
      <c r="I1755" s="38">
        <v>43895</v>
      </c>
      <c r="J1755" s="2">
        <v>345</v>
      </c>
      <c r="K1755" s="2">
        <v>345</v>
      </c>
      <c r="L1755" s="2">
        <v>4515</v>
      </c>
      <c r="M1755" s="5">
        <v>-36.56</v>
      </c>
      <c r="N1755" s="3">
        <v>43894</v>
      </c>
      <c r="O1755" t="s">
        <v>19</v>
      </c>
      <c r="P1755" t="s">
        <v>1398</v>
      </c>
      <c r="S1755" s="2">
        <v>1139523</v>
      </c>
      <c r="T1755" s="2">
        <v>360849</v>
      </c>
      <c r="X1755" s="2" t="s">
        <v>20</v>
      </c>
      <c r="Z1755">
        <v>3008698</v>
      </c>
      <c r="AA1755" s="2" t="s">
        <v>24</v>
      </c>
    </row>
    <row r="1756" spans="1:27" x14ac:dyDescent="0.25">
      <c r="A1756" s="6">
        <f t="shared" si="27"/>
        <v>1748</v>
      </c>
      <c r="C1756" s="36" t="str">
        <f>+INDEX('Global Mapping'!$M:$M,MATCH(L1756,'Global Mapping'!$A:$A,0))</f>
        <v>CURRENT LIABILITIES</v>
      </c>
      <c r="D1756" s="36" t="str">
        <f>+INDEX('Global Mapping'!$C:$C,MATCH(L1756,'Global Mapping'!$A:$A,0))</f>
        <v>A/P TRADE</v>
      </c>
      <c r="E1756" s="36" t="s">
        <v>3985</v>
      </c>
      <c r="F1756" s="36" t="s">
        <v>3986</v>
      </c>
      <c r="G1756" s="36" t="s">
        <v>3987</v>
      </c>
      <c r="H1756" s="36">
        <v>1143389</v>
      </c>
      <c r="I1756" s="38">
        <v>43895</v>
      </c>
      <c r="J1756" s="2">
        <v>345</v>
      </c>
      <c r="K1756" s="2">
        <v>345</v>
      </c>
      <c r="L1756" s="2">
        <v>4515</v>
      </c>
      <c r="M1756" s="5">
        <v>-666.82</v>
      </c>
      <c r="N1756" s="3">
        <v>43894</v>
      </c>
      <c r="O1756" t="s">
        <v>19</v>
      </c>
      <c r="P1756" t="s">
        <v>1399</v>
      </c>
      <c r="S1756" s="2">
        <v>1139747</v>
      </c>
      <c r="T1756" s="2">
        <v>360937</v>
      </c>
      <c r="X1756" s="2" t="s">
        <v>20</v>
      </c>
      <c r="Z1756">
        <v>3008698</v>
      </c>
      <c r="AA1756" s="2" t="s">
        <v>24</v>
      </c>
    </row>
    <row r="1757" spans="1:27" x14ac:dyDescent="0.25">
      <c r="A1757" s="6">
        <f t="shared" si="27"/>
        <v>1749</v>
      </c>
      <c r="C1757" s="36" t="str">
        <f>+INDEX('Global Mapping'!$M:$M,MATCH(L1757,'Global Mapping'!$A:$A,0))</f>
        <v>CURRENT LIABILITIES</v>
      </c>
      <c r="D1757" s="36" t="str">
        <f>+INDEX('Global Mapping'!$C:$C,MATCH(L1757,'Global Mapping'!$A:$A,0))</f>
        <v>A/P TRADE</v>
      </c>
      <c r="E1757" s="36" t="s">
        <v>3985</v>
      </c>
      <c r="F1757" s="36" t="s">
        <v>3986</v>
      </c>
      <c r="G1757" s="36" t="s">
        <v>3987</v>
      </c>
      <c r="H1757" s="36">
        <v>1143389</v>
      </c>
      <c r="I1757" s="38">
        <v>43895</v>
      </c>
      <c r="J1757" s="2">
        <v>345</v>
      </c>
      <c r="K1757" s="2">
        <v>345</v>
      </c>
      <c r="L1757" s="2">
        <v>4515</v>
      </c>
      <c r="M1757" s="5">
        <v>-592.34</v>
      </c>
      <c r="N1757" s="3">
        <v>43894</v>
      </c>
      <c r="O1757" t="s">
        <v>19</v>
      </c>
      <c r="P1757" t="s">
        <v>1400</v>
      </c>
      <c r="S1757" s="2">
        <v>1139748</v>
      </c>
      <c r="T1757" s="2">
        <v>360937</v>
      </c>
      <c r="X1757" s="2" t="s">
        <v>20</v>
      </c>
      <c r="Z1757">
        <v>3008698</v>
      </c>
      <c r="AA1757" s="2" t="s">
        <v>24</v>
      </c>
    </row>
    <row r="1758" spans="1:27" x14ac:dyDescent="0.25">
      <c r="A1758" s="6">
        <f t="shared" si="27"/>
        <v>1750</v>
      </c>
      <c r="C1758" s="36" t="str">
        <f>+INDEX('Global Mapping'!$M:$M,MATCH(L1758,'Global Mapping'!$A:$A,0))</f>
        <v>CURRENT LIABILITIES</v>
      </c>
      <c r="D1758" s="36" t="str">
        <f>+INDEX('Global Mapping'!$C:$C,MATCH(L1758,'Global Mapping'!$A:$A,0))</f>
        <v>A/P TRADE</v>
      </c>
      <c r="E1758" s="36" t="s">
        <v>3985</v>
      </c>
      <c r="F1758" s="36" t="s">
        <v>3986</v>
      </c>
      <c r="G1758" s="36" t="s">
        <v>3987</v>
      </c>
      <c r="H1758" s="36">
        <v>1143389</v>
      </c>
      <c r="I1758" s="38">
        <v>43895</v>
      </c>
      <c r="J1758" s="2">
        <v>345</v>
      </c>
      <c r="K1758" s="2">
        <v>345</v>
      </c>
      <c r="L1758" s="2">
        <v>4515</v>
      </c>
      <c r="M1758" s="5">
        <v>-995.07</v>
      </c>
      <c r="N1758" s="3">
        <v>43894</v>
      </c>
      <c r="O1758" t="s">
        <v>19</v>
      </c>
      <c r="P1758" t="s">
        <v>1401</v>
      </c>
      <c r="S1758" s="2">
        <v>1139749</v>
      </c>
      <c r="T1758" s="2">
        <v>360937</v>
      </c>
      <c r="X1758" s="2" t="s">
        <v>20</v>
      </c>
      <c r="Z1758">
        <v>3008698</v>
      </c>
      <c r="AA1758" s="2" t="s">
        <v>24</v>
      </c>
    </row>
    <row r="1759" spans="1:27" x14ac:dyDescent="0.25">
      <c r="A1759" s="6">
        <f t="shared" si="27"/>
        <v>1751</v>
      </c>
      <c r="C1759" s="36" t="str">
        <f>+INDEX('Global Mapping'!$M:$M,MATCH(L1759,'Global Mapping'!$A:$A,0))</f>
        <v>CURRENT LIABILITIES</v>
      </c>
      <c r="D1759" s="36" t="str">
        <f>+INDEX('Global Mapping'!$C:$C,MATCH(L1759,'Global Mapping'!$A:$A,0))</f>
        <v>A/P TRADE</v>
      </c>
      <c r="E1759" s="36" t="s">
        <v>3985</v>
      </c>
      <c r="F1759" s="36" t="s">
        <v>3986</v>
      </c>
      <c r="G1759" s="36" t="s">
        <v>3987</v>
      </c>
      <c r="H1759" s="36">
        <v>1143530</v>
      </c>
      <c r="I1759" s="38">
        <v>43895</v>
      </c>
      <c r="J1759" s="2">
        <v>345</v>
      </c>
      <c r="K1759" s="2">
        <v>345</v>
      </c>
      <c r="L1759" s="2">
        <v>4515</v>
      </c>
      <c r="M1759" s="5">
        <v>-15995.25</v>
      </c>
      <c r="N1759" s="3">
        <v>43894</v>
      </c>
      <c r="O1759" t="s">
        <v>19</v>
      </c>
      <c r="P1759" t="s">
        <v>1402</v>
      </c>
      <c r="S1759" s="2">
        <v>1139904</v>
      </c>
      <c r="T1759" s="2">
        <v>360970</v>
      </c>
      <c r="X1759" s="2" t="s">
        <v>20</v>
      </c>
      <c r="Z1759">
        <v>3019839</v>
      </c>
      <c r="AA1759" s="2" t="s">
        <v>24</v>
      </c>
    </row>
    <row r="1760" spans="1:27" x14ac:dyDescent="0.25">
      <c r="A1760" s="6">
        <f t="shared" si="27"/>
        <v>1752</v>
      </c>
      <c r="C1760" s="36" t="str">
        <f>+INDEX('Global Mapping'!$M:$M,MATCH(L1760,'Global Mapping'!$A:$A,0))</f>
        <v>CURRENT LIABILITIES</v>
      </c>
      <c r="D1760" s="36" t="str">
        <f>+INDEX('Global Mapping'!$C:$C,MATCH(L1760,'Global Mapping'!$A:$A,0))</f>
        <v>A/P TRADE</v>
      </c>
      <c r="E1760" s="36" t="s">
        <v>3985</v>
      </c>
      <c r="F1760" s="36" t="s">
        <v>3986</v>
      </c>
      <c r="G1760" s="36" t="s">
        <v>3987</v>
      </c>
      <c r="H1760" s="36">
        <v>1144017</v>
      </c>
      <c r="I1760" s="38">
        <v>43902</v>
      </c>
      <c r="J1760" s="2">
        <v>345</v>
      </c>
      <c r="K1760" s="2">
        <v>345</v>
      </c>
      <c r="L1760" s="2">
        <v>4515</v>
      </c>
      <c r="M1760" s="5">
        <v>-287</v>
      </c>
      <c r="N1760" s="3">
        <v>43895</v>
      </c>
      <c r="O1760" t="s">
        <v>19</v>
      </c>
      <c r="P1760" t="s">
        <v>1414</v>
      </c>
      <c r="S1760" s="2">
        <v>1140253</v>
      </c>
      <c r="T1760" s="2">
        <v>360988</v>
      </c>
      <c r="U1760" s="2">
        <v>336176</v>
      </c>
      <c r="X1760" s="2" t="s">
        <v>20</v>
      </c>
      <c r="Z1760">
        <v>3000063</v>
      </c>
      <c r="AA1760" s="2" t="s">
        <v>24</v>
      </c>
    </row>
    <row r="1761" spans="1:27" x14ac:dyDescent="0.25">
      <c r="A1761" s="6">
        <f t="shared" si="27"/>
        <v>1753</v>
      </c>
      <c r="C1761" s="36" t="str">
        <f>+INDEX('Global Mapping'!$M:$M,MATCH(L1761,'Global Mapping'!$A:$A,0))</f>
        <v>CURRENT LIABILITIES</v>
      </c>
      <c r="D1761" s="36" t="str">
        <f>+INDEX('Global Mapping'!$C:$C,MATCH(L1761,'Global Mapping'!$A:$A,0))</f>
        <v>A/P TRADE</v>
      </c>
      <c r="E1761" s="36" t="s">
        <v>3985</v>
      </c>
      <c r="F1761" s="36" t="s">
        <v>3986</v>
      </c>
      <c r="G1761" s="36" t="s">
        <v>3987</v>
      </c>
      <c r="H1761" s="36">
        <v>1144017</v>
      </c>
      <c r="I1761" s="38">
        <v>43902</v>
      </c>
      <c r="J1761" s="2">
        <v>345</v>
      </c>
      <c r="K1761" s="2">
        <v>345</v>
      </c>
      <c r="L1761" s="2">
        <v>4515</v>
      </c>
      <c r="M1761" s="5">
        <v>-1256</v>
      </c>
      <c r="N1761" s="3">
        <v>43895</v>
      </c>
      <c r="O1761" t="s">
        <v>19</v>
      </c>
      <c r="P1761" t="s">
        <v>1415</v>
      </c>
      <c r="S1761" s="2">
        <v>1140255</v>
      </c>
      <c r="T1761" s="2">
        <v>360988</v>
      </c>
      <c r="U1761" s="2">
        <v>336178</v>
      </c>
      <c r="X1761" s="2" t="s">
        <v>20</v>
      </c>
      <c r="Z1761">
        <v>3000063</v>
      </c>
      <c r="AA1761" s="2" t="s">
        <v>24</v>
      </c>
    </row>
    <row r="1762" spans="1:27" x14ac:dyDescent="0.25">
      <c r="A1762" s="6">
        <f t="shared" si="27"/>
        <v>1754</v>
      </c>
      <c r="C1762" s="36" t="str">
        <f>+INDEX('Global Mapping'!$M:$M,MATCH(L1762,'Global Mapping'!$A:$A,0))</f>
        <v>CURRENT LIABILITIES</v>
      </c>
      <c r="D1762" s="36" t="str">
        <f>+INDEX('Global Mapping'!$C:$C,MATCH(L1762,'Global Mapping'!$A:$A,0))</f>
        <v>A/P TRADE</v>
      </c>
      <c r="E1762" s="36" t="s">
        <v>3985</v>
      </c>
      <c r="F1762" s="36" t="s">
        <v>3986</v>
      </c>
      <c r="G1762" s="36" t="s">
        <v>3987</v>
      </c>
      <c r="H1762" s="36">
        <v>1144017</v>
      </c>
      <c r="I1762" s="38">
        <v>43902</v>
      </c>
      <c r="J1762" s="2">
        <v>345</v>
      </c>
      <c r="K1762" s="2">
        <v>345</v>
      </c>
      <c r="L1762" s="2">
        <v>4515</v>
      </c>
      <c r="M1762" s="5">
        <v>-283.5</v>
      </c>
      <c r="N1762" s="3">
        <v>43895</v>
      </c>
      <c r="O1762" t="s">
        <v>19</v>
      </c>
      <c r="P1762" t="s">
        <v>1417</v>
      </c>
      <c r="S1762" s="2">
        <v>1140376</v>
      </c>
      <c r="T1762" s="2">
        <v>360988</v>
      </c>
      <c r="U1762" s="2">
        <v>336179</v>
      </c>
      <c r="X1762" s="2" t="s">
        <v>20</v>
      </c>
      <c r="Z1762">
        <v>3000063</v>
      </c>
      <c r="AA1762" s="2" t="s">
        <v>24</v>
      </c>
    </row>
    <row r="1763" spans="1:27" x14ac:dyDescent="0.25">
      <c r="A1763" s="6">
        <f t="shared" si="27"/>
        <v>1755</v>
      </c>
      <c r="C1763" s="36" t="str">
        <f>+INDEX('Global Mapping'!$M:$M,MATCH(L1763,'Global Mapping'!$A:$A,0))</f>
        <v>CURRENT LIABILITIES</v>
      </c>
      <c r="D1763" s="36" t="str">
        <f>+INDEX('Global Mapping'!$C:$C,MATCH(L1763,'Global Mapping'!$A:$A,0))</f>
        <v>A/P TRADE</v>
      </c>
      <c r="E1763" s="36" t="s">
        <v>3985</v>
      </c>
      <c r="F1763" s="36" t="s">
        <v>3986</v>
      </c>
      <c r="G1763" s="36" t="s">
        <v>3987</v>
      </c>
      <c r="H1763" s="36">
        <v>1143110</v>
      </c>
      <c r="I1763" s="38">
        <v>43895</v>
      </c>
      <c r="J1763" s="2">
        <v>345</v>
      </c>
      <c r="K1763" s="2">
        <v>345</v>
      </c>
      <c r="L1763" s="2">
        <v>4515</v>
      </c>
      <c r="M1763" s="5">
        <v>-41.66</v>
      </c>
      <c r="N1763" s="3">
        <v>43895</v>
      </c>
      <c r="O1763" t="s">
        <v>19</v>
      </c>
      <c r="P1763" t="s">
        <v>1403</v>
      </c>
      <c r="S1763" s="2">
        <v>1140236</v>
      </c>
      <c r="T1763" s="2">
        <v>360991</v>
      </c>
      <c r="X1763" s="2" t="s">
        <v>20</v>
      </c>
      <c r="Z1763">
        <v>3004837</v>
      </c>
      <c r="AA1763" s="2" t="s">
        <v>24</v>
      </c>
    </row>
    <row r="1764" spans="1:27" x14ac:dyDescent="0.25">
      <c r="A1764" s="6">
        <f t="shared" si="27"/>
        <v>1756</v>
      </c>
      <c r="C1764" s="36" t="str">
        <f>+INDEX('Global Mapping'!$M:$M,MATCH(L1764,'Global Mapping'!$A:$A,0))</f>
        <v>CURRENT LIABILITIES</v>
      </c>
      <c r="D1764" s="36" t="str">
        <f>+INDEX('Global Mapping'!$C:$C,MATCH(L1764,'Global Mapping'!$A:$A,0))</f>
        <v>A/P TRADE</v>
      </c>
      <c r="E1764" s="36" t="s">
        <v>3985</v>
      </c>
      <c r="F1764" s="36" t="s">
        <v>3986</v>
      </c>
      <c r="G1764" s="36" t="s">
        <v>3987</v>
      </c>
      <c r="H1764" s="36">
        <v>1143110</v>
      </c>
      <c r="I1764" s="38">
        <v>43895</v>
      </c>
      <c r="J1764" s="2">
        <v>345</v>
      </c>
      <c r="K1764" s="2">
        <v>345</v>
      </c>
      <c r="L1764" s="2">
        <v>4515</v>
      </c>
      <c r="M1764" s="5">
        <v>-23.5</v>
      </c>
      <c r="N1764" s="3">
        <v>43895</v>
      </c>
      <c r="O1764" t="s">
        <v>19</v>
      </c>
      <c r="P1764" t="s">
        <v>1411</v>
      </c>
      <c r="S1764" s="2">
        <v>1140250</v>
      </c>
      <c r="T1764" s="2">
        <v>360991</v>
      </c>
      <c r="X1764" s="2" t="s">
        <v>20</v>
      </c>
      <c r="Z1764">
        <v>3004837</v>
      </c>
      <c r="AA1764" s="2" t="s">
        <v>24</v>
      </c>
    </row>
    <row r="1765" spans="1:27" x14ac:dyDescent="0.25">
      <c r="A1765" s="6">
        <f t="shared" si="27"/>
        <v>1757</v>
      </c>
      <c r="C1765" s="36" t="str">
        <f>+INDEX('Global Mapping'!$M:$M,MATCH(L1765,'Global Mapping'!$A:$A,0))</f>
        <v>CURRENT LIABILITIES</v>
      </c>
      <c r="D1765" s="36" t="str">
        <f>+INDEX('Global Mapping'!$C:$C,MATCH(L1765,'Global Mapping'!$A:$A,0))</f>
        <v>A/P TRADE</v>
      </c>
      <c r="E1765" s="36" t="s">
        <v>3985</v>
      </c>
      <c r="F1765" s="36" t="s">
        <v>3986</v>
      </c>
      <c r="G1765" s="36" t="s">
        <v>3987</v>
      </c>
      <c r="H1765" s="36">
        <v>1143110</v>
      </c>
      <c r="I1765" s="38">
        <v>43895</v>
      </c>
      <c r="J1765" s="2">
        <v>345</v>
      </c>
      <c r="K1765" s="2">
        <v>345</v>
      </c>
      <c r="L1765" s="2">
        <v>4515</v>
      </c>
      <c r="M1765" s="5">
        <v>-24.99</v>
      </c>
      <c r="N1765" s="3">
        <v>43895</v>
      </c>
      <c r="O1765" t="s">
        <v>19</v>
      </c>
      <c r="P1765" t="s">
        <v>1416</v>
      </c>
      <c r="S1765" s="2">
        <v>1140312</v>
      </c>
      <c r="T1765" s="2">
        <v>360991</v>
      </c>
      <c r="X1765" s="2" t="s">
        <v>20</v>
      </c>
      <c r="Z1765">
        <v>3004837</v>
      </c>
      <c r="AA1765" s="2" t="s">
        <v>24</v>
      </c>
    </row>
    <row r="1766" spans="1:27" x14ac:dyDescent="0.25">
      <c r="A1766" s="6">
        <f t="shared" si="27"/>
        <v>1758</v>
      </c>
      <c r="C1766" s="36" t="str">
        <f>+INDEX('Global Mapping'!$M:$M,MATCH(L1766,'Global Mapping'!$A:$A,0))</f>
        <v>CURRENT LIABILITIES</v>
      </c>
      <c r="D1766" s="36" t="str">
        <f>+INDEX('Global Mapping'!$C:$C,MATCH(L1766,'Global Mapping'!$A:$A,0))</f>
        <v>A/P TRADE</v>
      </c>
      <c r="E1766" s="36" t="s">
        <v>3985</v>
      </c>
      <c r="F1766" s="36" t="s">
        <v>3986</v>
      </c>
      <c r="G1766" s="36" t="s">
        <v>3987</v>
      </c>
      <c r="H1766" s="36">
        <v>1143081</v>
      </c>
      <c r="I1766" s="38">
        <v>43895</v>
      </c>
      <c r="J1766" s="2">
        <v>345</v>
      </c>
      <c r="K1766" s="2">
        <v>345</v>
      </c>
      <c r="L1766" s="2">
        <v>4515</v>
      </c>
      <c r="M1766" s="5">
        <v>-27.34</v>
      </c>
      <c r="N1766" s="3">
        <v>43895</v>
      </c>
      <c r="O1766" t="s">
        <v>19</v>
      </c>
      <c r="P1766" t="s">
        <v>1405</v>
      </c>
      <c r="S1766" s="2">
        <v>1140241</v>
      </c>
      <c r="T1766" s="2">
        <v>360991</v>
      </c>
      <c r="X1766" s="2" t="s">
        <v>20</v>
      </c>
      <c r="Z1766">
        <v>3004931</v>
      </c>
      <c r="AA1766" s="2" t="s">
        <v>24</v>
      </c>
    </row>
    <row r="1767" spans="1:27" x14ac:dyDescent="0.25">
      <c r="A1767" s="6">
        <f t="shared" si="27"/>
        <v>1759</v>
      </c>
      <c r="C1767" s="36" t="str">
        <f>+INDEX('Global Mapping'!$M:$M,MATCH(L1767,'Global Mapping'!$A:$A,0))</f>
        <v>CURRENT LIABILITIES</v>
      </c>
      <c r="D1767" s="36" t="str">
        <f>+INDEX('Global Mapping'!$C:$C,MATCH(L1767,'Global Mapping'!$A:$A,0))</f>
        <v>A/P TRADE</v>
      </c>
      <c r="E1767" s="36" t="s">
        <v>3985</v>
      </c>
      <c r="F1767" s="36" t="s">
        <v>3986</v>
      </c>
      <c r="G1767" s="36" t="s">
        <v>3987</v>
      </c>
      <c r="H1767" s="36">
        <v>1143081</v>
      </c>
      <c r="I1767" s="38">
        <v>43895</v>
      </c>
      <c r="J1767" s="2">
        <v>345</v>
      </c>
      <c r="K1767" s="2">
        <v>345</v>
      </c>
      <c r="L1767" s="2">
        <v>4515</v>
      </c>
      <c r="M1767" s="5">
        <v>-198.59</v>
      </c>
      <c r="N1767" s="3">
        <v>43895</v>
      </c>
      <c r="O1767" t="s">
        <v>19</v>
      </c>
      <c r="P1767" t="s">
        <v>1406</v>
      </c>
      <c r="S1767" s="2">
        <v>1140242</v>
      </c>
      <c r="T1767" s="2">
        <v>360991</v>
      </c>
      <c r="X1767" s="2" t="s">
        <v>20</v>
      </c>
      <c r="Z1767">
        <v>3004931</v>
      </c>
      <c r="AA1767" s="2" t="s">
        <v>24</v>
      </c>
    </row>
    <row r="1768" spans="1:27" x14ac:dyDescent="0.25">
      <c r="A1768" s="6">
        <f t="shared" si="27"/>
        <v>1760</v>
      </c>
      <c r="C1768" s="36" t="str">
        <f>+INDEX('Global Mapping'!$M:$M,MATCH(L1768,'Global Mapping'!$A:$A,0))</f>
        <v>CURRENT LIABILITIES</v>
      </c>
      <c r="D1768" s="36" t="str">
        <f>+INDEX('Global Mapping'!$C:$C,MATCH(L1768,'Global Mapping'!$A:$A,0))</f>
        <v>A/P TRADE</v>
      </c>
      <c r="E1768" s="36" t="s">
        <v>3985</v>
      </c>
      <c r="F1768" s="36" t="s">
        <v>3986</v>
      </c>
      <c r="G1768" s="36" t="s">
        <v>3987</v>
      </c>
      <c r="H1768" s="36">
        <v>1143081</v>
      </c>
      <c r="I1768" s="38">
        <v>43895</v>
      </c>
      <c r="J1768" s="2">
        <v>345</v>
      </c>
      <c r="K1768" s="2">
        <v>345</v>
      </c>
      <c r="L1768" s="2">
        <v>4515</v>
      </c>
      <c r="M1768" s="5">
        <v>-16.420000000000002</v>
      </c>
      <c r="N1768" s="3">
        <v>43895</v>
      </c>
      <c r="O1768" t="s">
        <v>19</v>
      </c>
      <c r="P1768" t="s">
        <v>1407</v>
      </c>
      <c r="S1768" s="2">
        <v>1140243</v>
      </c>
      <c r="T1768" s="2">
        <v>360991</v>
      </c>
      <c r="X1768" s="2" t="s">
        <v>20</v>
      </c>
      <c r="Z1768">
        <v>3004931</v>
      </c>
      <c r="AA1768" s="2" t="s">
        <v>24</v>
      </c>
    </row>
    <row r="1769" spans="1:27" x14ac:dyDescent="0.25">
      <c r="A1769" s="6">
        <f t="shared" si="27"/>
        <v>1761</v>
      </c>
      <c r="C1769" s="36" t="str">
        <f>+INDEX('Global Mapping'!$M:$M,MATCH(L1769,'Global Mapping'!$A:$A,0))</f>
        <v>CURRENT LIABILITIES</v>
      </c>
      <c r="D1769" s="36" t="str">
        <f>+INDEX('Global Mapping'!$C:$C,MATCH(L1769,'Global Mapping'!$A:$A,0))</f>
        <v>A/P TRADE</v>
      </c>
      <c r="E1769" s="36" t="s">
        <v>3985</v>
      </c>
      <c r="F1769" s="36" t="s">
        <v>3986</v>
      </c>
      <c r="G1769" s="36" t="s">
        <v>3987</v>
      </c>
      <c r="H1769" s="36">
        <v>1143081</v>
      </c>
      <c r="I1769" s="38">
        <v>43895</v>
      </c>
      <c r="J1769" s="2">
        <v>345</v>
      </c>
      <c r="K1769" s="2">
        <v>345</v>
      </c>
      <c r="L1769" s="2">
        <v>4515</v>
      </c>
      <c r="M1769" s="5">
        <v>-52.96</v>
      </c>
      <c r="N1769" s="3">
        <v>43895</v>
      </c>
      <c r="O1769" t="s">
        <v>19</v>
      </c>
      <c r="P1769" t="s">
        <v>1408</v>
      </c>
      <c r="S1769" s="2">
        <v>1140245</v>
      </c>
      <c r="T1769" s="2">
        <v>360991</v>
      </c>
      <c r="X1769" s="2" t="s">
        <v>20</v>
      </c>
      <c r="Z1769">
        <v>3004931</v>
      </c>
      <c r="AA1769" s="2" t="s">
        <v>24</v>
      </c>
    </row>
    <row r="1770" spans="1:27" x14ac:dyDescent="0.25">
      <c r="A1770" s="6">
        <f t="shared" si="27"/>
        <v>1762</v>
      </c>
      <c r="C1770" s="36" t="str">
        <f>+INDEX('Global Mapping'!$M:$M,MATCH(L1770,'Global Mapping'!$A:$A,0))</f>
        <v>CURRENT LIABILITIES</v>
      </c>
      <c r="D1770" s="36" t="str">
        <f>+INDEX('Global Mapping'!$C:$C,MATCH(L1770,'Global Mapping'!$A:$A,0))</f>
        <v>A/P TRADE</v>
      </c>
      <c r="E1770" s="36" t="s">
        <v>3985</v>
      </c>
      <c r="F1770" s="36" t="s">
        <v>3986</v>
      </c>
      <c r="G1770" s="36" t="s">
        <v>3987</v>
      </c>
      <c r="H1770" s="36">
        <v>1143081</v>
      </c>
      <c r="I1770" s="38">
        <v>43895</v>
      </c>
      <c r="J1770" s="2">
        <v>345</v>
      </c>
      <c r="K1770" s="2">
        <v>345</v>
      </c>
      <c r="L1770" s="2">
        <v>4515</v>
      </c>
      <c r="M1770" s="5">
        <v>-20.73</v>
      </c>
      <c r="N1770" s="3">
        <v>43895</v>
      </c>
      <c r="O1770" t="s">
        <v>19</v>
      </c>
      <c r="P1770" t="s">
        <v>1409</v>
      </c>
      <c r="S1770" s="2">
        <v>1140246</v>
      </c>
      <c r="T1770" s="2">
        <v>360991</v>
      </c>
      <c r="X1770" s="2" t="s">
        <v>20</v>
      </c>
      <c r="Z1770">
        <v>3004931</v>
      </c>
      <c r="AA1770" s="2" t="s">
        <v>24</v>
      </c>
    </row>
    <row r="1771" spans="1:27" x14ac:dyDescent="0.25">
      <c r="A1771" s="6">
        <f t="shared" si="27"/>
        <v>1763</v>
      </c>
      <c r="C1771" s="36" t="str">
        <f>+INDEX('Global Mapping'!$M:$M,MATCH(L1771,'Global Mapping'!$A:$A,0))</f>
        <v>CURRENT LIABILITIES</v>
      </c>
      <c r="D1771" s="36" t="str">
        <f>+INDEX('Global Mapping'!$C:$C,MATCH(L1771,'Global Mapping'!$A:$A,0))</f>
        <v>A/P TRADE</v>
      </c>
      <c r="E1771" s="36" t="s">
        <v>3985</v>
      </c>
      <c r="F1771" s="36" t="s">
        <v>3986</v>
      </c>
      <c r="G1771" s="36" t="s">
        <v>3987</v>
      </c>
      <c r="H1771" s="36">
        <v>1143123</v>
      </c>
      <c r="I1771" s="38">
        <v>43895</v>
      </c>
      <c r="J1771" s="2">
        <v>345</v>
      </c>
      <c r="K1771" s="2">
        <v>345</v>
      </c>
      <c r="L1771" s="2">
        <v>4515</v>
      </c>
      <c r="M1771" s="5">
        <v>-51.8</v>
      </c>
      <c r="N1771" s="3">
        <v>43895</v>
      </c>
      <c r="O1771" t="s">
        <v>19</v>
      </c>
      <c r="P1771" t="s">
        <v>1410</v>
      </c>
      <c r="S1771" s="2">
        <v>1140247</v>
      </c>
      <c r="T1771" s="2">
        <v>360991</v>
      </c>
      <c r="X1771" s="2" t="s">
        <v>20</v>
      </c>
      <c r="Z1771">
        <v>3004979</v>
      </c>
      <c r="AA1771" s="2" t="s">
        <v>24</v>
      </c>
    </row>
    <row r="1772" spans="1:27" x14ac:dyDescent="0.25">
      <c r="A1772" s="6">
        <f t="shared" si="27"/>
        <v>1764</v>
      </c>
      <c r="C1772" s="36" t="str">
        <f>+INDEX('Global Mapping'!$M:$M,MATCH(L1772,'Global Mapping'!$A:$A,0))</f>
        <v>CURRENT LIABILITIES</v>
      </c>
      <c r="D1772" s="36" t="str">
        <f>+INDEX('Global Mapping'!$C:$C,MATCH(L1772,'Global Mapping'!$A:$A,0))</f>
        <v>A/P TRADE</v>
      </c>
      <c r="E1772" s="36" t="s">
        <v>3985</v>
      </c>
      <c r="F1772" s="36" t="s">
        <v>3986</v>
      </c>
      <c r="G1772" s="36" t="s">
        <v>3987</v>
      </c>
      <c r="H1772" s="36">
        <v>1143138</v>
      </c>
      <c r="I1772" s="38">
        <v>43895</v>
      </c>
      <c r="J1772" s="2">
        <v>345</v>
      </c>
      <c r="K1772" s="2">
        <v>345</v>
      </c>
      <c r="L1772" s="2">
        <v>4515</v>
      </c>
      <c r="M1772" s="5">
        <v>-16.36</v>
      </c>
      <c r="N1772" s="3">
        <v>43895</v>
      </c>
      <c r="O1772" t="s">
        <v>19</v>
      </c>
      <c r="P1772" t="s">
        <v>1404</v>
      </c>
      <c r="S1772" s="2">
        <v>1140238</v>
      </c>
      <c r="T1772" s="2">
        <v>360991</v>
      </c>
      <c r="X1772" s="2" t="s">
        <v>20</v>
      </c>
      <c r="Z1772">
        <v>3005740</v>
      </c>
      <c r="AA1772" s="2" t="s">
        <v>24</v>
      </c>
    </row>
    <row r="1773" spans="1:27" x14ac:dyDescent="0.25">
      <c r="A1773" s="6">
        <f t="shared" si="27"/>
        <v>1765</v>
      </c>
      <c r="C1773" s="36" t="str">
        <f>+INDEX('Global Mapping'!$M:$M,MATCH(L1773,'Global Mapping'!$A:$A,0))</f>
        <v>CURRENT LIABILITIES</v>
      </c>
      <c r="D1773" s="36" t="str">
        <f>+INDEX('Global Mapping'!$C:$C,MATCH(L1773,'Global Mapping'!$A:$A,0))</f>
        <v>A/P TRADE</v>
      </c>
      <c r="E1773" s="36" t="s">
        <v>3985</v>
      </c>
      <c r="F1773" s="36" t="s">
        <v>3986</v>
      </c>
      <c r="G1773" s="36" t="s">
        <v>3987</v>
      </c>
      <c r="H1773" s="36">
        <v>1143566</v>
      </c>
      <c r="I1773" s="38">
        <v>43895</v>
      </c>
      <c r="J1773" s="2">
        <v>345</v>
      </c>
      <c r="K1773" s="2">
        <v>345</v>
      </c>
      <c r="L1773" s="2">
        <v>4515</v>
      </c>
      <c r="M1773" s="5">
        <v>-646</v>
      </c>
      <c r="N1773" s="3">
        <v>43895</v>
      </c>
      <c r="O1773" t="s">
        <v>19</v>
      </c>
      <c r="P1773" t="s">
        <v>1418</v>
      </c>
      <c r="S1773" s="2">
        <v>1140434</v>
      </c>
      <c r="T1773" s="2">
        <v>361135</v>
      </c>
      <c r="X1773" s="2" t="s">
        <v>20</v>
      </c>
      <c r="Z1773">
        <v>3019839</v>
      </c>
      <c r="AA1773" s="2" t="s">
        <v>24</v>
      </c>
    </row>
    <row r="1774" spans="1:27" x14ac:dyDescent="0.25">
      <c r="A1774" s="6">
        <f t="shared" si="27"/>
        <v>1766</v>
      </c>
      <c r="C1774" s="36" t="str">
        <f>+INDEX('Global Mapping'!$M:$M,MATCH(L1774,'Global Mapping'!$A:$A,0))</f>
        <v>CURRENT LIABILITIES</v>
      </c>
      <c r="D1774" s="36" t="str">
        <f>+INDEX('Global Mapping'!$C:$C,MATCH(L1774,'Global Mapping'!$A:$A,0))</f>
        <v>A/P TRADE</v>
      </c>
      <c r="E1774" s="36" t="s">
        <v>3985</v>
      </c>
      <c r="F1774" s="36" t="s">
        <v>3986</v>
      </c>
      <c r="G1774" s="36" t="s">
        <v>3987</v>
      </c>
      <c r="H1774" s="36">
        <v>1144475</v>
      </c>
      <c r="I1774" s="38">
        <v>43909</v>
      </c>
      <c r="J1774" s="2">
        <v>345</v>
      </c>
      <c r="K1774" s="2">
        <v>345</v>
      </c>
      <c r="L1774" s="2">
        <v>4515</v>
      </c>
      <c r="M1774" s="5">
        <v>15995.25</v>
      </c>
      <c r="N1774" s="3">
        <v>43895</v>
      </c>
      <c r="O1774" t="s">
        <v>19</v>
      </c>
      <c r="P1774" t="s">
        <v>1462</v>
      </c>
      <c r="S1774" s="2">
        <v>1143530</v>
      </c>
      <c r="T1774" s="2">
        <v>361104</v>
      </c>
      <c r="X1774" s="2" t="s">
        <v>20</v>
      </c>
      <c r="Z1774">
        <v>3019839</v>
      </c>
      <c r="AA1774" s="2" t="s">
        <v>24</v>
      </c>
    </row>
    <row r="1775" spans="1:27" x14ac:dyDescent="0.25">
      <c r="A1775" s="6">
        <f t="shared" si="27"/>
        <v>1767</v>
      </c>
      <c r="C1775" s="36" t="str">
        <f>+INDEX('Global Mapping'!$M:$M,MATCH(L1775,'Global Mapping'!$A:$A,0))</f>
        <v>CURRENT LIABILITIES</v>
      </c>
      <c r="D1775" s="36" t="str">
        <f>+INDEX('Global Mapping'!$C:$C,MATCH(L1775,'Global Mapping'!$A:$A,0))</f>
        <v>A/P TRADE</v>
      </c>
      <c r="E1775" s="36" t="s">
        <v>3985</v>
      </c>
      <c r="F1775" s="36" t="s">
        <v>3986</v>
      </c>
      <c r="G1775" s="36" t="s">
        <v>3987</v>
      </c>
      <c r="H1775" s="36">
        <v>1145425</v>
      </c>
      <c r="I1775" s="38">
        <v>43917</v>
      </c>
      <c r="J1775" s="2">
        <v>345</v>
      </c>
      <c r="K1775" s="2">
        <v>345</v>
      </c>
      <c r="L1775" s="2">
        <v>4515</v>
      </c>
      <c r="M1775" s="5">
        <v>-70.12</v>
      </c>
      <c r="N1775" s="3">
        <v>43895</v>
      </c>
      <c r="O1775" t="s">
        <v>19</v>
      </c>
      <c r="P1775" t="s">
        <v>1412</v>
      </c>
      <c r="S1775" s="2">
        <v>1140251</v>
      </c>
      <c r="T1775" s="2">
        <v>360991</v>
      </c>
      <c r="X1775" s="2" t="s">
        <v>20</v>
      </c>
      <c r="Z1775">
        <v>3098456</v>
      </c>
      <c r="AA1775" s="2" t="s">
        <v>24</v>
      </c>
    </row>
    <row r="1776" spans="1:27" x14ac:dyDescent="0.25">
      <c r="A1776" s="6">
        <f t="shared" si="27"/>
        <v>1768</v>
      </c>
      <c r="C1776" s="36" t="str">
        <f>+INDEX('Global Mapping'!$M:$M,MATCH(L1776,'Global Mapping'!$A:$A,0))</f>
        <v>CURRENT LIABILITIES</v>
      </c>
      <c r="D1776" s="36" t="str">
        <f>+INDEX('Global Mapping'!$C:$C,MATCH(L1776,'Global Mapping'!$A:$A,0))</f>
        <v>A/P TRADE</v>
      </c>
      <c r="E1776" s="36" t="s">
        <v>3985</v>
      </c>
      <c r="F1776" s="36" t="s">
        <v>3986</v>
      </c>
      <c r="G1776" s="36" t="s">
        <v>3987</v>
      </c>
      <c r="H1776" s="36">
        <v>1145425</v>
      </c>
      <c r="I1776" s="38">
        <v>43917</v>
      </c>
      <c r="J1776" s="2">
        <v>345</v>
      </c>
      <c r="K1776" s="2">
        <v>345</v>
      </c>
      <c r="L1776" s="2">
        <v>4515</v>
      </c>
      <c r="M1776" s="5">
        <v>-33.89</v>
      </c>
      <c r="N1776" s="3">
        <v>43895</v>
      </c>
      <c r="O1776" t="s">
        <v>19</v>
      </c>
      <c r="P1776" t="s">
        <v>1413</v>
      </c>
      <c r="S1776" s="2">
        <v>1140252</v>
      </c>
      <c r="T1776" s="2">
        <v>360991</v>
      </c>
      <c r="X1776" s="2" t="s">
        <v>20</v>
      </c>
      <c r="Z1776">
        <v>3098456</v>
      </c>
      <c r="AA1776" s="2" t="s">
        <v>24</v>
      </c>
    </row>
    <row r="1777" spans="1:27" x14ac:dyDescent="0.25">
      <c r="A1777" s="6">
        <f t="shared" si="27"/>
        <v>1769</v>
      </c>
      <c r="C1777" s="36" t="str">
        <f>+INDEX('Global Mapping'!$M:$M,MATCH(L1777,'Global Mapping'!$A:$A,0))</f>
        <v>CURRENT LIABILITIES</v>
      </c>
      <c r="D1777" s="36" t="str">
        <f>+INDEX('Global Mapping'!$C:$C,MATCH(L1777,'Global Mapping'!$A:$A,0))</f>
        <v>A/P TRADE</v>
      </c>
      <c r="E1777" s="36" t="s">
        <v>3985</v>
      </c>
      <c r="F1777" s="36" t="s">
        <v>3986</v>
      </c>
      <c r="G1777" s="36" t="s">
        <v>3987</v>
      </c>
      <c r="H1777" s="36">
        <v>922301</v>
      </c>
      <c r="I1777" s="38">
        <v>43918</v>
      </c>
      <c r="J1777" s="2">
        <v>345</v>
      </c>
      <c r="K1777" s="2">
        <v>345</v>
      </c>
      <c r="L1777" s="2">
        <v>4515</v>
      </c>
      <c r="M1777" s="5">
        <v>-15.6</v>
      </c>
      <c r="N1777" s="3">
        <v>43896</v>
      </c>
      <c r="O1777" t="s">
        <v>19</v>
      </c>
      <c r="P1777" t="s">
        <v>1425</v>
      </c>
      <c r="S1777" s="2">
        <v>1140535</v>
      </c>
      <c r="T1777" s="2">
        <v>361177</v>
      </c>
      <c r="X1777" s="2" t="s">
        <v>20</v>
      </c>
      <c r="Z1777">
        <v>3000863</v>
      </c>
      <c r="AA1777" s="2" t="s">
        <v>24</v>
      </c>
    </row>
    <row r="1778" spans="1:27" x14ac:dyDescent="0.25">
      <c r="A1778" s="6">
        <f t="shared" si="27"/>
        <v>1770</v>
      </c>
      <c r="C1778" s="36" t="str">
        <f>+INDEX('Global Mapping'!$M:$M,MATCH(L1778,'Global Mapping'!$A:$A,0))</f>
        <v>CURRENT LIABILITIES</v>
      </c>
      <c r="D1778" s="36" t="str">
        <f>+INDEX('Global Mapping'!$C:$C,MATCH(L1778,'Global Mapping'!$A:$A,0))</f>
        <v>A/P TRADE</v>
      </c>
      <c r="E1778" s="36" t="s">
        <v>3985</v>
      </c>
      <c r="F1778" s="36" t="s">
        <v>3986</v>
      </c>
      <c r="G1778" s="36" t="s">
        <v>3987</v>
      </c>
      <c r="H1778" s="36">
        <v>922301</v>
      </c>
      <c r="I1778" s="38">
        <v>43918</v>
      </c>
      <c r="J1778" s="2">
        <v>345</v>
      </c>
      <c r="K1778" s="2">
        <v>345</v>
      </c>
      <c r="L1778" s="2">
        <v>4515</v>
      </c>
      <c r="M1778" s="5">
        <v>-226.77</v>
      </c>
      <c r="N1778" s="3">
        <v>43896</v>
      </c>
      <c r="O1778" t="s">
        <v>19</v>
      </c>
      <c r="P1778" t="s">
        <v>1426</v>
      </c>
      <c r="S1778" s="2">
        <v>1140536</v>
      </c>
      <c r="T1778" s="2">
        <v>361177</v>
      </c>
      <c r="X1778" s="2" t="s">
        <v>20</v>
      </c>
      <c r="Z1778">
        <v>3000863</v>
      </c>
      <c r="AA1778" s="2" t="s">
        <v>24</v>
      </c>
    </row>
    <row r="1779" spans="1:27" x14ac:dyDescent="0.25">
      <c r="A1779" s="6">
        <f t="shared" si="27"/>
        <v>1771</v>
      </c>
      <c r="C1779" s="36" t="str">
        <f>+INDEX('Global Mapping'!$M:$M,MATCH(L1779,'Global Mapping'!$A:$A,0))</f>
        <v>CURRENT LIABILITIES</v>
      </c>
      <c r="D1779" s="36" t="str">
        <f>+INDEX('Global Mapping'!$C:$C,MATCH(L1779,'Global Mapping'!$A:$A,0))</f>
        <v>A/P TRADE</v>
      </c>
      <c r="E1779" s="36" t="s">
        <v>3985</v>
      </c>
      <c r="F1779" s="36" t="s">
        <v>3986</v>
      </c>
      <c r="G1779" s="36" t="s">
        <v>3987</v>
      </c>
      <c r="H1779" s="36">
        <v>1144062</v>
      </c>
      <c r="I1779" s="38">
        <v>43902</v>
      </c>
      <c r="J1779" s="2">
        <v>345</v>
      </c>
      <c r="K1779" s="2">
        <v>345</v>
      </c>
      <c r="L1779" s="2">
        <v>4515</v>
      </c>
      <c r="M1779" s="5">
        <v>-85</v>
      </c>
      <c r="N1779" s="3">
        <v>43896</v>
      </c>
      <c r="O1779" t="s">
        <v>19</v>
      </c>
      <c r="P1779" t="s">
        <v>1421</v>
      </c>
      <c r="S1779" s="2">
        <v>1140511</v>
      </c>
      <c r="T1779" s="2">
        <v>361177</v>
      </c>
      <c r="X1779" s="2" t="s">
        <v>20</v>
      </c>
      <c r="Z1779">
        <v>3005061</v>
      </c>
      <c r="AA1779" s="2" t="s">
        <v>24</v>
      </c>
    </row>
    <row r="1780" spans="1:27" x14ac:dyDescent="0.25">
      <c r="A1780" s="6">
        <f t="shared" si="27"/>
        <v>1772</v>
      </c>
      <c r="C1780" s="36" t="str">
        <f>+INDEX('Global Mapping'!$M:$M,MATCH(L1780,'Global Mapping'!$A:$A,0))</f>
        <v>CURRENT LIABILITIES</v>
      </c>
      <c r="D1780" s="36" t="str">
        <f>+INDEX('Global Mapping'!$C:$C,MATCH(L1780,'Global Mapping'!$A:$A,0))</f>
        <v>A/P TRADE</v>
      </c>
      <c r="E1780" s="36" t="s">
        <v>3985</v>
      </c>
      <c r="F1780" s="36" t="s">
        <v>3986</v>
      </c>
      <c r="G1780" s="36" t="s">
        <v>3987</v>
      </c>
      <c r="H1780" s="36">
        <v>1144026</v>
      </c>
      <c r="I1780" s="38">
        <v>43902</v>
      </c>
      <c r="J1780" s="2">
        <v>345</v>
      </c>
      <c r="K1780" s="2">
        <v>345</v>
      </c>
      <c r="L1780" s="2">
        <v>4515</v>
      </c>
      <c r="M1780" s="5">
        <v>-67</v>
      </c>
      <c r="N1780" s="3">
        <v>43896</v>
      </c>
      <c r="O1780" t="s">
        <v>19</v>
      </c>
      <c r="P1780" t="s">
        <v>1419</v>
      </c>
      <c r="S1780" s="2">
        <v>1140450</v>
      </c>
      <c r="T1780" s="2">
        <v>361177</v>
      </c>
      <c r="X1780" s="2" t="s">
        <v>20</v>
      </c>
      <c r="Z1780">
        <v>3006413</v>
      </c>
      <c r="AA1780" s="2" t="s">
        <v>24</v>
      </c>
    </row>
    <row r="1781" spans="1:27" x14ac:dyDescent="0.25">
      <c r="A1781" s="6">
        <f t="shared" si="27"/>
        <v>1773</v>
      </c>
      <c r="C1781" s="36" t="str">
        <f>+INDEX('Global Mapping'!$M:$M,MATCH(L1781,'Global Mapping'!$A:$A,0))</f>
        <v>CURRENT LIABILITIES</v>
      </c>
      <c r="D1781" s="36" t="str">
        <f>+INDEX('Global Mapping'!$C:$C,MATCH(L1781,'Global Mapping'!$A:$A,0))</f>
        <v>A/P TRADE</v>
      </c>
      <c r="E1781" s="36" t="s">
        <v>3985</v>
      </c>
      <c r="F1781" s="36" t="s">
        <v>3986</v>
      </c>
      <c r="G1781" s="36" t="s">
        <v>3987</v>
      </c>
      <c r="H1781" s="36">
        <v>1144026</v>
      </c>
      <c r="I1781" s="38">
        <v>43902</v>
      </c>
      <c r="J1781" s="2">
        <v>345</v>
      </c>
      <c r="K1781" s="2">
        <v>345</v>
      </c>
      <c r="L1781" s="2">
        <v>4515</v>
      </c>
      <c r="M1781" s="5">
        <v>-955.85</v>
      </c>
      <c r="N1781" s="3">
        <v>43896</v>
      </c>
      <c r="O1781" t="s">
        <v>19</v>
      </c>
      <c r="P1781" t="s">
        <v>1420</v>
      </c>
      <c r="S1781" s="2">
        <v>1140451</v>
      </c>
      <c r="T1781" s="2">
        <v>361177</v>
      </c>
      <c r="X1781" s="2" t="s">
        <v>20</v>
      </c>
      <c r="Z1781">
        <v>3006413</v>
      </c>
      <c r="AA1781" s="2" t="s">
        <v>24</v>
      </c>
    </row>
    <row r="1782" spans="1:27" x14ac:dyDescent="0.25">
      <c r="A1782" s="6">
        <f t="shared" si="27"/>
        <v>1774</v>
      </c>
      <c r="C1782" s="36" t="str">
        <f>+INDEX('Global Mapping'!$M:$M,MATCH(L1782,'Global Mapping'!$A:$A,0))</f>
        <v>CURRENT LIABILITIES</v>
      </c>
      <c r="D1782" s="36" t="str">
        <f>+INDEX('Global Mapping'!$C:$C,MATCH(L1782,'Global Mapping'!$A:$A,0))</f>
        <v>A/P TRADE</v>
      </c>
      <c r="E1782" s="36" t="s">
        <v>3985</v>
      </c>
      <c r="F1782" s="36" t="s">
        <v>3986</v>
      </c>
      <c r="G1782" s="36" t="s">
        <v>3987</v>
      </c>
      <c r="H1782" s="36">
        <v>1144066</v>
      </c>
      <c r="I1782" s="38">
        <v>43902</v>
      </c>
      <c r="J1782" s="2">
        <v>345</v>
      </c>
      <c r="K1782" s="2">
        <v>345</v>
      </c>
      <c r="L1782" s="2">
        <v>4515</v>
      </c>
      <c r="M1782" s="5">
        <v>-62.65</v>
      </c>
      <c r="N1782" s="3">
        <v>43896</v>
      </c>
      <c r="O1782" t="s">
        <v>19</v>
      </c>
      <c r="P1782" t="s">
        <v>1424</v>
      </c>
      <c r="S1782" s="2">
        <v>1140514</v>
      </c>
      <c r="T1782" s="2">
        <v>361177</v>
      </c>
      <c r="X1782" s="2" t="s">
        <v>20</v>
      </c>
      <c r="Z1782">
        <v>3007288</v>
      </c>
      <c r="AA1782" s="2" t="s">
        <v>24</v>
      </c>
    </row>
    <row r="1783" spans="1:27" x14ac:dyDescent="0.25">
      <c r="A1783" s="6">
        <f t="shared" si="27"/>
        <v>1775</v>
      </c>
      <c r="C1783" s="36" t="str">
        <f>+INDEX('Global Mapping'!$M:$M,MATCH(L1783,'Global Mapping'!$A:$A,0))</f>
        <v>CURRENT LIABILITIES</v>
      </c>
      <c r="D1783" s="36" t="str">
        <f>+INDEX('Global Mapping'!$C:$C,MATCH(L1783,'Global Mapping'!$A:$A,0))</f>
        <v>A/P TRADE</v>
      </c>
      <c r="E1783" s="36" t="s">
        <v>3985</v>
      </c>
      <c r="F1783" s="36" t="s">
        <v>3986</v>
      </c>
      <c r="G1783" s="36" t="s">
        <v>3987</v>
      </c>
      <c r="H1783" s="36">
        <v>1144037</v>
      </c>
      <c r="I1783" s="38">
        <v>43902</v>
      </c>
      <c r="J1783" s="2">
        <v>345</v>
      </c>
      <c r="K1783" s="2">
        <v>345</v>
      </c>
      <c r="L1783" s="2">
        <v>4515</v>
      </c>
      <c r="M1783" s="5">
        <v>-225.24</v>
      </c>
      <c r="N1783" s="3">
        <v>43899</v>
      </c>
      <c r="O1783" t="s">
        <v>19</v>
      </c>
      <c r="P1783" t="s">
        <v>1432</v>
      </c>
      <c r="S1783" s="2">
        <v>1140792</v>
      </c>
      <c r="T1783" s="2">
        <v>361426</v>
      </c>
      <c r="X1783" s="2" t="s">
        <v>20</v>
      </c>
      <c r="Z1783">
        <v>3000092</v>
      </c>
      <c r="AA1783" s="2" t="s">
        <v>24</v>
      </c>
    </row>
    <row r="1784" spans="1:27" x14ac:dyDescent="0.25">
      <c r="A1784" s="6">
        <f t="shared" si="27"/>
        <v>1776</v>
      </c>
      <c r="C1784" s="36" t="str">
        <f>+INDEX('Global Mapping'!$M:$M,MATCH(L1784,'Global Mapping'!$A:$A,0))</f>
        <v>CURRENT LIABILITIES</v>
      </c>
      <c r="D1784" s="36" t="str">
        <f>+INDEX('Global Mapping'!$C:$C,MATCH(L1784,'Global Mapping'!$A:$A,0))</f>
        <v>A/P TRADE</v>
      </c>
      <c r="E1784" s="36" t="s">
        <v>3985</v>
      </c>
      <c r="F1784" s="36" t="s">
        <v>3986</v>
      </c>
      <c r="G1784" s="36" t="s">
        <v>3987</v>
      </c>
      <c r="H1784" s="36">
        <v>1144071</v>
      </c>
      <c r="I1784" s="38">
        <v>43902</v>
      </c>
      <c r="J1784" s="2">
        <v>345</v>
      </c>
      <c r="K1784" s="2">
        <v>345</v>
      </c>
      <c r="L1784" s="2">
        <v>4515</v>
      </c>
      <c r="M1784" s="5">
        <v>-39.17</v>
      </c>
      <c r="N1784" s="3">
        <v>43899</v>
      </c>
      <c r="O1784" t="s">
        <v>19</v>
      </c>
      <c r="P1784" t="s">
        <v>1431</v>
      </c>
      <c r="S1784" s="2">
        <v>1140741</v>
      </c>
      <c r="T1784" s="2">
        <v>361426</v>
      </c>
      <c r="X1784" s="2" t="s">
        <v>20</v>
      </c>
      <c r="Z1784">
        <v>3004988</v>
      </c>
      <c r="AA1784" s="2" t="s">
        <v>24</v>
      </c>
    </row>
    <row r="1785" spans="1:27" x14ac:dyDescent="0.25">
      <c r="A1785" s="6">
        <f t="shared" si="27"/>
        <v>1777</v>
      </c>
      <c r="C1785" s="36" t="str">
        <f>+INDEX('Global Mapping'!$M:$M,MATCH(L1785,'Global Mapping'!$A:$A,0))</f>
        <v>CURRENT LIABILITIES</v>
      </c>
      <c r="D1785" s="36" t="str">
        <f>+INDEX('Global Mapping'!$C:$C,MATCH(L1785,'Global Mapping'!$A:$A,0))</f>
        <v>A/P TRADE</v>
      </c>
      <c r="E1785" s="36" t="s">
        <v>3985</v>
      </c>
      <c r="F1785" s="36" t="s">
        <v>3986</v>
      </c>
      <c r="G1785" s="36" t="s">
        <v>3987</v>
      </c>
      <c r="H1785" s="36">
        <v>1144064</v>
      </c>
      <c r="I1785" s="38">
        <v>43902</v>
      </c>
      <c r="J1785" s="2">
        <v>345</v>
      </c>
      <c r="K1785" s="2">
        <v>345</v>
      </c>
      <c r="L1785" s="2">
        <v>4515</v>
      </c>
      <c r="M1785" s="5">
        <v>-76</v>
      </c>
      <c r="N1785" s="3">
        <v>43899</v>
      </c>
      <c r="O1785" t="s">
        <v>19</v>
      </c>
      <c r="P1785" t="s">
        <v>1433</v>
      </c>
      <c r="S1785" s="2">
        <v>1140796</v>
      </c>
      <c r="T1785" s="2">
        <v>361426</v>
      </c>
      <c r="X1785" s="2" t="s">
        <v>20</v>
      </c>
      <c r="Z1785">
        <v>3005518</v>
      </c>
      <c r="AA1785" s="2" t="s">
        <v>24</v>
      </c>
    </row>
    <row r="1786" spans="1:27" x14ac:dyDescent="0.25">
      <c r="A1786" s="6">
        <f t="shared" si="27"/>
        <v>1778</v>
      </c>
      <c r="C1786" s="36" t="str">
        <f>+INDEX('Global Mapping'!$M:$M,MATCH(L1786,'Global Mapping'!$A:$A,0))</f>
        <v>CURRENT LIABILITIES</v>
      </c>
      <c r="D1786" s="36" t="str">
        <f>+INDEX('Global Mapping'!$C:$C,MATCH(L1786,'Global Mapping'!$A:$A,0))</f>
        <v>A/P TRADE</v>
      </c>
      <c r="E1786" s="36" t="s">
        <v>3985</v>
      </c>
      <c r="F1786" s="36" t="s">
        <v>3986</v>
      </c>
      <c r="G1786" s="36" t="s">
        <v>3987</v>
      </c>
      <c r="H1786" s="36">
        <v>1145932</v>
      </c>
      <c r="I1786" s="38">
        <v>43924</v>
      </c>
      <c r="J1786" s="2">
        <v>345</v>
      </c>
      <c r="K1786" s="2">
        <v>345</v>
      </c>
      <c r="L1786" s="2">
        <v>4515</v>
      </c>
      <c r="M1786" s="5">
        <v>-70.12</v>
      </c>
      <c r="N1786" s="3">
        <v>43899</v>
      </c>
      <c r="O1786" t="s">
        <v>19</v>
      </c>
      <c r="P1786" t="s">
        <v>1434</v>
      </c>
      <c r="S1786" s="2">
        <v>1140800</v>
      </c>
      <c r="T1786" s="2">
        <v>361426</v>
      </c>
      <c r="X1786" s="2" t="s">
        <v>20</v>
      </c>
      <c r="Z1786">
        <v>3098456</v>
      </c>
      <c r="AA1786" s="2" t="s">
        <v>24</v>
      </c>
    </row>
    <row r="1787" spans="1:27" x14ac:dyDescent="0.25">
      <c r="A1787" s="6">
        <f t="shared" si="27"/>
        <v>1779</v>
      </c>
      <c r="C1787" s="36" t="str">
        <f>+INDEX('Global Mapping'!$M:$M,MATCH(L1787,'Global Mapping'!$A:$A,0))</f>
        <v>CURRENT LIABILITIES</v>
      </c>
      <c r="D1787" s="36" t="str">
        <f>+INDEX('Global Mapping'!$C:$C,MATCH(L1787,'Global Mapping'!$A:$A,0))</f>
        <v>A/P TRADE</v>
      </c>
      <c r="E1787" s="36" t="s">
        <v>3985</v>
      </c>
      <c r="F1787" s="36" t="s">
        <v>3986</v>
      </c>
      <c r="G1787" s="36" t="s">
        <v>3987</v>
      </c>
      <c r="H1787" s="36">
        <v>1144109</v>
      </c>
      <c r="I1787" s="38">
        <v>43902</v>
      </c>
      <c r="J1787" s="2">
        <v>345</v>
      </c>
      <c r="K1787" s="2">
        <v>345</v>
      </c>
      <c r="L1787" s="2">
        <v>4515</v>
      </c>
      <c r="M1787" s="5">
        <v>-254.58</v>
      </c>
      <c r="N1787" s="3">
        <v>43900</v>
      </c>
      <c r="O1787" t="s">
        <v>19</v>
      </c>
      <c r="P1787" t="s">
        <v>1436</v>
      </c>
      <c r="S1787" s="2">
        <v>1141277</v>
      </c>
      <c r="T1787" s="2">
        <v>361607</v>
      </c>
      <c r="X1787" s="2" t="s">
        <v>20</v>
      </c>
      <c r="Z1787">
        <v>3008698</v>
      </c>
      <c r="AA1787" s="2" t="s">
        <v>24</v>
      </c>
    </row>
    <row r="1788" spans="1:27" x14ac:dyDescent="0.25">
      <c r="A1788" s="6">
        <f t="shared" si="27"/>
        <v>1780</v>
      </c>
      <c r="C1788" s="36" t="str">
        <f>+INDEX('Global Mapping'!$M:$M,MATCH(L1788,'Global Mapping'!$A:$A,0))</f>
        <v>CURRENT LIABILITIES</v>
      </c>
      <c r="D1788" s="36" t="str">
        <f>+INDEX('Global Mapping'!$C:$C,MATCH(L1788,'Global Mapping'!$A:$A,0))</f>
        <v>A/P TRADE</v>
      </c>
      <c r="E1788" s="36" t="s">
        <v>3985</v>
      </c>
      <c r="F1788" s="36" t="s">
        <v>3986</v>
      </c>
      <c r="G1788" s="36" t="s">
        <v>3987</v>
      </c>
      <c r="H1788" s="36">
        <v>1144113</v>
      </c>
      <c r="I1788" s="38">
        <v>43902</v>
      </c>
      <c r="J1788" s="2">
        <v>345</v>
      </c>
      <c r="K1788" s="2">
        <v>345</v>
      </c>
      <c r="L1788" s="2">
        <v>4515</v>
      </c>
      <c r="M1788" s="5">
        <v>-151.41</v>
      </c>
      <c r="N1788" s="3">
        <v>43900</v>
      </c>
      <c r="O1788" t="s">
        <v>19</v>
      </c>
      <c r="P1788" t="s">
        <v>1437</v>
      </c>
      <c r="S1788" s="2">
        <v>1141314</v>
      </c>
      <c r="T1788" s="2">
        <v>361607</v>
      </c>
      <c r="X1788" s="2" t="s">
        <v>20</v>
      </c>
      <c r="Z1788">
        <v>3008722</v>
      </c>
      <c r="AA1788" s="2" t="s">
        <v>24</v>
      </c>
    </row>
    <row r="1789" spans="1:27" x14ac:dyDescent="0.25">
      <c r="A1789" s="6">
        <f t="shared" si="27"/>
        <v>1781</v>
      </c>
      <c r="C1789" s="36" t="str">
        <f>+INDEX('Global Mapping'!$M:$M,MATCH(L1789,'Global Mapping'!$A:$A,0))</f>
        <v>CURRENT LIABILITIES</v>
      </c>
      <c r="D1789" s="36" t="str">
        <f>+INDEX('Global Mapping'!$C:$C,MATCH(L1789,'Global Mapping'!$A:$A,0))</f>
        <v>A/P TRADE</v>
      </c>
      <c r="E1789" s="36" t="s">
        <v>3985</v>
      </c>
      <c r="F1789" s="36" t="s">
        <v>3986</v>
      </c>
      <c r="G1789" s="36" t="s">
        <v>3987</v>
      </c>
      <c r="H1789" s="36">
        <v>1144400</v>
      </c>
      <c r="I1789" s="38">
        <v>43909</v>
      </c>
      <c r="J1789" s="2">
        <v>345</v>
      </c>
      <c r="K1789" s="2">
        <v>345</v>
      </c>
      <c r="L1789" s="2">
        <v>4515</v>
      </c>
      <c r="M1789" s="5">
        <v>-4.88</v>
      </c>
      <c r="N1789" s="3">
        <v>43900</v>
      </c>
      <c r="O1789" t="s">
        <v>19</v>
      </c>
      <c r="P1789" t="s">
        <v>1455</v>
      </c>
      <c r="S1789" s="2">
        <v>1143179</v>
      </c>
      <c r="T1789" s="2">
        <v>361982</v>
      </c>
      <c r="X1789" s="2" t="s">
        <v>20</v>
      </c>
      <c r="Z1789">
        <v>3131828</v>
      </c>
      <c r="AA1789" s="2" t="s">
        <v>24</v>
      </c>
    </row>
    <row r="1790" spans="1:27" x14ac:dyDescent="0.25">
      <c r="A1790" s="6">
        <f t="shared" si="27"/>
        <v>1782</v>
      </c>
      <c r="C1790" s="36" t="str">
        <f>+INDEX('Global Mapping'!$M:$M,MATCH(L1790,'Global Mapping'!$A:$A,0))</f>
        <v>CURRENT LIABILITIES</v>
      </c>
      <c r="D1790" s="36" t="str">
        <f>+INDEX('Global Mapping'!$C:$C,MATCH(L1790,'Global Mapping'!$A:$A,0))</f>
        <v>A/P TRADE</v>
      </c>
      <c r="E1790" s="36" t="s">
        <v>3985</v>
      </c>
      <c r="F1790" s="36" t="s">
        <v>3986</v>
      </c>
      <c r="G1790" s="36" t="s">
        <v>3987</v>
      </c>
      <c r="H1790" s="36">
        <v>1144171</v>
      </c>
      <c r="I1790" s="38">
        <v>43909</v>
      </c>
      <c r="J1790" s="2">
        <v>345</v>
      </c>
      <c r="K1790" s="2">
        <v>345</v>
      </c>
      <c r="L1790" s="2">
        <v>4515</v>
      </c>
      <c r="M1790" s="5">
        <v>-109.72</v>
      </c>
      <c r="N1790" s="3">
        <v>43900</v>
      </c>
      <c r="O1790" t="s">
        <v>19</v>
      </c>
      <c r="P1790" t="s">
        <v>1456</v>
      </c>
      <c r="S1790" s="2">
        <v>1143180</v>
      </c>
      <c r="T1790" s="2">
        <v>361982</v>
      </c>
      <c r="X1790" s="2" t="s">
        <v>20</v>
      </c>
      <c r="Z1790">
        <v>3131829</v>
      </c>
      <c r="AA1790" s="2" t="s">
        <v>24</v>
      </c>
    </row>
    <row r="1791" spans="1:27" x14ac:dyDescent="0.25">
      <c r="A1791" s="6">
        <f t="shared" si="27"/>
        <v>1783</v>
      </c>
      <c r="C1791" s="36" t="str">
        <f>+INDEX('Global Mapping'!$M:$M,MATCH(L1791,'Global Mapping'!$A:$A,0))</f>
        <v>CURRENT LIABILITIES</v>
      </c>
      <c r="D1791" s="36" t="str">
        <f>+INDEX('Global Mapping'!$C:$C,MATCH(L1791,'Global Mapping'!$A:$A,0))</f>
        <v>A/P TRADE</v>
      </c>
      <c r="E1791" s="36" t="s">
        <v>3985</v>
      </c>
      <c r="F1791" s="36" t="s">
        <v>3986</v>
      </c>
      <c r="G1791" s="36" t="s">
        <v>3987</v>
      </c>
      <c r="H1791" s="36">
        <v>1144313</v>
      </c>
      <c r="I1791" s="38">
        <v>43909</v>
      </c>
      <c r="J1791" s="2">
        <v>345</v>
      </c>
      <c r="K1791" s="2">
        <v>345</v>
      </c>
      <c r="L1791" s="2">
        <v>4515</v>
      </c>
      <c r="M1791" s="5">
        <v>-26.03</v>
      </c>
      <c r="N1791" s="3">
        <v>43900</v>
      </c>
      <c r="O1791" t="s">
        <v>19</v>
      </c>
      <c r="P1791" t="s">
        <v>1457</v>
      </c>
      <c r="S1791" s="2">
        <v>1143200</v>
      </c>
      <c r="T1791" s="2">
        <v>361982</v>
      </c>
      <c r="X1791" s="2" t="s">
        <v>20</v>
      </c>
      <c r="Z1791">
        <v>3131847</v>
      </c>
      <c r="AA1791" s="2" t="s">
        <v>24</v>
      </c>
    </row>
    <row r="1792" spans="1:27" x14ac:dyDescent="0.25">
      <c r="A1792" s="6">
        <f t="shared" si="27"/>
        <v>1784</v>
      </c>
      <c r="C1792" s="36" t="str">
        <f>+INDEX('Global Mapping'!$M:$M,MATCH(L1792,'Global Mapping'!$A:$A,0))</f>
        <v>CURRENT LIABILITIES</v>
      </c>
      <c r="D1792" s="36" t="str">
        <f>+INDEX('Global Mapping'!$C:$C,MATCH(L1792,'Global Mapping'!$A:$A,0))</f>
        <v>A/P TRADE</v>
      </c>
      <c r="E1792" s="36" t="s">
        <v>3985</v>
      </c>
      <c r="F1792" s="36" t="s">
        <v>3986</v>
      </c>
      <c r="G1792" s="36" t="s">
        <v>3987</v>
      </c>
      <c r="H1792" s="36">
        <v>1144065</v>
      </c>
      <c r="I1792" s="38">
        <v>43902</v>
      </c>
      <c r="J1792" s="2">
        <v>345</v>
      </c>
      <c r="K1792" s="2">
        <v>345</v>
      </c>
      <c r="L1792" s="2">
        <v>4515</v>
      </c>
      <c r="M1792" s="5">
        <v>-38.159999999999997</v>
      </c>
      <c r="N1792" s="3">
        <v>43901</v>
      </c>
      <c r="O1792" t="s">
        <v>19</v>
      </c>
      <c r="P1792" t="s">
        <v>1439</v>
      </c>
      <c r="S1792" s="2">
        <v>1141673</v>
      </c>
      <c r="T1792" s="2">
        <v>361691</v>
      </c>
      <c r="X1792" s="2" t="s">
        <v>20</v>
      </c>
      <c r="Z1792">
        <v>3004837</v>
      </c>
      <c r="AA1792" s="2" t="s">
        <v>24</v>
      </c>
    </row>
    <row r="1793" spans="1:27" x14ac:dyDescent="0.25">
      <c r="A1793" s="6">
        <f t="shared" si="27"/>
        <v>1785</v>
      </c>
      <c r="C1793" s="36" t="str">
        <f>+INDEX('Global Mapping'!$M:$M,MATCH(L1793,'Global Mapping'!$A:$A,0))</f>
        <v>CURRENT LIABILITIES</v>
      </c>
      <c r="D1793" s="36" t="str">
        <f>+INDEX('Global Mapping'!$C:$C,MATCH(L1793,'Global Mapping'!$A:$A,0))</f>
        <v>A/P TRADE</v>
      </c>
      <c r="E1793" s="36" t="s">
        <v>3985</v>
      </c>
      <c r="F1793" s="36" t="s">
        <v>3986</v>
      </c>
      <c r="G1793" s="36" t="s">
        <v>3987</v>
      </c>
      <c r="H1793" s="36">
        <v>1144065</v>
      </c>
      <c r="I1793" s="38">
        <v>43902</v>
      </c>
      <c r="J1793" s="2">
        <v>345</v>
      </c>
      <c r="K1793" s="2">
        <v>345</v>
      </c>
      <c r="L1793" s="2">
        <v>4515</v>
      </c>
      <c r="M1793" s="5">
        <v>-33.229999999999997</v>
      </c>
      <c r="N1793" s="3">
        <v>43901</v>
      </c>
      <c r="O1793" t="s">
        <v>19</v>
      </c>
      <c r="P1793" t="s">
        <v>1444</v>
      </c>
      <c r="S1793" s="2">
        <v>1141789</v>
      </c>
      <c r="T1793" s="2">
        <v>361691</v>
      </c>
      <c r="X1793" s="2" t="s">
        <v>20</v>
      </c>
      <c r="Z1793">
        <v>3004837</v>
      </c>
      <c r="AA1793" s="2" t="s">
        <v>24</v>
      </c>
    </row>
    <row r="1794" spans="1:27" x14ac:dyDescent="0.25">
      <c r="A1794" s="6">
        <f t="shared" si="27"/>
        <v>1786</v>
      </c>
      <c r="C1794" s="36" t="str">
        <f>+INDEX('Global Mapping'!$M:$M,MATCH(L1794,'Global Mapping'!$A:$A,0))</f>
        <v>CURRENT LIABILITIES</v>
      </c>
      <c r="D1794" s="36" t="str">
        <f>+INDEX('Global Mapping'!$C:$C,MATCH(L1794,'Global Mapping'!$A:$A,0))</f>
        <v>A/P TRADE</v>
      </c>
      <c r="E1794" s="36" t="s">
        <v>3985</v>
      </c>
      <c r="F1794" s="36" t="s">
        <v>3986</v>
      </c>
      <c r="G1794" s="36" t="s">
        <v>3987</v>
      </c>
      <c r="H1794" s="36">
        <v>1145610</v>
      </c>
      <c r="I1794" s="38">
        <v>43924</v>
      </c>
      <c r="J1794" s="2">
        <v>345</v>
      </c>
      <c r="K1794" s="2">
        <v>345</v>
      </c>
      <c r="L1794" s="2">
        <v>4515</v>
      </c>
      <c r="M1794" s="5">
        <v>-2391</v>
      </c>
      <c r="N1794" s="3">
        <v>43901</v>
      </c>
      <c r="O1794" t="s">
        <v>19</v>
      </c>
      <c r="P1794" t="s">
        <v>1438</v>
      </c>
      <c r="S1794" s="2">
        <v>1141403</v>
      </c>
      <c r="T1794" s="2">
        <v>361636</v>
      </c>
      <c r="X1794" s="2" t="s">
        <v>20</v>
      </c>
      <c r="Z1794">
        <v>3005104</v>
      </c>
      <c r="AA1794" s="2" t="s">
        <v>24</v>
      </c>
    </row>
    <row r="1795" spans="1:27" x14ac:dyDescent="0.25">
      <c r="A1795" s="6">
        <f t="shared" si="27"/>
        <v>1787</v>
      </c>
      <c r="C1795" s="36" t="str">
        <f>+INDEX('Global Mapping'!$M:$M,MATCH(L1795,'Global Mapping'!$A:$A,0))</f>
        <v>CURRENT LIABILITIES</v>
      </c>
      <c r="D1795" s="36" t="str">
        <f>+INDEX('Global Mapping'!$C:$C,MATCH(L1795,'Global Mapping'!$A:$A,0))</f>
        <v>A/P TRADE</v>
      </c>
      <c r="E1795" s="36" t="s">
        <v>3985</v>
      </c>
      <c r="F1795" s="36" t="s">
        <v>3986</v>
      </c>
      <c r="G1795" s="36" t="s">
        <v>3987</v>
      </c>
      <c r="H1795" s="36">
        <v>1145345</v>
      </c>
      <c r="I1795" s="38">
        <v>43917</v>
      </c>
      <c r="J1795" s="2">
        <v>345</v>
      </c>
      <c r="K1795" s="2">
        <v>345</v>
      </c>
      <c r="L1795" s="2">
        <v>4515</v>
      </c>
      <c r="M1795" s="5">
        <v>-180</v>
      </c>
      <c r="N1795" s="3">
        <v>43901</v>
      </c>
      <c r="O1795" t="s">
        <v>19</v>
      </c>
      <c r="P1795" t="s">
        <v>1440</v>
      </c>
      <c r="S1795" s="2">
        <v>1141740</v>
      </c>
      <c r="T1795" s="2">
        <v>361691</v>
      </c>
      <c r="X1795" s="2" t="s">
        <v>20</v>
      </c>
      <c r="Z1795">
        <v>3006637</v>
      </c>
      <c r="AA1795" s="2" t="s">
        <v>24</v>
      </c>
    </row>
    <row r="1796" spans="1:27" x14ac:dyDescent="0.25">
      <c r="A1796" s="6">
        <f t="shared" si="27"/>
        <v>1788</v>
      </c>
      <c r="C1796" s="36" t="str">
        <f>+INDEX('Global Mapping'!$M:$M,MATCH(L1796,'Global Mapping'!$A:$A,0))</f>
        <v>CURRENT LIABILITIES</v>
      </c>
      <c r="D1796" s="36" t="str">
        <f>+INDEX('Global Mapping'!$C:$C,MATCH(L1796,'Global Mapping'!$A:$A,0))</f>
        <v>A/P TRADE</v>
      </c>
      <c r="E1796" s="36" t="s">
        <v>3985</v>
      </c>
      <c r="F1796" s="36" t="s">
        <v>3986</v>
      </c>
      <c r="G1796" s="36" t="s">
        <v>3987</v>
      </c>
      <c r="H1796" s="36">
        <v>1145345</v>
      </c>
      <c r="I1796" s="38">
        <v>43917</v>
      </c>
      <c r="J1796" s="2">
        <v>345</v>
      </c>
      <c r="K1796" s="2">
        <v>345</v>
      </c>
      <c r="L1796" s="2">
        <v>4515</v>
      </c>
      <c r="M1796" s="5">
        <v>-180</v>
      </c>
      <c r="N1796" s="3">
        <v>43901</v>
      </c>
      <c r="O1796" t="s">
        <v>19</v>
      </c>
      <c r="P1796" t="s">
        <v>1441</v>
      </c>
      <c r="S1796" s="2">
        <v>1141743</v>
      </c>
      <c r="T1796" s="2">
        <v>361691</v>
      </c>
      <c r="X1796" s="2" t="s">
        <v>20</v>
      </c>
      <c r="Z1796">
        <v>3006637</v>
      </c>
      <c r="AA1796" s="2" t="s">
        <v>24</v>
      </c>
    </row>
    <row r="1797" spans="1:27" x14ac:dyDescent="0.25">
      <c r="A1797" s="6">
        <f t="shared" si="27"/>
        <v>1789</v>
      </c>
      <c r="C1797" s="36" t="str">
        <f>+INDEX('Global Mapping'!$M:$M,MATCH(L1797,'Global Mapping'!$A:$A,0))</f>
        <v>CURRENT LIABILITIES</v>
      </c>
      <c r="D1797" s="36" t="str">
        <f>+INDEX('Global Mapping'!$C:$C,MATCH(L1797,'Global Mapping'!$A:$A,0))</f>
        <v>A/P TRADE</v>
      </c>
      <c r="E1797" s="36" t="s">
        <v>3985</v>
      </c>
      <c r="F1797" s="36" t="s">
        <v>3986</v>
      </c>
      <c r="G1797" s="36" t="s">
        <v>3987</v>
      </c>
      <c r="H1797" s="36">
        <v>1143662</v>
      </c>
      <c r="I1797" s="38">
        <v>43902</v>
      </c>
      <c r="J1797" s="2">
        <v>345</v>
      </c>
      <c r="K1797" s="2">
        <v>345</v>
      </c>
      <c r="L1797" s="2">
        <v>4515</v>
      </c>
      <c r="M1797" s="5">
        <v>-3929.35</v>
      </c>
      <c r="N1797" s="3">
        <v>43901</v>
      </c>
      <c r="O1797" t="s">
        <v>19</v>
      </c>
      <c r="P1797" t="s">
        <v>1442</v>
      </c>
      <c r="S1797" s="2">
        <v>1141756</v>
      </c>
      <c r="T1797" s="2">
        <v>361707</v>
      </c>
      <c r="X1797" s="2" t="s">
        <v>20</v>
      </c>
      <c r="Z1797">
        <v>3008698</v>
      </c>
      <c r="AA1797" s="2" t="s">
        <v>24</v>
      </c>
    </row>
    <row r="1798" spans="1:27" x14ac:dyDescent="0.25">
      <c r="A1798" s="6">
        <f t="shared" si="27"/>
        <v>1790</v>
      </c>
      <c r="C1798" s="36" t="str">
        <f>+INDEX('Global Mapping'!$M:$M,MATCH(L1798,'Global Mapping'!$A:$A,0))</f>
        <v>CURRENT LIABILITIES</v>
      </c>
      <c r="D1798" s="36" t="str">
        <f>+INDEX('Global Mapping'!$C:$C,MATCH(L1798,'Global Mapping'!$A:$A,0))</f>
        <v>A/P TRADE</v>
      </c>
      <c r="E1798" s="36" t="s">
        <v>3985</v>
      </c>
      <c r="F1798" s="36" t="s">
        <v>3986</v>
      </c>
      <c r="G1798" s="36" t="s">
        <v>3987</v>
      </c>
      <c r="H1798" s="36">
        <v>1143650</v>
      </c>
      <c r="I1798" s="38">
        <v>43902</v>
      </c>
      <c r="J1798" s="2">
        <v>345</v>
      </c>
      <c r="K1798" s="2">
        <v>345</v>
      </c>
      <c r="L1798" s="2">
        <v>4515</v>
      </c>
      <c r="M1798" s="5">
        <v>-35.69</v>
      </c>
      <c r="N1798" s="3">
        <v>43901</v>
      </c>
      <c r="O1798" t="s">
        <v>19</v>
      </c>
      <c r="P1798" t="s">
        <v>1443</v>
      </c>
      <c r="S1798" s="2">
        <v>1141779</v>
      </c>
      <c r="T1798" s="2">
        <v>361711</v>
      </c>
      <c r="X1798" s="2" t="s">
        <v>20</v>
      </c>
      <c r="Z1798">
        <v>3008698</v>
      </c>
      <c r="AA1798" s="2" t="s">
        <v>24</v>
      </c>
    </row>
    <row r="1799" spans="1:27" x14ac:dyDescent="0.25">
      <c r="A1799" s="6">
        <f t="shared" si="27"/>
        <v>1791</v>
      </c>
      <c r="C1799" s="36" t="str">
        <f>+INDEX('Global Mapping'!$M:$M,MATCH(L1799,'Global Mapping'!$A:$A,0))</f>
        <v>CURRENT LIABILITIES</v>
      </c>
      <c r="D1799" s="36" t="str">
        <f>+INDEX('Global Mapping'!$C:$C,MATCH(L1799,'Global Mapping'!$A:$A,0))</f>
        <v>A/P TRADE</v>
      </c>
      <c r="E1799" s="36" t="s">
        <v>3985</v>
      </c>
      <c r="F1799" s="36" t="s">
        <v>3986</v>
      </c>
      <c r="G1799" s="36" t="s">
        <v>3987</v>
      </c>
      <c r="H1799" s="36">
        <v>1144103</v>
      </c>
      <c r="I1799" s="38">
        <v>43902</v>
      </c>
      <c r="J1799" s="2">
        <v>345</v>
      </c>
      <c r="K1799" s="2">
        <v>345</v>
      </c>
      <c r="L1799" s="2">
        <v>4515</v>
      </c>
      <c r="M1799" s="5">
        <v>-630</v>
      </c>
      <c r="N1799" s="3">
        <v>43901</v>
      </c>
      <c r="O1799" t="s">
        <v>19</v>
      </c>
      <c r="P1799" t="s">
        <v>1445</v>
      </c>
      <c r="S1799" s="2">
        <v>1141792</v>
      </c>
      <c r="T1799" s="2">
        <v>361714</v>
      </c>
      <c r="X1799" s="2" t="s">
        <v>20</v>
      </c>
      <c r="Z1799">
        <v>3019839</v>
      </c>
      <c r="AA1799" s="2" t="s">
        <v>24</v>
      </c>
    </row>
    <row r="1800" spans="1:27" x14ac:dyDescent="0.25">
      <c r="A1800" s="6">
        <f t="shared" si="27"/>
        <v>1792</v>
      </c>
      <c r="C1800" s="36" t="str">
        <f>+INDEX('Global Mapping'!$M:$M,MATCH(L1800,'Global Mapping'!$A:$A,0))</f>
        <v>CURRENT LIABILITIES</v>
      </c>
      <c r="D1800" s="36" t="str">
        <f>+INDEX('Global Mapping'!$C:$C,MATCH(L1800,'Global Mapping'!$A:$A,0))</f>
        <v>A/P TRADE</v>
      </c>
      <c r="E1800" s="36" t="s">
        <v>3985</v>
      </c>
      <c r="F1800" s="36" t="s">
        <v>3986</v>
      </c>
      <c r="G1800" s="36" t="s">
        <v>3987</v>
      </c>
      <c r="H1800" s="36">
        <v>1144104</v>
      </c>
      <c r="I1800" s="38">
        <v>43902</v>
      </c>
      <c r="J1800" s="2">
        <v>345</v>
      </c>
      <c r="K1800" s="2">
        <v>345</v>
      </c>
      <c r="L1800" s="2">
        <v>4515</v>
      </c>
      <c r="M1800" s="5">
        <v>-620</v>
      </c>
      <c r="N1800" s="3">
        <v>43901</v>
      </c>
      <c r="O1800" t="s">
        <v>19</v>
      </c>
      <c r="P1800" t="s">
        <v>1446</v>
      </c>
      <c r="S1800" s="2">
        <v>1141796</v>
      </c>
      <c r="T1800" s="2">
        <v>361714</v>
      </c>
      <c r="X1800" s="2" t="s">
        <v>20</v>
      </c>
      <c r="Z1800">
        <v>3019839</v>
      </c>
      <c r="AA1800" s="2" t="s">
        <v>24</v>
      </c>
    </row>
    <row r="1801" spans="1:27" x14ac:dyDescent="0.25">
      <c r="A1801" s="6">
        <f t="shared" si="27"/>
        <v>1793</v>
      </c>
      <c r="C1801" s="36" t="str">
        <f>+INDEX('Global Mapping'!$M:$M,MATCH(L1801,'Global Mapping'!$A:$A,0))</f>
        <v>CURRENT LIABILITIES</v>
      </c>
      <c r="D1801" s="36" t="str">
        <f>+INDEX('Global Mapping'!$C:$C,MATCH(L1801,'Global Mapping'!$A:$A,0))</f>
        <v>A/P TRADE</v>
      </c>
      <c r="E1801" s="36" t="s">
        <v>3985</v>
      </c>
      <c r="F1801" s="36" t="s">
        <v>3986</v>
      </c>
      <c r="G1801" s="36" t="s">
        <v>3987</v>
      </c>
      <c r="H1801" s="36">
        <v>1144105</v>
      </c>
      <c r="I1801" s="38">
        <v>43902</v>
      </c>
      <c r="J1801" s="2">
        <v>345</v>
      </c>
      <c r="K1801" s="2">
        <v>345</v>
      </c>
      <c r="L1801" s="2">
        <v>4515</v>
      </c>
      <c r="M1801" s="5">
        <v>-612</v>
      </c>
      <c r="N1801" s="3">
        <v>43901</v>
      </c>
      <c r="O1801" t="s">
        <v>19</v>
      </c>
      <c r="P1801" t="s">
        <v>1447</v>
      </c>
      <c r="S1801" s="2">
        <v>1141801</v>
      </c>
      <c r="T1801" s="2">
        <v>361714</v>
      </c>
      <c r="X1801" s="2" t="s">
        <v>20</v>
      </c>
      <c r="Z1801">
        <v>3019839</v>
      </c>
      <c r="AA1801" s="2" t="s">
        <v>24</v>
      </c>
    </row>
    <row r="1802" spans="1:27" x14ac:dyDescent="0.25">
      <c r="A1802" s="6">
        <f t="shared" si="27"/>
        <v>1794</v>
      </c>
      <c r="C1802" s="36" t="str">
        <f>+INDEX('Global Mapping'!$M:$M,MATCH(L1802,'Global Mapping'!$A:$A,0))</f>
        <v>CURRENT LIABILITIES</v>
      </c>
      <c r="D1802" s="36" t="str">
        <f>+INDEX('Global Mapping'!$C:$C,MATCH(L1802,'Global Mapping'!$A:$A,0))</f>
        <v>A/P TRADE</v>
      </c>
      <c r="E1802" s="36" t="s">
        <v>3985</v>
      </c>
      <c r="F1802" s="36" t="s">
        <v>3986</v>
      </c>
      <c r="G1802" s="36" t="s">
        <v>3987</v>
      </c>
      <c r="H1802" s="36">
        <v>1145932</v>
      </c>
      <c r="I1802" s="38">
        <v>43924</v>
      </c>
      <c r="J1802" s="2">
        <v>345</v>
      </c>
      <c r="K1802" s="2">
        <v>345</v>
      </c>
      <c r="L1802" s="2">
        <v>4515</v>
      </c>
      <c r="M1802" s="5">
        <v>-33.89</v>
      </c>
      <c r="N1802" s="3">
        <v>43903</v>
      </c>
      <c r="O1802" t="s">
        <v>19</v>
      </c>
      <c r="P1802" t="s">
        <v>1448</v>
      </c>
      <c r="S1802" s="2">
        <v>1142469</v>
      </c>
      <c r="T1802" s="2">
        <v>361830</v>
      </c>
      <c r="X1802" s="2" t="s">
        <v>20</v>
      </c>
      <c r="Z1802">
        <v>3098456</v>
      </c>
      <c r="AA1802" s="2" t="s">
        <v>24</v>
      </c>
    </row>
    <row r="1803" spans="1:27" x14ac:dyDescent="0.25">
      <c r="A1803" s="6">
        <f t="shared" ref="A1803:A1866" si="28">+A1802+1</f>
        <v>1795</v>
      </c>
      <c r="C1803" s="36" t="str">
        <f>+INDEX('Global Mapping'!$M:$M,MATCH(L1803,'Global Mapping'!$A:$A,0))</f>
        <v>CURRENT LIABILITIES</v>
      </c>
      <c r="D1803" s="36" t="str">
        <f>+INDEX('Global Mapping'!$C:$C,MATCH(L1803,'Global Mapping'!$A:$A,0))</f>
        <v>A/P TRADE</v>
      </c>
      <c r="E1803" s="36" t="s">
        <v>3985</v>
      </c>
      <c r="F1803" s="36" t="s">
        <v>3986</v>
      </c>
      <c r="G1803" s="36" t="s">
        <v>3987</v>
      </c>
      <c r="H1803" s="36">
        <v>1144844</v>
      </c>
      <c r="I1803" s="38">
        <v>43909</v>
      </c>
      <c r="J1803" s="2">
        <v>345</v>
      </c>
      <c r="K1803" s="2">
        <v>345</v>
      </c>
      <c r="L1803" s="2">
        <v>4515</v>
      </c>
      <c r="M1803" s="5">
        <v>-30578</v>
      </c>
      <c r="N1803" s="3">
        <v>43903</v>
      </c>
      <c r="O1803" t="s">
        <v>19</v>
      </c>
      <c r="P1803" t="s">
        <v>1449</v>
      </c>
      <c r="S1803" s="2">
        <v>1142472</v>
      </c>
      <c r="T1803" s="2">
        <v>361833</v>
      </c>
      <c r="U1803" s="2">
        <v>337007</v>
      </c>
      <c r="X1803" s="2" t="s">
        <v>20</v>
      </c>
      <c r="Z1803">
        <v>3127211</v>
      </c>
      <c r="AA1803" s="2" t="s">
        <v>24</v>
      </c>
    </row>
    <row r="1804" spans="1:27" x14ac:dyDescent="0.25">
      <c r="A1804" s="6">
        <f t="shared" si="28"/>
        <v>1796</v>
      </c>
      <c r="C1804" s="36" t="str">
        <f>+INDEX('Global Mapping'!$M:$M,MATCH(L1804,'Global Mapping'!$A:$A,0))</f>
        <v>CURRENT LIABILITIES</v>
      </c>
      <c r="D1804" s="36" t="str">
        <f>+INDEX('Global Mapping'!$C:$C,MATCH(L1804,'Global Mapping'!$A:$A,0))</f>
        <v>A/P TRADE</v>
      </c>
      <c r="E1804" s="36" t="s">
        <v>3985</v>
      </c>
      <c r="F1804" s="36" t="s">
        <v>3986</v>
      </c>
      <c r="G1804" s="36" t="s">
        <v>3987</v>
      </c>
      <c r="H1804" s="36">
        <v>1145740</v>
      </c>
      <c r="I1804" s="38">
        <v>43924</v>
      </c>
      <c r="J1804" s="2">
        <v>345</v>
      </c>
      <c r="K1804" s="2">
        <v>345</v>
      </c>
      <c r="L1804" s="2">
        <v>4515</v>
      </c>
      <c r="M1804" s="5">
        <v>-1470</v>
      </c>
      <c r="N1804" s="3">
        <v>43906</v>
      </c>
      <c r="O1804" t="s">
        <v>19</v>
      </c>
      <c r="P1804" t="s">
        <v>1454</v>
      </c>
      <c r="S1804" s="2">
        <v>1142907</v>
      </c>
      <c r="T1804" s="2">
        <v>361949</v>
      </c>
      <c r="U1804" s="2">
        <v>336722</v>
      </c>
      <c r="X1804" s="2" t="s">
        <v>20</v>
      </c>
      <c r="Z1804">
        <v>3005906</v>
      </c>
      <c r="AA1804" s="2" t="s">
        <v>24</v>
      </c>
    </row>
    <row r="1805" spans="1:27" x14ac:dyDescent="0.25">
      <c r="A1805" s="6">
        <f t="shared" si="28"/>
        <v>1797</v>
      </c>
      <c r="C1805" s="36" t="str">
        <f>+INDEX('Global Mapping'!$M:$M,MATCH(L1805,'Global Mapping'!$A:$A,0))</f>
        <v>CURRENT LIABILITIES</v>
      </c>
      <c r="D1805" s="36" t="str">
        <f>+INDEX('Global Mapping'!$C:$C,MATCH(L1805,'Global Mapping'!$A:$A,0))</f>
        <v>A/P TRADE</v>
      </c>
      <c r="E1805" s="36" t="s">
        <v>3985</v>
      </c>
      <c r="F1805" s="36" t="s">
        <v>3986</v>
      </c>
      <c r="G1805" s="36" t="s">
        <v>3987</v>
      </c>
      <c r="H1805" s="36">
        <v>1144602</v>
      </c>
      <c r="I1805" s="38">
        <v>43909</v>
      </c>
      <c r="J1805" s="2">
        <v>345</v>
      </c>
      <c r="K1805" s="2">
        <v>345</v>
      </c>
      <c r="L1805" s="2">
        <v>4515</v>
      </c>
      <c r="M1805" s="5">
        <v>-2271.5</v>
      </c>
      <c r="N1805" s="3">
        <v>43906</v>
      </c>
      <c r="O1805" t="s">
        <v>19</v>
      </c>
      <c r="P1805" t="s">
        <v>1453</v>
      </c>
      <c r="S1805" s="2">
        <v>1142906</v>
      </c>
      <c r="T1805" s="2">
        <v>361949</v>
      </c>
      <c r="U1805" s="2">
        <v>333734</v>
      </c>
      <c r="X1805" s="2" t="s">
        <v>20</v>
      </c>
      <c r="Z1805">
        <v>3087618</v>
      </c>
      <c r="AA1805" s="2" t="s">
        <v>24</v>
      </c>
    </row>
    <row r="1806" spans="1:27" x14ac:dyDescent="0.25">
      <c r="A1806" s="6">
        <f t="shared" si="28"/>
        <v>1798</v>
      </c>
      <c r="C1806" s="36" t="str">
        <f>+INDEX('Global Mapping'!$M:$M,MATCH(L1806,'Global Mapping'!$A:$A,0))</f>
        <v>CURRENT LIABILITIES</v>
      </c>
      <c r="D1806" s="36" t="str">
        <f>+INDEX('Global Mapping'!$C:$C,MATCH(L1806,'Global Mapping'!$A:$A,0))</f>
        <v>A/P TRADE</v>
      </c>
      <c r="E1806" s="36" t="s">
        <v>3985</v>
      </c>
      <c r="F1806" s="36" t="s">
        <v>3986</v>
      </c>
      <c r="G1806" s="36" t="s">
        <v>3987</v>
      </c>
      <c r="H1806" s="36">
        <v>1149804</v>
      </c>
      <c r="I1806" s="38">
        <v>43931</v>
      </c>
      <c r="J1806" s="2">
        <v>345</v>
      </c>
      <c r="K1806" s="2">
        <v>345</v>
      </c>
      <c r="L1806" s="2">
        <v>4515</v>
      </c>
      <c r="M1806" s="5">
        <v>-70.12</v>
      </c>
      <c r="N1806" s="3">
        <v>43906</v>
      </c>
      <c r="O1806" t="s">
        <v>19</v>
      </c>
      <c r="P1806" t="s">
        <v>1450</v>
      </c>
      <c r="S1806" s="2">
        <v>1142723</v>
      </c>
      <c r="T1806" s="2">
        <v>361942</v>
      </c>
      <c r="X1806" s="2" t="s">
        <v>20</v>
      </c>
      <c r="Z1806">
        <v>3098456</v>
      </c>
      <c r="AA1806" s="2" t="s">
        <v>24</v>
      </c>
    </row>
    <row r="1807" spans="1:27" x14ac:dyDescent="0.25">
      <c r="A1807" s="6">
        <f t="shared" si="28"/>
        <v>1799</v>
      </c>
      <c r="C1807" s="36" t="str">
        <f>+INDEX('Global Mapping'!$M:$M,MATCH(L1807,'Global Mapping'!$A:$A,0))</f>
        <v>CURRENT LIABILITIES</v>
      </c>
      <c r="D1807" s="36" t="str">
        <f>+INDEX('Global Mapping'!$C:$C,MATCH(L1807,'Global Mapping'!$A:$A,0))</f>
        <v>A/P TRADE</v>
      </c>
      <c r="E1807" s="36" t="s">
        <v>3985</v>
      </c>
      <c r="F1807" s="36" t="s">
        <v>3986</v>
      </c>
      <c r="G1807" s="36" t="s">
        <v>3987</v>
      </c>
      <c r="H1807" s="36">
        <v>1144803</v>
      </c>
      <c r="I1807" s="38">
        <v>43909</v>
      </c>
      <c r="J1807" s="2">
        <v>345</v>
      </c>
      <c r="K1807" s="2">
        <v>345</v>
      </c>
      <c r="L1807" s="2">
        <v>4515</v>
      </c>
      <c r="M1807" s="5">
        <v>-7.2</v>
      </c>
      <c r="N1807" s="3">
        <v>43908</v>
      </c>
      <c r="O1807" t="s">
        <v>19</v>
      </c>
      <c r="P1807" t="s">
        <v>1459</v>
      </c>
      <c r="S1807" s="2">
        <v>1143510</v>
      </c>
      <c r="T1807" s="2">
        <v>362114</v>
      </c>
      <c r="X1807" s="2" t="s">
        <v>20</v>
      </c>
      <c r="Z1807">
        <v>3005740</v>
      </c>
      <c r="AA1807" s="2" t="s">
        <v>24</v>
      </c>
    </row>
    <row r="1808" spans="1:27" x14ac:dyDescent="0.25">
      <c r="A1808" s="6">
        <f t="shared" si="28"/>
        <v>1800</v>
      </c>
      <c r="C1808" s="36" t="str">
        <f>+INDEX('Global Mapping'!$M:$M,MATCH(L1808,'Global Mapping'!$A:$A,0))</f>
        <v>CURRENT LIABILITIES</v>
      </c>
      <c r="D1808" s="36" t="str">
        <f>+INDEX('Global Mapping'!$C:$C,MATCH(L1808,'Global Mapping'!$A:$A,0))</f>
        <v>A/P TRADE</v>
      </c>
      <c r="E1808" s="36" t="s">
        <v>3985</v>
      </c>
      <c r="F1808" s="36" t="s">
        <v>3986</v>
      </c>
      <c r="G1808" s="36" t="s">
        <v>3987</v>
      </c>
      <c r="H1808" s="36">
        <v>1144803</v>
      </c>
      <c r="I1808" s="38">
        <v>43909</v>
      </c>
      <c r="J1808" s="2">
        <v>345</v>
      </c>
      <c r="K1808" s="2">
        <v>345</v>
      </c>
      <c r="L1808" s="2">
        <v>4515</v>
      </c>
      <c r="M1808" s="5">
        <v>-59.7</v>
      </c>
      <c r="N1808" s="3">
        <v>43908</v>
      </c>
      <c r="O1808" t="s">
        <v>19</v>
      </c>
      <c r="P1808" t="s">
        <v>1460</v>
      </c>
      <c r="S1808" s="2">
        <v>1143511</v>
      </c>
      <c r="T1808" s="2">
        <v>362114</v>
      </c>
      <c r="X1808" s="2" t="s">
        <v>20</v>
      </c>
      <c r="Z1808">
        <v>3005740</v>
      </c>
      <c r="AA1808" s="2" t="s">
        <v>24</v>
      </c>
    </row>
    <row r="1809" spans="1:27" x14ac:dyDescent="0.25">
      <c r="A1809" s="6">
        <f t="shared" si="28"/>
        <v>1801</v>
      </c>
      <c r="C1809" s="36" t="str">
        <f>+INDEX('Global Mapping'!$M:$M,MATCH(L1809,'Global Mapping'!$A:$A,0))</f>
        <v>CURRENT LIABILITIES</v>
      </c>
      <c r="D1809" s="36" t="str">
        <f>+INDEX('Global Mapping'!$C:$C,MATCH(L1809,'Global Mapping'!$A:$A,0))</f>
        <v>A/P TRADE</v>
      </c>
      <c r="E1809" s="36" t="s">
        <v>3985</v>
      </c>
      <c r="F1809" s="36" t="s">
        <v>3986</v>
      </c>
      <c r="G1809" s="36" t="s">
        <v>3987</v>
      </c>
      <c r="H1809" s="36">
        <v>1144459</v>
      </c>
      <c r="I1809" s="38">
        <v>43909</v>
      </c>
      <c r="J1809" s="2">
        <v>345</v>
      </c>
      <c r="K1809" s="2">
        <v>345</v>
      </c>
      <c r="L1809" s="2">
        <v>4515</v>
      </c>
      <c r="M1809" s="5">
        <v>-100335.97</v>
      </c>
      <c r="N1809" s="3">
        <v>43908</v>
      </c>
      <c r="O1809" t="s">
        <v>19</v>
      </c>
      <c r="P1809" t="s">
        <v>1461</v>
      </c>
      <c r="S1809" s="2">
        <v>1143526</v>
      </c>
      <c r="T1809" s="2">
        <v>362121</v>
      </c>
      <c r="X1809" s="2" t="s">
        <v>20</v>
      </c>
      <c r="Z1809">
        <v>3030658</v>
      </c>
      <c r="AA1809" s="2" t="s">
        <v>24</v>
      </c>
    </row>
    <row r="1810" spans="1:27" x14ac:dyDescent="0.25">
      <c r="A1810" s="6">
        <f t="shared" si="28"/>
        <v>1802</v>
      </c>
      <c r="C1810" s="36" t="str">
        <f>+INDEX('Global Mapping'!$M:$M,MATCH(L1810,'Global Mapping'!$A:$A,0))</f>
        <v>CURRENT LIABILITIES</v>
      </c>
      <c r="D1810" s="36" t="str">
        <f>+INDEX('Global Mapping'!$C:$C,MATCH(L1810,'Global Mapping'!$A:$A,0))</f>
        <v>A/P TRADE</v>
      </c>
      <c r="E1810" s="36" t="s">
        <v>3985</v>
      </c>
      <c r="F1810" s="36" t="s">
        <v>3986</v>
      </c>
      <c r="G1810" s="36" t="s">
        <v>3987</v>
      </c>
      <c r="H1810" s="36">
        <v>1144475</v>
      </c>
      <c r="I1810" s="38">
        <v>43909</v>
      </c>
      <c r="J1810" s="2">
        <v>345</v>
      </c>
      <c r="K1810" s="2">
        <v>345</v>
      </c>
      <c r="L1810" s="2">
        <v>4515</v>
      </c>
      <c r="M1810" s="5">
        <v>-39694.83</v>
      </c>
      <c r="N1810" s="3">
        <v>43908</v>
      </c>
      <c r="O1810" t="s">
        <v>19</v>
      </c>
      <c r="P1810" t="s">
        <v>1464</v>
      </c>
      <c r="S1810" s="2">
        <v>1143530</v>
      </c>
      <c r="T1810" s="2">
        <v>362121</v>
      </c>
      <c r="X1810" s="2" t="s">
        <v>20</v>
      </c>
      <c r="Z1810">
        <v>3030658</v>
      </c>
      <c r="AA1810" s="2" t="s">
        <v>24</v>
      </c>
    </row>
    <row r="1811" spans="1:27" x14ac:dyDescent="0.25">
      <c r="A1811" s="6">
        <f t="shared" si="28"/>
        <v>1803</v>
      </c>
      <c r="C1811" s="36" t="str">
        <f>+INDEX('Global Mapping'!$M:$M,MATCH(L1811,'Global Mapping'!$A:$A,0))</f>
        <v>CURRENT LIABILITIES</v>
      </c>
      <c r="D1811" s="36" t="str">
        <f>+INDEX('Global Mapping'!$C:$C,MATCH(L1811,'Global Mapping'!$A:$A,0))</f>
        <v>A/P TRADE</v>
      </c>
      <c r="E1811" s="36" t="s">
        <v>3985</v>
      </c>
      <c r="F1811" s="36" t="s">
        <v>3986</v>
      </c>
      <c r="G1811" s="36" t="s">
        <v>3987</v>
      </c>
      <c r="H1811" s="36">
        <v>1149804</v>
      </c>
      <c r="I1811" s="38">
        <v>43931</v>
      </c>
      <c r="J1811" s="2">
        <v>345</v>
      </c>
      <c r="K1811" s="2">
        <v>345</v>
      </c>
      <c r="L1811" s="2">
        <v>4515</v>
      </c>
      <c r="M1811" s="5">
        <v>-41.86</v>
      </c>
      <c r="N1811" s="3">
        <v>43908</v>
      </c>
      <c r="O1811" t="s">
        <v>19</v>
      </c>
      <c r="P1811" t="s">
        <v>1458</v>
      </c>
      <c r="S1811" s="2">
        <v>1143509</v>
      </c>
      <c r="T1811" s="2">
        <v>362114</v>
      </c>
      <c r="X1811" s="2" t="s">
        <v>20</v>
      </c>
      <c r="Z1811">
        <v>3098456</v>
      </c>
      <c r="AA1811" s="2" t="s">
        <v>24</v>
      </c>
    </row>
    <row r="1812" spans="1:27" x14ac:dyDescent="0.25">
      <c r="A1812" s="6">
        <f t="shared" si="28"/>
        <v>1804</v>
      </c>
      <c r="C1812" s="36" t="str">
        <f>+INDEX('Global Mapping'!$M:$M,MATCH(L1812,'Global Mapping'!$A:$A,0))</f>
        <v>CURRENT LIABILITIES</v>
      </c>
      <c r="D1812" s="36" t="str">
        <f>+INDEX('Global Mapping'!$C:$C,MATCH(L1812,'Global Mapping'!$A:$A,0))</f>
        <v>A/P TRADE</v>
      </c>
      <c r="E1812" s="36" t="s">
        <v>3985</v>
      </c>
      <c r="F1812" s="36" t="s">
        <v>3986</v>
      </c>
      <c r="G1812" s="36" t="s">
        <v>3987</v>
      </c>
      <c r="H1812" s="36">
        <v>922355</v>
      </c>
      <c r="I1812" s="38">
        <v>43932</v>
      </c>
      <c r="J1812" s="2">
        <v>345</v>
      </c>
      <c r="K1812" s="2">
        <v>345</v>
      </c>
      <c r="L1812" s="2">
        <v>4515</v>
      </c>
      <c r="M1812" s="5">
        <v>-213.47</v>
      </c>
      <c r="N1812" s="3">
        <v>43910</v>
      </c>
      <c r="O1812" t="s">
        <v>19</v>
      </c>
      <c r="P1812" t="s">
        <v>1465</v>
      </c>
      <c r="S1812" s="2">
        <v>1144241</v>
      </c>
      <c r="T1812" s="2">
        <v>362321</v>
      </c>
      <c r="X1812" s="2" t="s">
        <v>20</v>
      </c>
      <c r="Z1812">
        <v>3000863</v>
      </c>
      <c r="AA1812" s="2" t="s">
        <v>24</v>
      </c>
    </row>
    <row r="1813" spans="1:27" x14ac:dyDescent="0.25">
      <c r="A1813" s="6">
        <f t="shared" si="28"/>
        <v>1805</v>
      </c>
      <c r="C1813" s="36" t="str">
        <f>+INDEX('Global Mapping'!$M:$M,MATCH(L1813,'Global Mapping'!$A:$A,0))</f>
        <v>CURRENT LIABILITIES</v>
      </c>
      <c r="D1813" s="36" t="str">
        <f>+INDEX('Global Mapping'!$C:$C,MATCH(L1813,'Global Mapping'!$A:$A,0))</f>
        <v>A/P TRADE</v>
      </c>
      <c r="E1813" s="36" t="s">
        <v>3985</v>
      </c>
      <c r="F1813" s="36" t="s">
        <v>3986</v>
      </c>
      <c r="G1813" s="36" t="s">
        <v>3987</v>
      </c>
      <c r="H1813" s="36">
        <v>922355</v>
      </c>
      <c r="I1813" s="38">
        <v>43932</v>
      </c>
      <c r="J1813" s="2">
        <v>345</v>
      </c>
      <c r="K1813" s="2">
        <v>345</v>
      </c>
      <c r="L1813" s="2">
        <v>4515</v>
      </c>
      <c r="M1813" s="5">
        <v>-245.21</v>
      </c>
      <c r="N1813" s="3">
        <v>43910</v>
      </c>
      <c r="O1813" t="s">
        <v>19</v>
      </c>
      <c r="P1813" t="s">
        <v>1466</v>
      </c>
      <c r="S1813" s="2">
        <v>1144242</v>
      </c>
      <c r="T1813" s="2">
        <v>362321</v>
      </c>
      <c r="X1813" s="2" t="s">
        <v>20</v>
      </c>
      <c r="Z1813">
        <v>3000863</v>
      </c>
      <c r="AA1813" s="2" t="s">
        <v>24</v>
      </c>
    </row>
    <row r="1814" spans="1:27" x14ac:dyDescent="0.25">
      <c r="A1814" s="6">
        <f t="shared" si="28"/>
        <v>1806</v>
      </c>
      <c r="C1814" s="36" t="str">
        <f>+INDEX('Global Mapping'!$M:$M,MATCH(L1814,'Global Mapping'!$A:$A,0))</f>
        <v>CURRENT LIABILITIES</v>
      </c>
      <c r="D1814" s="36" t="str">
        <f>+INDEX('Global Mapping'!$C:$C,MATCH(L1814,'Global Mapping'!$A:$A,0))</f>
        <v>A/P TRADE</v>
      </c>
      <c r="E1814" s="36" t="s">
        <v>3985</v>
      </c>
      <c r="F1814" s="36" t="s">
        <v>3986</v>
      </c>
      <c r="G1814" s="36" t="s">
        <v>3987</v>
      </c>
      <c r="H1814" s="36">
        <v>1145463</v>
      </c>
      <c r="I1814" s="38">
        <v>43917</v>
      </c>
      <c r="J1814" s="2">
        <v>345</v>
      </c>
      <c r="K1814" s="2">
        <v>345</v>
      </c>
      <c r="L1814" s="2">
        <v>4515</v>
      </c>
      <c r="M1814" s="5">
        <v>-27.09</v>
      </c>
      <c r="N1814" s="3">
        <v>43910</v>
      </c>
      <c r="O1814" t="s">
        <v>19</v>
      </c>
      <c r="P1814" t="s">
        <v>1467</v>
      </c>
      <c r="S1814" s="2">
        <v>1144243</v>
      </c>
      <c r="T1814" s="2">
        <v>362321</v>
      </c>
      <c r="X1814" s="2" t="s">
        <v>20</v>
      </c>
      <c r="Z1814">
        <v>3014539</v>
      </c>
      <c r="AA1814" s="2" t="s">
        <v>24</v>
      </c>
    </row>
    <row r="1815" spans="1:27" x14ac:dyDescent="0.25">
      <c r="A1815" s="6">
        <f t="shared" si="28"/>
        <v>1807</v>
      </c>
      <c r="C1815" s="36" t="str">
        <f>+INDEX('Global Mapping'!$M:$M,MATCH(L1815,'Global Mapping'!$A:$A,0))</f>
        <v>CURRENT LIABILITIES</v>
      </c>
      <c r="D1815" s="36" t="str">
        <f>+INDEX('Global Mapping'!$C:$C,MATCH(L1815,'Global Mapping'!$A:$A,0))</f>
        <v>A/P TRADE</v>
      </c>
      <c r="E1815" s="36" t="s">
        <v>3985</v>
      </c>
      <c r="F1815" s="36" t="s">
        <v>3986</v>
      </c>
      <c r="G1815" s="36" t="s">
        <v>3987</v>
      </c>
      <c r="H1815" s="36">
        <v>1145415</v>
      </c>
      <c r="I1815" s="38">
        <v>43917</v>
      </c>
      <c r="J1815" s="2">
        <v>345</v>
      </c>
      <c r="K1815" s="2">
        <v>345</v>
      </c>
      <c r="L1815" s="2">
        <v>4515</v>
      </c>
      <c r="M1815" s="5">
        <v>-125</v>
      </c>
      <c r="N1815" s="3">
        <v>43910</v>
      </c>
      <c r="O1815" t="s">
        <v>19</v>
      </c>
      <c r="P1815" t="s">
        <v>1468</v>
      </c>
      <c r="S1815" s="2">
        <v>1144297</v>
      </c>
      <c r="T1815" s="2">
        <v>362362</v>
      </c>
      <c r="X1815" s="2" t="s">
        <v>20</v>
      </c>
      <c r="Z1815">
        <v>3029878</v>
      </c>
      <c r="AA1815" s="2" t="s">
        <v>24</v>
      </c>
    </row>
    <row r="1816" spans="1:27" x14ac:dyDescent="0.25">
      <c r="A1816" s="6">
        <f t="shared" si="28"/>
        <v>1808</v>
      </c>
      <c r="C1816" s="36" t="str">
        <f>+INDEX('Global Mapping'!$M:$M,MATCH(L1816,'Global Mapping'!$A:$A,0))</f>
        <v>CURRENT LIABILITIES</v>
      </c>
      <c r="D1816" s="36" t="str">
        <f>+INDEX('Global Mapping'!$C:$C,MATCH(L1816,'Global Mapping'!$A:$A,0))</f>
        <v>A/P TRADE</v>
      </c>
      <c r="E1816" s="36" t="s">
        <v>3985</v>
      </c>
      <c r="F1816" s="36" t="s">
        <v>3986</v>
      </c>
      <c r="G1816" s="36" t="s">
        <v>3987</v>
      </c>
      <c r="H1816" s="36">
        <v>1145904</v>
      </c>
      <c r="I1816" s="38">
        <v>43924</v>
      </c>
      <c r="J1816" s="2">
        <v>345</v>
      </c>
      <c r="K1816" s="2">
        <v>345</v>
      </c>
      <c r="L1816" s="2">
        <v>4515</v>
      </c>
      <c r="M1816" s="5">
        <v>-84.1</v>
      </c>
      <c r="N1816" s="3">
        <v>43913</v>
      </c>
      <c r="O1816" t="s">
        <v>19</v>
      </c>
      <c r="P1816" t="s">
        <v>1471</v>
      </c>
      <c r="S1816" s="2">
        <v>1144416</v>
      </c>
      <c r="T1816" s="2">
        <v>362443</v>
      </c>
      <c r="X1816" s="2" t="s">
        <v>20</v>
      </c>
      <c r="Z1816">
        <v>3000092</v>
      </c>
      <c r="AA1816" s="2" t="s">
        <v>24</v>
      </c>
    </row>
    <row r="1817" spans="1:27" x14ac:dyDescent="0.25">
      <c r="A1817" s="6">
        <f t="shared" si="28"/>
        <v>1809</v>
      </c>
      <c r="C1817" s="36" t="str">
        <f>+INDEX('Global Mapping'!$M:$M,MATCH(L1817,'Global Mapping'!$A:$A,0))</f>
        <v>CURRENT LIABILITIES</v>
      </c>
      <c r="D1817" s="36" t="str">
        <f>+INDEX('Global Mapping'!$C:$C,MATCH(L1817,'Global Mapping'!$A:$A,0))</f>
        <v>A/P TRADE</v>
      </c>
      <c r="E1817" s="36" t="s">
        <v>3985</v>
      </c>
      <c r="F1817" s="36" t="s">
        <v>3986</v>
      </c>
      <c r="G1817" s="36" t="s">
        <v>3987</v>
      </c>
      <c r="H1817" s="36">
        <v>922355</v>
      </c>
      <c r="I1817" s="38">
        <v>43932</v>
      </c>
      <c r="J1817" s="2">
        <v>345</v>
      </c>
      <c r="K1817" s="2">
        <v>345</v>
      </c>
      <c r="L1817" s="2">
        <v>4515</v>
      </c>
      <c r="M1817" s="5">
        <v>-135.31</v>
      </c>
      <c r="N1817" s="3">
        <v>43913</v>
      </c>
      <c r="O1817" t="s">
        <v>19</v>
      </c>
      <c r="P1817" t="s">
        <v>1470</v>
      </c>
      <c r="S1817" s="2">
        <v>1144404</v>
      </c>
      <c r="T1817" s="2">
        <v>362443</v>
      </c>
      <c r="X1817" s="2" t="s">
        <v>20</v>
      </c>
      <c r="Z1817">
        <v>3000863</v>
      </c>
      <c r="AA1817" s="2" t="s">
        <v>24</v>
      </c>
    </row>
    <row r="1818" spans="1:27" x14ac:dyDescent="0.25">
      <c r="A1818" s="6">
        <f t="shared" si="28"/>
        <v>1810</v>
      </c>
      <c r="C1818" s="36" t="str">
        <f>+INDEX('Global Mapping'!$M:$M,MATCH(L1818,'Global Mapping'!$A:$A,0))</f>
        <v>CURRENT LIABILITIES</v>
      </c>
      <c r="D1818" s="36" t="str">
        <f>+INDEX('Global Mapping'!$C:$C,MATCH(L1818,'Global Mapping'!$A:$A,0))</f>
        <v>A/P TRADE</v>
      </c>
      <c r="E1818" s="36" t="s">
        <v>3985</v>
      </c>
      <c r="F1818" s="36" t="s">
        <v>3986</v>
      </c>
      <c r="G1818" s="36" t="s">
        <v>3987</v>
      </c>
      <c r="H1818" s="36">
        <v>1149924</v>
      </c>
      <c r="I1818" s="38">
        <v>43938</v>
      </c>
      <c r="J1818" s="2">
        <v>345</v>
      </c>
      <c r="K1818" s="2">
        <v>345</v>
      </c>
      <c r="L1818" s="2">
        <v>4515</v>
      </c>
      <c r="M1818" s="5">
        <v>-2412.38</v>
      </c>
      <c r="N1818" s="3">
        <v>43913</v>
      </c>
      <c r="O1818" t="s">
        <v>19</v>
      </c>
      <c r="P1818" t="s">
        <v>1472</v>
      </c>
      <c r="S1818" s="2">
        <v>1144485</v>
      </c>
      <c r="T1818" s="2">
        <v>362443</v>
      </c>
      <c r="X1818" s="2" t="s">
        <v>20</v>
      </c>
      <c r="Z1818">
        <v>3005104</v>
      </c>
      <c r="AA1818" s="2" t="s">
        <v>24</v>
      </c>
    </row>
    <row r="1819" spans="1:27" x14ac:dyDescent="0.25">
      <c r="A1819" s="6">
        <f t="shared" si="28"/>
        <v>1811</v>
      </c>
      <c r="C1819" s="36" t="str">
        <f>+INDEX('Global Mapping'!$M:$M,MATCH(L1819,'Global Mapping'!$A:$A,0))</f>
        <v>CURRENT LIABILITIES</v>
      </c>
      <c r="D1819" s="36" t="str">
        <f>+INDEX('Global Mapping'!$C:$C,MATCH(L1819,'Global Mapping'!$A:$A,0))</f>
        <v>A/P TRADE</v>
      </c>
      <c r="E1819" s="36" t="s">
        <v>3985</v>
      </c>
      <c r="F1819" s="36" t="s">
        <v>3986</v>
      </c>
      <c r="G1819" s="36" t="s">
        <v>3987</v>
      </c>
      <c r="H1819" s="36">
        <v>1150293</v>
      </c>
      <c r="I1819" s="38">
        <v>43938</v>
      </c>
      <c r="J1819" s="2">
        <v>345</v>
      </c>
      <c r="K1819" s="2">
        <v>345</v>
      </c>
      <c r="L1819" s="2">
        <v>4515</v>
      </c>
      <c r="M1819" s="5">
        <v>-70.12</v>
      </c>
      <c r="N1819" s="3">
        <v>43913</v>
      </c>
      <c r="O1819" t="s">
        <v>19</v>
      </c>
      <c r="P1819" t="s">
        <v>1469</v>
      </c>
      <c r="S1819" s="2">
        <v>1144399</v>
      </c>
      <c r="T1819" s="2">
        <v>362443</v>
      </c>
      <c r="X1819" s="2" t="s">
        <v>20</v>
      </c>
      <c r="Z1819">
        <v>3098456</v>
      </c>
      <c r="AA1819" s="2" t="s">
        <v>24</v>
      </c>
    </row>
    <row r="1820" spans="1:27" x14ac:dyDescent="0.25">
      <c r="A1820" s="6">
        <f t="shared" si="28"/>
        <v>1812</v>
      </c>
      <c r="C1820" s="36" t="str">
        <f>+INDEX('Global Mapping'!$M:$M,MATCH(L1820,'Global Mapping'!$A:$A,0))</f>
        <v>CURRENT LIABILITIES</v>
      </c>
      <c r="D1820" s="36" t="str">
        <f>+INDEX('Global Mapping'!$C:$C,MATCH(L1820,'Global Mapping'!$A:$A,0))</f>
        <v>A/P TRADE</v>
      </c>
      <c r="E1820" s="36" t="s">
        <v>3985</v>
      </c>
      <c r="F1820" s="36" t="s">
        <v>3986</v>
      </c>
      <c r="G1820" s="36" t="s">
        <v>3987</v>
      </c>
      <c r="H1820" s="36">
        <v>1145816</v>
      </c>
      <c r="I1820" s="38">
        <v>43924</v>
      </c>
      <c r="J1820" s="2">
        <v>345</v>
      </c>
      <c r="K1820" s="2">
        <v>345</v>
      </c>
      <c r="L1820" s="2">
        <v>4515</v>
      </c>
      <c r="M1820" s="5">
        <v>-658.55</v>
      </c>
      <c r="N1820" s="3">
        <v>43914</v>
      </c>
      <c r="O1820" t="s">
        <v>19</v>
      </c>
      <c r="P1820" t="s">
        <v>1473</v>
      </c>
      <c r="S1820" s="2">
        <v>1144665</v>
      </c>
      <c r="T1820" s="2">
        <v>362553</v>
      </c>
      <c r="X1820" s="2" t="s">
        <v>20</v>
      </c>
      <c r="Z1820">
        <v>3006413</v>
      </c>
      <c r="AA1820" s="2" t="s">
        <v>24</v>
      </c>
    </row>
    <row r="1821" spans="1:27" x14ac:dyDescent="0.25">
      <c r="A1821" s="6">
        <f t="shared" si="28"/>
        <v>1813</v>
      </c>
      <c r="C1821" s="36" t="str">
        <f>+INDEX('Global Mapping'!$M:$M,MATCH(L1821,'Global Mapping'!$A:$A,0))</f>
        <v>CURRENT LIABILITIES</v>
      </c>
      <c r="D1821" s="36" t="str">
        <f>+INDEX('Global Mapping'!$C:$C,MATCH(L1821,'Global Mapping'!$A:$A,0))</f>
        <v>A/P TRADE</v>
      </c>
      <c r="E1821" s="36" t="s">
        <v>3985</v>
      </c>
      <c r="F1821" s="36" t="s">
        <v>3986</v>
      </c>
      <c r="G1821" s="36" t="s">
        <v>3987</v>
      </c>
      <c r="H1821" s="36">
        <v>1149611</v>
      </c>
      <c r="I1821" s="38">
        <v>43931</v>
      </c>
      <c r="J1821" s="2">
        <v>345</v>
      </c>
      <c r="K1821" s="2">
        <v>345</v>
      </c>
      <c r="L1821" s="2">
        <v>4515</v>
      </c>
      <c r="M1821" s="5">
        <v>-1016.54</v>
      </c>
      <c r="N1821" s="3">
        <v>43914</v>
      </c>
      <c r="O1821" t="s">
        <v>19</v>
      </c>
      <c r="P1821" t="s">
        <v>1474</v>
      </c>
      <c r="S1821" s="2">
        <v>1144723</v>
      </c>
      <c r="T1821" s="2">
        <v>362598</v>
      </c>
      <c r="U1821" s="2">
        <v>334389</v>
      </c>
      <c r="X1821" s="2" t="s">
        <v>20</v>
      </c>
      <c r="Z1821">
        <v>3009296</v>
      </c>
      <c r="AA1821" s="2" t="s">
        <v>24</v>
      </c>
    </row>
    <row r="1822" spans="1:27" x14ac:dyDescent="0.25">
      <c r="A1822" s="6">
        <f t="shared" si="28"/>
        <v>1814</v>
      </c>
      <c r="C1822" s="36" t="str">
        <f>+INDEX('Global Mapping'!$M:$M,MATCH(L1822,'Global Mapping'!$A:$A,0))</f>
        <v>CURRENT LIABILITIES</v>
      </c>
      <c r="D1822" s="36" t="str">
        <f>+INDEX('Global Mapping'!$C:$C,MATCH(L1822,'Global Mapping'!$A:$A,0))</f>
        <v>A/P TRADE</v>
      </c>
      <c r="E1822" s="36" t="s">
        <v>3985</v>
      </c>
      <c r="F1822" s="36" t="s">
        <v>3986</v>
      </c>
      <c r="G1822" s="36" t="s">
        <v>3987</v>
      </c>
      <c r="H1822" s="36">
        <v>1145307</v>
      </c>
      <c r="I1822" s="38">
        <v>43917</v>
      </c>
      <c r="J1822" s="2">
        <v>345</v>
      </c>
      <c r="K1822" s="2">
        <v>345</v>
      </c>
      <c r="L1822" s="2">
        <v>4515</v>
      </c>
      <c r="M1822" s="5">
        <v>-550</v>
      </c>
      <c r="N1822" s="3">
        <v>43914</v>
      </c>
      <c r="O1822" t="s">
        <v>19</v>
      </c>
      <c r="P1822" t="s">
        <v>1477</v>
      </c>
      <c r="S1822" s="2">
        <v>1144958</v>
      </c>
      <c r="T1822" s="2">
        <v>362654</v>
      </c>
      <c r="X1822" s="2" t="s">
        <v>20</v>
      </c>
      <c r="Z1822">
        <v>3019839</v>
      </c>
      <c r="AA1822" s="2" t="s">
        <v>24</v>
      </c>
    </row>
    <row r="1823" spans="1:27" x14ac:dyDescent="0.25">
      <c r="A1823" s="6">
        <f t="shared" si="28"/>
        <v>1815</v>
      </c>
      <c r="C1823" s="36" t="str">
        <f>+INDEX('Global Mapping'!$M:$M,MATCH(L1823,'Global Mapping'!$A:$A,0))</f>
        <v>CURRENT LIABILITIES</v>
      </c>
      <c r="D1823" s="36" t="str">
        <f>+INDEX('Global Mapping'!$C:$C,MATCH(L1823,'Global Mapping'!$A:$A,0))</f>
        <v>A/P TRADE</v>
      </c>
      <c r="E1823" s="36" t="s">
        <v>3985</v>
      </c>
      <c r="F1823" s="36" t="s">
        <v>3986</v>
      </c>
      <c r="G1823" s="36" t="s">
        <v>3987</v>
      </c>
      <c r="H1823" s="36">
        <v>922329</v>
      </c>
      <c r="I1823" s="38">
        <v>43927</v>
      </c>
      <c r="J1823" s="2">
        <v>345</v>
      </c>
      <c r="K1823" s="2">
        <v>345</v>
      </c>
      <c r="L1823" s="2">
        <v>4515</v>
      </c>
      <c r="M1823" s="5">
        <v>-5.99</v>
      </c>
      <c r="N1823" s="3">
        <v>43914</v>
      </c>
      <c r="O1823" t="s">
        <v>19</v>
      </c>
      <c r="P1823" t="s">
        <v>1475</v>
      </c>
      <c r="S1823" s="2">
        <v>1144749</v>
      </c>
      <c r="T1823" s="2">
        <v>362595</v>
      </c>
      <c r="X1823" s="2" t="s">
        <v>20</v>
      </c>
      <c r="Z1823">
        <v>3043997</v>
      </c>
      <c r="AA1823" s="2" t="s">
        <v>24</v>
      </c>
    </row>
    <row r="1824" spans="1:27" x14ac:dyDescent="0.25">
      <c r="A1824" s="6">
        <f t="shared" si="28"/>
        <v>1816</v>
      </c>
      <c r="C1824" s="36" t="str">
        <f>+INDEX('Global Mapping'!$M:$M,MATCH(L1824,'Global Mapping'!$A:$A,0))</f>
        <v>CURRENT LIABILITIES</v>
      </c>
      <c r="D1824" s="36" t="str">
        <f>+INDEX('Global Mapping'!$C:$C,MATCH(L1824,'Global Mapping'!$A:$A,0))</f>
        <v>A/P TRADE</v>
      </c>
      <c r="E1824" s="36" t="s">
        <v>3985</v>
      </c>
      <c r="F1824" s="36" t="s">
        <v>3986</v>
      </c>
      <c r="G1824" s="36" t="s">
        <v>3987</v>
      </c>
      <c r="H1824" s="36">
        <v>922329</v>
      </c>
      <c r="I1824" s="38">
        <v>43927</v>
      </c>
      <c r="J1824" s="2">
        <v>345</v>
      </c>
      <c r="K1824" s="2">
        <v>345</v>
      </c>
      <c r="L1824" s="2">
        <v>4515</v>
      </c>
      <c r="M1824" s="5">
        <v>-17.97</v>
      </c>
      <c r="N1824" s="3">
        <v>43914</v>
      </c>
      <c r="O1824" t="s">
        <v>19</v>
      </c>
      <c r="P1824" t="s">
        <v>1476</v>
      </c>
      <c r="S1824" s="2">
        <v>1144753</v>
      </c>
      <c r="T1824" s="2">
        <v>362595</v>
      </c>
      <c r="X1824" s="2" t="s">
        <v>20</v>
      </c>
      <c r="Z1824">
        <v>3043997</v>
      </c>
      <c r="AA1824" s="2" t="s">
        <v>24</v>
      </c>
    </row>
    <row r="1825" spans="1:27" x14ac:dyDescent="0.25">
      <c r="A1825" s="6">
        <f t="shared" si="28"/>
        <v>1817</v>
      </c>
      <c r="C1825" s="36" t="str">
        <f>+INDEX('Global Mapping'!$M:$M,MATCH(L1825,'Global Mapping'!$A:$A,0))</f>
        <v>CURRENT LIABILITIES</v>
      </c>
      <c r="D1825" s="36" t="str">
        <f>+INDEX('Global Mapping'!$C:$C,MATCH(L1825,'Global Mapping'!$A:$A,0))</f>
        <v>A/P TRADE</v>
      </c>
      <c r="E1825" s="36" t="s">
        <v>3985</v>
      </c>
      <c r="F1825" s="36" t="s">
        <v>3986</v>
      </c>
      <c r="G1825" s="36" t="s">
        <v>3987</v>
      </c>
      <c r="H1825" s="36">
        <v>1145904</v>
      </c>
      <c r="I1825" s="38">
        <v>43924</v>
      </c>
      <c r="J1825" s="2">
        <v>345</v>
      </c>
      <c r="K1825" s="2">
        <v>345</v>
      </c>
      <c r="L1825" s="2">
        <v>4515</v>
      </c>
      <c r="M1825" s="5">
        <v>-85.19</v>
      </c>
      <c r="N1825" s="3">
        <v>43915</v>
      </c>
      <c r="O1825" t="s">
        <v>19</v>
      </c>
      <c r="P1825" t="s">
        <v>1482</v>
      </c>
      <c r="S1825" s="2">
        <v>1145023</v>
      </c>
      <c r="T1825" s="2">
        <v>362671</v>
      </c>
      <c r="X1825" s="2" t="s">
        <v>20</v>
      </c>
      <c r="Z1825">
        <v>3000092</v>
      </c>
      <c r="AA1825" s="2" t="s">
        <v>24</v>
      </c>
    </row>
    <row r="1826" spans="1:27" x14ac:dyDescent="0.25">
      <c r="A1826" s="6">
        <f t="shared" si="28"/>
        <v>1818</v>
      </c>
      <c r="C1826" s="36" t="str">
        <f>+INDEX('Global Mapping'!$M:$M,MATCH(L1826,'Global Mapping'!$A:$A,0))</f>
        <v>CURRENT LIABILITIES</v>
      </c>
      <c r="D1826" s="36" t="str">
        <f>+INDEX('Global Mapping'!$C:$C,MATCH(L1826,'Global Mapping'!$A:$A,0))</f>
        <v>A/P TRADE</v>
      </c>
      <c r="E1826" s="36" t="s">
        <v>3985</v>
      </c>
      <c r="F1826" s="36" t="s">
        <v>3986</v>
      </c>
      <c r="G1826" s="36" t="s">
        <v>3987</v>
      </c>
      <c r="H1826" s="36">
        <v>1145446</v>
      </c>
      <c r="I1826" s="38">
        <v>43917</v>
      </c>
      <c r="J1826" s="2">
        <v>345</v>
      </c>
      <c r="K1826" s="2">
        <v>345</v>
      </c>
      <c r="L1826" s="2">
        <v>4515</v>
      </c>
      <c r="M1826" s="5">
        <v>-56.59</v>
      </c>
      <c r="N1826" s="3">
        <v>43915</v>
      </c>
      <c r="O1826" t="s">
        <v>19</v>
      </c>
      <c r="P1826" t="s">
        <v>1487</v>
      </c>
      <c r="S1826" s="2">
        <v>1145157</v>
      </c>
      <c r="T1826" s="2">
        <v>362723</v>
      </c>
      <c r="X1826" s="2" t="s">
        <v>20</v>
      </c>
      <c r="Z1826">
        <v>3007768</v>
      </c>
      <c r="AA1826" s="2" t="s">
        <v>24</v>
      </c>
    </row>
    <row r="1827" spans="1:27" x14ac:dyDescent="0.25">
      <c r="A1827" s="6">
        <f t="shared" si="28"/>
        <v>1819</v>
      </c>
      <c r="C1827" s="36" t="str">
        <f>+INDEX('Global Mapping'!$M:$M,MATCH(L1827,'Global Mapping'!$A:$A,0))</f>
        <v>CURRENT LIABILITIES</v>
      </c>
      <c r="D1827" s="36" t="str">
        <f>+INDEX('Global Mapping'!$C:$C,MATCH(L1827,'Global Mapping'!$A:$A,0))</f>
        <v>A/P TRADE</v>
      </c>
      <c r="E1827" s="36" t="s">
        <v>3985</v>
      </c>
      <c r="F1827" s="36" t="s">
        <v>3986</v>
      </c>
      <c r="G1827" s="36" t="s">
        <v>3987</v>
      </c>
      <c r="H1827" s="36">
        <v>1145136</v>
      </c>
      <c r="I1827" s="38">
        <v>43917</v>
      </c>
      <c r="J1827" s="2">
        <v>345</v>
      </c>
      <c r="K1827" s="2">
        <v>345</v>
      </c>
      <c r="L1827" s="2">
        <v>4515</v>
      </c>
      <c r="M1827" s="5">
        <v>-3680.99</v>
      </c>
      <c r="N1827" s="3">
        <v>43915</v>
      </c>
      <c r="O1827" t="s">
        <v>19</v>
      </c>
      <c r="P1827" t="s">
        <v>1489</v>
      </c>
      <c r="S1827" s="2">
        <v>1145422</v>
      </c>
      <c r="T1827" s="2">
        <v>362802</v>
      </c>
      <c r="X1827" s="2" t="s">
        <v>20</v>
      </c>
      <c r="Z1827">
        <v>3008698</v>
      </c>
      <c r="AA1827" s="2" t="s">
        <v>24</v>
      </c>
    </row>
    <row r="1828" spans="1:27" x14ac:dyDescent="0.25">
      <c r="A1828" s="6">
        <f t="shared" si="28"/>
        <v>1820</v>
      </c>
      <c r="C1828" s="36" t="str">
        <f>+INDEX('Global Mapping'!$M:$M,MATCH(L1828,'Global Mapping'!$A:$A,0))</f>
        <v>CURRENT LIABILITIES</v>
      </c>
      <c r="D1828" s="36" t="str">
        <f>+INDEX('Global Mapping'!$C:$C,MATCH(L1828,'Global Mapping'!$A:$A,0))</f>
        <v>A/P TRADE</v>
      </c>
      <c r="E1828" s="36" t="s">
        <v>3985</v>
      </c>
      <c r="F1828" s="36" t="s">
        <v>3986</v>
      </c>
      <c r="G1828" s="36" t="s">
        <v>3987</v>
      </c>
      <c r="H1828" s="36">
        <v>1143575</v>
      </c>
      <c r="I1828" s="38">
        <v>43902</v>
      </c>
      <c r="J1828" s="2">
        <v>345</v>
      </c>
      <c r="K1828" s="2">
        <v>345</v>
      </c>
      <c r="L1828" s="2">
        <v>4515</v>
      </c>
      <c r="M1828" s="5">
        <v>1472.68</v>
      </c>
      <c r="N1828" s="3">
        <v>43915</v>
      </c>
      <c r="O1828" t="s">
        <v>19</v>
      </c>
      <c r="P1828" t="s">
        <v>1427</v>
      </c>
      <c r="S1828" s="2">
        <v>1140591</v>
      </c>
      <c r="T1828" s="2">
        <v>361334</v>
      </c>
      <c r="X1828" s="2" t="s">
        <v>20</v>
      </c>
      <c r="Z1828">
        <v>3009461</v>
      </c>
      <c r="AA1828" s="2" t="s">
        <v>24</v>
      </c>
    </row>
    <row r="1829" spans="1:27" x14ac:dyDescent="0.25">
      <c r="A1829" s="6">
        <f t="shared" si="28"/>
        <v>1821</v>
      </c>
      <c r="C1829" s="36" t="str">
        <f>+INDEX('Global Mapping'!$M:$M,MATCH(L1829,'Global Mapping'!$A:$A,0))</f>
        <v>CURRENT LIABILITIES</v>
      </c>
      <c r="D1829" s="36" t="str">
        <f>+INDEX('Global Mapping'!$C:$C,MATCH(L1829,'Global Mapping'!$A:$A,0))</f>
        <v>A/P TRADE</v>
      </c>
      <c r="E1829" s="36" t="s">
        <v>3985</v>
      </c>
      <c r="F1829" s="36" t="s">
        <v>3986</v>
      </c>
      <c r="G1829" s="36" t="s">
        <v>3987</v>
      </c>
      <c r="H1829" s="36">
        <v>1145451</v>
      </c>
      <c r="I1829" s="38">
        <v>43917</v>
      </c>
      <c r="J1829" s="2">
        <v>345</v>
      </c>
      <c r="K1829" s="2">
        <v>345</v>
      </c>
      <c r="L1829" s="2">
        <v>4515</v>
      </c>
      <c r="M1829" s="5">
        <v>-48</v>
      </c>
      <c r="N1829" s="3">
        <v>43915</v>
      </c>
      <c r="O1829" t="s">
        <v>19</v>
      </c>
      <c r="P1829" t="s">
        <v>1483</v>
      </c>
      <c r="S1829" s="2">
        <v>1145024</v>
      </c>
      <c r="T1829" s="2">
        <v>362671</v>
      </c>
      <c r="X1829" s="2" t="s">
        <v>20</v>
      </c>
      <c r="Z1829">
        <v>3019839</v>
      </c>
      <c r="AA1829" s="2" t="s">
        <v>24</v>
      </c>
    </row>
    <row r="1830" spans="1:27" x14ac:dyDescent="0.25">
      <c r="A1830" s="6">
        <f t="shared" si="28"/>
        <v>1822</v>
      </c>
      <c r="C1830" s="36" t="str">
        <f>+INDEX('Global Mapping'!$M:$M,MATCH(L1830,'Global Mapping'!$A:$A,0))</f>
        <v>CURRENT LIABILITIES</v>
      </c>
      <c r="D1830" s="36" t="str">
        <f>+INDEX('Global Mapping'!$C:$C,MATCH(L1830,'Global Mapping'!$A:$A,0))</f>
        <v>A/P TRADE</v>
      </c>
      <c r="E1830" s="36" t="s">
        <v>3985</v>
      </c>
      <c r="F1830" s="36" t="s">
        <v>3986</v>
      </c>
      <c r="G1830" s="36" t="s">
        <v>3987</v>
      </c>
      <c r="H1830" s="36">
        <v>1145191</v>
      </c>
      <c r="I1830" s="38">
        <v>43917</v>
      </c>
      <c r="J1830" s="2">
        <v>345</v>
      </c>
      <c r="K1830" s="2">
        <v>345</v>
      </c>
      <c r="L1830" s="2">
        <v>4515</v>
      </c>
      <c r="M1830" s="5">
        <v>-1647.95</v>
      </c>
      <c r="N1830" s="3">
        <v>43915</v>
      </c>
      <c r="O1830" t="s">
        <v>19</v>
      </c>
      <c r="P1830" t="s">
        <v>1481</v>
      </c>
      <c r="S1830" s="2">
        <v>1145022</v>
      </c>
      <c r="T1830" s="2">
        <v>362671</v>
      </c>
      <c r="X1830" s="2" t="s">
        <v>20</v>
      </c>
      <c r="Z1830">
        <v>3023205</v>
      </c>
      <c r="AA1830" s="2" t="s">
        <v>24</v>
      </c>
    </row>
    <row r="1831" spans="1:27" x14ac:dyDescent="0.25">
      <c r="A1831" s="6">
        <f t="shared" si="28"/>
        <v>1823</v>
      </c>
      <c r="C1831" s="36" t="str">
        <f>+INDEX('Global Mapping'!$M:$M,MATCH(L1831,'Global Mapping'!$A:$A,0))</f>
        <v>CURRENT LIABILITIES</v>
      </c>
      <c r="D1831" s="36" t="str">
        <f>+INDEX('Global Mapping'!$C:$C,MATCH(L1831,'Global Mapping'!$A:$A,0))</f>
        <v>A/P TRADE</v>
      </c>
      <c r="E1831" s="36" t="s">
        <v>3985</v>
      </c>
      <c r="F1831" s="36" t="s">
        <v>3986</v>
      </c>
      <c r="G1831" s="36" t="s">
        <v>3987</v>
      </c>
      <c r="H1831" s="36">
        <v>1144970</v>
      </c>
      <c r="I1831" s="38">
        <v>43917</v>
      </c>
      <c r="J1831" s="2">
        <v>345</v>
      </c>
      <c r="K1831" s="2">
        <v>345</v>
      </c>
      <c r="L1831" s="2">
        <v>4515</v>
      </c>
      <c r="M1831" s="5">
        <v>-43663.23</v>
      </c>
      <c r="N1831" s="3">
        <v>43915</v>
      </c>
      <c r="O1831" t="s">
        <v>19</v>
      </c>
      <c r="P1831" t="s">
        <v>1478</v>
      </c>
      <c r="S1831" s="2">
        <v>1144998</v>
      </c>
      <c r="T1831" s="2">
        <v>362665</v>
      </c>
      <c r="X1831" s="2" t="s">
        <v>20</v>
      </c>
      <c r="Z1831">
        <v>3030658</v>
      </c>
      <c r="AA1831" s="2" t="s">
        <v>24</v>
      </c>
    </row>
    <row r="1832" spans="1:27" x14ac:dyDescent="0.25">
      <c r="A1832" s="6">
        <f t="shared" si="28"/>
        <v>1824</v>
      </c>
      <c r="C1832" s="36" t="str">
        <f>+INDEX('Global Mapping'!$M:$M,MATCH(L1832,'Global Mapping'!$A:$A,0))</f>
        <v>CURRENT LIABILITIES</v>
      </c>
      <c r="D1832" s="36" t="str">
        <f>+INDEX('Global Mapping'!$C:$C,MATCH(L1832,'Global Mapping'!$A:$A,0))</f>
        <v>A/P TRADE</v>
      </c>
      <c r="E1832" s="36" t="s">
        <v>3985</v>
      </c>
      <c r="F1832" s="36" t="s">
        <v>3986</v>
      </c>
      <c r="G1832" s="36" t="s">
        <v>3987</v>
      </c>
      <c r="H1832" s="36">
        <v>1145013</v>
      </c>
      <c r="I1832" s="38">
        <v>43917</v>
      </c>
      <c r="J1832" s="2">
        <v>345</v>
      </c>
      <c r="K1832" s="2">
        <v>345</v>
      </c>
      <c r="L1832" s="2">
        <v>4515</v>
      </c>
      <c r="M1832" s="5">
        <v>-22148.79</v>
      </c>
      <c r="N1832" s="3">
        <v>43915</v>
      </c>
      <c r="O1832" t="s">
        <v>19</v>
      </c>
      <c r="P1832" t="s">
        <v>1479</v>
      </c>
      <c r="S1832" s="2">
        <v>1144999</v>
      </c>
      <c r="T1832" s="2">
        <v>362665</v>
      </c>
      <c r="X1832" s="2" t="s">
        <v>20</v>
      </c>
      <c r="Z1832">
        <v>3030658</v>
      </c>
      <c r="AA1832" s="2" t="s">
        <v>24</v>
      </c>
    </row>
    <row r="1833" spans="1:27" x14ac:dyDescent="0.25">
      <c r="A1833" s="6">
        <f t="shared" si="28"/>
        <v>1825</v>
      </c>
      <c r="C1833" s="36" t="str">
        <f>+INDEX('Global Mapping'!$M:$M,MATCH(L1833,'Global Mapping'!$A:$A,0))</f>
        <v>CURRENT LIABILITIES</v>
      </c>
      <c r="D1833" s="36" t="str">
        <f>+INDEX('Global Mapping'!$C:$C,MATCH(L1833,'Global Mapping'!$A:$A,0))</f>
        <v>A/P TRADE</v>
      </c>
      <c r="E1833" s="36" t="s">
        <v>3985</v>
      </c>
      <c r="F1833" s="36" t="s">
        <v>3986</v>
      </c>
      <c r="G1833" s="36" t="s">
        <v>3987</v>
      </c>
      <c r="H1833" s="36">
        <v>1145733</v>
      </c>
      <c r="I1833" s="38">
        <v>43924</v>
      </c>
      <c r="J1833" s="2">
        <v>345</v>
      </c>
      <c r="K1833" s="2">
        <v>345</v>
      </c>
      <c r="L1833" s="2">
        <v>4515</v>
      </c>
      <c r="M1833" s="5">
        <v>-530.45000000000005</v>
      </c>
      <c r="N1833" s="3">
        <v>43915</v>
      </c>
      <c r="O1833" t="s">
        <v>19</v>
      </c>
      <c r="P1833" t="s">
        <v>1484</v>
      </c>
      <c r="S1833" s="2">
        <v>1145142</v>
      </c>
      <c r="T1833" s="2">
        <v>362720</v>
      </c>
      <c r="U1833" s="2">
        <v>337913</v>
      </c>
      <c r="X1833" s="2" t="s">
        <v>20</v>
      </c>
      <c r="Z1833">
        <v>3085299</v>
      </c>
      <c r="AA1833" s="2" t="s">
        <v>24</v>
      </c>
    </row>
    <row r="1834" spans="1:27" x14ac:dyDescent="0.25">
      <c r="A1834" s="6">
        <f t="shared" si="28"/>
        <v>1826</v>
      </c>
      <c r="C1834" s="36" t="str">
        <f>+INDEX('Global Mapping'!$M:$M,MATCH(L1834,'Global Mapping'!$A:$A,0))</f>
        <v>CURRENT LIABILITIES</v>
      </c>
      <c r="D1834" s="36" t="str">
        <f>+INDEX('Global Mapping'!$C:$C,MATCH(L1834,'Global Mapping'!$A:$A,0))</f>
        <v>A/P TRADE</v>
      </c>
      <c r="E1834" s="36" t="s">
        <v>3985</v>
      </c>
      <c r="F1834" s="36" t="s">
        <v>3986</v>
      </c>
      <c r="G1834" s="36" t="s">
        <v>3987</v>
      </c>
      <c r="H1834" s="36">
        <v>1145733</v>
      </c>
      <c r="I1834" s="38">
        <v>43924</v>
      </c>
      <c r="J1834" s="2">
        <v>345</v>
      </c>
      <c r="K1834" s="2">
        <v>345</v>
      </c>
      <c r="L1834" s="2">
        <v>4515</v>
      </c>
      <c r="M1834" s="5">
        <v>-530.45000000000005</v>
      </c>
      <c r="N1834" s="3">
        <v>43915</v>
      </c>
      <c r="O1834" t="s">
        <v>19</v>
      </c>
      <c r="P1834" t="s">
        <v>1485</v>
      </c>
      <c r="S1834" s="2">
        <v>1145145</v>
      </c>
      <c r="T1834" s="2">
        <v>362720</v>
      </c>
      <c r="U1834" s="2">
        <v>337914</v>
      </c>
      <c r="X1834" s="2" t="s">
        <v>20</v>
      </c>
      <c r="Z1834">
        <v>3085299</v>
      </c>
      <c r="AA1834" s="2" t="s">
        <v>24</v>
      </c>
    </row>
    <row r="1835" spans="1:27" x14ac:dyDescent="0.25">
      <c r="A1835" s="6">
        <f t="shared" si="28"/>
        <v>1827</v>
      </c>
      <c r="C1835" s="36" t="str">
        <f>+INDEX('Global Mapping'!$M:$M,MATCH(L1835,'Global Mapping'!$A:$A,0))</f>
        <v>CURRENT LIABILITIES</v>
      </c>
      <c r="D1835" s="36" t="str">
        <f>+INDEX('Global Mapping'!$C:$C,MATCH(L1835,'Global Mapping'!$A:$A,0))</f>
        <v>A/P TRADE</v>
      </c>
      <c r="E1835" s="36" t="s">
        <v>3985</v>
      </c>
      <c r="F1835" s="36" t="s">
        <v>3986</v>
      </c>
      <c r="G1835" s="36" t="s">
        <v>3987</v>
      </c>
      <c r="H1835" s="36">
        <v>1145733</v>
      </c>
      <c r="I1835" s="38">
        <v>43924</v>
      </c>
      <c r="J1835" s="2">
        <v>345</v>
      </c>
      <c r="K1835" s="2">
        <v>345</v>
      </c>
      <c r="L1835" s="2">
        <v>4515</v>
      </c>
      <c r="M1835" s="5">
        <v>-530.45000000000005</v>
      </c>
      <c r="N1835" s="3">
        <v>43915</v>
      </c>
      <c r="O1835" t="s">
        <v>19</v>
      </c>
      <c r="P1835" t="s">
        <v>1486</v>
      </c>
      <c r="S1835" s="2">
        <v>1145148</v>
      </c>
      <c r="T1835" s="2">
        <v>362720</v>
      </c>
      <c r="U1835" s="2">
        <v>337915</v>
      </c>
      <c r="X1835" s="2" t="s">
        <v>20</v>
      </c>
      <c r="Z1835">
        <v>3085299</v>
      </c>
      <c r="AA1835" s="2" t="s">
        <v>24</v>
      </c>
    </row>
    <row r="1836" spans="1:27" x14ac:dyDescent="0.25">
      <c r="A1836" s="6">
        <f t="shared" si="28"/>
        <v>1828</v>
      </c>
      <c r="C1836" s="36" t="str">
        <f>+INDEX('Global Mapping'!$M:$M,MATCH(L1836,'Global Mapping'!$A:$A,0))</f>
        <v>CURRENT LIABILITIES</v>
      </c>
      <c r="D1836" s="36" t="str">
        <f>+INDEX('Global Mapping'!$C:$C,MATCH(L1836,'Global Mapping'!$A:$A,0))</f>
        <v>A/P TRADE</v>
      </c>
      <c r="E1836" s="36" t="s">
        <v>3985</v>
      </c>
      <c r="F1836" s="36" t="s">
        <v>3986</v>
      </c>
      <c r="G1836" s="36" t="s">
        <v>3987</v>
      </c>
      <c r="H1836" s="36">
        <v>1150293</v>
      </c>
      <c r="I1836" s="38">
        <v>43938</v>
      </c>
      <c r="J1836" s="2">
        <v>345</v>
      </c>
      <c r="K1836" s="2">
        <v>345</v>
      </c>
      <c r="L1836" s="2">
        <v>4515</v>
      </c>
      <c r="M1836" s="5">
        <v>-33.89</v>
      </c>
      <c r="N1836" s="3">
        <v>43915</v>
      </c>
      <c r="O1836" t="s">
        <v>19</v>
      </c>
      <c r="P1836" t="s">
        <v>1480</v>
      </c>
      <c r="S1836" s="2">
        <v>1145005</v>
      </c>
      <c r="T1836" s="2">
        <v>362671</v>
      </c>
      <c r="X1836" s="2" t="s">
        <v>20</v>
      </c>
      <c r="Z1836">
        <v>3098456</v>
      </c>
      <c r="AA1836" s="2" t="s">
        <v>24</v>
      </c>
    </row>
    <row r="1837" spans="1:27" x14ac:dyDescent="0.25">
      <c r="A1837" s="6">
        <f t="shared" si="28"/>
        <v>1829</v>
      </c>
      <c r="C1837" s="36" t="str">
        <f>+INDEX('Global Mapping'!$M:$M,MATCH(L1837,'Global Mapping'!$A:$A,0))</f>
        <v>CURRENT LIABILITIES</v>
      </c>
      <c r="D1837" s="36" t="str">
        <f>+INDEX('Global Mapping'!$C:$C,MATCH(L1837,'Global Mapping'!$A:$A,0))</f>
        <v>A/P TRADE</v>
      </c>
      <c r="E1837" s="36" t="s">
        <v>3985</v>
      </c>
      <c r="F1837" s="36" t="s">
        <v>3986</v>
      </c>
      <c r="G1837" s="36" t="s">
        <v>3987</v>
      </c>
      <c r="H1837" s="36">
        <v>1149937</v>
      </c>
      <c r="I1837" s="38">
        <v>43938</v>
      </c>
      <c r="J1837" s="2">
        <v>345</v>
      </c>
      <c r="K1837" s="2">
        <v>345</v>
      </c>
      <c r="L1837" s="2">
        <v>4515</v>
      </c>
      <c r="M1837" s="5">
        <v>-77.59</v>
      </c>
      <c r="N1837" s="3">
        <v>43916</v>
      </c>
      <c r="O1837" t="s">
        <v>19</v>
      </c>
      <c r="P1837" t="s">
        <v>1490</v>
      </c>
      <c r="S1837" s="2">
        <v>1145477</v>
      </c>
      <c r="T1837" s="2">
        <v>362824</v>
      </c>
      <c r="X1837" s="2" t="s">
        <v>20</v>
      </c>
      <c r="Z1837">
        <v>3038149</v>
      </c>
      <c r="AA1837" s="2" t="s">
        <v>24</v>
      </c>
    </row>
    <row r="1838" spans="1:27" x14ac:dyDescent="0.25">
      <c r="A1838" s="6">
        <f t="shared" si="28"/>
        <v>1830</v>
      </c>
      <c r="C1838" s="36" t="str">
        <f>+INDEX('Global Mapping'!$M:$M,MATCH(L1838,'Global Mapping'!$A:$A,0))</f>
        <v>CURRENT LIABILITIES</v>
      </c>
      <c r="D1838" s="36" t="str">
        <f>+INDEX('Global Mapping'!$C:$C,MATCH(L1838,'Global Mapping'!$A:$A,0))</f>
        <v>A/P TRADE</v>
      </c>
      <c r="E1838" s="36" t="s">
        <v>3985</v>
      </c>
      <c r="F1838" s="36" t="s">
        <v>3986</v>
      </c>
      <c r="G1838" s="36" t="s">
        <v>3987</v>
      </c>
      <c r="H1838" s="36">
        <v>1146072</v>
      </c>
      <c r="I1838" s="38">
        <v>43924</v>
      </c>
      <c r="J1838" s="2">
        <v>345</v>
      </c>
      <c r="K1838" s="2">
        <v>345</v>
      </c>
      <c r="L1838" s="2">
        <v>4515</v>
      </c>
      <c r="M1838" s="5">
        <v>-24.2</v>
      </c>
      <c r="N1838" s="3">
        <v>43916</v>
      </c>
      <c r="O1838" t="s">
        <v>19</v>
      </c>
      <c r="P1838" t="s">
        <v>1494</v>
      </c>
      <c r="S1838" s="2">
        <v>1149546</v>
      </c>
      <c r="T1838" s="2">
        <v>363084</v>
      </c>
      <c r="X1838" s="2" t="s">
        <v>20</v>
      </c>
      <c r="Z1838">
        <v>3132677</v>
      </c>
      <c r="AA1838" s="2" t="s">
        <v>24</v>
      </c>
    </row>
    <row r="1839" spans="1:27" x14ac:dyDescent="0.25">
      <c r="A1839" s="6">
        <f t="shared" si="28"/>
        <v>1831</v>
      </c>
      <c r="C1839" s="36" t="str">
        <f>+INDEX('Global Mapping'!$M:$M,MATCH(L1839,'Global Mapping'!$A:$A,0))</f>
        <v>CURRENT LIABILITIES</v>
      </c>
      <c r="D1839" s="36" t="str">
        <f>+INDEX('Global Mapping'!$C:$C,MATCH(L1839,'Global Mapping'!$A:$A,0))</f>
        <v>A/P TRADE</v>
      </c>
      <c r="E1839" s="36" t="s">
        <v>3985</v>
      </c>
      <c r="F1839" s="36" t="s">
        <v>3986</v>
      </c>
      <c r="G1839" s="36" t="s">
        <v>3987</v>
      </c>
      <c r="H1839" s="36">
        <v>1146061</v>
      </c>
      <c r="I1839" s="38">
        <v>43924</v>
      </c>
      <c r="J1839" s="2">
        <v>345</v>
      </c>
      <c r="K1839" s="2">
        <v>345</v>
      </c>
      <c r="L1839" s="2">
        <v>4515</v>
      </c>
      <c r="M1839" s="5">
        <v>-37.53</v>
      </c>
      <c r="N1839" s="3">
        <v>43916</v>
      </c>
      <c r="O1839" t="s">
        <v>19</v>
      </c>
      <c r="P1839" t="s">
        <v>1493</v>
      </c>
      <c r="S1839" s="2">
        <v>1146666</v>
      </c>
      <c r="T1839" s="2">
        <v>363084</v>
      </c>
      <c r="X1839" s="2" t="s">
        <v>20</v>
      </c>
      <c r="Z1839">
        <v>3133811</v>
      </c>
      <c r="AA1839" s="2" t="s">
        <v>24</v>
      </c>
    </row>
    <row r="1840" spans="1:27" x14ac:dyDescent="0.25">
      <c r="A1840" s="6">
        <f t="shared" si="28"/>
        <v>1832</v>
      </c>
      <c r="C1840" s="36" t="str">
        <f>+INDEX('Global Mapping'!$M:$M,MATCH(L1840,'Global Mapping'!$A:$A,0))</f>
        <v>CURRENT LIABILITIES</v>
      </c>
      <c r="D1840" s="36" t="str">
        <f>+INDEX('Global Mapping'!$C:$C,MATCH(L1840,'Global Mapping'!$A:$A,0))</f>
        <v>A/P TRADE</v>
      </c>
      <c r="E1840" s="36" t="s">
        <v>3985</v>
      </c>
      <c r="F1840" s="36" t="s">
        <v>3986</v>
      </c>
      <c r="G1840" s="36" t="s">
        <v>3987</v>
      </c>
      <c r="H1840" s="36">
        <v>1145124</v>
      </c>
      <c r="I1840" s="38">
        <v>43917</v>
      </c>
      <c r="J1840" s="2">
        <v>345</v>
      </c>
      <c r="K1840" s="2">
        <v>345</v>
      </c>
      <c r="L1840" s="2">
        <v>4515</v>
      </c>
      <c r="M1840" s="5">
        <v>-827.62</v>
      </c>
      <c r="N1840" s="3">
        <v>43917</v>
      </c>
      <c r="O1840" t="s">
        <v>19</v>
      </c>
      <c r="P1840" t="s">
        <v>1491</v>
      </c>
      <c r="S1840" s="2">
        <v>1146067</v>
      </c>
      <c r="T1840" s="2">
        <v>362974</v>
      </c>
      <c r="U1840" s="2">
        <v>336172</v>
      </c>
      <c r="X1840" s="2" t="s">
        <v>20</v>
      </c>
      <c r="Z1840">
        <v>3000092</v>
      </c>
      <c r="AA1840" s="2" t="s">
        <v>24</v>
      </c>
    </row>
    <row r="1841" spans="1:27" x14ac:dyDescent="0.25">
      <c r="A1841" s="6">
        <f t="shared" si="28"/>
        <v>1833</v>
      </c>
      <c r="C1841" s="36" t="str">
        <f>+INDEX('Global Mapping'!$M:$M,MATCH(L1841,'Global Mapping'!$A:$A,0))</f>
        <v>CURRENT LIABILITIES</v>
      </c>
      <c r="D1841" s="36" t="str">
        <f>+INDEX('Global Mapping'!$C:$C,MATCH(L1841,'Global Mapping'!$A:$A,0))</f>
        <v>A/P TRADE</v>
      </c>
      <c r="E1841" s="36" t="s">
        <v>3985</v>
      </c>
      <c r="F1841" s="36" t="s">
        <v>3986</v>
      </c>
      <c r="G1841" s="36" t="s">
        <v>3987</v>
      </c>
      <c r="H1841" s="36">
        <v>1145946</v>
      </c>
      <c r="I1841" s="38">
        <v>43924</v>
      </c>
      <c r="J1841" s="2">
        <v>345</v>
      </c>
      <c r="K1841" s="2">
        <v>345</v>
      </c>
      <c r="L1841" s="2">
        <v>4515</v>
      </c>
      <c r="M1841" s="5">
        <v>-21</v>
      </c>
      <c r="N1841" s="3">
        <v>43920</v>
      </c>
      <c r="O1841" t="s">
        <v>19</v>
      </c>
      <c r="P1841" t="s">
        <v>1495</v>
      </c>
      <c r="S1841" s="2">
        <v>1149777</v>
      </c>
      <c r="T1841" s="2">
        <v>363088</v>
      </c>
      <c r="X1841" s="2" t="s">
        <v>20</v>
      </c>
      <c r="Z1841">
        <v>3029123</v>
      </c>
      <c r="AA1841" s="2" t="s">
        <v>24</v>
      </c>
    </row>
    <row r="1842" spans="1:27" x14ac:dyDescent="0.25">
      <c r="A1842" s="6">
        <f t="shared" si="28"/>
        <v>1834</v>
      </c>
      <c r="C1842" s="36" t="str">
        <f>+INDEX('Global Mapping'!$M:$M,MATCH(L1842,'Global Mapping'!$A:$A,0))</f>
        <v>CURRENT LIABILITIES</v>
      </c>
      <c r="D1842" s="36" t="str">
        <f>+INDEX('Global Mapping'!$C:$C,MATCH(L1842,'Global Mapping'!$A:$A,0))</f>
        <v>A/P TRADE</v>
      </c>
      <c r="E1842" s="36" t="s">
        <v>3985</v>
      </c>
      <c r="F1842" s="36" t="s">
        <v>3986</v>
      </c>
      <c r="G1842" s="36" t="s">
        <v>3987</v>
      </c>
      <c r="H1842" s="36">
        <v>1145946</v>
      </c>
      <c r="I1842" s="38">
        <v>43924</v>
      </c>
      <c r="J1842" s="2">
        <v>345</v>
      </c>
      <c r="K1842" s="2">
        <v>345</v>
      </c>
      <c r="L1842" s="2">
        <v>4515</v>
      </c>
      <c r="M1842" s="5">
        <v>-61.5</v>
      </c>
      <c r="N1842" s="3">
        <v>43920</v>
      </c>
      <c r="O1842" t="s">
        <v>19</v>
      </c>
      <c r="P1842" t="s">
        <v>1496</v>
      </c>
      <c r="S1842" s="2">
        <v>1149778</v>
      </c>
      <c r="T1842" s="2">
        <v>363088</v>
      </c>
      <c r="X1842" s="2" t="s">
        <v>20</v>
      </c>
      <c r="Z1842">
        <v>3029123</v>
      </c>
      <c r="AA1842" s="2" t="s">
        <v>24</v>
      </c>
    </row>
    <row r="1843" spans="1:27" x14ac:dyDescent="0.25">
      <c r="A1843" s="6">
        <f t="shared" si="28"/>
        <v>1835</v>
      </c>
      <c r="C1843" s="36" t="str">
        <f>+INDEX('Global Mapping'!$M:$M,MATCH(L1843,'Global Mapping'!$A:$A,0))</f>
        <v>CURRENT LIABILITIES</v>
      </c>
      <c r="D1843" s="36" t="str">
        <f>+INDEX('Global Mapping'!$C:$C,MATCH(L1843,'Global Mapping'!$A:$A,0))</f>
        <v>A/P TRADE</v>
      </c>
      <c r="E1843" s="36" t="s">
        <v>3985</v>
      </c>
      <c r="F1843" s="36" t="s">
        <v>3986</v>
      </c>
      <c r="G1843" s="36" t="s">
        <v>3987</v>
      </c>
      <c r="H1843" s="36">
        <v>1150854</v>
      </c>
      <c r="I1843" s="38">
        <v>43945</v>
      </c>
      <c r="J1843" s="2">
        <v>345</v>
      </c>
      <c r="K1843" s="2">
        <v>345</v>
      </c>
      <c r="L1843" s="2">
        <v>4515</v>
      </c>
      <c r="M1843" s="5">
        <v>-78.09</v>
      </c>
      <c r="N1843" s="3">
        <v>43920</v>
      </c>
      <c r="O1843" t="s">
        <v>19</v>
      </c>
      <c r="P1843" t="s">
        <v>1492</v>
      </c>
      <c r="S1843" s="2">
        <v>1146240</v>
      </c>
      <c r="T1843" s="2">
        <v>363047</v>
      </c>
      <c r="X1843" s="2" t="s">
        <v>20</v>
      </c>
      <c r="Z1843">
        <v>3098456</v>
      </c>
      <c r="AA1843" s="2" t="s">
        <v>24</v>
      </c>
    </row>
    <row r="1844" spans="1:27" x14ac:dyDescent="0.25">
      <c r="A1844" s="6">
        <f t="shared" si="28"/>
        <v>1836</v>
      </c>
      <c r="C1844" s="36" t="str">
        <f>+INDEX('Global Mapping'!$M:$M,MATCH(L1844,'Global Mapping'!$A:$A,0))</f>
        <v>CURRENT LIABILITIES</v>
      </c>
      <c r="D1844" s="36" t="str">
        <f>+INDEX('Global Mapping'!$C:$C,MATCH(L1844,'Global Mapping'!$A:$A,0))</f>
        <v>A/P TRADE</v>
      </c>
      <c r="E1844" s="36" t="s">
        <v>3985</v>
      </c>
      <c r="F1844" s="36" t="s">
        <v>3986</v>
      </c>
      <c r="G1844" s="36" t="s">
        <v>3987</v>
      </c>
      <c r="H1844" s="36">
        <v>1145684</v>
      </c>
      <c r="I1844" s="38">
        <v>43924</v>
      </c>
      <c r="J1844" s="2">
        <v>345</v>
      </c>
      <c r="K1844" s="2">
        <v>345</v>
      </c>
      <c r="L1844" s="2">
        <v>4515</v>
      </c>
      <c r="M1844" s="5">
        <v>-9.3800000000000008</v>
      </c>
      <c r="N1844" s="3">
        <v>43921</v>
      </c>
      <c r="O1844" t="s">
        <v>19</v>
      </c>
      <c r="P1844" t="s">
        <v>1500</v>
      </c>
      <c r="S1844" s="2">
        <v>1150397</v>
      </c>
      <c r="T1844" s="2">
        <v>363312</v>
      </c>
      <c r="X1844" s="2" t="s">
        <v>20</v>
      </c>
      <c r="Z1844">
        <v>3008698</v>
      </c>
      <c r="AA1844" s="2" t="s">
        <v>24</v>
      </c>
    </row>
    <row r="1845" spans="1:27" x14ac:dyDescent="0.25">
      <c r="A1845" s="6">
        <f t="shared" si="28"/>
        <v>1837</v>
      </c>
      <c r="C1845" s="36" t="str">
        <f>+INDEX('Global Mapping'!$M:$M,MATCH(L1845,'Global Mapping'!$A:$A,0))</f>
        <v>CURRENT LIABILITIES</v>
      </c>
      <c r="D1845" s="36" t="str">
        <f>+INDEX('Global Mapping'!$C:$C,MATCH(L1845,'Global Mapping'!$A:$A,0))</f>
        <v>A/P TRADE</v>
      </c>
      <c r="E1845" s="36" t="s">
        <v>3985</v>
      </c>
      <c r="F1845" s="36" t="s">
        <v>3986</v>
      </c>
      <c r="G1845" s="36" t="s">
        <v>3987</v>
      </c>
      <c r="H1845" s="36">
        <v>1143568</v>
      </c>
      <c r="I1845" s="38">
        <v>43902</v>
      </c>
      <c r="J1845" s="2">
        <v>345</v>
      </c>
      <c r="K1845" s="2">
        <v>345</v>
      </c>
      <c r="L1845" s="2">
        <v>4515</v>
      </c>
      <c r="M1845" s="5">
        <v>-62843.23</v>
      </c>
      <c r="N1845" s="3">
        <v>43921</v>
      </c>
      <c r="O1845" t="s">
        <v>19</v>
      </c>
      <c r="P1845" t="s">
        <v>1435</v>
      </c>
      <c r="S1845" s="2">
        <v>1140809</v>
      </c>
      <c r="T1845" s="2">
        <v>361467</v>
      </c>
      <c r="X1845" s="2" t="s">
        <v>20</v>
      </c>
      <c r="Z1845">
        <v>3008929</v>
      </c>
      <c r="AA1845" s="2" t="s">
        <v>24</v>
      </c>
    </row>
    <row r="1846" spans="1:27" x14ac:dyDescent="0.25">
      <c r="A1846" s="6">
        <f t="shared" si="28"/>
        <v>1838</v>
      </c>
      <c r="C1846" s="36" t="str">
        <f>+INDEX('Global Mapping'!$M:$M,MATCH(L1846,'Global Mapping'!$A:$A,0))</f>
        <v>CURRENT LIABILITIES</v>
      </c>
      <c r="D1846" s="36" t="str">
        <f>+INDEX('Global Mapping'!$C:$C,MATCH(L1846,'Global Mapping'!$A:$A,0))</f>
        <v>A/P TRADE</v>
      </c>
      <c r="E1846" s="36" t="s">
        <v>3985</v>
      </c>
      <c r="F1846" s="36" t="s">
        <v>3986</v>
      </c>
      <c r="G1846" s="36" t="s">
        <v>3987</v>
      </c>
      <c r="H1846" s="36">
        <v>1143571</v>
      </c>
      <c r="I1846" s="38">
        <v>43902</v>
      </c>
      <c r="J1846" s="2">
        <v>345</v>
      </c>
      <c r="K1846" s="2">
        <v>345</v>
      </c>
      <c r="L1846" s="2">
        <v>4515</v>
      </c>
      <c r="M1846" s="5">
        <v>-12220.65</v>
      </c>
      <c r="N1846" s="3">
        <v>43921</v>
      </c>
      <c r="O1846" t="s">
        <v>19</v>
      </c>
      <c r="P1846" t="s">
        <v>1428</v>
      </c>
      <c r="S1846" s="2">
        <v>1140592</v>
      </c>
      <c r="T1846" s="2">
        <v>361334</v>
      </c>
      <c r="X1846" s="2" t="s">
        <v>20</v>
      </c>
      <c r="Z1846">
        <v>3008930</v>
      </c>
      <c r="AA1846" s="2" t="s">
        <v>24</v>
      </c>
    </row>
    <row r="1847" spans="1:27" x14ac:dyDescent="0.25">
      <c r="A1847" s="6">
        <f t="shared" si="28"/>
        <v>1839</v>
      </c>
      <c r="C1847" s="36" t="str">
        <f>+INDEX('Global Mapping'!$M:$M,MATCH(L1847,'Global Mapping'!$A:$A,0))</f>
        <v>CURRENT LIABILITIES</v>
      </c>
      <c r="D1847" s="36" t="str">
        <f>+INDEX('Global Mapping'!$C:$C,MATCH(L1847,'Global Mapping'!$A:$A,0))</f>
        <v>A/P TRADE</v>
      </c>
      <c r="E1847" s="36" t="s">
        <v>3985</v>
      </c>
      <c r="F1847" s="36" t="s">
        <v>3986</v>
      </c>
      <c r="G1847" s="36" t="s">
        <v>3987</v>
      </c>
      <c r="H1847" s="36">
        <v>922276</v>
      </c>
      <c r="I1847" s="38">
        <v>43910</v>
      </c>
      <c r="J1847" s="2">
        <v>345</v>
      </c>
      <c r="K1847" s="2">
        <v>345</v>
      </c>
      <c r="L1847" s="2">
        <v>4515</v>
      </c>
      <c r="M1847" s="5">
        <v>-5978.86</v>
      </c>
      <c r="N1847" s="3">
        <v>43921</v>
      </c>
      <c r="O1847" t="s">
        <v>19</v>
      </c>
      <c r="P1847" t="s">
        <v>1429</v>
      </c>
      <c r="S1847" s="2">
        <v>1140597</v>
      </c>
      <c r="T1847" s="2">
        <v>361348</v>
      </c>
      <c r="X1847" s="2" t="s">
        <v>20</v>
      </c>
      <c r="Z1847">
        <v>3008954</v>
      </c>
      <c r="AA1847" s="2" t="s">
        <v>24</v>
      </c>
    </row>
    <row r="1848" spans="1:27" x14ac:dyDescent="0.25">
      <c r="A1848" s="6">
        <f t="shared" si="28"/>
        <v>1840</v>
      </c>
      <c r="C1848" s="36" t="str">
        <f>+INDEX('Global Mapping'!$M:$M,MATCH(L1848,'Global Mapping'!$A:$A,0))</f>
        <v>CURRENT LIABILITIES</v>
      </c>
      <c r="D1848" s="36" t="str">
        <f>+INDEX('Global Mapping'!$C:$C,MATCH(L1848,'Global Mapping'!$A:$A,0))</f>
        <v>A/P TRADE</v>
      </c>
      <c r="E1848" s="36" t="s">
        <v>3985</v>
      </c>
      <c r="F1848" s="36" t="s">
        <v>3986</v>
      </c>
      <c r="G1848" s="36" t="s">
        <v>3987</v>
      </c>
      <c r="H1848" s="36">
        <v>922277</v>
      </c>
      <c r="I1848" s="38">
        <v>43910</v>
      </c>
      <c r="J1848" s="2">
        <v>345</v>
      </c>
      <c r="K1848" s="2">
        <v>345</v>
      </c>
      <c r="L1848" s="2">
        <v>4515</v>
      </c>
      <c r="M1848" s="5">
        <v>-7501.53</v>
      </c>
      <c r="N1848" s="3">
        <v>43921</v>
      </c>
      <c r="O1848" t="s">
        <v>19</v>
      </c>
      <c r="P1848" t="s">
        <v>1430</v>
      </c>
      <c r="S1848" s="2">
        <v>1140600</v>
      </c>
      <c r="T1848" s="2">
        <v>361352</v>
      </c>
      <c r="X1848" s="2" t="s">
        <v>20</v>
      </c>
      <c r="Z1848">
        <v>3008954</v>
      </c>
      <c r="AA1848" s="2" t="s">
        <v>24</v>
      </c>
    </row>
    <row r="1849" spans="1:27" x14ac:dyDescent="0.25">
      <c r="A1849" s="6">
        <f t="shared" si="28"/>
        <v>1841</v>
      </c>
      <c r="C1849" s="36" t="str">
        <f>+INDEX('Global Mapping'!$M:$M,MATCH(L1849,'Global Mapping'!$A:$A,0))</f>
        <v>CURRENT LIABILITIES</v>
      </c>
      <c r="D1849" s="36" t="str">
        <f>+INDEX('Global Mapping'!$C:$C,MATCH(L1849,'Global Mapping'!$A:$A,0))</f>
        <v>A/P TRADE</v>
      </c>
      <c r="E1849" s="36" t="s">
        <v>3985</v>
      </c>
      <c r="F1849" s="36" t="s">
        <v>3986</v>
      </c>
      <c r="G1849" s="36" t="s">
        <v>3987</v>
      </c>
      <c r="H1849" s="36">
        <v>1145807</v>
      </c>
      <c r="I1849" s="38">
        <v>43924</v>
      </c>
      <c r="J1849" s="2">
        <v>345</v>
      </c>
      <c r="K1849" s="2">
        <v>345</v>
      </c>
      <c r="L1849" s="2">
        <v>4515</v>
      </c>
      <c r="M1849" s="5">
        <v>-711.76</v>
      </c>
      <c r="N1849" s="3">
        <v>43921</v>
      </c>
      <c r="O1849" t="s">
        <v>19</v>
      </c>
      <c r="P1849" t="s">
        <v>1497</v>
      </c>
      <c r="S1849" s="2">
        <v>1150047</v>
      </c>
      <c r="T1849" s="2">
        <v>363187</v>
      </c>
      <c r="U1849" s="2">
        <v>336097</v>
      </c>
      <c r="X1849" s="2" t="s">
        <v>20</v>
      </c>
      <c r="Z1849">
        <v>3009296</v>
      </c>
      <c r="AA1849" s="2" t="s">
        <v>24</v>
      </c>
    </row>
    <row r="1850" spans="1:27" x14ac:dyDescent="0.25">
      <c r="A1850" s="6">
        <f t="shared" si="28"/>
        <v>1842</v>
      </c>
      <c r="C1850" s="36" t="str">
        <f>+INDEX('Global Mapping'!$M:$M,MATCH(L1850,'Global Mapping'!$A:$A,0))</f>
        <v>CURRENT LIABILITIES</v>
      </c>
      <c r="D1850" s="36" t="str">
        <f>+INDEX('Global Mapping'!$C:$C,MATCH(L1850,'Global Mapping'!$A:$A,0))</f>
        <v>A/P TRADE</v>
      </c>
      <c r="E1850" s="36" t="s">
        <v>3985</v>
      </c>
      <c r="F1850" s="36" t="s">
        <v>3986</v>
      </c>
      <c r="G1850" s="36" t="s">
        <v>3987</v>
      </c>
      <c r="H1850" s="36">
        <v>1149611</v>
      </c>
      <c r="I1850" s="38">
        <v>43931</v>
      </c>
      <c r="J1850" s="2">
        <v>345</v>
      </c>
      <c r="K1850" s="2">
        <v>345</v>
      </c>
      <c r="L1850" s="2">
        <v>4515</v>
      </c>
      <c r="M1850" s="5">
        <v>-685.3</v>
      </c>
      <c r="N1850" s="3">
        <v>43921</v>
      </c>
      <c r="O1850" t="s">
        <v>19</v>
      </c>
      <c r="P1850" t="s">
        <v>1498</v>
      </c>
      <c r="S1850" s="2">
        <v>1150048</v>
      </c>
      <c r="T1850" s="2">
        <v>363187</v>
      </c>
      <c r="U1850" s="2">
        <v>336097</v>
      </c>
      <c r="X1850" s="2" t="s">
        <v>20</v>
      </c>
      <c r="Z1850">
        <v>3009296</v>
      </c>
      <c r="AA1850" s="2" t="s">
        <v>24</v>
      </c>
    </row>
    <row r="1851" spans="1:27" x14ac:dyDescent="0.25">
      <c r="A1851" s="6">
        <f t="shared" si="28"/>
        <v>1843</v>
      </c>
      <c r="C1851" s="36" t="str">
        <f>+INDEX('Global Mapping'!$M:$M,MATCH(L1851,'Global Mapping'!$A:$A,0))</f>
        <v>CURRENT LIABILITIES</v>
      </c>
      <c r="D1851" s="36" t="str">
        <f>+INDEX('Global Mapping'!$C:$C,MATCH(L1851,'Global Mapping'!$A:$A,0))</f>
        <v>A/P TRADE</v>
      </c>
      <c r="E1851" s="36" t="s">
        <v>3985</v>
      </c>
      <c r="F1851" s="36" t="s">
        <v>3986</v>
      </c>
      <c r="G1851" s="36" t="s">
        <v>3987</v>
      </c>
      <c r="H1851" s="36">
        <v>1143575</v>
      </c>
      <c r="I1851" s="38">
        <v>43902</v>
      </c>
      <c r="J1851" s="2">
        <v>345</v>
      </c>
      <c r="K1851" s="2">
        <v>345</v>
      </c>
      <c r="L1851" s="2">
        <v>4515</v>
      </c>
      <c r="M1851" s="5">
        <v>-1472.68</v>
      </c>
      <c r="N1851" s="3">
        <v>43921</v>
      </c>
      <c r="O1851" t="s">
        <v>19</v>
      </c>
      <c r="P1851" t="s">
        <v>1427</v>
      </c>
      <c r="S1851" s="2">
        <v>1140591</v>
      </c>
      <c r="T1851" s="2">
        <v>361334</v>
      </c>
      <c r="X1851" s="2" t="s">
        <v>20</v>
      </c>
      <c r="Z1851">
        <v>3009461</v>
      </c>
      <c r="AA1851" s="2" t="s">
        <v>24</v>
      </c>
    </row>
    <row r="1852" spans="1:27" x14ac:dyDescent="0.25">
      <c r="A1852" s="6">
        <f t="shared" si="28"/>
        <v>1844</v>
      </c>
      <c r="C1852" s="36" t="str">
        <f>+INDEX('Global Mapping'!$M:$M,MATCH(L1852,'Global Mapping'!$A:$A,0))</f>
        <v>CURRENT LIABILITIES</v>
      </c>
      <c r="D1852" s="36" t="str">
        <f>+INDEX('Global Mapping'!$C:$C,MATCH(L1852,'Global Mapping'!$A:$A,0))</f>
        <v>A/P TRADE</v>
      </c>
      <c r="E1852" s="36" t="s">
        <v>3985</v>
      </c>
      <c r="F1852" s="36" t="s">
        <v>3986</v>
      </c>
      <c r="G1852" s="36" t="s">
        <v>3987</v>
      </c>
      <c r="H1852" s="36">
        <v>1144949</v>
      </c>
      <c r="I1852" s="38">
        <v>43917</v>
      </c>
      <c r="J1852" s="2">
        <v>345</v>
      </c>
      <c r="K1852" s="2">
        <v>345</v>
      </c>
      <c r="L1852" s="2">
        <v>4515</v>
      </c>
      <c r="M1852" s="5">
        <v>-1472.68</v>
      </c>
      <c r="N1852" s="3">
        <v>43921</v>
      </c>
      <c r="O1852" t="s">
        <v>19</v>
      </c>
      <c r="P1852" t="s">
        <v>1488</v>
      </c>
      <c r="S1852" s="2">
        <v>1145164</v>
      </c>
      <c r="T1852" s="2">
        <v>362727</v>
      </c>
      <c r="X1852" s="2" t="s">
        <v>20</v>
      </c>
      <c r="Z1852">
        <v>3009461</v>
      </c>
      <c r="AA1852" s="2" t="s">
        <v>24</v>
      </c>
    </row>
    <row r="1853" spans="1:27" x14ac:dyDescent="0.25">
      <c r="A1853" s="6">
        <f t="shared" si="28"/>
        <v>1845</v>
      </c>
      <c r="C1853" s="36" t="str">
        <f>+INDEX('Global Mapping'!$M:$M,MATCH(L1853,'Global Mapping'!$A:$A,0))</f>
        <v>CURRENT LIABILITIES</v>
      </c>
      <c r="D1853" s="36" t="str">
        <f>+INDEX('Global Mapping'!$C:$C,MATCH(L1853,'Global Mapping'!$A:$A,0))</f>
        <v>A/P TRADE</v>
      </c>
      <c r="E1853" s="36" t="s">
        <v>3985</v>
      </c>
      <c r="F1853" s="36" t="s">
        <v>3986</v>
      </c>
      <c r="G1853" s="36" t="s">
        <v>3987</v>
      </c>
      <c r="H1853" s="36">
        <v>1145976</v>
      </c>
      <c r="I1853" s="38">
        <v>43924</v>
      </c>
      <c r="J1853" s="2">
        <v>345</v>
      </c>
      <c r="K1853" s="2">
        <v>345</v>
      </c>
      <c r="L1853" s="2">
        <v>4515</v>
      </c>
      <c r="M1853" s="5">
        <v>-5.82</v>
      </c>
      <c r="N1853" s="3">
        <v>43921</v>
      </c>
      <c r="O1853" t="s">
        <v>19</v>
      </c>
      <c r="P1853" t="s">
        <v>1499</v>
      </c>
      <c r="S1853" s="2">
        <v>1150054</v>
      </c>
      <c r="T1853" s="2">
        <v>363186</v>
      </c>
      <c r="X1853" s="2" t="s">
        <v>20</v>
      </c>
      <c r="Z1853">
        <v>3058462</v>
      </c>
      <c r="AA1853" s="2" t="s">
        <v>24</v>
      </c>
    </row>
    <row r="1854" spans="1:27" x14ac:dyDescent="0.25">
      <c r="A1854" s="6">
        <f t="shared" si="28"/>
        <v>1846</v>
      </c>
      <c r="C1854" s="36" t="str">
        <f>+INDEX('Global Mapping'!$M:$M,MATCH(L1854,'Global Mapping'!$A:$A,0))</f>
        <v>CURRENT LIABILITIES</v>
      </c>
      <c r="D1854" s="36" t="str">
        <f>+INDEX('Global Mapping'!$C:$C,MATCH(L1854,'Global Mapping'!$A:$A,0))</f>
        <v>A/P TRADE - ACCRUAL</v>
      </c>
      <c r="E1854" s="36" t="s">
        <v>3985</v>
      </c>
      <c r="F1854" s="36" t="s">
        <v>3986</v>
      </c>
      <c r="G1854" s="36" t="s">
        <v>3987</v>
      </c>
      <c r="H1854" s="36">
        <v>839690</v>
      </c>
      <c r="I1854" s="38">
        <v>40759</v>
      </c>
      <c r="J1854" s="2">
        <v>345</v>
      </c>
      <c r="K1854" s="2">
        <v>345</v>
      </c>
      <c r="L1854" s="2">
        <v>4525</v>
      </c>
      <c r="M1854" s="5">
        <v>154.9</v>
      </c>
      <c r="N1854" s="3">
        <v>43677</v>
      </c>
      <c r="O1854" t="s">
        <v>19</v>
      </c>
      <c r="P1854" t="s">
        <v>1633</v>
      </c>
      <c r="Q1854" t="s">
        <v>1634</v>
      </c>
      <c r="S1854" s="2">
        <v>365999</v>
      </c>
      <c r="T1854" s="2">
        <v>341212</v>
      </c>
      <c r="X1854" s="2" t="s">
        <v>1627</v>
      </c>
      <c r="AA1854" s="2" t="s">
        <v>24</v>
      </c>
    </row>
    <row r="1855" spans="1:27" x14ac:dyDescent="0.25">
      <c r="A1855" s="6">
        <f t="shared" si="28"/>
        <v>1847</v>
      </c>
      <c r="C1855" s="36" t="str">
        <f>+INDEX('Global Mapping'!$M:$M,MATCH(L1855,'Global Mapping'!$A:$A,0))</f>
        <v>CURRENT LIABILITIES</v>
      </c>
      <c r="D1855" s="36" t="str">
        <f>+INDEX('Global Mapping'!$C:$C,MATCH(L1855,'Global Mapping'!$A:$A,0))</f>
        <v>A/P TRADE - ACCRUAL</v>
      </c>
      <c r="E1855" s="36" t="s">
        <v>3985</v>
      </c>
      <c r="F1855" s="36" t="s">
        <v>3986</v>
      </c>
      <c r="G1855" s="36" t="s">
        <v>3987</v>
      </c>
      <c r="H1855" s="36">
        <v>839690</v>
      </c>
      <c r="I1855" s="38">
        <v>40759</v>
      </c>
      <c r="J1855" s="2">
        <v>345</v>
      </c>
      <c r="K1855" s="2">
        <v>345</v>
      </c>
      <c r="L1855" s="2">
        <v>4525</v>
      </c>
      <c r="M1855" s="5">
        <v>294.57</v>
      </c>
      <c r="N1855" s="3">
        <v>43677</v>
      </c>
      <c r="O1855" t="s">
        <v>19</v>
      </c>
      <c r="P1855" t="s">
        <v>1633</v>
      </c>
      <c r="Q1855" t="s">
        <v>1635</v>
      </c>
      <c r="S1855" s="2">
        <v>365999</v>
      </c>
      <c r="T1855" s="2">
        <v>341212</v>
      </c>
      <c r="X1855" s="2" t="s">
        <v>1627</v>
      </c>
      <c r="AA1855" s="2" t="s">
        <v>24</v>
      </c>
    </row>
    <row r="1856" spans="1:27" x14ac:dyDescent="0.25">
      <c r="A1856" s="6">
        <f t="shared" si="28"/>
        <v>1848</v>
      </c>
      <c r="C1856" s="36" t="str">
        <f>+INDEX('Global Mapping'!$M:$M,MATCH(L1856,'Global Mapping'!$A:$A,0))</f>
        <v>CURRENT LIABILITIES</v>
      </c>
      <c r="D1856" s="36" t="str">
        <f>+INDEX('Global Mapping'!$C:$C,MATCH(L1856,'Global Mapping'!$A:$A,0))</f>
        <v>A/P TRADE - ACCRUAL</v>
      </c>
      <c r="E1856" s="36" t="s">
        <v>3985</v>
      </c>
      <c r="F1856" s="36" t="s">
        <v>3986</v>
      </c>
      <c r="G1856" s="36" t="s">
        <v>3987</v>
      </c>
      <c r="H1856" s="36">
        <v>840324</v>
      </c>
      <c r="I1856" s="38">
        <v>40767</v>
      </c>
      <c r="J1856" s="2">
        <v>345</v>
      </c>
      <c r="K1856" s="2">
        <v>345</v>
      </c>
      <c r="L1856" s="2">
        <v>4525</v>
      </c>
      <c r="M1856" s="5">
        <v>-2361.2800000000002</v>
      </c>
      <c r="N1856" s="3">
        <v>43830</v>
      </c>
      <c r="O1856" t="s">
        <v>19</v>
      </c>
      <c r="P1856" t="s">
        <v>1640</v>
      </c>
      <c r="Q1856" t="s">
        <v>1640</v>
      </c>
      <c r="S1856" s="2">
        <v>367721</v>
      </c>
      <c r="T1856" s="2">
        <v>356341</v>
      </c>
      <c r="X1856" s="2" t="s">
        <v>1627</v>
      </c>
      <c r="AA1856" s="2" t="s">
        <v>24</v>
      </c>
    </row>
    <row r="1857" spans="1:27" x14ac:dyDescent="0.25">
      <c r="A1857" s="6">
        <f t="shared" si="28"/>
        <v>1849</v>
      </c>
      <c r="C1857" s="36" t="str">
        <f>+INDEX('Global Mapping'!$M:$M,MATCH(L1857,'Global Mapping'!$A:$A,0))</f>
        <v>CURRENT LIABILITIES</v>
      </c>
      <c r="D1857" s="36" t="str">
        <f>+INDEX('Global Mapping'!$C:$C,MATCH(L1857,'Global Mapping'!$A:$A,0))</f>
        <v>A/P TRADE - ACCRUAL</v>
      </c>
      <c r="E1857" s="36" t="s">
        <v>3985</v>
      </c>
      <c r="F1857" s="36" t="s">
        <v>3986</v>
      </c>
      <c r="G1857" s="36" t="s">
        <v>3987</v>
      </c>
      <c r="H1857" s="36">
        <v>840324</v>
      </c>
      <c r="I1857" s="38">
        <v>40767</v>
      </c>
      <c r="J1857" s="2">
        <v>345</v>
      </c>
      <c r="K1857" s="2">
        <v>345</v>
      </c>
      <c r="L1857" s="2">
        <v>4525</v>
      </c>
      <c r="M1857" s="5">
        <v>2361.2800000000002</v>
      </c>
      <c r="N1857" s="3">
        <v>43831</v>
      </c>
      <c r="O1857" t="s">
        <v>19</v>
      </c>
      <c r="P1857" t="s">
        <v>1640</v>
      </c>
      <c r="Q1857" t="s">
        <v>1640</v>
      </c>
      <c r="S1857" s="2">
        <v>367721</v>
      </c>
      <c r="T1857" s="2">
        <v>356341</v>
      </c>
      <c r="X1857" s="2" t="s">
        <v>1627</v>
      </c>
      <c r="AA1857" s="2" t="s">
        <v>24</v>
      </c>
    </row>
    <row r="1858" spans="1:27" x14ac:dyDescent="0.25">
      <c r="A1858" s="6">
        <f t="shared" si="28"/>
        <v>1850</v>
      </c>
      <c r="C1858" s="36" t="str">
        <f>+INDEX('Global Mapping'!$M:$M,MATCH(L1858,'Global Mapping'!$A:$A,0))</f>
        <v>CURRENT LIABILITIES</v>
      </c>
      <c r="D1858" s="36" t="str">
        <f>+INDEX('Global Mapping'!$C:$C,MATCH(L1858,'Global Mapping'!$A:$A,0))</f>
        <v>A/P TRADE - RECD NOT VO</v>
      </c>
      <c r="E1858" s="36" t="s">
        <v>3985</v>
      </c>
      <c r="F1858" s="36" t="s">
        <v>3986</v>
      </c>
      <c r="G1858" s="36" t="s">
        <v>3987</v>
      </c>
      <c r="H1858" s="36">
        <v>1090357</v>
      </c>
      <c r="I1858" s="38">
        <v>43566</v>
      </c>
      <c r="J1858" s="2">
        <v>345</v>
      </c>
      <c r="K1858" s="2">
        <v>345</v>
      </c>
      <c r="L1858" s="2">
        <v>4527</v>
      </c>
      <c r="M1858" s="5">
        <v>515</v>
      </c>
      <c r="N1858" s="3">
        <v>43556</v>
      </c>
      <c r="O1858" t="s">
        <v>19</v>
      </c>
      <c r="P1858" t="s">
        <v>1689</v>
      </c>
      <c r="Q1858" t="s">
        <v>1711</v>
      </c>
      <c r="S1858" s="2">
        <v>1045521</v>
      </c>
      <c r="T1858" s="2">
        <v>330362</v>
      </c>
      <c r="U1858" s="2">
        <v>307061</v>
      </c>
      <c r="V1858" s="2" t="s">
        <v>1690</v>
      </c>
      <c r="W1858" t="s">
        <v>1691</v>
      </c>
      <c r="X1858" s="2" t="s">
        <v>1931</v>
      </c>
      <c r="Z1858">
        <v>3085299</v>
      </c>
      <c r="AA1858" s="2" t="s">
        <v>24</v>
      </c>
    </row>
    <row r="1859" spans="1:27" x14ac:dyDescent="0.25">
      <c r="A1859" s="6">
        <f t="shared" si="28"/>
        <v>1851</v>
      </c>
      <c r="C1859" s="36" t="str">
        <f>+INDEX('Global Mapping'!$M:$M,MATCH(L1859,'Global Mapping'!$A:$A,0))</f>
        <v>CURRENT LIABILITIES</v>
      </c>
      <c r="D1859" s="36" t="str">
        <f>+INDEX('Global Mapping'!$C:$C,MATCH(L1859,'Global Mapping'!$A:$A,0))</f>
        <v>A/P TRADE - RECD NOT VO</v>
      </c>
      <c r="E1859" s="36" t="s">
        <v>3985</v>
      </c>
      <c r="F1859" s="36" t="s">
        <v>3986</v>
      </c>
      <c r="G1859" s="36" t="s">
        <v>3987</v>
      </c>
      <c r="H1859" s="36">
        <v>1090357</v>
      </c>
      <c r="I1859" s="38">
        <v>43566</v>
      </c>
      <c r="J1859" s="2">
        <v>345</v>
      </c>
      <c r="K1859" s="2">
        <v>345</v>
      </c>
      <c r="L1859" s="2">
        <v>4527</v>
      </c>
      <c r="M1859" s="5">
        <v>515</v>
      </c>
      <c r="N1859" s="3">
        <v>43556</v>
      </c>
      <c r="O1859" t="s">
        <v>19</v>
      </c>
      <c r="P1859" t="s">
        <v>1689</v>
      </c>
      <c r="Q1859" t="s">
        <v>1712</v>
      </c>
      <c r="S1859" s="2">
        <v>1045522</v>
      </c>
      <c r="T1859" s="2">
        <v>330362</v>
      </c>
      <c r="U1859" s="2">
        <v>307062</v>
      </c>
      <c r="V1859" s="2" t="s">
        <v>1690</v>
      </c>
      <c r="W1859" t="s">
        <v>1691</v>
      </c>
      <c r="X1859" s="2" t="s">
        <v>1931</v>
      </c>
      <c r="Z1859">
        <v>3085299</v>
      </c>
      <c r="AA1859" s="2" t="s">
        <v>24</v>
      </c>
    </row>
    <row r="1860" spans="1:27" x14ac:dyDescent="0.25">
      <c r="A1860" s="6">
        <f t="shared" si="28"/>
        <v>1852</v>
      </c>
      <c r="C1860" s="36" t="str">
        <f>+INDEX('Global Mapping'!$M:$M,MATCH(L1860,'Global Mapping'!$A:$A,0))</f>
        <v>CURRENT LIABILITIES</v>
      </c>
      <c r="D1860" s="36" t="str">
        <f>+INDEX('Global Mapping'!$C:$C,MATCH(L1860,'Global Mapping'!$A:$A,0))</f>
        <v>A/P TRADE - RECD NOT VO</v>
      </c>
      <c r="E1860" s="36" t="s">
        <v>3985</v>
      </c>
      <c r="F1860" s="36" t="s">
        <v>3986</v>
      </c>
      <c r="G1860" s="36" t="s">
        <v>3987</v>
      </c>
      <c r="H1860" s="36">
        <v>1090357</v>
      </c>
      <c r="I1860" s="38">
        <v>43566</v>
      </c>
      <c r="J1860" s="2">
        <v>345</v>
      </c>
      <c r="K1860" s="2">
        <v>345</v>
      </c>
      <c r="L1860" s="2">
        <v>4527</v>
      </c>
      <c r="M1860" s="5">
        <v>515</v>
      </c>
      <c r="N1860" s="3">
        <v>43556</v>
      </c>
      <c r="O1860" t="s">
        <v>19</v>
      </c>
      <c r="P1860" t="s">
        <v>1689</v>
      </c>
      <c r="Q1860" t="s">
        <v>1713</v>
      </c>
      <c r="S1860" s="2">
        <v>1045523</v>
      </c>
      <c r="T1860" s="2">
        <v>330362</v>
      </c>
      <c r="U1860" s="2">
        <v>307064</v>
      </c>
      <c r="V1860" s="2" t="s">
        <v>1690</v>
      </c>
      <c r="W1860" t="s">
        <v>1691</v>
      </c>
      <c r="X1860" s="2" t="s">
        <v>1931</v>
      </c>
      <c r="Z1860">
        <v>3085299</v>
      </c>
      <c r="AA1860" s="2" t="s">
        <v>24</v>
      </c>
    </row>
    <row r="1861" spans="1:27" x14ac:dyDescent="0.25">
      <c r="A1861" s="6">
        <f t="shared" si="28"/>
        <v>1853</v>
      </c>
      <c r="C1861" s="36" t="str">
        <f>+INDEX('Global Mapping'!$M:$M,MATCH(L1861,'Global Mapping'!$A:$A,0))</f>
        <v>CURRENT LIABILITIES</v>
      </c>
      <c r="D1861" s="36" t="str">
        <f>+INDEX('Global Mapping'!$C:$C,MATCH(L1861,'Global Mapping'!$A:$A,0))</f>
        <v>A/P TRADE - RECD NOT VO</v>
      </c>
      <c r="E1861" s="36" t="s">
        <v>3985</v>
      </c>
      <c r="F1861" s="36" t="s">
        <v>3986</v>
      </c>
      <c r="G1861" s="36" t="s">
        <v>3987</v>
      </c>
      <c r="H1861" s="36">
        <v>1089574</v>
      </c>
      <c r="I1861" s="38">
        <v>43559</v>
      </c>
      <c r="J1861" s="2">
        <v>345</v>
      </c>
      <c r="K1861" s="2">
        <v>345</v>
      </c>
      <c r="L1861" s="2">
        <v>4527</v>
      </c>
      <c r="M1861" s="5">
        <v>330</v>
      </c>
      <c r="N1861" s="3">
        <v>43557</v>
      </c>
      <c r="O1861" t="s">
        <v>19</v>
      </c>
      <c r="P1861" t="s">
        <v>1714</v>
      </c>
      <c r="Q1861" t="s">
        <v>1715</v>
      </c>
      <c r="S1861" s="2">
        <v>1046052</v>
      </c>
      <c r="T1861" s="2">
        <v>330562</v>
      </c>
      <c r="U1861" s="2">
        <v>307072</v>
      </c>
      <c r="V1861" s="2" t="s">
        <v>1690</v>
      </c>
      <c r="W1861" t="s">
        <v>1691</v>
      </c>
      <c r="X1861" s="2" t="s">
        <v>1931</v>
      </c>
      <c r="Z1861">
        <v>3005160</v>
      </c>
      <c r="AA1861" s="2" t="s">
        <v>24</v>
      </c>
    </row>
    <row r="1862" spans="1:27" x14ac:dyDescent="0.25">
      <c r="A1862" s="6">
        <f t="shared" si="28"/>
        <v>1854</v>
      </c>
      <c r="C1862" s="36" t="str">
        <f>+INDEX('Global Mapping'!$M:$M,MATCH(L1862,'Global Mapping'!$A:$A,0))</f>
        <v>CURRENT LIABILITIES</v>
      </c>
      <c r="D1862" s="36" t="str">
        <f>+INDEX('Global Mapping'!$C:$C,MATCH(L1862,'Global Mapping'!$A:$A,0))</f>
        <v>A/P TRADE - RECD NOT VO</v>
      </c>
      <c r="E1862" s="36" t="s">
        <v>3985</v>
      </c>
      <c r="F1862" s="36" t="s">
        <v>3986</v>
      </c>
      <c r="G1862" s="36" t="s">
        <v>3987</v>
      </c>
      <c r="H1862" s="36">
        <v>1089574</v>
      </c>
      <c r="I1862" s="38">
        <v>43559</v>
      </c>
      <c r="J1862" s="2">
        <v>345</v>
      </c>
      <c r="K1862" s="2">
        <v>345</v>
      </c>
      <c r="L1862" s="2">
        <v>4527</v>
      </c>
      <c r="M1862" s="5">
        <v>1102.2</v>
      </c>
      <c r="N1862" s="3">
        <v>43557</v>
      </c>
      <c r="O1862" t="s">
        <v>19</v>
      </c>
      <c r="P1862" t="s">
        <v>1714</v>
      </c>
      <c r="Q1862" t="s">
        <v>1716</v>
      </c>
      <c r="S1862" s="2">
        <v>1046054</v>
      </c>
      <c r="T1862" s="2">
        <v>330562</v>
      </c>
      <c r="U1862" s="2">
        <v>307073</v>
      </c>
      <c r="V1862" s="2" t="s">
        <v>1690</v>
      </c>
      <c r="W1862" t="s">
        <v>1691</v>
      </c>
      <c r="X1862" s="2" t="s">
        <v>1931</v>
      </c>
      <c r="Z1862">
        <v>3005160</v>
      </c>
      <c r="AA1862" s="2" t="s">
        <v>24</v>
      </c>
    </row>
    <row r="1863" spans="1:27" x14ac:dyDescent="0.25">
      <c r="A1863" s="6">
        <f t="shared" si="28"/>
        <v>1855</v>
      </c>
      <c r="C1863" s="36" t="str">
        <f>+INDEX('Global Mapping'!$M:$M,MATCH(L1863,'Global Mapping'!$A:$A,0))</f>
        <v>CURRENT LIABILITIES</v>
      </c>
      <c r="D1863" s="36" t="str">
        <f>+INDEX('Global Mapping'!$C:$C,MATCH(L1863,'Global Mapping'!$A:$A,0))</f>
        <v>A/P TRADE - RECD NOT VO</v>
      </c>
      <c r="E1863" s="36" t="s">
        <v>3985</v>
      </c>
      <c r="F1863" s="36" t="s">
        <v>3986</v>
      </c>
      <c r="G1863" s="36" t="s">
        <v>3987</v>
      </c>
      <c r="H1863" s="36">
        <v>1090277</v>
      </c>
      <c r="I1863" s="38">
        <v>43566</v>
      </c>
      <c r="J1863" s="2">
        <v>345</v>
      </c>
      <c r="K1863" s="2">
        <v>345</v>
      </c>
      <c r="L1863" s="2">
        <v>4527</v>
      </c>
      <c r="M1863" s="5">
        <v>709.03</v>
      </c>
      <c r="N1863" s="3">
        <v>43563</v>
      </c>
      <c r="O1863" t="s">
        <v>19</v>
      </c>
      <c r="P1863" t="s">
        <v>1680</v>
      </c>
      <c r="Q1863" t="s">
        <v>1719</v>
      </c>
      <c r="R1863">
        <v>80604</v>
      </c>
      <c r="S1863" s="2">
        <v>1047521</v>
      </c>
      <c r="T1863" s="2">
        <v>331171</v>
      </c>
      <c r="U1863" s="2">
        <v>304141</v>
      </c>
      <c r="V1863" s="2" t="s">
        <v>1690</v>
      </c>
      <c r="W1863" t="s">
        <v>1691</v>
      </c>
      <c r="X1863" s="2" t="s">
        <v>1931</v>
      </c>
      <c r="Z1863">
        <v>3007288</v>
      </c>
      <c r="AA1863" s="2" t="s">
        <v>24</v>
      </c>
    </row>
    <row r="1864" spans="1:27" x14ac:dyDescent="0.25">
      <c r="A1864" s="6">
        <f t="shared" si="28"/>
        <v>1856</v>
      </c>
      <c r="C1864" s="36" t="str">
        <f>+INDEX('Global Mapping'!$M:$M,MATCH(L1864,'Global Mapping'!$A:$A,0))</f>
        <v>CURRENT LIABILITIES</v>
      </c>
      <c r="D1864" s="36" t="str">
        <f>+INDEX('Global Mapping'!$C:$C,MATCH(L1864,'Global Mapping'!$A:$A,0))</f>
        <v>A/P TRADE - RECD NOT VO</v>
      </c>
      <c r="E1864" s="36" t="s">
        <v>3985</v>
      </c>
      <c r="F1864" s="36" t="s">
        <v>3986</v>
      </c>
      <c r="G1864" s="36" t="s">
        <v>3987</v>
      </c>
      <c r="H1864" s="36">
        <v>1090262</v>
      </c>
      <c r="I1864" s="38">
        <v>43566</v>
      </c>
      <c r="J1864" s="2">
        <v>345</v>
      </c>
      <c r="K1864" s="2">
        <v>345</v>
      </c>
      <c r="L1864" s="2">
        <v>4527</v>
      </c>
      <c r="M1864" s="5">
        <v>1641.94</v>
      </c>
      <c r="N1864" s="3">
        <v>43565</v>
      </c>
      <c r="O1864" t="s">
        <v>19</v>
      </c>
      <c r="P1864" t="s">
        <v>1729</v>
      </c>
      <c r="Q1864" t="s">
        <v>1730</v>
      </c>
      <c r="R1864">
        <v>96449</v>
      </c>
      <c r="S1864" s="2">
        <v>1048458</v>
      </c>
      <c r="T1864" s="2">
        <v>331490</v>
      </c>
      <c r="U1864" s="2">
        <v>305323</v>
      </c>
      <c r="V1864" s="2" t="s">
        <v>1690</v>
      </c>
      <c r="W1864" t="s">
        <v>1691</v>
      </c>
      <c r="X1864" s="2" t="s">
        <v>1931</v>
      </c>
      <c r="Z1864">
        <v>3005155</v>
      </c>
      <c r="AA1864" s="2" t="s">
        <v>24</v>
      </c>
    </row>
    <row r="1865" spans="1:27" x14ac:dyDescent="0.25">
      <c r="A1865" s="6">
        <f t="shared" si="28"/>
        <v>1857</v>
      </c>
      <c r="C1865" s="36" t="str">
        <f>+INDEX('Global Mapping'!$M:$M,MATCH(L1865,'Global Mapping'!$A:$A,0))</f>
        <v>CURRENT LIABILITIES</v>
      </c>
      <c r="D1865" s="36" t="str">
        <f>+INDEX('Global Mapping'!$C:$C,MATCH(L1865,'Global Mapping'!$A:$A,0))</f>
        <v>A/P TRADE - RECD NOT VO</v>
      </c>
      <c r="E1865" s="36" t="s">
        <v>3985</v>
      </c>
      <c r="F1865" s="36" t="s">
        <v>3986</v>
      </c>
      <c r="G1865" s="36" t="s">
        <v>3987</v>
      </c>
      <c r="H1865" s="36">
        <v>1090279</v>
      </c>
      <c r="I1865" s="38">
        <v>43566</v>
      </c>
      <c r="J1865" s="2">
        <v>345</v>
      </c>
      <c r="K1865" s="2">
        <v>345</v>
      </c>
      <c r="L1865" s="2">
        <v>4527</v>
      </c>
      <c r="M1865" s="5">
        <v>600</v>
      </c>
      <c r="N1865" s="3">
        <v>43566</v>
      </c>
      <c r="O1865" t="s">
        <v>19</v>
      </c>
      <c r="P1865" t="s">
        <v>1695</v>
      </c>
      <c r="Q1865" t="s">
        <v>1726</v>
      </c>
      <c r="S1865" s="2">
        <v>1048818</v>
      </c>
      <c r="T1865" s="2">
        <v>331562</v>
      </c>
      <c r="U1865" s="2">
        <v>307760</v>
      </c>
      <c r="V1865" s="2" t="s">
        <v>1690</v>
      </c>
      <c r="W1865" t="s">
        <v>1691</v>
      </c>
      <c r="X1865" s="2" t="s">
        <v>1931</v>
      </c>
      <c r="Z1865">
        <v>3049322</v>
      </c>
      <c r="AA1865" s="2" t="s">
        <v>24</v>
      </c>
    </row>
    <row r="1866" spans="1:27" x14ac:dyDescent="0.25">
      <c r="A1866" s="6">
        <f t="shared" si="28"/>
        <v>1858</v>
      </c>
      <c r="C1866" s="36" t="str">
        <f>+INDEX('Global Mapping'!$M:$M,MATCH(L1866,'Global Mapping'!$A:$A,0))</f>
        <v>CURRENT LIABILITIES</v>
      </c>
      <c r="D1866" s="36" t="str">
        <f>+INDEX('Global Mapping'!$C:$C,MATCH(L1866,'Global Mapping'!$A:$A,0))</f>
        <v>A/P TRADE - RECD NOT VO</v>
      </c>
      <c r="E1866" s="36" t="s">
        <v>3985</v>
      </c>
      <c r="F1866" s="36" t="s">
        <v>3986</v>
      </c>
      <c r="G1866" s="36" t="s">
        <v>3987</v>
      </c>
      <c r="H1866" s="36">
        <v>1090765</v>
      </c>
      <c r="I1866" s="38">
        <v>43573</v>
      </c>
      <c r="J1866" s="2">
        <v>345</v>
      </c>
      <c r="K1866" s="2">
        <v>345</v>
      </c>
      <c r="L1866" s="2">
        <v>4527</v>
      </c>
      <c r="M1866" s="5">
        <v>250</v>
      </c>
      <c r="N1866" s="3">
        <v>43570</v>
      </c>
      <c r="O1866" t="s">
        <v>19</v>
      </c>
      <c r="P1866" t="s">
        <v>1704</v>
      </c>
      <c r="Q1866" t="s">
        <v>1731</v>
      </c>
      <c r="S1866" s="2">
        <v>1049598</v>
      </c>
      <c r="T1866" s="2">
        <v>331727</v>
      </c>
      <c r="U1866" s="2">
        <v>308147</v>
      </c>
      <c r="V1866" s="2" t="s">
        <v>1690</v>
      </c>
      <c r="W1866" t="s">
        <v>1691</v>
      </c>
      <c r="X1866" s="2" t="s">
        <v>1931</v>
      </c>
      <c r="Z1866">
        <v>3000024</v>
      </c>
      <c r="AA1866" s="2" t="s">
        <v>24</v>
      </c>
    </row>
    <row r="1867" spans="1:27" x14ac:dyDescent="0.25">
      <c r="A1867" s="6">
        <f t="shared" ref="A1867:A1930" si="29">+A1866+1</f>
        <v>1859</v>
      </c>
      <c r="C1867" s="36" t="str">
        <f>+INDEX('Global Mapping'!$M:$M,MATCH(L1867,'Global Mapping'!$A:$A,0))</f>
        <v>CURRENT LIABILITIES</v>
      </c>
      <c r="D1867" s="36" t="str">
        <f>+INDEX('Global Mapping'!$C:$C,MATCH(L1867,'Global Mapping'!$A:$A,0))</f>
        <v>A/P TRADE - RECD NOT VO</v>
      </c>
      <c r="E1867" s="36" t="s">
        <v>3985</v>
      </c>
      <c r="F1867" s="36" t="s">
        <v>3986</v>
      </c>
      <c r="G1867" s="36" t="s">
        <v>3987</v>
      </c>
      <c r="H1867" s="36">
        <v>1090759</v>
      </c>
      <c r="I1867" s="38">
        <v>43573</v>
      </c>
      <c r="J1867" s="2">
        <v>345</v>
      </c>
      <c r="K1867" s="2">
        <v>345</v>
      </c>
      <c r="L1867" s="2">
        <v>4527</v>
      </c>
      <c r="M1867" s="5">
        <v>260.52999999999997</v>
      </c>
      <c r="N1867" s="3">
        <v>43572</v>
      </c>
      <c r="O1867" t="s">
        <v>19</v>
      </c>
      <c r="P1867" t="s">
        <v>1664</v>
      </c>
      <c r="Q1867" t="s">
        <v>1732</v>
      </c>
      <c r="S1867" s="2">
        <v>1050112</v>
      </c>
      <c r="T1867" s="2">
        <v>331911</v>
      </c>
      <c r="U1867" s="2">
        <v>308483</v>
      </c>
      <c r="V1867" s="2" t="s">
        <v>1690</v>
      </c>
      <c r="W1867" t="s">
        <v>1691</v>
      </c>
      <c r="X1867" s="2" t="s">
        <v>1931</v>
      </c>
      <c r="Z1867">
        <v>3009296</v>
      </c>
      <c r="AA1867" s="2" t="s">
        <v>24</v>
      </c>
    </row>
    <row r="1868" spans="1:27" x14ac:dyDescent="0.25">
      <c r="A1868" s="6">
        <f t="shared" si="29"/>
        <v>1860</v>
      </c>
      <c r="C1868" s="36" t="str">
        <f>+INDEX('Global Mapping'!$M:$M,MATCH(L1868,'Global Mapping'!$A:$A,0))</f>
        <v>CURRENT LIABILITIES</v>
      </c>
      <c r="D1868" s="36" t="str">
        <f>+INDEX('Global Mapping'!$C:$C,MATCH(L1868,'Global Mapping'!$A:$A,0))</f>
        <v>A/P TRADE - RECD NOT VO</v>
      </c>
      <c r="E1868" s="36" t="s">
        <v>3985</v>
      </c>
      <c r="F1868" s="36" t="s">
        <v>3986</v>
      </c>
      <c r="G1868" s="36" t="s">
        <v>3987</v>
      </c>
      <c r="H1868" s="36">
        <v>1090737</v>
      </c>
      <c r="I1868" s="38">
        <v>43573</v>
      </c>
      <c r="J1868" s="2">
        <v>345</v>
      </c>
      <c r="K1868" s="2">
        <v>345</v>
      </c>
      <c r="L1868" s="2">
        <v>4527</v>
      </c>
      <c r="M1868" s="5">
        <v>3104.75</v>
      </c>
      <c r="N1868" s="3">
        <v>43573</v>
      </c>
      <c r="O1868" t="s">
        <v>19</v>
      </c>
      <c r="P1868" t="s">
        <v>1708</v>
      </c>
      <c r="Q1868" t="s">
        <v>1709</v>
      </c>
      <c r="S1868" s="2">
        <v>1050844</v>
      </c>
      <c r="T1868" s="2">
        <v>332035</v>
      </c>
      <c r="U1868" s="2">
        <v>306469</v>
      </c>
      <c r="V1868" s="2" t="s">
        <v>1690</v>
      </c>
      <c r="W1868" t="s">
        <v>1691</v>
      </c>
      <c r="X1868" s="2" t="s">
        <v>1931</v>
      </c>
      <c r="Z1868">
        <v>3087618</v>
      </c>
      <c r="AA1868" s="2" t="s">
        <v>24</v>
      </c>
    </row>
    <row r="1869" spans="1:27" x14ac:dyDescent="0.25">
      <c r="A1869" s="6">
        <f t="shared" si="29"/>
        <v>1861</v>
      </c>
      <c r="C1869" s="36" t="str">
        <f>+INDEX('Global Mapping'!$M:$M,MATCH(L1869,'Global Mapping'!$A:$A,0))</f>
        <v>CURRENT LIABILITIES</v>
      </c>
      <c r="D1869" s="36" t="str">
        <f>+INDEX('Global Mapping'!$C:$C,MATCH(L1869,'Global Mapping'!$A:$A,0))</f>
        <v>A/P TRADE - RECD NOT VO</v>
      </c>
      <c r="E1869" s="36" t="s">
        <v>3985</v>
      </c>
      <c r="F1869" s="36" t="s">
        <v>3986</v>
      </c>
      <c r="G1869" s="36" t="s">
        <v>3987</v>
      </c>
      <c r="H1869" s="36">
        <v>1090737</v>
      </c>
      <c r="I1869" s="38">
        <v>43573</v>
      </c>
      <c r="J1869" s="2">
        <v>345</v>
      </c>
      <c r="K1869" s="2">
        <v>345</v>
      </c>
      <c r="L1869" s="2">
        <v>4527</v>
      </c>
      <c r="M1869" s="5">
        <v>244</v>
      </c>
      <c r="N1869" s="3">
        <v>43573</v>
      </c>
      <c r="O1869" t="s">
        <v>19</v>
      </c>
      <c r="P1869" t="s">
        <v>1708</v>
      </c>
      <c r="Q1869" t="s">
        <v>1710</v>
      </c>
      <c r="S1869" s="2">
        <v>1050844</v>
      </c>
      <c r="T1869" s="2">
        <v>332035</v>
      </c>
      <c r="U1869" s="2">
        <v>306469</v>
      </c>
      <c r="V1869" s="2" t="s">
        <v>1690</v>
      </c>
      <c r="W1869" t="s">
        <v>1691</v>
      </c>
      <c r="X1869" s="2" t="s">
        <v>1931</v>
      </c>
      <c r="Z1869">
        <v>3087618</v>
      </c>
      <c r="AA1869" s="2" t="s">
        <v>24</v>
      </c>
    </row>
    <row r="1870" spans="1:27" x14ac:dyDescent="0.25">
      <c r="A1870" s="6">
        <f t="shared" si="29"/>
        <v>1862</v>
      </c>
      <c r="C1870" s="36" t="str">
        <f>+INDEX('Global Mapping'!$M:$M,MATCH(L1870,'Global Mapping'!$A:$A,0))</f>
        <v>CURRENT LIABILITIES</v>
      </c>
      <c r="D1870" s="36" t="str">
        <f>+INDEX('Global Mapping'!$C:$C,MATCH(L1870,'Global Mapping'!$A:$A,0))</f>
        <v>A/P TRADE - RECD NOT VO</v>
      </c>
      <c r="E1870" s="36" t="s">
        <v>3985</v>
      </c>
      <c r="F1870" s="36" t="s">
        <v>3986</v>
      </c>
      <c r="G1870" s="36" t="s">
        <v>3987</v>
      </c>
      <c r="H1870" s="36">
        <v>1092578</v>
      </c>
      <c r="I1870" s="38">
        <v>43587</v>
      </c>
      <c r="J1870" s="2">
        <v>345</v>
      </c>
      <c r="K1870" s="2">
        <v>345</v>
      </c>
      <c r="L1870" s="2">
        <v>4527</v>
      </c>
      <c r="M1870" s="5">
        <v>400</v>
      </c>
      <c r="N1870" s="3">
        <v>43573</v>
      </c>
      <c r="O1870" t="s">
        <v>19</v>
      </c>
      <c r="P1870" t="s">
        <v>1720</v>
      </c>
      <c r="Q1870" t="s">
        <v>1721</v>
      </c>
      <c r="S1870" s="2">
        <v>1050555</v>
      </c>
      <c r="T1870" s="2">
        <v>332010</v>
      </c>
      <c r="U1870" s="2">
        <v>307877</v>
      </c>
      <c r="V1870" s="2" t="s">
        <v>1690</v>
      </c>
      <c r="W1870" t="s">
        <v>1691</v>
      </c>
      <c r="X1870" s="2" t="s">
        <v>1931</v>
      </c>
      <c r="Z1870">
        <v>3103944</v>
      </c>
      <c r="AA1870" s="2" t="s">
        <v>24</v>
      </c>
    </row>
    <row r="1871" spans="1:27" x14ac:dyDescent="0.25">
      <c r="A1871" s="6">
        <f t="shared" si="29"/>
        <v>1863</v>
      </c>
      <c r="C1871" s="36" t="str">
        <f>+INDEX('Global Mapping'!$M:$M,MATCH(L1871,'Global Mapping'!$A:$A,0))</f>
        <v>CURRENT LIABILITIES</v>
      </c>
      <c r="D1871" s="36" t="str">
        <f>+INDEX('Global Mapping'!$C:$C,MATCH(L1871,'Global Mapping'!$A:$A,0))</f>
        <v>A/P TRADE - RECD NOT VO</v>
      </c>
      <c r="E1871" s="36" t="s">
        <v>3985</v>
      </c>
      <c r="F1871" s="36" t="s">
        <v>3986</v>
      </c>
      <c r="G1871" s="36" t="s">
        <v>3987</v>
      </c>
      <c r="H1871" s="36">
        <v>921264</v>
      </c>
      <c r="I1871" s="38">
        <v>43580</v>
      </c>
      <c r="J1871" s="2">
        <v>345</v>
      </c>
      <c r="K1871" s="2">
        <v>345</v>
      </c>
      <c r="L1871" s="2">
        <v>4527</v>
      </c>
      <c r="M1871" s="5">
        <v>358.15</v>
      </c>
      <c r="N1871" s="3">
        <v>43580</v>
      </c>
      <c r="O1871" t="s">
        <v>19</v>
      </c>
      <c r="P1871" t="s">
        <v>1656</v>
      </c>
      <c r="Q1871" t="s">
        <v>1733</v>
      </c>
      <c r="S1871" s="2">
        <v>1052511</v>
      </c>
      <c r="T1871" s="2">
        <v>332582</v>
      </c>
      <c r="U1871" s="2">
        <v>308484</v>
      </c>
      <c r="V1871" s="2" t="s">
        <v>1690</v>
      </c>
      <c r="W1871" t="s">
        <v>1691</v>
      </c>
      <c r="X1871" s="2" t="s">
        <v>1931</v>
      </c>
      <c r="Z1871">
        <v>3000863</v>
      </c>
      <c r="AA1871" s="2" t="s">
        <v>24</v>
      </c>
    </row>
    <row r="1872" spans="1:27" x14ac:dyDescent="0.25">
      <c r="A1872" s="6">
        <f t="shared" si="29"/>
        <v>1864</v>
      </c>
      <c r="C1872" s="36" t="str">
        <f>+INDEX('Global Mapping'!$M:$M,MATCH(L1872,'Global Mapping'!$A:$A,0))</f>
        <v>CURRENT LIABILITIES</v>
      </c>
      <c r="D1872" s="36" t="str">
        <f>+INDEX('Global Mapping'!$C:$C,MATCH(L1872,'Global Mapping'!$A:$A,0))</f>
        <v>A/P TRADE - RECD NOT VO</v>
      </c>
      <c r="E1872" s="36" t="s">
        <v>3985</v>
      </c>
      <c r="F1872" s="36" t="s">
        <v>3986</v>
      </c>
      <c r="G1872" s="36" t="s">
        <v>3987</v>
      </c>
      <c r="H1872" s="36">
        <v>1092584</v>
      </c>
      <c r="I1872" s="38">
        <v>43587</v>
      </c>
      <c r="J1872" s="2">
        <v>345</v>
      </c>
      <c r="K1872" s="2">
        <v>345</v>
      </c>
      <c r="L1872" s="2">
        <v>4527</v>
      </c>
      <c r="M1872" s="5">
        <v>300</v>
      </c>
      <c r="N1872" s="3">
        <v>43581</v>
      </c>
      <c r="O1872" t="s">
        <v>19</v>
      </c>
      <c r="P1872" t="s">
        <v>1724</v>
      </c>
      <c r="Q1872" t="s">
        <v>1725</v>
      </c>
      <c r="S1872" s="2">
        <v>1052948</v>
      </c>
      <c r="T1872" s="2">
        <v>332708</v>
      </c>
      <c r="U1872" s="2">
        <v>307937</v>
      </c>
      <c r="V1872" s="2" t="s">
        <v>1690</v>
      </c>
      <c r="W1872" t="s">
        <v>1691</v>
      </c>
      <c r="X1872" s="2" t="s">
        <v>1931</v>
      </c>
      <c r="Z1872">
        <v>3006637</v>
      </c>
      <c r="AA1872" s="2" t="s">
        <v>24</v>
      </c>
    </row>
    <row r="1873" spans="1:27" x14ac:dyDescent="0.25">
      <c r="A1873" s="6">
        <f t="shared" si="29"/>
        <v>1865</v>
      </c>
      <c r="C1873" s="36" t="str">
        <f>+INDEX('Global Mapping'!$M:$M,MATCH(L1873,'Global Mapping'!$A:$A,0))</f>
        <v>CURRENT LIABILITIES</v>
      </c>
      <c r="D1873" s="36" t="str">
        <f>+INDEX('Global Mapping'!$C:$C,MATCH(L1873,'Global Mapping'!$A:$A,0))</f>
        <v>A/P TRADE - RECD NOT VO</v>
      </c>
      <c r="E1873" s="36" t="s">
        <v>3985</v>
      </c>
      <c r="F1873" s="36" t="s">
        <v>3986</v>
      </c>
      <c r="G1873" s="36" t="s">
        <v>3987</v>
      </c>
      <c r="H1873" s="36">
        <v>1092582</v>
      </c>
      <c r="I1873" s="38">
        <v>43587</v>
      </c>
      <c r="J1873" s="2">
        <v>345</v>
      </c>
      <c r="K1873" s="2">
        <v>345</v>
      </c>
      <c r="L1873" s="2">
        <v>4527</v>
      </c>
      <c r="M1873" s="5">
        <v>361.77</v>
      </c>
      <c r="N1873" s="3">
        <v>43585</v>
      </c>
      <c r="O1873" t="s">
        <v>19</v>
      </c>
      <c r="P1873" t="s">
        <v>1698</v>
      </c>
      <c r="Q1873" t="s">
        <v>1728</v>
      </c>
      <c r="S1873" s="2">
        <v>1053487</v>
      </c>
      <c r="T1873" s="2">
        <v>333000</v>
      </c>
      <c r="U1873" s="2">
        <v>307953</v>
      </c>
      <c r="V1873" s="2" t="s">
        <v>1697</v>
      </c>
      <c r="W1873" t="s">
        <v>1691</v>
      </c>
      <c r="X1873" s="2" t="s">
        <v>1931</v>
      </c>
      <c r="Z1873">
        <v>3031738</v>
      </c>
      <c r="AA1873" s="2" t="s">
        <v>24</v>
      </c>
    </row>
    <row r="1874" spans="1:27" x14ac:dyDescent="0.25">
      <c r="A1874" s="6">
        <f t="shared" si="29"/>
        <v>1866</v>
      </c>
      <c r="C1874" s="36" t="str">
        <f>+INDEX('Global Mapping'!$M:$M,MATCH(L1874,'Global Mapping'!$A:$A,0))</f>
        <v>CURRENT LIABILITIES</v>
      </c>
      <c r="D1874" s="36" t="str">
        <f>+INDEX('Global Mapping'!$C:$C,MATCH(L1874,'Global Mapping'!$A:$A,0))</f>
        <v>A/P TRADE - RECD NOT VO</v>
      </c>
      <c r="E1874" s="36" t="s">
        <v>3985</v>
      </c>
      <c r="F1874" s="36" t="s">
        <v>3986</v>
      </c>
      <c r="G1874" s="36" t="s">
        <v>3987</v>
      </c>
      <c r="H1874" s="36">
        <v>1093099</v>
      </c>
      <c r="I1874" s="38">
        <v>43594</v>
      </c>
      <c r="J1874" s="2">
        <v>345</v>
      </c>
      <c r="K1874" s="2">
        <v>345</v>
      </c>
      <c r="L1874" s="2">
        <v>4527</v>
      </c>
      <c r="M1874" s="5">
        <v>335</v>
      </c>
      <c r="N1874" s="3">
        <v>43593</v>
      </c>
      <c r="O1874" t="s">
        <v>19</v>
      </c>
      <c r="P1874" t="s">
        <v>1717</v>
      </c>
      <c r="Q1874" t="s">
        <v>1718</v>
      </c>
      <c r="S1874" s="2">
        <v>1055382</v>
      </c>
      <c r="T1874" s="2">
        <v>333791</v>
      </c>
      <c r="U1874" s="2">
        <v>307267</v>
      </c>
      <c r="V1874" s="2" t="s">
        <v>1690</v>
      </c>
      <c r="W1874" t="s">
        <v>1691</v>
      </c>
      <c r="X1874" s="2" t="s">
        <v>1931</v>
      </c>
      <c r="Z1874">
        <v>3006860</v>
      </c>
      <c r="AA1874" s="2" t="s">
        <v>24</v>
      </c>
    </row>
    <row r="1875" spans="1:27" x14ac:dyDescent="0.25">
      <c r="A1875" s="6">
        <f t="shared" si="29"/>
        <v>1867</v>
      </c>
      <c r="C1875" s="36" t="str">
        <f>+INDEX('Global Mapping'!$M:$M,MATCH(L1875,'Global Mapping'!$A:$A,0))</f>
        <v>CURRENT LIABILITIES</v>
      </c>
      <c r="D1875" s="36" t="str">
        <f>+INDEX('Global Mapping'!$C:$C,MATCH(L1875,'Global Mapping'!$A:$A,0))</f>
        <v>A/P TRADE - RECD NOT VO</v>
      </c>
      <c r="E1875" s="36" t="s">
        <v>3985</v>
      </c>
      <c r="F1875" s="36" t="s">
        <v>3986</v>
      </c>
      <c r="G1875" s="36" t="s">
        <v>3987</v>
      </c>
      <c r="H1875" s="36">
        <v>1093773</v>
      </c>
      <c r="I1875" s="38">
        <v>43601</v>
      </c>
      <c r="J1875" s="2">
        <v>345</v>
      </c>
      <c r="K1875" s="2">
        <v>345</v>
      </c>
      <c r="L1875" s="2">
        <v>4527</v>
      </c>
      <c r="M1875" s="5">
        <v>1384</v>
      </c>
      <c r="N1875" s="3">
        <v>43594</v>
      </c>
      <c r="O1875" t="s">
        <v>19</v>
      </c>
      <c r="P1875" t="s">
        <v>1682</v>
      </c>
      <c r="Q1875" t="s">
        <v>1741</v>
      </c>
      <c r="S1875" s="2">
        <v>1056402</v>
      </c>
      <c r="T1875" s="2">
        <v>334033</v>
      </c>
      <c r="U1875" s="2">
        <v>310050</v>
      </c>
      <c r="V1875" s="2" t="s">
        <v>1690</v>
      </c>
      <c r="W1875" t="s">
        <v>1691</v>
      </c>
      <c r="X1875" s="2" t="s">
        <v>1931</v>
      </c>
      <c r="Z1875">
        <v>3000063</v>
      </c>
      <c r="AA1875" s="2" t="s">
        <v>24</v>
      </c>
    </row>
    <row r="1876" spans="1:27" x14ac:dyDescent="0.25">
      <c r="A1876" s="6">
        <f t="shared" si="29"/>
        <v>1868</v>
      </c>
      <c r="C1876" s="36" t="str">
        <f>+INDEX('Global Mapping'!$M:$M,MATCH(L1876,'Global Mapping'!$A:$A,0))</f>
        <v>CURRENT LIABILITIES</v>
      </c>
      <c r="D1876" s="36" t="str">
        <f>+INDEX('Global Mapping'!$C:$C,MATCH(L1876,'Global Mapping'!$A:$A,0))</f>
        <v>A/P TRADE - RECD NOT VO</v>
      </c>
      <c r="E1876" s="36" t="s">
        <v>3985</v>
      </c>
      <c r="F1876" s="36" t="s">
        <v>3986</v>
      </c>
      <c r="G1876" s="36" t="s">
        <v>3987</v>
      </c>
      <c r="H1876" s="36">
        <v>1094741</v>
      </c>
      <c r="I1876" s="38">
        <v>43615</v>
      </c>
      <c r="J1876" s="2">
        <v>345</v>
      </c>
      <c r="K1876" s="2">
        <v>345</v>
      </c>
      <c r="L1876" s="2">
        <v>4527</v>
      </c>
      <c r="M1876" s="5">
        <v>91.8</v>
      </c>
      <c r="N1876" s="3">
        <v>43594</v>
      </c>
      <c r="O1876" t="s">
        <v>19</v>
      </c>
      <c r="P1876" t="s">
        <v>1655</v>
      </c>
      <c r="Q1876" t="s">
        <v>1736</v>
      </c>
      <c r="R1876">
        <v>96128</v>
      </c>
      <c r="S1876" s="2">
        <v>1056396</v>
      </c>
      <c r="T1876" s="2">
        <v>334033</v>
      </c>
      <c r="U1876" s="2">
        <v>307871</v>
      </c>
      <c r="V1876" s="2" t="s">
        <v>1690</v>
      </c>
      <c r="W1876" t="s">
        <v>1691</v>
      </c>
      <c r="X1876" s="2" t="s">
        <v>1931</v>
      </c>
      <c r="Z1876">
        <v>3038149</v>
      </c>
      <c r="AA1876" s="2" t="s">
        <v>24</v>
      </c>
    </row>
    <row r="1877" spans="1:27" x14ac:dyDescent="0.25">
      <c r="A1877" s="6">
        <f t="shared" si="29"/>
        <v>1869</v>
      </c>
      <c r="C1877" s="36" t="str">
        <f>+INDEX('Global Mapping'!$M:$M,MATCH(L1877,'Global Mapping'!$A:$A,0))</f>
        <v>CURRENT LIABILITIES</v>
      </c>
      <c r="D1877" s="36" t="str">
        <f>+INDEX('Global Mapping'!$C:$C,MATCH(L1877,'Global Mapping'!$A:$A,0))</f>
        <v>A/P TRADE - RECD NOT VO</v>
      </c>
      <c r="E1877" s="36" t="s">
        <v>3985</v>
      </c>
      <c r="F1877" s="36" t="s">
        <v>3986</v>
      </c>
      <c r="G1877" s="36" t="s">
        <v>3987</v>
      </c>
      <c r="H1877" s="36">
        <v>1094279</v>
      </c>
      <c r="I1877" s="38">
        <v>43608</v>
      </c>
      <c r="J1877" s="2">
        <v>345</v>
      </c>
      <c r="K1877" s="2">
        <v>345</v>
      </c>
      <c r="L1877" s="2">
        <v>4527</v>
      </c>
      <c r="M1877" s="5">
        <v>87.51</v>
      </c>
      <c r="N1877" s="3">
        <v>43594</v>
      </c>
      <c r="O1877" t="s">
        <v>19</v>
      </c>
      <c r="P1877" t="s">
        <v>1655</v>
      </c>
      <c r="Q1877" t="s">
        <v>1736</v>
      </c>
      <c r="R1877">
        <v>96128</v>
      </c>
      <c r="S1877" s="2">
        <v>1056398</v>
      </c>
      <c r="T1877" s="2">
        <v>334033</v>
      </c>
      <c r="U1877" s="2">
        <v>307871</v>
      </c>
      <c r="V1877" s="2" t="s">
        <v>1690</v>
      </c>
      <c r="W1877" t="s">
        <v>1691</v>
      </c>
      <c r="X1877" s="2" t="s">
        <v>1931</v>
      </c>
      <c r="Z1877">
        <v>3038149</v>
      </c>
      <c r="AA1877" s="2" t="s">
        <v>24</v>
      </c>
    </row>
    <row r="1878" spans="1:27" x14ac:dyDescent="0.25">
      <c r="A1878" s="6">
        <f t="shared" si="29"/>
        <v>1870</v>
      </c>
      <c r="C1878" s="36" t="str">
        <f>+INDEX('Global Mapping'!$M:$M,MATCH(L1878,'Global Mapping'!$A:$A,0))</f>
        <v>CURRENT LIABILITIES</v>
      </c>
      <c r="D1878" s="36" t="str">
        <f>+INDEX('Global Mapping'!$C:$C,MATCH(L1878,'Global Mapping'!$A:$A,0))</f>
        <v>A/P TRADE - RECD NOT VO</v>
      </c>
      <c r="E1878" s="36" t="s">
        <v>3985</v>
      </c>
      <c r="F1878" s="36" t="s">
        <v>3986</v>
      </c>
      <c r="G1878" s="36" t="s">
        <v>3987</v>
      </c>
      <c r="H1878" s="36">
        <v>1094279</v>
      </c>
      <c r="I1878" s="38">
        <v>43608</v>
      </c>
      <c r="J1878" s="2">
        <v>345</v>
      </c>
      <c r="K1878" s="2">
        <v>345</v>
      </c>
      <c r="L1878" s="2">
        <v>4527</v>
      </c>
      <c r="M1878" s="5">
        <v>359.75</v>
      </c>
      <c r="N1878" s="3">
        <v>43594</v>
      </c>
      <c r="O1878" t="s">
        <v>19</v>
      </c>
      <c r="P1878" t="s">
        <v>1655</v>
      </c>
      <c r="Q1878" t="s">
        <v>1736</v>
      </c>
      <c r="R1878">
        <v>96128</v>
      </c>
      <c r="S1878" s="2">
        <v>1056399</v>
      </c>
      <c r="T1878" s="2">
        <v>334033</v>
      </c>
      <c r="U1878" s="2">
        <v>307871</v>
      </c>
      <c r="V1878" s="2" t="s">
        <v>1690</v>
      </c>
      <c r="W1878" t="s">
        <v>1691</v>
      </c>
      <c r="X1878" s="2" t="s">
        <v>1931</v>
      </c>
      <c r="Z1878">
        <v>3038149</v>
      </c>
      <c r="AA1878" s="2" t="s">
        <v>24</v>
      </c>
    </row>
    <row r="1879" spans="1:27" x14ac:dyDescent="0.25">
      <c r="A1879" s="6">
        <f t="shared" si="29"/>
        <v>1871</v>
      </c>
      <c r="C1879" s="36" t="str">
        <f>+INDEX('Global Mapping'!$M:$M,MATCH(L1879,'Global Mapping'!$A:$A,0))</f>
        <v>CURRENT LIABILITIES</v>
      </c>
      <c r="D1879" s="36" t="str">
        <f>+INDEX('Global Mapping'!$C:$C,MATCH(L1879,'Global Mapping'!$A:$A,0))</f>
        <v>A/P TRADE - RECD NOT VO</v>
      </c>
      <c r="E1879" s="36" t="s">
        <v>3985</v>
      </c>
      <c r="F1879" s="36" t="s">
        <v>3986</v>
      </c>
      <c r="G1879" s="36" t="s">
        <v>3987</v>
      </c>
      <c r="H1879" s="36">
        <v>1093772</v>
      </c>
      <c r="I1879" s="38">
        <v>43601</v>
      </c>
      <c r="J1879" s="2">
        <v>345</v>
      </c>
      <c r="K1879" s="2">
        <v>345</v>
      </c>
      <c r="L1879" s="2">
        <v>4527</v>
      </c>
      <c r="M1879" s="5">
        <v>780</v>
      </c>
      <c r="N1879" s="3">
        <v>43595</v>
      </c>
      <c r="O1879" t="s">
        <v>19</v>
      </c>
      <c r="P1879" t="s">
        <v>1714</v>
      </c>
      <c r="Q1879" t="s">
        <v>1737</v>
      </c>
      <c r="S1879" s="2">
        <v>1056584</v>
      </c>
      <c r="T1879" s="2">
        <v>334088</v>
      </c>
      <c r="U1879" s="2">
        <v>309417</v>
      </c>
      <c r="V1879" s="2" t="s">
        <v>1690</v>
      </c>
      <c r="W1879" t="s">
        <v>1691</v>
      </c>
      <c r="X1879" s="2" t="s">
        <v>1931</v>
      </c>
      <c r="Z1879">
        <v>3005160</v>
      </c>
      <c r="AA1879" s="2" t="s">
        <v>24</v>
      </c>
    </row>
    <row r="1880" spans="1:27" x14ac:dyDescent="0.25">
      <c r="A1880" s="6">
        <f t="shared" si="29"/>
        <v>1872</v>
      </c>
      <c r="C1880" s="36" t="str">
        <f>+INDEX('Global Mapping'!$M:$M,MATCH(L1880,'Global Mapping'!$A:$A,0))</f>
        <v>CURRENT LIABILITIES</v>
      </c>
      <c r="D1880" s="36" t="str">
        <f>+INDEX('Global Mapping'!$C:$C,MATCH(L1880,'Global Mapping'!$A:$A,0))</f>
        <v>A/P TRADE - RECD NOT VO</v>
      </c>
      <c r="E1880" s="36" t="s">
        <v>3985</v>
      </c>
      <c r="F1880" s="36" t="s">
        <v>3986</v>
      </c>
      <c r="G1880" s="36" t="s">
        <v>3987</v>
      </c>
      <c r="H1880" s="36">
        <v>1093772</v>
      </c>
      <c r="I1880" s="38">
        <v>43601</v>
      </c>
      <c r="J1880" s="2">
        <v>345</v>
      </c>
      <c r="K1880" s="2">
        <v>345</v>
      </c>
      <c r="L1880" s="2">
        <v>4527</v>
      </c>
      <c r="M1880" s="5">
        <v>1540</v>
      </c>
      <c r="N1880" s="3">
        <v>43595</v>
      </c>
      <c r="O1880" t="s">
        <v>19</v>
      </c>
      <c r="P1880" t="s">
        <v>1714</v>
      </c>
      <c r="Q1880" t="s">
        <v>1739</v>
      </c>
      <c r="S1880" s="2">
        <v>1056585</v>
      </c>
      <c r="T1880" s="2">
        <v>334088</v>
      </c>
      <c r="U1880" s="2">
        <v>309419</v>
      </c>
      <c r="V1880" s="2" t="s">
        <v>1690</v>
      </c>
      <c r="W1880" t="s">
        <v>1691</v>
      </c>
      <c r="X1880" s="2" t="s">
        <v>1931</v>
      </c>
      <c r="Z1880">
        <v>3005160</v>
      </c>
      <c r="AA1880" s="2" t="s">
        <v>24</v>
      </c>
    </row>
    <row r="1881" spans="1:27" x14ac:dyDescent="0.25">
      <c r="A1881" s="6">
        <f t="shared" si="29"/>
        <v>1873</v>
      </c>
      <c r="C1881" s="36" t="str">
        <f>+INDEX('Global Mapping'!$M:$M,MATCH(L1881,'Global Mapping'!$A:$A,0))</f>
        <v>CURRENT LIABILITIES</v>
      </c>
      <c r="D1881" s="36" t="str">
        <f>+INDEX('Global Mapping'!$C:$C,MATCH(L1881,'Global Mapping'!$A:$A,0))</f>
        <v>A/P TRADE - RECD NOT VO</v>
      </c>
      <c r="E1881" s="36" t="s">
        <v>3985</v>
      </c>
      <c r="F1881" s="36" t="s">
        <v>3986</v>
      </c>
      <c r="G1881" s="36" t="s">
        <v>3987</v>
      </c>
      <c r="H1881" s="36">
        <v>1093602</v>
      </c>
      <c r="I1881" s="38">
        <v>43601</v>
      </c>
      <c r="J1881" s="2">
        <v>345</v>
      </c>
      <c r="K1881" s="2">
        <v>345</v>
      </c>
      <c r="L1881" s="2">
        <v>4527</v>
      </c>
      <c r="M1881" s="5">
        <v>2303.5</v>
      </c>
      <c r="N1881" s="3">
        <v>43598</v>
      </c>
      <c r="O1881" t="s">
        <v>19</v>
      </c>
      <c r="P1881" t="s">
        <v>1734</v>
      </c>
      <c r="Q1881" t="s">
        <v>1735</v>
      </c>
      <c r="S1881" s="2">
        <v>1056792</v>
      </c>
      <c r="T1881" s="2">
        <v>334188</v>
      </c>
      <c r="U1881" s="2">
        <v>309135</v>
      </c>
      <c r="V1881" s="2" t="s">
        <v>1690</v>
      </c>
      <c r="W1881" t="s">
        <v>1691</v>
      </c>
      <c r="X1881" s="2" t="s">
        <v>1931</v>
      </c>
      <c r="Z1881">
        <v>3007629</v>
      </c>
      <c r="AA1881" s="2" t="s">
        <v>24</v>
      </c>
    </row>
    <row r="1882" spans="1:27" x14ac:dyDescent="0.25">
      <c r="A1882" s="6">
        <f t="shared" si="29"/>
        <v>1874</v>
      </c>
      <c r="C1882" s="36" t="str">
        <f>+INDEX('Global Mapping'!$M:$M,MATCH(L1882,'Global Mapping'!$A:$A,0))</f>
        <v>CURRENT LIABILITIES</v>
      </c>
      <c r="D1882" s="36" t="str">
        <f>+INDEX('Global Mapping'!$C:$C,MATCH(L1882,'Global Mapping'!$A:$A,0))</f>
        <v>A/P TRADE - RECD NOT VO</v>
      </c>
      <c r="E1882" s="36" t="s">
        <v>3985</v>
      </c>
      <c r="F1882" s="36" t="s">
        <v>3986</v>
      </c>
      <c r="G1882" s="36" t="s">
        <v>3987</v>
      </c>
      <c r="H1882" s="36">
        <v>1093623</v>
      </c>
      <c r="I1882" s="38">
        <v>43601</v>
      </c>
      <c r="J1882" s="2">
        <v>345</v>
      </c>
      <c r="K1882" s="2">
        <v>345</v>
      </c>
      <c r="L1882" s="2">
        <v>4527</v>
      </c>
      <c r="M1882" s="5">
        <v>95</v>
      </c>
      <c r="N1882" s="3">
        <v>43599</v>
      </c>
      <c r="O1882" t="s">
        <v>19</v>
      </c>
      <c r="P1882" t="s">
        <v>1682</v>
      </c>
      <c r="Q1882" t="s">
        <v>1740</v>
      </c>
      <c r="S1882" s="2">
        <v>1056945</v>
      </c>
      <c r="T1882" s="2">
        <v>334244</v>
      </c>
      <c r="U1882" s="2">
        <v>309956</v>
      </c>
      <c r="V1882" s="2" t="s">
        <v>1697</v>
      </c>
      <c r="W1882" t="s">
        <v>1691</v>
      </c>
      <c r="X1882" s="2" t="s">
        <v>1931</v>
      </c>
      <c r="Z1882">
        <v>3000063</v>
      </c>
      <c r="AA1882" s="2" t="s">
        <v>24</v>
      </c>
    </row>
    <row r="1883" spans="1:27" x14ac:dyDescent="0.25">
      <c r="A1883" s="6">
        <f t="shared" si="29"/>
        <v>1875</v>
      </c>
      <c r="C1883" s="36" t="str">
        <f>+INDEX('Global Mapping'!$M:$M,MATCH(L1883,'Global Mapping'!$A:$A,0))</f>
        <v>CURRENT LIABILITIES</v>
      </c>
      <c r="D1883" s="36" t="str">
        <f>+INDEX('Global Mapping'!$C:$C,MATCH(L1883,'Global Mapping'!$A:$A,0))</f>
        <v>A/P TRADE - RECD NOT VO</v>
      </c>
      <c r="E1883" s="36" t="s">
        <v>3985</v>
      </c>
      <c r="F1883" s="36" t="s">
        <v>3986</v>
      </c>
      <c r="G1883" s="36" t="s">
        <v>3987</v>
      </c>
      <c r="H1883" s="36">
        <v>1093623</v>
      </c>
      <c r="I1883" s="38">
        <v>43601</v>
      </c>
      <c r="J1883" s="2">
        <v>345</v>
      </c>
      <c r="K1883" s="2">
        <v>345</v>
      </c>
      <c r="L1883" s="2">
        <v>4527</v>
      </c>
      <c r="M1883" s="5">
        <v>208</v>
      </c>
      <c r="N1883" s="3">
        <v>43599</v>
      </c>
      <c r="O1883" t="s">
        <v>19</v>
      </c>
      <c r="P1883" t="s">
        <v>1682</v>
      </c>
      <c r="Q1883" t="s">
        <v>1740</v>
      </c>
      <c r="S1883" s="2">
        <v>1056946</v>
      </c>
      <c r="T1883" s="2">
        <v>334244</v>
      </c>
      <c r="U1883" s="2">
        <v>309956</v>
      </c>
      <c r="V1883" s="2" t="s">
        <v>1697</v>
      </c>
      <c r="W1883" t="s">
        <v>1691</v>
      </c>
      <c r="X1883" s="2" t="s">
        <v>1931</v>
      </c>
      <c r="Z1883">
        <v>3000063</v>
      </c>
      <c r="AA1883" s="2" t="s">
        <v>24</v>
      </c>
    </row>
    <row r="1884" spans="1:27" x14ac:dyDescent="0.25">
      <c r="A1884" s="6">
        <f t="shared" si="29"/>
        <v>1876</v>
      </c>
      <c r="C1884" s="36" t="str">
        <f>+INDEX('Global Mapping'!$M:$M,MATCH(L1884,'Global Mapping'!$A:$A,0))</f>
        <v>CURRENT LIABILITIES</v>
      </c>
      <c r="D1884" s="36" t="str">
        <f>+INDEX('Global Mapping'!$C:$C,MATCH(L1884,'Global Mapping'!$A:$A,0))</f>
        <v>A/P TRADE - RECD NOT VO</v>
      </c>
      <c r="E1884" s="36" t="s">
        <v>3985</v>
      </c>
      <c r="F1884" s="36" t="s">
        <v>3986</v>
      </c>
      <c r="G1884" s="36" t="s">
        <v>3987</v>
      </c>
      <c r="H1884" s="36">
        <v>1094114</v>
      </c>
      <c r="I1884" s="38">
        <v>43608</v>
      </c>
      <c r="J1884" s="2">
        <v>345</v>
      </c>
      <c r="K1884" s="2">
        <v>345</v>
      </c>
      <c r="L1884" s="2">
        <v>4527</v>
      </c>
      <c r="M1884" s="5">
        <v>515</v>
      </c>
      <c r="N1884" s="3">
        <v>43606</v>
      </c>
      <c r="O1884" t="s">
        <v>19</v>
      </c>
      <c r="P1884" t="s">
        <v>1689</v>
      </c>
      <c r="Q1884" t="s">
        <v>1746</v>
      </c>
      <c r="S1884" s="2">
        <v>1059259</v>
      </c>
      <c r="T1884" s="2">
        <v>334893</v>
      </c>
      <c r="U1884" s="2">
        <v>311236</v>
      </c>
      <c r="V1884" s="2" t="s">
        <v>1690</v>
      </c>
      <c r="W1884" t="s">
        <v>1691</v>
      </c>
      <c r="X1884" s="2" t="s">
        <v>1931</v>
      </c>
      <c r="Z1884">
        <v>3085299</v>
      </c>
      <c r="AA1884" s="2" t="s">
        <v>24</v>
      </c>
    </row>
    <row r="1885" spans="1:27" x14ac:dyDescent="0.25">
      <c r="A1885" s="6">
        <f t="shared" si="29"/>
        <v>1877</v>
      </c>
      <c r="C1885" s="36" t="str">
        <f>+INDEX('Global Mapping'!$M:$M,MATCH(L1885,'Global Mapping'!$A:$A,0))</f>
        <v>CURRENT LIABILITIES</v>
      </c>
      <c r="D1885" s="36" t="str">
        <f>+INDEX('Global Mapping'!$C:$C,MATCH(L1885,'Global Mapping'!$A:$A,0))</f>
        <v>A/P TRADE - RECD NOT VO</v>
      </c>
      <c r="E1885" s="36" t="s">
        <v>3985</v>
      </c>
      <c r="F1885" s="36" t="s">
        <v>3986</v>
      </c>
      <c r="G1885" s="36" t="s">
        <v>3987</v>
      </c>
      <c r="H1885" s="36">
        <v>1094114</v>
      </c>
      <c r="I1885" s="38">
        <v>43608</v>
      </c>
      <c r="J1885" s="2">
        <v>345</v>
      </c>
      <c r="K1885" s="2">
        <v>345</v>
      </c>
      <c r="L1885" s="2">
        <v>4527</v>
      </c>
      <c r="M1885" s="5">
        <v>515</v>
      </c>
      <c r="N1885" s="3">
        <v>43606</v>
      </c>
      <c r="O1885" t="s">
        <v>19</v>
      </c>
      <c r="P1885" t="s">
        <v>1689</v>
      </c>
      <c r="Q1885" t="s">
        <v>1745</v>
      </c>
      <c r="S1885" s="2">
        <v>1059262</v>
      </c>
      <c r="T1885" s="2">
        <v>334893</v>
      </c>
      <c r="U1885" s="2">
        <v>311235</v>
      </c>
      <c r="V1885" s="2" t="s">
        <v>1690</v>
      </c>
      <c r="W1885" t="s">
        <v>1691</v>
      </c>
      <c r="X1885" s="2" t="s">
        <v>1931</v>
      </c>
      <c r="Z1885">
        <v>3085299</v>
      </c>
      <c r="AA1885" s="2" t="s">
        <v>24</v>
      </c>
    </row>
    <row r="1886" spans="1:27" x14ac:dyDescent="0.25">
      <c r="A1886" s="6">
        <f t="shared" si="29"/>
        <v>1878</v>
      </c>
      <c r="C1886" s="36" t="str">
        <f>+INDEX('Global Mapping'!$M:$M,MATCH(L1886,'Global Mapping'!$A:$A,0))</f>
        <v>CURRENT LIABILITIES</v>
      </c>
      <c r="D1886" s="36" t="str">
        <f>+INDEX('Global Mapping'!$C:$C,MATCH(L1886,'Global Mapping'!$A:$A,0))</f>
        <v>A/P TRADE - RECD NOT VO</v>
      </c>
      <c r="E1886" s="36" t="s">
        <v>3985</v>
      </c>
      <c r="F1886" s="36" t="s">
        <v>3986</v>
      </c>
      <c r="G1886" s="36" t="s">
        <v>3987</v>
      </c>
      <c r="H1886" s="36">
        <v>1094097</v>
      </c>
      <c r="I1886" s="38">
        <v>43608</v>
      </c>
      <c r="J1886" s="2">
        <v>345</v>
      </c>
      <c r="K1886" s="2">
        <v>345</v>
      </c>
      <c r="L1886" s="2">
        <v>4527</v>
      </c>
      <c r="M1886" s="5">
        <v>2754.94</v>
      </c>
      <c r="N1886" s="3">
        <v>43606</v>
      </c>
      <c r="O1886" t="s">
        <v>19</v>
      </c>
      <c r="P1886" t="s">
        <v>1722</v>
      </c>
      <c r="Q1886" t="s">
        <v>1723</v>
      </c>
      <c r="S1886" s="2">
        <v>1059340</v>
      </c>
      <c r="T1886" s="2">
        <v>334893</v>
      </c>
      <c r="U1886" s="2">
        <v>306259</v>
      </c>
      <c r="V1886" s="2" t="s">
        <v>1690</v>
      </c>
      <c r="W1886" t="s">
        <v>1691</v>
      </c>
      <c r="X1886" s="2" t="s">
        <v>1931</v>
      </c>
      <c r="Z1886">
        <v>3085346</v>
      </c>
      <c r="AA1886" s="2" t="s">
        <v>24</v>
      </c>
    </row>
    <row r="1887" spans="1:27" x14ac:dyDescent="0.25">
      <c r="A1887" s="6">
        <f t="shared" si="29"/>
        <v>1879</v>
      </c>
      <c r="C1887" s="36" t="str">
        <f>+INDEX('Global Mapping'!$M:$M,MATCH(L1887,'Global Mapping'!$A:$A,0))</f>
        <v>CURRENT LIABILITIES</v>
      </c>
      <c r="D1887" s="36" t="str">
        <f>+INDEX('Global Mapping'!$C:$C,MATCH(L1887,'Global Mapping'!$A:$A,0))</f>
        <v>A/P TRADE - RECD NOT VO</v>
      </c>
      <c r="E1887" s="36" t="s">
        <v>3985</v>
      </c>
      <c r="F1887" s="36" t="s">
        <v>3986</v>
      </c>
      <c r="G1887" s="36" t="s">
        <v>3987</v>
      </c>
      <c r="H1887" s="36">
        <v>921342</v>
      </c>
      <c r="I1887" s="38">
        <v>43608</v>
      </c>
      <c r="J1887" s="2">
        <v>345</v>
      </c>
      <c r="K1887" s="2">
        <v>345</v>
      </c>
      <c r="L1887" s="2">
        <v>4527</v>
      </c>
      <c r="M1887" s="5">
        <v>256.55</v>
      </c>
      <c r="N1887" s="3">
        <v>43607</v>
      </c>
      <c r="O1887" t="s">
        <v>19</v>
      </c>
      <c r="P1887" t="s">
        <v>1656</v>
      </c>
      <c r="Q1887" t="s">
        <v>1748</v>
      </c>
      <c r="S1887" s="2">
        <v>1059751</v>
      </c>
      <c r="T1887" s="2">
        <v>334964</v>
      </c>
      <c r="U1887" s="2">
        <v>311516</v>
      </c>
      <c r="V1887" s="2" t="s">
        <v>1690</v>
      </c>
      <c r="W1887" t="s">
        <v>1691</v>
      </c>
      <c r="X1887" s="2" t="s">
        <v>1931</v>
      </c>
      <c r="Z1887">
        <v>3000863</v>
      </c>
      <c r="AA1887" s="2" t="s">
        <v>24</v>
      </c>
    </row>
    <row r="1888" spans="1:27" x14ac:dyDescent="0.25">
      <c r="A1888" s="6">
        <f t="shared" si="29"/>
        <v>1880</v>
      </c>
      <c r="C1888" s="36" t="str">
        <f>+INDEX('Global Mapping'!$M:$M,MATCH(L1888,'Global Mapping'!$A:$A,0))</f>
        <v>CURRENT LIABILITIES</v>
      </c>
      <c r="D1888" s="36" t="str">
        <f>+INDEX('Global Mapping'!$C:$C,MATCH(L1888,'Global Mapping'!$A:$A,0))</f>
        <v>A/P TRADE - RECD NOT VO</v>
      </c>
      <c r="E1888" s="36" t="s">
        <v>3985</v>
      </c>
      <c r="F1888" s="36" t="s">
        <v>3986</v>
      </c>
      <c r="G1888" s="36" t="s">
        <v>3987</v>
      </c>
      <c r="H1888" s="36">
        <v>1094119</v>
      </c>
      <c r="I1888" s="38">
        <v>43608</v>
      </c>
      <c r="J1888" s="2">
        <v>345</v>
      </c>
      <c r="K1888" s="2">
        <v>345</v>
      </c>
      <c r="L1888" s="2">
        <v>4527</v>
      </c>
      <c r="M1888" s="5">
        <v>500</v>
      </c>
      <c r="N1888" s="3">
        <v>43607</v>
      </c>
      <c r="O1888" t="s">
        <v>19</v>
      </c>
      <c r="P1888" t="s">
        <v>1749</v>
      </c>
      <c r="Q1888" t="s">
        <v>1750</v>
      </c>
      <c r="S1888" s="2">
        <v>1059841</v>
      </c>
      <c r="T1888" s="2">
        <v>335033</v>
      </c>
      <c r="U1888" s="2">
        <v>311565</v>
      </c>
      <c r="V1888" s="2" t="s">
        <v>1690</v>
      </c>
      <c r="W1888" t="s">
        <v>1691</v>
      </c>
      <c r="X1888" s="2" t="s">
        <v>1931</v>
      </c>
      <c r="Z1888">
        <v>3008461</v>
      </c>
      <c r="AA1888" s="2" t="s">
        <v>24</v>
      </c>
    </row>
    <row r="1889" spans="1:27" x14ac:dyDescent="0.25">
      <c r="A1889" s="6">
        <f t="shared" si="29"/>
        <v>1881</v>
      </c>
      <c r="C1889" s="36" t="str">
        <f>+INDEX('Global Mapping'!$M:$M,MATCH(L1889,'Global Mapping'!$A:$A,0))</f>
        <v>CURRENT LIABILITIES</v>
      </c>
      <c r="D1889" s="36" t="str">
        <f>+INDEX('Global Mapping'!$C:$C,MATCH(L1889,'Global Mapping'!$A:$A,0))</f>
        <v>A/P TRADE - RECD NOT VO</v>
      </c>
      <c r="E1889" s="36" t="s">
        <v>3985</v>
      </c>
      <c r="F1889" s="36" t="s">
        <v>3986</v>
      </c>
      <c r="G1889" s="36" t="s">
        <v>3987</v>
      </c>
      <c r="H1889" s="36">
        <v>1094845</v>
      </c>
      <c r="I1889" s="38">
        <v>43615</v>
      </c>
      <c r="J1889" s="2">
        <v>345</v>
      </c>
      <c r="K1889" s="2">
        <v>345</v>
      </c>
      <c r="L1889" s="2">
        <v>4527</v>
      </c>
      <c r="M1889" s="5">
        <v>600</v>
      </c>
      <c r="N1889" s="3">
        <v>43614</v>
      </c>
      <c r="O1889" t="s">
        <v>19</v>
      </c>
      <c r="P1889" t="s">
        <v>2011</v>
      </c>
      <c r="Q1889" t="s">
        <v>1742</v>
      </c>
      <c r="S1889" s="2">
        <v>1060761</v>
      </c>
      <c r="T1889" s="2">
        <v>335415</v>
      </c>
      <c r="U1889" s="2">
        <v>309927</v>
      </c>
      <c r="V1889" s="2" t="s">
        <v>1690</v>
      </c>
      <c r="W1889" t="s">
        <v>1691</v>
      </c>
      <c r="X1889" s="2" t="s">
        <v>1931</v>
      </c>
      <c r="Z1889">
        <v>3049322</v>
      </c>
      <c r="AA1889" s="2" t="s">
        <v>24</v>
      </c>
    </row>
    <row r="1890" spans="1:27" x14ac:dyDescent="0.25">
      <c r="A1890" s="6">
        <f t="shared" si="29"/>
        <v>1882</v>
      </c>
      <c r="C1890" s="36" t="str">
        <f>+INDEX('Global Mapping'!$M:$M,MATCH(L1890,'Global Mapping'!$A:$A,0))</f>
        <v>CURRENT LIABILITIES</v>
      </c>
      <c r="D1890" s="36" t="str">
        <f>+INDEX('Global Mapping'!$C:$C,MATCH(L1890,'Global Mapping'!$A:$A,0))</f>
        <v>A/P TRADE - RECD NOT VO</v>
      </c>
      <c r="E1890" s="36" t="s">
        <v>3985</v>
      </c>
      <c r="F1890" s="36" t="s">
        <v>3986</v>
      </c>
      <c r="G1890" s="36" t="s">
        <v>3987</v>
      </c>
      <c r="H1890" s="36">
        <v>1095002</v>
      </c>
      <c r="I1890" s="38">
        <v>43622</v>
      </c>
      <c r="J1890" s="2">
        <v>345</v>
      </c>
      <c r="K1890" s="2">
        <v>345</v>
      </c>
      <c r="L1890" s="2">
        <v>4527</v>
      </c>
      <c r="M1890" s="5">
        <v>8363.4</v>
      </c>
      <c r="N1890" s="3">
        <v>43616</v>
      </c>
      <c r="O1890" t="s">
        <v>19</v>
      </c>
      <c r="P1890" t="s">
        <v>1694</v>
      </c>
      <c r="Q1890" t="s">
        <v>1738</v>
      </c>
      <c r="S1890" s="2">
        <v>1061450</v>
      </c>
      <c r="T1890" s="2">
        <v>335634</v>
      </c>
      <c r="U1890" s="2">
        <v>304811</v>
      </c>
      <c r="V1890" s="2" t="s">
        <v>1690</v>
      </c>
      <c r="W1890" t="s">
        <v>1691</v>
      </c>
      <c r="X1890" s="2" t="s">
        <v>1931</v>
      </c>
      <c r="Z1890">
        <v>3005329</v>
      </c>
      <c r="AA1890" s="2" t="s">
        <v>24</v>
      </c>
    </row>
    <row r="1891" spans="1:27" x14ac:dyDescent="0.25">
      <c r="A1891" s="6">
        <f t="shared" si="29"/>
        <v>1883</v>
      </c>
      <c r="C1891" s="36" t="str">
        <f>+INDEX('Global Mapping'!$M:$M,MATCH(L1891,'Global Mapping'!$A:$A,0))</f>
        <v>CURRENT LIABILITIES</v>
      </c>
      <c r="D1891" s="36" t="str">
        <f>+INDEX('Global Mapping'!$C:$C,MATCH(L1891,'Global Mapping'!$A:$A,0))</f>
        <v>A/P TRADE - RECD NOT VO</v>
      </c>
      <c r="E1891" s="36" t="s">
        <v>3985</v>
      </c>
      <c r="F1891" s="36" t="s">
        <v>3986</v>
      </c>
      <c r="G1891" s="36" t="s">
        <v>3987</v>
      </c>
      <c r="H1891" s="36">
        <v>1095097</v>
      </c>
      <c r="I1891" s="38">
        <v>43622</v>
      </c>
      <c r="J1891" s="2">
        <v>345</v>
      </c>
      <c r="K1891" s="2">
        <v>345</v>
      </c>
      <c r="L1891" s="2">
        <v>4527</v>
      </c>
      <c r="M1891" s="5">
        <v>990</v>
      </c>
      <c r="N1891" s="3">
        <v>43620</v>
      </c>
      <c r="O1891" t="s">
        <v>19</v>
      </c>
      <c r="P1891" t="s">
        <v>1660</v>
      </c>
      <c r="Q1891" t="s">
        <v>1743</v>
      </c>
      <c r="S1891" s="2">
        <v>1062102</v>
      </c>
      <c r="T1891" s="2">
        <v>335925</v>
      </c>
      <c r="U1891" s="2">
        <v>310622</v>
      </c>
      <c r="V1891" s="2" t="s">
        <v>1697</v>
      </c>
      <c r="W1891" t="s">
        <v>1691</v>
      </c>
      <c r="X1891" s="2" t="s">
        <v>1931</v>
      </c>
      <c r="Z1891">
        <v>3005061</v>
      </c>
      <c r="AA1891" s="2" t="s">
        <v>24</v>
      </c>
    </row>
    <row r="1892" spans="1:27" x14ac:dyDescent="0.25">
      <c r="A1892" s="6">
        <f t="shared" si="29"/>
        <v>1884</v>
      </c>
      <c r="C1892" s="36" t="str">
        <f>+INDEX('Global Mapping'!$M:$M,MATCH(L1892,'Global Mapping'!$A:$A,0))</f>
        <v>CURRENT LIABILITIES</v>
      </c>
      <c r="D1892" s="36" t="str">
        <f>+INDEX('Global Mapping'!$C:$C,MATCH(L1892,'Global Mapping'!$A:$A,0))</f>
        <v>A/P TRADE - RECD NOT VO</v>
      </c>
      <c r="E1892" s="36" t="s">
        <v>3985</v>
      </c>
      <c r="F1892" s="36" t="s">
        <v>3986</v>
      </c>
      <c r="G1892" s="36" t="s">
        <v>3987</v>
      </c>
      <c r="H1892" s="36">
        <v>1096008</v>
      </c>
      <c r="I1892" s="38">
        <v>43629</v>
      </c>
      <c r="J1892" s="2">
        <v>345</v>
      </c>
      <c r="K1892" s="2">
        <v>345</v>
      </c>
      <c r="L1892" s="2">
        <v>4527</v>
      </c>
      <c r="M1892" s="5">
        <v>400</v>
      </c>
      <c r="N1892" s="3">
        <v>43622</v>
      </c>
      <c r="O1892" t="s">
        <v>19</v>
      </c>
      <c r="P1892" t="s">
        <v>1665</v>
      </c>
      <c r="Q1892" t="s">
        <v>1756</v>
      </c>
      <c r="S1892" s="2">
        <v>1062767</v>
      </c>
      <c r="T1892" s="2">
        <v>336140</v>
      </c>
      <c r="U1892" s="2">
        <v>312810</v>
      </c>
      <c r="V1892" s="2" t="s">
        <v>1690</v>
      </c>
      <c r="W1892" t="s">
        <v>1691</v>
      </c>
      <c r="X1892" s="2" t="s">
        <v>1931</v>
      </c>
      <c r="Z1892">
        <v>3005740</v>
      </c>
      <c r="AA1892" s="2" t="s">
        <v>24</v>
      </c>
    </row>
    <row r="1893" spans="1:27" x14ac:dyDescent="0.25">
      <c r="A1893" s="6">
        <f t="shared" si="29"/>
        <v>1885</v>
      </c>
      <c r="C1893" s="36" t="str">
        <f>+INDEX('Global Mapping'!$M:$M,MATCH(L1893,'Global Mapping'!$A:$A,0))</f>
        <v>CURRENT LIABILITIES</v>
      </c>
      <c r="D1893" s="36" t="str">
        <f>+INDEX('Global Mapping'!$C:$C,MATCH(L1893,'Global Mapping'!$A:$A,0))</f>
        <v>A/P TRADE - RECD NOT VO</v>
      </c>
      <c r="E1893" s="36" t="s">
        <v>3985</v>
      </c>
      <c r="F1893" s="36" t="s">
        <v>3986</v>
      </c>
      <c r="G1893" s="36" t="s">
        <v>3987</v>
      </c>
      <c r="H1893" s="36">
        <v>1095992</v>
      </c>
      <c r="I1893" s="38">
        <v>43629</v>
      </c>
      <c r="J1893" s="2">
        <v>345</v>
      </c>
      <c r="K1893" s="2">
        <v>345</v>
      </c>
      <c r="L1893" s="2">
        <v>4527</v>
      </c>
      <c r="M1893" s="5">
        <v>851.88</v>
      </c>
      <c r="N1893" s="3">
        <v>43628</v>
      </c>
      <c r="O1893" t="s">
        <v>19</v>
      </c>
      <c r="P1893" t="s">
        <v>1704</v>
      </c>
      <c r="Q1893" t="s">
        <v>1705</v>
      </c>
      <c r="R1893">
        <v>97906</v>
      </c>
      <c r="S1893" s="2">
        <v>1063534</v>
      </c>
      <c r="T1893" s="2">
        <v>336676</v>
      </c>
      <c r="U1893" s="2">
        <v>302002</v>
      </c>
      <c r="V1893" s="2" t="s">
        <v>1690</v>
      </c>
      <c r="W1893" t="s">
        <v>1691</v>
      </c>
      <c r="X1893" s="2" t="s">
        <v>1931</v>
      </c>
      <c r="Z1893">
        <v>3000024</v>
      </c>
      <c r="AA1893" s="2" t="s">
        <v>24</v>
      </c>
    </row>
    <row r="1894" spans="1:27" x14ac:dyDescent="0.25">
      <c r="A1894" s="6">
        <f t="shared" si="29"/>
        <v>1886</v>
      </c>
      <c r="C1894" s="36" t="str">
        <f>+INDEX('Global Mapping'!$M:$M,MATCH(L1894,'Global Mapping'!$A:$A,0))</f>
        <v>CURRENT LIABILITIES</v>
      </c>
      <c r="D1894" s="36" t="str">
        <f>+INDEX('Global Mapping'!$C:$C,MATCH(L1894,'Global Mapping'!$A:$A,0))</f>
        <v>A/P TRADE - RECD NOT VO</v>
      </c>
      <c r="E1894" s="36" t="s">
        <v>3985</v>
      </c>
      <c r="F1894" s="36" t="s">
        <v>3986</v>
      </c>
      <c r="G1894" s="36" t="s">
        <v>3987</v>
      </c>
      <c r="H1894" s="36">
        <v>921393</v>
      </c>
      <c r="I1894" s="38">
        <v>43629</v>
      </c>
      <c r="J1894" s="2">
        <v>345</v>
      </c>
      <c r="K1894" s="2">
        <v>345</v>
      </c>
      <c r="L1894" s="2">
        <v>4527</v>
      </c>
      <c r="M1894" s="5">
        <v>1786.75</v>
      </c>
      <c r="N1894" s="3">
        <v>43629</v>
      </c>
      <c r="O1894" t="s">
        <v>19</v>
      </c>
      <c r="P1894" t="s">
        <v>1656</v>
      </c>
      <c r="Q1894" t="s">
        <v>1747</v>
      </c>
      <c r="R1894">
        <v>91260</v>
      </c>
      <c r="S1894" s="2">
        <v>1064199</v>
      </c>
      <c r="T1894" s="2">
        <v>336805</v>
      </c>
      <c r="U1894" s="2">
        <v>307269</v>
      </c>
      <c r="V1894" s="2" t="s">
        <v>1697</v>
      </c>
      <c r="W1894" t="s">
        <v>1691</v>
      </c>
      <c r="X1894" s="2" t="s">
        <v>1931</v>
      </c>
      <c r="Z1894">
        <v>3000863</v>
      </c>
      <c r="AA1894" s="2" t="s">
        <v>24</v>
      </c>
    </row>
    <row r="1895" spans="1:27" x14ac:dyDescent="0.25">
      <c r="A1895" s="6">
        <f t="shared" si="29"/>
        <v>1887</v>
      </c>
      <c r="C1895" s="36" t="str">
        <f>+INDEX('Global Mapping'!$M:$M,MATCH(L1895,'Global Mapping'!$A:$A,0))</f>
        <v>CURRENT LIABILITIES</v>
      </c>
      <c r="D1895" s="36" t="str">
        <f>+INDEX('Global Mapping'!$C:$C,MATCH(L1895,'Global Mapping'!$A:$A,0))</f>
        <v>A/P TRADE - RECD NOT VO</v>
      </c>
      <c r="E1895" s="36" t="s">
        <v>3985</v>
      </c>
      <c r="F1895" s="36" t="s">
        <v>3986</v>
      </c>
      <c r="G1895" s="36" t="s">
        <v>3987</v>
      </c>
      <c r="H1895" s="36">
        <v>1111208</v>
      </c>
      <c r="I1895" s="38">
        <v>43643</v>
      </c>
      <c r="J1895" s="2">
        <v>345</v>
      </c>
      <c r="K1895" s="2">
        <v>345</v>
      </c>
      <c r="L1895" s="2">
        <v>4527</v>
      </c>
      <c r="M1895" s="5">
        <v>780</v>
      </c>
      <c r="N1895" s="3">
        <v>43630</v>
      </c>
      <c r="O1895" t="s">
        <v>19</v>
      </c>
      <c r="P1895" t="s">
        <v>1704</v>
      </c>
      <c r="Q1895" t="s">
        <v>1760</v>
      </c>
      <c r="S1895" s="2">
        <v>1064853</v>
      </c>
      <c r="T1895" s="2">
        <v>336908</v>
      </c>
      <c r="U1895" s="2">
        <v>313486</v>
      </c>
      <c r="V1895" s="2" t="s">
        <v>1690</v>
      </c>
      <c r="W1895" t="s">
        <v>1691</v>
      </c>
      <c r="X1895" s="2" t="s">
        <v>1931</v>
      </c>
      <c r="Z1895">
        <v>3000024</v>
      </c>
      <c r="AA1895" s="2" t="s">
        <v>24</v>
      </c>
    </row>
    <row r="1896" spans="1:27" x14ac:dyDescent="0.25">
      <c r="A1896" s="6">
        <f t="shared" si="29"/>
        <v>1888</v>
      </c>
      <c r="C1896" s="36" t="str">
        <f>+INDEX('Global Mapping'!$M:$M,MATCH(L1896,'Global Mapping'!$A:$A,0))</f>
        <v>CURRENT LIABILITIES</v>
      </c>
      <c r="D1896" s="36" t="str">
        <f>+INDEX('Global Mapping'!$C:$C,MATCH(L1896,'Global Mapping'!$A:$A,0))</f>
        <v>A/P TRADE - RECD NOT VO</v>
      </c>
      <c r="E1896" s="36" t="s">
        <v>3985</v>
      </c>
      <c r="F1896" s="36" t="s">
        <v>3986</v>
      </c>
      <c r="G1896" s="36" t="s">
        <v>3987</v>
      </c>
      <c r="H1896" s="36">
        <v>1096429</v>
      </c>
      <c r="I1896" s="38">
        <v>43636</v>
      </c>
      <c r="J1896" s="2">
        <v>345</v>
      </c>
      <c r="K1896" s="2">
        <v>345</v>
      </c>
      <c r="L1896" s="2">
        <v>4527</v>
      </c>
      <c r="M1896" s="5">
        <v>600</v>
      </c>
      <c r="N1896" s="3">
        <v>43633</v>
      </c>
      <c r="O1896" t="s">
        <v>19</v>
      </c>
      <c r="P1896" t="s">
        <v>1695</v>
      </c>
      <c r="Q1896" t="s">
        <v>1761</v>
      </c>
      <c r="S1896" s="2">
        <v>1065149</v>
      </c>
      <c r="T1896" s="2">
        <v>337057</v>
      </c>
      <c r="U1896" s="2">
        <v>313350</v>
      </c>
      <c r="V1896" s="2" t="s">
        <v>1690</v>
      </c>
      <c r="W1896" t="s">
        <v>1691</v>
      </c>
      <c r="X1896" s="2" t="s">
        <v>1931</v>
      </c>
      <c r="Z1896">
        <v>3049322</v>
      </c>
      <c r="AA1896" s="2" t="s">
        <v>24</v>
      </c>
    </row>
    <row r="1897" spans="1:27" x14ac:dyDescent="0.25">
      <c r="A1897" s="6">
        <f t="shared" si="29"/>
        <v>1889</v>
      </c>
      <c r="C1897" s="36" t="str">
        <f>+INDEX('Global Mapping'!$M:$M,MATCH(L1897,'Global Mapping'!$A:$A,0))</f>
        <v>CURRENT LIABILITIES</v>
      </c>
      <c r="D1897" s="36" t="str">
        <f>+INDEX('Global Mapping'!$C:$C,MATCH(L1897,'Global Mapping'!$A:$A,0))</f>
        <v>A/P TRADE - RECD NOT VO</v>
      </c>
      <c r="E1897" s="36" t="s">
        <v>3985</v>
      </c>
      <c r="F1897" s="36" t="s">
        <v>3986</v>
      </c>
      <c r="G1897" s="36" t="s">
        <v>3987</v>
      </c>
      <c r="H1897" s="36">
        <v>921426</v>
      </c>
      <c r="I1897" s="38">
        <v>43636</v>
      </c>
      <c r="J1897" s="2">
        <v>345</v>
      </c>
      <c r="K1897" s="2">
        <v>345</v>
      </c>
      <c r="L1897" s="2">
        <v>4527</v>
      </c>
      <c r="M1897" s="5">
        <v>403.32</v>
      </c>
      <c r="N1897" s="3">
        <v>43635</v>
      </c>
      <c r="O1897" t="s">
        <v>19</v>
      </c>
      <c r="P1897" t="s">
        <v>1656</v>
      </c>
      <c r="Q1897" t="s">
        <v>1754</v>
      </c>
      <c r="R1897">
        <v>91260</v>
      </c>
      <c r="S1897" s="2">
        <v>1065852</v>
      </c>
      <c r="T1897" s="2">
        <v>337255</v>
      </c>
      <c r="U1897" s="2">
        <v>311251</v>
      </c>
      <c r="V1897" s="2" t="s">
        <v>1697</v>
      </c>
      <c r="W1897" t="s">
        <v>1691</v>
      </c>
      <c r="X1897" s="2" t="s">
        <v>1931</v>
      </c>
      <c r="Z1897">
        <v>3000863</v>
      </c>
      <c r="AA1897" s="2" t="s">
        <v>24</v>
      </c>
    </row>
    <row r="1898" spans="1:27" x14ac:dyDescent="0.25">
      <c r="A1898" s="6">
        <f t="shared" si="29"/>
        <v>1890</v>
      </c>
      <c r="C1898" s="36" t="str">
        <f>+INDEX('Global Mapping'!$M:$M,MATCH(L1898,'Global Mapping'!$A:$A,0))</f>
        <v>CURRENT LIABILITIES</v>
      </c>
      <c r="D1898" s="36" t="str">
        <f>+INDEX('Global Mapping'!$C:$C,MATCH(L1898,'Global Mapping'!$A:$A,0))</f>
        <v>A/P TRADE - RECD NOT VO</v>
      </c>
      <c r="E1898" s="36" t="s">
        <v>3985</v>
      </c>
      <c r="F1898" s="36" t="s">
        <v>3986</v>
      </c>
      <c r="G1898" s="36" t="s">
        <v>3987</v>
      </c>
      <c r="H1898" s="36">
        <v>1111219</v>
      </c>
      <c r="I1898" s="38">
        <v>43643</v>
      </c>
      <c r="J1898" s="2">
        <v>345</v>
      </c>
      <c r="K1898" s="2">
        <v>345</v>
      </c>
      <c r="L1898" s="2">
        <v>4527</v>
      </c>
      <c r="M1898" s="5">
        <v>854</v>
      </c>
      <c r="N1898" s="3">
        <v>43642</v>
      </c>
      <c r="O1898" t="s">
        <v>19</v>
      </c>
      <c r="P1898" t="s">
        <v>1682</v>
      </c>
      <c r="Q1898" t="s">
        <v>1753</v>
      </c>
      <c r="S1898" s="2">
        <v>1067579</v>
      </c>
      <c r="T1898" s="2">
        <v>337826</v>
      </c>
      <c r="U1898" s="2">
        <v>312654</v>
      </c>
      <c r="V1898" s="2" t="s">
        <v>1697</v>
      </c>
      <c r="W1898" t="s">
        <v>1691</v>
      </c>
      <c r="X1898" s="2" t="s">
        <v>1931</v>
      </c>
      <c r="Z1898">
        <v>3000063</v>
      </c>
      <c r="AA1898" s="2" t="s">
        <v>24</v>
      </c>
    </row>
    <row r="1899" spans="1:27" x14ac:dyDescent="0.25">
      <c r="A1899" s="6">
        <f t="shared" si="29"/>
        <v>1891</v>
      </c>
      <c r="C1899" s="36" t="str">
        <f>+INDEX('Global Mapping'!$M:$M,MATCH(L1899,'Global Mapping'!$A:$A,0))</f>
        <v>CURRENT LIABILITIES</v>
      </c>
      <c r="D1899" s="36" t="str">
        <f>+INDEX('Global Mapping'!$C:$C,MATCH(L1899,'Global Mapping'!$A:$A,0))</f>
        <v>A/P TRADE - RECD NOT VO</v>
      </c>
      <c r="E1899" s="36" t="s">
        <v>3985</v>
      </c>
      <c r="F1899" s="36" t="s">
        <v>3986</v>
      </c>
      <c r="G1899" s="36" t="s">
        <v>3987</v>
      </c>
      <c r="H1899" s="36">
        <v>1111219</v>
      </c>
      <c r="I1899" s="38">
        <v>43643</v>
      </c>
      <c r="J1899" s="2">
        <v>345</v>
      </c>
      <c r="K1899" s="2">
        <v>345</v>
      </c>
      <c r="L1899" s="2">
        <v>4527</v>
      </c>
      <c r="M1899" s="5">
        <v>1256</v>
      </c>
      <c r="N1899" s="3">
        <v>43642</v>
      </c>
      <c r="O1899" t="s">
        <v>19</v>
      </c>
      <c r="P1899" t="s">
        <v>1682</v>
      </c>
      <c r="Q1899" t="s">
        <v>1755</v>
      </c>
      <c r="S1899" s="2">
        <v>1067957</v>
      </c>
      <c r="T1899" s="2">
        <v>337903</v>
      </c>
      <c r="U1899" s="2">
        <v>312663</v>
      </c>
      <c r="V1899" s="2" t="s">
        <v>1690</v>
      </c>
      <c r="W1899" t="s">
        <v>1691</v>
      </c>
      <c r="X1899" s="2" t="s">
        <v>1931</v>
      </c>
      <c r="Z1899">
        <v>3000063</v>
      </c>
      <c r="AA1899" s="2" t="s">
        <v>24</v>
      </c>
    </row>
    <row r="1900" spans="1:27" x14ac:dyDescent="0.25">
      <c r="A1900" s="6">
        <f t="shared" si="29"/>
        <v>1892</v>
      </c>
      <c r="C1900" s="36" t="str">
        <f>+INDEX('Global Mapping'!$M:$M,MATCH(L1900,'Global Mapping'!$A:$A,0))</f>
        <v>CURRENT LIABILITIES</v>
      </c>
      <c r="D1900" s="36" t="str">
        <f>+INDEX('Global Mapping'!$C:$C,MATCH(L1900,'Global Mapping'!$A:$A,0))</f>
        <v>A/P TRADE - RECD NOT VO</v>
      </c>
      <c r="E1900" s="36" t="s">
        <v>3985</v>
      </c>
      <c r="F1900" s="36" t="s">
        <v>3986</v>
      </c>
      <c r="G1900" s="36" t="s">
        <v>3987</v>
      </c>
      <c r="H1900" s="36">
        <v>1111253</v>
      </c>
      <c r="I1900" s="38">
        <v>43643</v>
      </c>
      <c r="J1900" s="2">
        <v>345</v>
      </c>
      <c r="K1900" s="2">
        <v>345</v>
      </c>
      <c r="L1900" s="2">
        <v>4527</v>
      </c>
      <c r="M1900" s="5">
        <v>515</v>
      </c>
      <c r="N1900" s="3">
        <v>43642</v>
      </c>
      <c r="O1900" t="s">
        <v>19</v>
      </c>
      <c r="P1900" t="s">
        <v>1689</v>
      </c>
      <c r="Q1900" t="s">
        <v>1768</v>
      </c>
      <c r="S1900" s="2">
        <v>1067953</v>
      </c>
      <c r="T1900" s="2">
        <v>337903</v>
      </c>
      <c r="U1900" s="2">
        <v>314611</v>
      </c>
      <c r="V1900" s="2" t="s">
        <v>1690</v>
      </c>
      <c r="W1900" t="s">
        <v>1691</v>
      </c>
      <c r="X1900" s="2" t="s">
        <v>1931</v>
      </c>
      <c r="Z1900">
        <v>3085299</v>
      </c>
      <c r="AA1900" s="2" t="s">
        <v>24</v>
      </c>
    </row>
    <row r="1901" spans="1:27" x14ac:dyDescent="0.25">
      <c r="A1901" s="6">
        <f t="shared" si="29"/>
        <v>1893</v>
      </c>
      <c r="C1901" s="36" t="str">
        <f>+INDEX('Global Mapping'!$M:$M,MATCH(L1901,'Global Mapping'!$A:$A,0))</f>
        <v>CURRENT LIABILITIES</v>
      </c>
      <c r="D1901" s="36" t="str">
        <f>+INDEX('Global Mapping'!$C:$C,MATCH(L1901,'Global Mapping'!$A:$A,0))</f>
        <v>A/P TRADE - RECD NOT VO</v>
      </c>
      <c r="E1901" s="36" t="s">
        <v>3985</v>
      </c>
      <c r="F1901" s="36" t="s">
        <v>3986</v>
      </c>
      <c r="G1901" s="36" t="s">
        <v>3987</v>
      </c>
      <c r="H1901" s="36">
        <v>921457</v>
      </c>
      <c r="I1901" s="38">
        <v>43649</v>
      </c>
      <c r="J1901" s="2">
        <v>345</v>
      </c>
      <c r="K1901" s="2">
        <v>345</v>
      </c>
      <c r="L1901" s="2">
        <v>4527</v>
      </c>
      <c r="M1901" s="5">
        <v>354.38</v>
      </c>
      <c r="N1901" s="3">
        <v>43648</v>
      </c>
      <c r="O1901" t="s">
        <v>19</v>
      </c>
      <c r="P1901" t="s">
        <v>1656</v>
      </c>
      <c r="Q1901" t="s">
        <v>1758</v>
      </c>
      <c r="S1901" s="2">
        <v>1069037</v>
      </c>
      <c r="T1901" s="2">
        <v>338379</v>
      </c>
      <c r="U1901" s="2">
        <v>312567</v>
      </c>
      <c r="V1901" s="2" t="s">
        <v>1690</v>
      </c>
      <c r="W1901" t="s">
        <v>1691</v>
      </c>
      <c r="X1901" s="2" t="s">
        <v>1931</v>
      </c>
      <c r="Z1901">
        <v>3000863</v>
      </c>
      <c r="AA1901" s="2" t="s">
        <v>24</v>
      </c>
    </row>
    <row r="1902" spans="1:27" x14ac:dyDescent="0.25">
      <c r="A1902" s="6">
        <f t="shared" si="29"/>
        <v>1894</v>
      </c>
      <c r="C1902" s="36" t="str">
        <f>+INDEX('Global Mapping'!$M:$M,MATCH(L1902,'Global Mapping'!$A:$A,0))</f>
        <v>CURRENT LIABILITIES</v>
      </c>
      <c r="D1902" s="36" t="str">
        <f>+INDEX('Global Mapping'!$C:$C,MATCH(L1902,'Global Mapping'!$A:$A,0))</f>
        <v>A/P TRADE - RECD NOT VO</v>
      </c>
      <c r="E1902" s="36" t="s">
        <v>3985</v>
      </c>
      <c r="F1902" s="36" t="s">
        <v>3986</v>
      </c>
      <c r="G1902" s="36" t="s">
        <v>3987</v>
      </c>
      <c r="H1902" s="36">
        <v>1111532</v>
      </c>
      <c r="I1902" s="38">
        <v>43649</v>
      </c>
      <c r="J1902" s="2">
        <v>345</v>
      </c>
      <c r="K1902" s="2">
        <v>345</v>
      </c>
      <c r="L1902" s="2">
        <v>4527</v>
      </c>
      <c r="M1902" s="5">
        <v>1870</v>
      </c>
      <c r="N1902" s="3">
        <v>43648</v>
      </c>
      <c r="O1902" t="s">
        <v>19</v>
      </c>
      <c r="P1902" t="s">
        <v>1646</v>
      </c>
      <c r="Q1902" t="s">
        <v>1744</v>
      </c>
      <c r="S1902" s="2">
        <v>1068909</v>
      </c>
      <c r="T1902" s="2">
        <v>338332</v>
      </c>
      <c r="U1902" s="2">
        <v>310086</v>
      </c>
      <c r="V1902" s="2" t="s">
        <v>1697</v>
      </c>
      <c r="W1902" t="s">
        <v>1691</v>
      </c>
      <c r="X1902" s="2" t="s">
        <v>1931</v>
      </c>
      <c r="Z1902">
        <v>3005121</v>
      </c>
      <c r="AA1902" s="2" t="s">
        <v>24</v>
      </c>
    </row>
    <row r="1903" spans="1:27" x14ac:dyDescent="0.25">
      <c r="A1903" s="6">
        <f t="shared" si="29"/>
        <v>1895</v>
      </c>
      <c r="C1903" s="36" t="str">
        <f>+INDEX('Global Mapping'!$M:$M,MATCH(L1903,'Global Mapping'!$A:$A,0))</f>
        <v>CURRENT LIABILITIES</v>
      </c>
      <c r="D1903" s="36" t="str">
        <f>+INDEX('Global Mapping'!$C:$C,MATCH(L1903,'Global Mapping'!$A:$A,0))</f>
        <v>A/P TRADE - RECD NOT VO</v>
      </c>
      <c r="E1903" s="36" t="s">
        <v>3985</v>
      </c>
      <c r="F1903" s="36" t="s">
        <v>3986</v>
      </c>
      <c r="G1903" s="36" t="s">
        <v>3987</v>
      </c>
      <c r="H1903" s="36">
        <v>1111559</v>
      </c>
      <c r="I1903" s="38">
        <v>43649</v>
      </c>
      <c r="J1903" s="2">
        <v>345</v>
      </c>
      <c r="K1903" s="2">
        <v>345</v>
      </c>
      <c r="L1903" s="2">
        <v>4527</v>
      </c>
      <c r="M1903" s="5">
        <v>265</v>
      </c>
      <c r="N1903" s="3">
        <v>43648</v>
      </c>
      <c r="O1903" t="s">
        <v>19</v>
      </c>
      <c r="P1903" t="s">
        <v>1653</v>
      </c>
      <c r="Q1903" t="s">
        <v>1772</v>
      </c>
      <c r="S1903" s="2">
        <v>1068812</v>
      </c>
      <c r="T1903" s="2">
        <v>338309</v>
      </c>
      <c r="U1903" s="2">
        <v>315050</v>
      </c>
      <c r="V1903" s="2" t="s">
        <v>1690</v>
      </c>
      <c r="W1903" t="s">
        <v>1691</v>
      </c>
      <c r="X1903" s="2" t="s">
        <v>1931</v>
      </c>
      <c r="Z1903">
        <v>3005237</v>
      </c>
      <c r="AA1903" s="2" t="s">
        <v>24</v>
      </c>
    </row>
    <row r="1904" spans="1:27" x14ac:dyDescent="0.25">
      <c r="A1904" s="6">
        <f t="shared" si="29"/>
        <v>1896</v>
      </c>
      <c r="C1904" s="36" t="str">
        <f>+INDEX('Global Mapping'!$M:$M,MATCH(L1904,'Global Mapping'!$A:$A,0))</f>
        <v>CURRENT LIABILITIES</v>
      </c>
      <c r="D1904" s="36" t="str">
        <f>+INDEX('Global Mapping'!$C:$C,MATCH(L1904,'Global Mapping'!$A:$A,0))</f>
        <v>A/P TRADE - RECD NOT VO</v>
      </c>
      <c r="E1904" s="36" t="s">
        <v>3985</v>
      </c>
      <c r="F1904" s="36" t="s">
        <v>3986</v>
      </c>
      <c r="G1904" s="36" t="s">
        <v>3987</v>
      </c>
      <c r="H1904" s="36">
        <v>1112735</v>
      </c>
      <c r="I1904" s="38">
        <v>43664</v>
      </c>
      <c r="J1904" s="2">
        <v>345</v>
      </c>
      <c r="K1904" s="2">
        <v>345</v>
      </c>
      <c r="L1904" s="2">
        <v>4527</v>
      </c>
      <c r="M1904" s="5">
        <v>2052.65</v>
      </c>
      <c r="N1904" s="3">
        <v>43649</v>
      </c>
      <c r="O1904" t="s">
        <v>19</v>
      </c>
      <c r="P1904" t="s">
        <v>1704</v>
      </c>
      <c r="Q1904" t="s">
        <v>1770</v>
      </c>
      <c r="R1904">
        <v>97906</v>
      </c>
      <c r="S1904" s="2">
        <v>1069797</v>
      </c>
      <c r="T1904" s="2">
        <v>338533</v>
      </c>
      <c r="U1904" s="2">
        <v>310408</v>
      </c>
      <c r="V1904" s="2" t="s">
        <v>1690</v>
      </c>
      <c r="W1904" t="s">
        <v>1691</v>
      </c>
      <c r="X1904" s="2" t="s">
        <v>1931</v>
      </c>
      <c r="Z1904">
        <v>3000024</v>
      </c>
      <c r="AA1904" s="2" t="s">
        <v>24</v>
      </c>
    </row>
    <row r="1905" spans="1:27" x14ac:dyDescent="0.25">
      <c r="A1905" s="6">
        <f t="shared" si="29"/>
        <v>1897</v>
      </c>
      <c r="C1905" s="36" t="str">
        <f>+INDEX('Global Mapping'!$M:$M,MATCH(L1905,'Global Mapping'!$A:$A,0))</f>
        <v>CURRENT LIABILITIES</v>
      </c>
      <c r="D1905" s="36" t="str">
        <f>+INDEX('Global Mapping'!$C:$C,MATCH(L1905,'Global Mapping'!$A:$A,0))</f>
        <v>A/P TRADE - RECD NOT VO</v>
      </c>
      <c r="E1905" s="36" t="s">
        <v>3985</v>
      </c>
      <c r="F1905" s="36" t="s">
        <v>3986</v>
      </c>
      <c r="G1905" s="36" t="s">
        <v>3987</v>
      </c>
      <c r="H1905" s="36">
        <v>1112109</v>
      </c>
      <c r="I1905" s="38">
        <v>43657</v>
      </c>
      <c r="J1905" s="2">
        <v>345</v>
      </c>
      <c r="K1905" s="2">
        <v>345</v>
      </c>
      <c r="L1905" s="2">
        <v>4527</v>
      </c>
      <c r="M1905" s="5">
        <v>793.21</v>
      </c>
      <c r="N1905" s="3">
        <v>43649</v>
      </c>
      <c r="O1905" t="s">
        <v>19</v>
      </c>
      <c r="P1905" t="s">
        <v>1644</v>
      </c>
      <c r="Q1905" t="s">
        <v>1763</v>
      </c>
      <c r="S1905" s="2">
        <v>1069804</v>
      </c>
      <c r="T1905" s="2">
        <v>338537</v>
      </c>
      <c r="U1905" s="2">
        <v>313255</v>
      </c>
      <c r="V1905" s="2" t="s">
        <v>1697</v>
      </c>
      <c r="W1905" t="s">
        <v>1691</v>
      </c>
      <c r="X1905" s="2" t="s">
        <v>1931</v>
      </c>
      <c r="Z1905">
        <v>3000092</v>
      </c>
      <c r="AA1905" s="2" t="s">
        <v>24</v>
      </c>
    </row>
    <row r="1906" spans="1:27" x14ac:dyDescent="0.25">
      <c r="A1906" s="6">
        <f t="shared" si="29"/>
        <v>1898</v>
      </c>
      <c r="C1906" s="36" t="str">
        <f>+INDEX('Global Mapping'!$M:$M,MATCH(L1906,'Global Mapping'!$A:$A,0))</f>
        <v>CURRENT LIABILITIES</v>
      </c>
      <c r="D1906" s="36" t="str">
        <f>+INDEX('Global Mapping'!$C:$C,MATCH(L1906,'Global Mapping'!$A:$A,0))</f>
        <v>A/P TRADE - RECD NOT VO</v>
      </c>
      <c r="E1906" s="36" t="s">
        <v>3985</v>
      </c>
      <c r="F1906" s="36" t="s">
        <v>3986</v>
      </c>
      <c r="G1906" s="36" t="s">
        <v>3987</v>
      </c>
      <c r="H1906" s="36">
        <v>1112102</v>
      </c>
      <c r="I1906" s="38">
        <v>43657</v>
      </c>
      <c r="J1906" s="2">
        <v>345</v>
      </c>
      <c r="K1906" s="2">
        <v>345</v>
      </c>
      <c r="L1906" s="2">
        <v>4527</v>
      </c>
      <c r="M1906" s="5">
        <v>630</v>
      </c>
      <c r="N1906" s="3">
        <v>43649</v>
      </c>
      <c r="O1906" t="s">
        <v>19</v>
      </c>
      <c r="P1906" t="s">
        <v>1714</v>
      </c>
      <c r="Q1906" t="s">
        <v>1762</v>
      </c>
      <c r="S1906" s="2">
        <v>1069798</v>
      </c>
      <c r="T1906" s="2">
        <v>338533</v>
      </c>
      <c r="U1906" s="2">
        <v>313741</v>
      </c>
      <c r="V1906" s="2" t="s">
        <v>1690</v>
      </c>
      <c r="W1906" t="s">
        <v>1691</v>
      </c>
      <c r="X1906" s="2" t="s">
        <v>1931</v>
      </c>
      <c r="Z1906">
        <v>3005160</v>
      </c>
      <c r="AA1906" s="2" t="s">
        <v>24</v>
      </c>
    </row>
    <row r="1907" spans="1:27" x14ac:dyDescent="0.25">
      <c r="A1907" s="6">
        <f t="shared" si="29"/>
        <v>1899</v>
      </c>
      <c r="C1907" s="36" t="str">
        <f>+INDEX('Global Mapping'!$M:$M,MATCH(L1907,'Global Mapping'!$A:$A,0))</f>
        <v>CURRENT LIABILITIES</v>
      </c>
      <c r="D1907" s="36" t="str">
        <f>+INDEX('Global Mapping'!$C:$C,MATCH(L1907,'Global Mapping'!$A:$A,0))</f>
        <v>A/P TRADE - RECD NOT VO</v>
      </c>
      <c r="E1907" s="36" t="s">
        <v>3985</v>
      </c>
      <c r="F1907" s="36" t="s">
        <v>3986</v>
      </c>
      <c r="G1907" s="36" t="s">
        <v>3987</v>
      </c>
      <c r="H1907" s="36">
        <v>1112134</v>
      </c>
      <c r="I1907" s="38">
        <v>43657</v>
      </c>
      <c r="J1907" s="2">
        <v>345</v>
      </c>
      <c r="K1907" s="2">
        <v>345</v>
      </c>
      <c r="L1907" s="2">
        <v>4527</v>
      </c>
      <c r="M1907" s="5">
        <v>350</v>
      </c>
      <c r="N1907" s="3">
        <v>43649</v>
      </c>
      <c r="O1907" t="s">
        <v>19</v>
      </c>
      <c r="P1907" t="s">
        <v>1724</v>
      </c>
      <c r="Q1907" t="s">
        <v>1773</v>
      </c>
      <c r="S1907" s="2">
        <v>1069802</v>
      </c>
      <c r="T1907" s="2">
        <v>338533</v>
      </c>
      <c r="U1907" s="2">
        <v>315055</v>
      </c>
      <c r="V1907" s="2" t="s">
        <v>1690</v>
      </c>
      <c r="W1907" t="s">
        <v>1691</v>
      </c>
      <c r="X1907" s="2" t="s">
        <v>1931</v>
      </c>
      <c r="Z1907">
        <v>3006637</v>
      </c>
      <c r="AA1907" s="2" t="s">
        <v>24</v>
      </c>
    </row>
    <row r="1908" spans="1:27" x14ac:dyDescent="0.25">
      <c r="A1908" s="6">
        <f t="shared" si="29"/>
        <v>1900</v>
      </c>
      <c r="C1908" s="36" t="str">
        <f>+INDEX('Global Mapping'!$M:$M,MATCH(L1908,'Global Mapping'!$A:$A,0))</f>
        <v>CURRENT LIABILITIES</v>
      </c>
      <c r="D1908" s="36" t="str">
        <f>+INDEX('Global Mapping'!$C:$C,MATCH(L1908,'Global Mapping'!$A:$A,0))</f>
        <v>A/P TRADE - RECD NOT VO</v>
      </c>
      <c r="E1908" s="36" t="s">
        <v>3985</v>
      </c>
      <c r="F1908" s="36" t="s">
        <v>3986</v>
      </c>
      <c r="G1908" s="36" t="s">
        <v>3987</v>
      </c>
      <c r="H1908" s="36">
        <v>1112114</v>
      </c>
      <c r="I1908" s="38">
        <v>43657</v>
      </c>
      <c r="J1908" s="2">
        <v>345</v>
      </c>
      <c r="K1908" s="2">
        <v>345</v>
      </c>
      <c r="L1908" s="2">
        <v>4527</v>
      </c>
      <c r="M1908" s="5">
        <v>951.96</v>
      </c>
      <c r="N1908" s="3">
        <v>43649</v>
      </c>
      <c r="O1908" t="s">
        <v>19</v>
      </c>
      <c r="P1908" t="s">
        <v>1664</v>
      </c>
      <c r="Q1908" t="s">
        <v>1771</v>
      </c>
      <c r="R1908">
        <v>96128</v>
      </c>
      <c r="S1908" s="2">
        <v>1069806</v>
      </c>
      <c r="T1908" s="2">
        <v>338537</v>
      </c>
      <c r="U1908" s="2">
        <v>310284</v>
      </c>
      <c r="V1908" s="2" t="s">
        <v>1690</v>
      </c>
      <c r="W1908" t="s">
        <v>1691</v>
      </c>
      <c r="X1908" s="2" t="s">
        <v>1931</v>
      </c>
      <c r="Z1908">
        <v>3009296</v>
      </c>
      <c r="AA1908" s="2" t="s">
        <v>24</v>
      </c>
    </row>
    <row r="1909" spans="1:27" x14ac:dyDescent="0.25">
      <c r="A1909" s="6">
        <f t="shared" si="29"/>
        <v>1901</v>
      </c>
      <c r="C1909" s="36" t="str">
        <f>+INDEX('Global Mapping'!$M:$M,MATCH(L1909,'Global Mapping'!$A:$A,0))</f>
        <v>CURRENT LIABILITIES</v>
      </c>
      <c r="D1909" s="36" t="str">
        <f>+INDEX('Global Mapping'!$C:$C,MATCH(L1909,'Global Mapping'!$A:$A,0))</f>
        <v>A/P TRADE - RECD NOT VO</v>
      </c>
      <c r="E1909" s="36" t="s">
        <v>3985</v>
      </c>
      <c r="F1909" s="36" t="s">
        <v>3986</v>
      </c>
      <c r="G1909" s="36" t="s">
        <v>3987</v>
      </c>
      <c r="H1909" s="36">
        <v>1112132</v>
      </c>
      <c r="I1909" s="38">
        <v>43657</v>
      </c>
      <c r="J1909" s="2">
        <v>345</v>
      </c>
      <c r="K1909" s="2">
        <v>345</v>
      </c>
      <c r="L1909" s="2">
        <v>4527</v>
      </c>
      <c r="M1909" s="5">
        <v>350</v>
      </c>
      <c r="N1909" s="3">
        <v>43649</v>
      </c>
      <c r="O1909" t="s">
        <v>19</v>
      </c>
      <c r="P1909" t="s">
        <v>1698</v>
      </c>
      <c r="Q1909" t="s">
        <v>1757</v>
      </c>
      <c r="S1909" s="2">
        <v>1069801</v>
      </c>
      <c r="T1909" s="2">
        <v>338533</v>
      </c>
      <c r="U1909" s="2">
        <v>312907</v>
      </c>
      <c r="V1909" s="2" t="s">
        <v>1697</v>
      </c>
      <c r="W1909" t="s">
        <v>1691</v>
      </c>
      <c r="X1909" s="2" t="s">
        <v>1931</v>
      </c>
      <c r="Z1909">
        <v>3031738</v>
      </c>
      <c r="AA1909" s="2" t="s">
        <v>24</v>
      </c>
    </row>
    <row r="1910" spans="1:27" x14ac:dyDescent="0.25">
      <c r="A1910" s="6">
        <f t="shared" si="29"/>
        <v>1902</v>
      </c>
      <c r="C1910" s="36" t="str">
        <f>+INDEX('Global Mapping'!$M:$M,MATCH(L1910,'Global Mapping'!$A:$A,0))</f>
        <v>CURRENT LIABILITIES</v>
      </c>
      <c r="D1910" s="36" t="str">
        <f>+INDEX('Global Mapping'!$C:$C,MATCH(L1910,'Global Mapping'!$A:$A,0))</f>
        <v>A/P TRADE - RECD NOT VO</v>
      </c>
      <c r="E1910" s="36" t="s">
        <v>3985</v>
      </c>
      <c r="F1910" s="36" t="s">
        <v>3986</v>
      </c>
      <c r="G1910" s="36" t="s">
        <v>3987</v>
      </c>
      <c r="H1910" s="36">
        <v>1112326</v>
      </c>
      <c r="I1910" s="38">
        <v>43657</v>
      </c>
      <c r="J1910" s="2">
        <v>345</v>
      </c>
      <c r="K1910" s="2">
        <v>345</v>
      </c>
      <c r="L1910" s="2">
        <v>4527</v>
      </c>
      <c r="M1910" s="5">
        <v>675.45</v>
      </c>
      <c r="N1910" s="3">
        <v>43651</v>
      </c>
      <c r="O1910" t="s">
        <v>19</v>
      </c>
      <c r="P1910" t="s">
        <v>1764</v>
      </c>
      <c r="Q1910" t="s">
        <v>1765</v>
      </c>
      <c r="S1910" s="2">
        <v>1069974</v>
      </c>
      <c r="T1910" s="2">
        <v>338600</v>
      </c>
      <c r="U1910" s="2">
        <v>314143</v>
      </c>
      <c r="V1910" s="2" t="s">
        <v>1690</v>
      </c>
      <c r="W1910" t="s">
        <v>1691</v>
      </c>
      <c r="X1910" s="2" t="s">
        <v>1931</v>
      </c>
      <c r="Z1910">
        <v>3000177</v>
      </c>
      <c r="AA1910" s="2" t="s">
        <v>24</v>
      </c>
    </row>
    <row r="1911" spans="1:27" x14ac:dyDescent="0.25">
      <c r="A1911" s="6">
        <f t="shared" si="29"/>
        <v>1903</v>
      </c>
      <c r="C1911" s="36" t="str">
        <f>+INDEX('Global Mapping'!$M:$M,MATCH(L1911,'Global Mapping'!$A:$A,0))</f>
        <v>CURRENT LIABILITIES</v>
      </c>
      <c r="D1911" s="36" t="str">
        <f>+INDEX('Global Mapping'!$C:$C,MATCH(L1911,'Global Mapping'!$A:$A,0))</f>
        <v>A/P TRADE - RECD NOT VO</v>
      </c>
      <c r="E1911" s="36" t="s">
        <v>3985</v>
      </c>
      <c r="F1911" s="36" t="s">
        <v>3986</v>
      </c>
      <c r="G1911" s="36" t="s">
        <v>3987</v>
      </c>
      <c r="H1911" s="36">
        <v>1112735</v>
      </c>
      <c r="I1911" s="38">
        <v>43664</v>
      </c>
      <c r="J1911" s="2">
        <v>345</v>
      </c>
      <c r="K1911" s="2">
        <v>345</v>
      </c>
      <c r="L1911" s="2">
        <v>4527</v>
      </c>
      <c r="M1911" s="5">
        <v>534.55999999999995</v>
      </c>
      <c r="N1911" s="3">
        <v>43656</v>
      </c>
      <c r="O1911" t="s">
        <v>19</v>
      </c>
      <c r="P1911" t="s">
        <v>1704</v>
      </c>
      <c r="Q1911" t="s">
        <v>1769</v>
      </c>
      <c r="R1911">
        <v>97906</v>
      </c>
      <c r="S1911" s="2">
        <v>1070823</v>
      </c>
      <c r="T1911" s="2">
        <v>338966</v>
      </c>
      <c r="U1911" s="2">
        <v>309934</v>
      </c>
      <c r="V1911" s="2" t="s">
        <v>1690</v>
      </c>
      <c r="W1911" t="s">
        <v>1691</v>
      </c>
      <c r="X1911" s="2" t="s">
        <v>1931</v>
      </c>
      <c r="Z1911">
        <v>3000024</v>
      </c>
      <c r="AA1911" s="2" t="s">
        <v>24</v>
      </c>
    </row>
    <row r="1912" spans="1:27" x14ac:dyDescent="0.25">
      <c r="A1912" s="6">
        <f t="shared" si="29"/>
        <v>1904</v>
      </c>
      <c r="C1912" s="36" t="str">
        <f>+INDEX('Global Mapping'!$M:$M,MATCH(L1912,'Global Mapping'!$A:$A,0))</f>
        <v>CURRENT LIABILITIES</v>
      </c>
      <c r="D1912" s="36" t="str">
        <f>+INDEX('Global Mapping'!$C:$C,MATCH(L1912,'Global Mapping'!$A:$A,0))</f>
        <v>A/P TRADE - RECD NOT VO</v>
      </c>
      <c r="E1912" s="36" t="s">
        <v>3985</v>
      </c>
      <c r="F1912" s="36" t="s">
        <v>3986</v>
      </c>
      <c r="G1912" s="36" t="s">
        <v>3987</v>
      </c>
      <c r="H1912" s="36">
        <v>1112741</v>
      </c>
      <c r="I1912" s="38">
        <v>43664</v>
      </c>
      <c r="J1912" s="2">
        <v>345</v>
      </c>
      <c r="K1912" s="2">
        <v>345</v>
      </c>
      <c r="L1912" s="2">
        <v>4527</v>
      </c>
      <c r="M1912" s="5">
        <v>631</v>
      </c>
      <c r="N1912" s="3">
        <v>43656</v>
      </c>
      <c r="O1912" t="s">
        <v>19</v>
      </c>
      <c r="P1912" t="s">
        <v>1682</v>
      </c>
      <c r="Q1912" t="s">
        <v>1775</v>
      </c>
      <c r="S1912" s="2">
        <v>1070814</v>
      </c>
      <c r="T1912" s="2">
        <v>338966</v>
      </c>
      <c r="U1912" s="2">
        <v>315438</v>
      </c>
      <c r="V1912" s="2" t="s">
        <v>1697</v>
      </c>
      <c r="W1912" t="s">
        <v>1691</v>
      </c>
      <c r="X1912" s="2" t="s">
        <v>1931</v>
      </c>
      <c r="Z1912">
        <v>3000063</v>
      </c>
      <c r="AA1912" s="2" t="s">
        <v>24</v>
      </c>
    </row>
    <row r="1913" spans="1:27" x14ac:dyDescent="0.25">
      <c r="A1913" s="6">
        <f t="shared" si="29"/>
        <v>1905</v>
      </c>
      <c r="C1913" s="36" t="str">
        <f>+INDEX('Global Mapping'!$M:$M,MATCH(L1913,'Global Mapping'!$A:$A,0))</f>
        <v>CURRENT LIABILITIES</v>
      </c>
      <c r="D1913" s="36" t="str">
        <f>+INDEX('Global Mapping'!$C:$C,MATCH(L1913,'Global Mapping'!$A:$A,0))</f>
        <v>A/P TRADE - RECD NOT VO</v>
      </c>
      <c r="E1913" s="36" t="s">
        <v>3985</v>
      </c>
      <c r="F1913" s="36" t="s">
        <v>3986</v>
      </c>
      <c r="G1913" s="36" t="s">
        <v>3987</v>
      </c>
      <c r="H1913" s="36">
        <v>1112741</v>
      </c>
      <c r="I1913" s="38">
        <v>43664</v>
      </c>
      <c r="J1913" s="2">
        <v>345</v>
      </c>
      <c r="K1913" s="2">
        <v>345</v>
      </c>
      <c r="L1913" s="2">
        <v>4527</v>
      </c>
      <c r="M1913" s="5">
        <v>1570</v>
      </c>
      <c r="N1913" s="3">
        <v>43656</v>
      </c>
      <c r="O1913" t="s">
        <v>19</v>
      </c>
      <c r="P1913" t="s">
        <v>1682</v>
      </c>
      <c r="Q1913" t="s">
        <v>1774</v>
      </c>
      <c r="S1913" s="2">
        <v>1070826</v>
      </c>
      <c r="T1913" s="2">
        <v>338966</v>
      </c>
      <c r="U1913" s="2">
        <v>315265</v>
      </c>
      <c r="V1913" s="2" t="s">
        <v>1690</v>
      </c>
      <c r="W1913" t="s">
        <v>1691</v>
      </c>
      <c r="X1913" s="2" t="s">
        <v>1931</v>
      </c>
      <c r="Z1913">
        <v>3000063</v>
      </c>
      <c r="AA1913" s="2" t="s">
        <v>24</v>
      </c>
    </row>
    <row r="1914" spans="1:27" x14ac:dyDescent="0.25">
      <c r="A1914" s="6">
        <f t="shared" si="29"/>
        <v>1906</v>
      </c>
      <c r="C1914" s="36" t="str">
        <f>+INDEX('Global Mapping'!$M:$M,MATCH(L1914,'Global Mapping'!$A:$A,0))</f>
        <v>CURRENT LIABILITIES</v>
      </c>
      <c r="D1914" s="36" t="str">
        <f>+INDEX('Global Mapping'!$C:$C,MATCH(L1914,'Global Mapping'!$A:$A,0))</f>
        <v>A/P TRADE - RECD NOT VO</v>
      </c>
      <c r="E1914" s="36" t="s">
        <v>3985</v>
      </c>
      <c r="F1914" s="36" t="s">
        <v>3986</v>
      </c>
      <c r="G1914" s="36" t="s">
        <v>3987</v>
      </c>
      <c r="H1914" s="36">
        <v>921521</v>
      </c>
      <c r="I1914" s="38">
        <v>43671</v>
      </c>
      <c r="J1914" s="2">
        <v>345</v>
      </c>
      <c r="K1914" s="2">
        <v>345</v>
      </c>
      <c r="L1914" s="2">
        <v>4527</v>
      </c>
      <c r="M1914" s="5">
        <v>295.95999999999998</v>
      </c>
      <c r="N1914" s="3">
        <v>43656</v>
      </c>
      <c r="O1914" t="s">
        <v>19</v>
      </c>
      <c r="P1914" t="s">
        <v>1656</v>
      </c>
      <c r="Q1914" t="s">
        <v>1771</v>
      </c>
      <c r="S1914" s="2">
        <v>1070828</v>
      </c>
      <c r="T1914" s="2">
        <v>338966</v>
      </c>
      <c r="U1914" s="2">
        <v>315035</v>
      </c>
      <c r="V1914" s="2" t="s">
        <v>1690</v>
      </c>
      <c r="W1914" t="s">
        <v>1691</v>
      </c>
      <c r="X1914" s="2" t="s">
        <v>1931</v>
      </c>
      <c r="Z1914">
        <v>3000863</v>
      </c>
      <c r="AA1914" s="2" t="s">
        <v>24</v>
      </c>
    </row>
    <row r="1915" spans="1:27" x14ac:dyDescent="0.25">
      <c r="A1915" s="6">
        <f t="shared" si="29"/>
        <v>1907</v>
      </c>
      <c r="C1915" s="36" t="str">
        <f>+INDEX('Global Mapping'!$M:$M,MATCH(L1915,'Global Mapping'!$A:$A,0))</f>
        <v>CURRENT LIABILITIES</v>
      </c>
      <c r="D1915" s="36" t="str">
        <f>+INDEX('Global Mapping'!$C:$C,MATCH(L1915,'Global Mapping'!$A:$A,0))</f>
        <v>A/P TRADE - RECD NOT VO</v>
      </c>
      <c r="E1915" s="36" t="s">
        <v>3985</v>
      </c>
      <c r="F1915" s="36" t="s">
        <v>3986</v>
      </c>
      <c r="G1915" s="36" t="s">
        <v>3987</v>
      </c>
      <c r="H1915" s="36">
        <v>921521</v>
      </c>
      <c r="I1915" s="38">
        <v>43671</v>
      </c>
      <c r="J1915" s="2">
        <v>345</v>
      </c>
      <c r="K1915" s="2">
        <v>345</v>
      </c>
      <c r="L1915" s="2">
        <v>4527</v>
      </c>
      <c r="M1915" s="5">
        <v>57.35</v>
      </c>
      <c r="N1915" s="3">
        <v>43656</v>
      </c>
      <c r="O1915" t="s">
        <v>19</v>
      </c>
      <c r="P1915" t="s">
        <v>1656</v>
      </c>
      <c r="Q1915" t="s">
        <v>1771</v>
      </c>
      <c r="S1915" s="2">
        <v>1070829</v>
      </c>
      <c r="T1915" s="2">
        <v>338966</v>
      </c>
      <c r="U1915" s="2">
        <v>315035</v>
      </c>
      <c r="V1915" s="2" t="s">
        <v>1690</v>
      </c>
      <c r="W1915" t="s">
        <v>1691</v>
      </c>
      <c r="X1915" s="2" t="s">
        <v>1931</v>
      </c>
      <c r="Z1915">
        <v>3000863</v>
      </c>
      <c r="AA1915" s="2" t="s">
        <v>24</v>
      </c>
    </row>
    <row r="1916" spans="1:27" x14ac:dyDescent="0.25">
      <c r="A1916" s="6">
        <f t="shared" si="29"/>
        <v>1908</v>
      </c>
      <c r="C1916" s="36" t="str">
        <f>+INDEX('Global Mapping'!$M:$M,MATCH(L1916,'Global Mapping'!$A:$A,0))</f>
        <v>CURRENT LIABILITIES</v>
      </c>
      <c r="D1916" s="36" t="str">
        <f>+INDEX('Global Mapping'!$C:$C,MATCH(L1916,'Global Mapping'!$A:$A,0))</f>
        <v>A/P TRADE - RECD NOT VO</v>
      </c>
      <c r="E1916" s="36" t="s">
        <v>3985</v>
      </c>
      <c r="F1916" s="36" t="s">
        <v>3986</v>
      </c>
      <c r="G1916" s="36" t="s">
        <v>3987</v>
      </c>
      <c r="H1916" s="36">
        <v>1112109</v>
      </c>
      <c r="I1916" s="38">
        <v>43657</v>
      </c>
      <c r="J1916" s="2">
        <v>345</v>
      </c>
      <c r="K1916" s="2">
        <v>345</v>
      </c>
      <c r="L1916" s="2">
        <v>4527</v>
      </c>
      <c r="M1916" s="5">
        <v>458.58</v>
      </c>
      <c r="N1916" s="3">
        <v>43657</v>
      </c>
      <c r="O1916" t="s">
        <v>19</v>
      </c>
      <c r="P1916" t="s">
        <v>1644</v>
      </c>
      <c r="Q1916" t="s">
        <v>1759</v>
      </c>
      <c r="S1916" s="2">
        <v>1071843</v>
      </c>
      <c r="T1916" s="2">
        <v>339162</v>
      </c>
      <c r="U1916" s="2">
        <v>312629</v>
      </c>
      <c r="V1916" s="2" t="s">
        <v>1697</v>
      </c>
      <c r="W1916" t="s">
        <v>1691</v>
      </c>
      <c r="X1916" s="2" t="s">
        <v>1931</v>
      </c>
      <c r="Z1916">
        <v>3000092</v>
      </c>
      <c r="AA1916" s="2" t="s">
        <v>24</v>
      </c>
    </row>
    <row r="1917" spans="1:27" x14ac:dyDescent="0.25">
      <c r="A1917" s="6">
        <f t="shared" si="29"/>
        <v>1909</v>
      </c>
      <c r="C1917" s="36" t="str">
        <f>+INDEX('Global Mapping'!$M:$M,MATCH(L1917,'Global Mapping'!$A:$A,0))</f>
        <v>CURRENT LIABILITIES</v>
      </c>
      <c r="D1917" s="36" t="str">
        <f>+INDEX('Global Mapping'!$C:$C,MATCH(L1917,'Global Mapping'!$A:$A,0))</f>
        <v>A/P TRADE - RECD NOT VO</v>
      </c>
      <c r="E1917" s="36" t="s">
        <v>3985</v>
      </c>
      <c r="F1917" s="36" t="s">
        <v>3986</v>
      </c>
      <c r="G1917" s="36" t="s">
        <v>3987</v>
      </c>
      <c r="H1917" s="36">
        <v>1112102</v>
      </c>
      <c r="I1917" s="38">
        <v>43657</v>
      </c>
      <c r="J1917" s="2">
        <v>345</v>
      </c>
      <c r="K1917" s="2">
        <v>345</v>
      </c>
      <c r="L1917" s="2">
        <v>4527</v>
      </c>
      <c r="M1917" s="5">
        <v>1398</v>
      </c>
      <c r="N1917" s="3">
        <v>43657</v>
      </c>
      <c r="O1917" t="s">
        <v>19</v>
      </c>
      <c r="P1917" t="s">
        <v>1714</v>
      </c>
      <c r="Q1917" t="s">
        <v>1777</v>
      </c>
      <c r="S1917" s="2">
        <v>1071956</v>
      </c>
      <c r="T1917" s="2">
        <v>339162</v>
      </c>
      <c r="U1917" s="2">
        <v>315780</v>
      </c>
      <c r="V1917" s="2" t="s">
        <v>1690</v>
      </c>
      <c r="W1917" t="s">
        <v>1691</v>
      </c>
      <c r="X1917" s="2" t="s">
        <v>1931</v>
      </c>
      <c r="Z1917">
        <v>3005160</v>
      </c>
      <c r="AA1917" s="2" t="s">
        <v>24</v>
      </c>
    </row>
    <row r="1918" spans="1:27" x14ac:dyDescent="0.25">
      <c r="A1918" s="6">
        <f t="shared" si="29"/>
        <v>1910</v>
      </c>
      <c r="C1918" s="36" t="str">
        <f>+INDEX('Global Mapping'!$M:$M,MATCH(L1918,'Global Mapping'!$A:$A,0))</f>
        <v>CURRENT LIABILITIES</v>
      </c>
      <c r="D1918" s="36" t="str">
        <f>+INDEX('Global Mapping'!$C:$C,MATCH(L1918,'Global Mapping'!$A:$A,0))</f>
        <v>A/P TRADE - RECD NOT VO</v>
      </c>
      <c r="E1918" s="36" t="s">
        <v>3985</v>
      </c>
      <c r="F1918" s="36" t="s">
        <v>3986</v>
      </c>
      <c r="G1918" s="36" t="s">
        <v>3987</v>
      </c>
      <c r="H1918" s="36">
        <v>1112121</v>
      </c>
      <c r="I1918" s="38">
        <v>43657</v>
      </c>
      <c r="J1918" s="2">
        <v>345</v>
      </c>
      <c r="K1918" s="2">
        <v>345</v>
      </c>
      <c r="L1918" s="2">
        <v>4527</v>
      </c>
      <c r="M1918" s="5">
        <v>500</v>
      </c>
      <c r="N1918" s="3">
        <v>43657</v>
      </c>
      <c r="O1918" t="s">
        <v>19</v>
      </c>
      <c r="P1918" t="s">
        <v>1749</v>
      </c>
      <c r="Q1918" t="s">
        <v>1776</v>
      </c>
      <c r="S1918" s="2">
        <v>1071869</v>
      </c>
      <c r="T1918" s="2">
        <v>339162</v>
      </c>
      <c r="U1918" s="2">
        <v>315773</v>
      </c>
      <c r="V1918" s="2" t="s">
        <v>1690</v>
      </c>
      <c r="W1918" t="s">
        <v>1691</v>
      </c>
      <c r="X1918" s="2" t="s">
        <v>1931</v>
      </c>
      <c r="Z1918">
        <v>3008461</v>
      </c>
      <c r="AA1918" s="2" t="s">
        <v>24</v>
      </c>
    </row>
    <row r="1919" spans="1:27" x14ac:dyDescent="0.25">
      <c r="A1919" s="6">
        <f t="shared" si="29"/>
        <v>1911</v>
      </c>
      <c r="C1919" s="36" t="str">
        <f>+INDEX('Global Mapping'!$M:$M,MATCH(L1919,'Global Mapping'!$A:$A,0))</f>
        <v>CURRENT LIABILITIES</v>
      </c>
      <c r="D1919" s="36" t="str">
        <f>+INDEX('Global Mapping'!$C:$C,MATCH(L1919,'Global Mapping'!$A:$A,0))</f>
        <v>A/P TRADE - RECD NOT VO</v>
      </c>
      <c r="E1919" s="36" t="s">
        <v>3985</v>
      </c>
      <c r="F1919" s="36" t="s">
        <v>3986</v>
      </c>
      <c r="G1919" s="36" t="s">
        <v>3987</v>
      </c>
      <c r="H1919" s="36">
        <v>1114628</v>
      </c>
      <c r="I1919" s="38">
        <v>43678</v>
      </c>
      <c r="J1919" s="2">
        <v>345</v>
      </c>
      <c r="K1919" s="2">
        <v>345</v>
      </c>
      <c r="L1919" s="2">
        <v>4527</v>
      </c>
      <c r="M1919" s="5">
        <v>575.69000000000005</v>
      </c>
      <c r="N1919" s="3">
        <v>43663</v>
      </c>
      <c r="O1919" t="s">
        <v>19</v>
      </c>
      <c r="P1919" t="s">
        <v>1664</v>
      </c>
      <c r="Q1919" t="s">
        <v>1779</v>
      </c>
      <c r="S1919" s="2">
        <v>1073802</v>
      </c>
      <c r="T1919" s="2">
        <v>339657</v>
      </c>
      <c r="U1919" s="2">
        <v>314874</v>
      </c>
      <c r="V1919" s="2" t="s">
        <v>1690</v>
      </c>
      <c r="W1919" t="s">
        <v>1691</v>
      </c>
      <c r="X1919" s="2" t="s">
        <v>1931</v>
      </c>
      <c r="Z1919">
        <v>3009296</v>
      </c>
      <c r="AA1919" s="2" t="s">
        <v>24</v>
      </c>
    </row>
    <row r="1920" spans="1:27" x14ac:dyDescent="0.25">
      <c r="A1920" s="6">
        <f t="shared" si="29"/>
        <v>1912</v>
      </c>
      <c r="C1920" s="36" t="str">
        <f>+INDEX('Global Mapping'!$M:$M,MATCH(L1920,'Global Mapping'!$A:$A,0))</f>
        <v>CURRENT LIABILITIES</v>
      </c>
      <c r="D1920" s="36" t="str">
        <f>+INDEX('Global Mapping'!$C:$C,MATCH(L1920,'Global Mapping'!$A:$A,0))</f>
        <v>A/P TRADE - RECD NOT VO</v>
      </c>
      <c r="E1920" s="36" t="s">
        <v>3985</v>
      </c>
      <c r="F1920" s="36" t="s">
        <v>3986</v>
      </c>
      <c r="G1920" s="36" t="s">
        <v>3987</v>
      </c>
      <c r="H1920" s="36">
        <v>1112756</v>
      </c>
      <c r="I1920" s="38">
        <v>43664</v>
      </c>
      <c r="J1920" s="2">
        <v>345</v>
      </c>
      <c r="K1920" s="2">
        <v>345</v>
      </c>
      <c r="L1920" s="2">
        <v>4527</v>
      </c>
      <c r="M1920" s="5">
        <v>650.88</v>
      </c>
      <c r="N1920" s="3">
        <v>43663</v>
      </c>
      <c r="O1920" t="s">
        <v>19</v>
      </c>
      <c r="P1920" t="s">
        <v>1766</v>
      </c>
      <c r="Q1920" t="s">
        <v>1767</v>
      </c>
      <c r="S1920" s="2">
        <v>1073812</v>
      </c>
      <c r="T1920" s="2">
        <v>339657</v>
      </c>
      <c r="U1920" s="2">
        <v>314469</v>
      </c>
      <c r="V1920" s="2" t="s">
        <v>1690</v>
      </c>
      <c r="W1920" t="s">
        <v>1691</v>
      </c>
      <c r="X1920" s="2" t="s">
        <v>1931</v>
      </c>
      <c r="Z1920">
        <v>3051947</v>
      </c>
      <c r="AA1920" s="2" t="s">
        <v>24</v>
      </c>
    </row>
    <row r="1921" spans="1:27" x14ac:dyDescent="0.25">
      <c r="A1921" s="6">
        <f t="shared" si="29"/>
        <v>1913</v>
      </c>
      <c r="C1921" s="36" t="str">
        <f>+INDEX('Global Mapping'!$M:$M,MATCH(L1921,'Global Mapping'!$A:$A,0))</f>
        <v>CURRENT LIABILITIES</v>
      </c>
      <c r="D1921" s="36" t="str">
        <f>+INDEX('Global Mapping'!$C:$C,MATCH(L1921,'Global Mapping'!$A:$A,0))</f>
        <v>A/P TRADE - RECD NOT VO</v>
      </c>
      <c r="E1921" s="36" t="s">
        <v>3985</v>
      </c>
      <c r="F1921" s="36" t="s">
        <v>3986</v>
      </c>
      <c r="G1921" s="36" t="s">
        <v>3987</v>
      </c>
      <c r="H1921" s="36">
        <v>1113777</v>
      </c>
      <c r="I1921" s="38">
        <v>43671</v>
      </c>
      <c r="J1921" s="2">
        <v>345</v>
      </c>
      <c r="K1921" s="2">
        <v>345</v>
      </c>
      <c r="L1921" s="2">
        <v>4527</v>
      </c>
      <c r="M1921" s="5">
        <v>350</v>
      </c>
      <c r="N1921" s="3">
        <v>43670</v>
      </c>
      <c r="O1921" t="s">
        <v>19</v>
      </c>
      <c r="P1921" t="s">
        <v>1724</v>
      </c>
      <c r="Q1921" t="s">
        <v>1773</v>
      </c>
      <c r="S1921" s="2">
        <v>1075618</v>
      </c>
      <c r="T1921" s="2">
        <v>340139</v>
      </c>
      <c r="U1921" s="2">
        <v>316880</v>
      </c>
      <c r="V1921" s="2" t="s">
        <v>1690</v>
      </c>
      <c r="W1921" t="s">
        <v>1691</v>
      </c>
      <c r="X1921" s="2" t="s">
        <v>1931</v>
      </c>
      <c r="Z1921">
        <v>3006637</v>
      </c>
      <c r="AA1921" s="2" t="s">
        <v>24</v>
      </c>
    </row>
    <row r="1922" spans="1:27" x14ac:dyDescent="0.25">
      <c r="A1922" s="6">
        <f t="shared" si="29"/>
        <v>1914</v>
      </c>
      <c r="C1922" s="36" t="str">
        <f>+INDEX('Global Mapping'!$M:$M,MATCH(L1922,'Global Mapping'!$A:$A,0))</f>
        <v>CURRENT LIABILITIES</v>
      </c>
      <c r="D1922" s="36" t="str">
        <f>+INDEX('Global Mapping'!$C:$C,MATCH(L1922,'Global Mapping'!$A:$A,0))</f>
        <v>A/P TRADE - RECD NOT VO</v>
      </c>
      <c r="E1922" s="36" t="s">
        <v>3985</v>
      </c>
      <c r="F1922" s="36" t="s">
        <v>3986</v>
      </c>
      <c r="G1922" s="36" t="s">
        <v>3987</v>
      </c>
      <c r="H1922" s="36">
        <v>1113777</v>
      </c>
      <c r="I1922" s="38">
        <v>43671</v>
      </c>
      <c r="J1922" s="2">
        <v>345</v>
      </c>
      <c r="K1922" s="2">
        <v>345</v>
      </c>
      <c r="L1922" s="2">
        <v>4527</v>
      </c>
      <c r="M1922" s="5">
        <v>350</v>
      </c>
      <c r="N1922" s="3">
        <v>43670</v>
      </c>
      <c r="O1922" t="s">
        <v>19</v>
      </c>
      <c r="P1922" t="s">
        <v>1724</v>
      </c>
      <c r="Q1922" t="s">
        <v>1783</v>
      </c>
      <c r="S1922" s="2">
        <v>1075620</v>
      </c>
      <c r="T1922" s="2">
        <v>340139</v>
      </c>
      <c r="U1922" s="2">
        <v>316881</v>
      </c>
      <c r="V1922" s="2" t="s">
        <v>1690</v>
      </c>
      <c r="W1922" t="s">
        <v>1691</v>
      </c>
      <c r="X1922" s="2" t="s">
        <v>1931</v>
      </c>
      <c r="Z1922">
        <v>3006637</v>
      </c>
      <c r="AA1922" s="2" t="s">
        <v>24</v>
      </c>
    </row>
    <row r="1923" spans="1:27" x14ac:dyDescent="0.25">
      <c r="A1923" s="6">
        <f t="shared" si="29"/>
        <v>1915</v>
      </c>
      <c r="C1923" s="36" t="str">
        <f>+INDEX('Global Mapping'!$M:$M,MATCH(L1923,'Global Mapping'!$A:$A,0))</f>
        <v>CURRENT LIABILITIES</v>
      </c>
      <c r="D1923" s="36" t="str">
        <f>+INDEX('Global Mapping'!$C:$C,MATCH(L1923,'Global Mapping'!$A:$A,0))</f>
        <v>A/P TRADE - RECD NOT VO</v>
      </c>
      <c r="E1923" s="36" t="s">
        <v>3985</v>
      </c>
      <c r="F1923" s="36" t="s">
        <v>3986</v>
      </c>
      <c r="G1923" s="36" t="s">
        <v>3987</v>
      </c>
      <c r="H1923" s="36">
        <v>1113788</v>
      </c>
      <c r="I1923" s="38">
        <v>43671</v>
      </c>
      <c r="J1923" s="2">
        <v>345</v>
      </c>
      <c r="K1923" s="2">
        <v>345</v>
      </c>
      <c r="L1923" s="2">
        <v>4527</v>
      </c>
      <c r="M1923" s="5">
        <v>346.74</v>
      </c>
      <c r="N1923" s="3">
        <v>43670</v>
      </c>
      <c r="O1923" t="s">
        <v>19</v>
      </c>
      <c r="P1923" t="s">
        <v>1698</v>
      </c>
      <c r="Q1923" t="s">
        <v>1782</v>
      </c>
      <c r="S1923" s="2">
        <v>1075628</v>
      </c>
      <c r="T1923" s="2">
        <v>340139</v>
      </c>
      <c r="U1923" s="2">
        <v>316719</v>
      </c>
      <c r="V1923" s="2" t="s">
        <v>1697</v>
      </c>
      <c r="W1923" t="s">
        <v>1691</v>
      </c>
      <c r="X1923" s="2" t="s">
        <v>1931</v>
      </c>
      <c r="Z1923">
        <v>3031738</v>
      </c>
      <c r="AA1923" s="2" t="s">
        <v>24</v>
      </c>
    </row>
    <row r="1924" spans="1:27" x14ac:dyDescent="0.25">
      <c r="A1924" s="6">
        <f t="shared" si="29"/>
        <v>1916</v>
      </c>
      <c r="C1924" s="36" t="str">
        <f>+INDEX('Global Mapping'!$M:$M,MATCH(L1924,'Global Mapping'!$A:$A,0))</f>
        <v>CURRENT LIABILITIES</v>
      </c>
      <c r="D1924" s="36" t="str">
        <f>+INDEX('Global Mapping'!$C:$C,MATCH(L1924,'Global Mapping'!$A:$A,0))</f>
        <v>A/P TRADE - RECD NOT VO</v>
      </c>
      <c r="E1924" s="36" t="s">
        <v>3985</v>
      </c>
      <c r="F1924" s="36" t="s">
        <v>3986</v>
      </c>
      <c r="G1924" s="36" t="s">
        <v>3987</v>
      </c>
      <c r="H1924" s="36">
        <v>921575</v>
      </c>
      <c r="I1924" s="38">
        <v>43685</v>
      </c>
      <c r="J1924" s="2">
        <v>345</v>
      </c>
      <c r="K1924" s="2">
        <v>345</v>
      </c>
      <c r="L1924" s="2">
        <v>4527</v>
      </c>
      <c r="M1924" s="5">
        <v>10.41</v>
      </c>
      <c r="N1924" s="3">
        <v>43672</v>
      </c>
      <c r="O1924" t="s">
        <v>19</v>
      </c>
      <c r="P1924" t="s">
        <v>1656</v>
      </c>
      <c r="Q1924" t="s">
        <v>1771</v>
      </c>
      <c r="S1924" s="2">
        <v>1076639</v>
      </c>
      <c r="T1924" s="2">
        <v>340401</v>
      </c>
      <c r="U1924" s="2">
        <v>315035</v>
      </c>
      <c r="V1924" s="2" t="s">
        <v>1690</v>
      </c>
      <c r="W1924" t="s">
        <v>1691</v>
      </c>
      <c r="X1924" s="2" t="s">
        <v>1931</v>
      </c>
      <c r="Z1924">
        <v>3000863</v>
      </c>
      <c r="AA1924" s="2" t="s">
        <v>24</v>
      </c>
    </row>
    <row r="1925" spans="1:27" x14ac:dyDescent="0.25">
      <c r="A1925" s="6">
        <f t="shared" si="29"/>
        <v>1917</v>
      </c>
      <c r="C1925" s="36" t="str">
        <f>+INDEX('Global Mapping'!$M:$M,MATCH(L1925,'Global Mapping'!$A:$A,0))</f>
        <v>CURRENT LIABILITIES</v>
      </c>
      <c r="D1925" s="36" t="str">
        <f>+INDEX('Global Mapping'!$C:$C,MATCH(L1925,'Global Mapping'!$A:$A,0))</f>
        <v>A/P TRADE - RECD NOT VO</v>
      </c>
      <c r="E1925" s="36" t="s">
        <v>3985</v>
      </c>
      <c r="F1925" s="36" t="s">
        <v>3986</v>
      </c>
      <c r="G1925" s="36" t="s">
        <v>3987</v>
      </c>
      <c r="H1925" s="36">
        <v>1114639</v>
      </c>
      <c r="I1925" s="38">
        <v>43678</v>
      </c>
      <c r="J1925" s="2">
        <v>345</v>
      </c>
      <c r="K1925" s="2">
        <v>345</v>
      </c>
      <c r="L1925" s="2">
        <v>4527</v>
      </c>
      <c r="M1925" s="5">
        <v>433.5</v>
      </c>
      <c r="N1925" s="3">
        <v>43678</v>
      </c>
      <c r="O1925" t="s">
        <v>19</v>
      </c>
      <c r="P1925" t="s">
        <v>1734</v>
      </c>
      <c r="Q1925" t="s">
        <v>1785</v>
      </c>
      <c r="S1925" s="2">
        <v>1078028</v>
      </c>
      <c r="T1925" s="2">
        <v>340870</v>
      </c>
      <c r="U1925" s="2">
        <v>317372</v>
      </c>
      <c r="V1925" s="2" t="s">
        <v>1690</v>
      </c>
      <c r="W1925" t="s">
        <v>1691</v>
      </c>
      <c r="X1925" s="2" t="s">
        <v>1931</v>
      </c>
      <c r="Z1925">
        <v>3007629</v>
      </c>
      <c r="AA1925" s="2" t="s">
        <v>24</v>
      </c>
    </row>
    <row r="1926" spans="1:27" x14ac:dyDescent="0.25">
      <c r="A1926" s="6">
        <f t="shared" si="29"/>
        <v>1918</v>
      </c>
      <c r="C1926" s="36" t="str">
        <f>+INDEX('Global Mapping'!$M:$M,MATCH(L1926,'Global Mapping'!$A:$A,0))</f>
        <v>CURRENT LIABILITIES</v>
      </c>
      <c r="D1926" s="36" t="str">
        <f>+INDEX('Global Mapping'!$C:$C,MATCH(L1926,'Global Mapping'!$A:$A,0))</f>
        <v>A/P TRADE - RECD NOT VO</v>
      </c>
      <c r="E1926" s="36" t="s">
        <v>3985</v>
      </c>
      <c r="F1926" s="36" t="s">
        <v>3986</v>
      </c>
      <c r="G1926" s="36" t="s">
        <v>3987</v>
      </c>
      <c r="H1926" s="36">
        <v>1114639</v>
      </c>
      <c r="I1926" s="38">
        <v>43678</v>
      </c>
      <c r="J1926" s="2">
        <v>345</v>
      </c>
      <c r="K1926" s="2">
        <v>345</v>
      </c>
      <c r="L1926" s="2">
        <v>4527</v>
      </c>
      <c r="M1926" s="5">
        <v>680</v>
      </c>
      <c r="N1926" s="3">
        <v>43678</v>
      </c>
      <c r="O1926" t="s">
        <v>19</v>
      </c>
      <c r="P1926" t="s">
        <v>1734</v>
      </c>
      <c r="Q1926" t="s">
        <v>1786</v>
      </c>
      <c r="S1926" s="2">
        <v>1078028</v>
      </c>
      <c r="T1926" s="2">
        <v>340870</v>
      </c>
      <c r="U1926" s="2">
        <v>317372</v>
      </c>
      <c r="V1926" s="2" t="s">
        <v>1690</v>
      </c>
      <c r="W1926" t="s">
        <v>1691</v>
      </c>
      <c r="X1926" s="2" t="s">
        <v>1931</v>
      </c>
      <c r="Z1926">
        <v>3007629</v>
      </c>
      <c r="AA1926" s="2" t="s">
        <v>24</v>
      </c>
    </row>
    <row r="1927" spans="1:27" x14ac:dyDescent="0.25">
      <c r="A1927" s="6">
        <f t="shared" si="29"/>
        <v>1919</v>
      </c>
      <c r="C1927" s="36" t="str">
        <f>+INDEX('Global Mapping'!$M:$M,MATCH(L1927,'Global Mapping'!$A:$A,0))</f>
        <v>CURRENT LIABILITIES</v>
      </c>
      <c r="D1927" s="36" t="str">
        <f>+INDEX('Global Mapping'!$C:$C,MATCH(L1927,'Global Mapping'!$A:$A,0))</f>
        <v>A/P TRADE - RECD NOT VO</v>
      </c>
      <c r="E1927" s="36" t="s">
        <v>3985</v>
      </c>
      <c r="F1927" s="36" t="s">
        <v>3986</v>
      </c>
      <c r="G1927" s="36" t="s">
        <v>3987</v>
      </c>
      <c r="H1927" s="36">
        <v>1114628</v>
      </c>
      <c r="I1927" s="38">
        <v>43678</v>
      </c>
      <c r="J1927" s="2">
        <v>345</v>
      </c>
      <c r="K1927" s="2">
        <v>345</v>
      </c>
      <c r="L1927" s="2">
        <v>4527</v>
      </c>
      <c r="M1927" s="5">
        <v>1078.43</v>
      </c>
      <c r="N1927" s="3">
        <v>43678</v>
      </c>
      <c r="O1927" t="s">
        <v>19</v>
      </c>
      <c r="P1927" t="s">
        <v>1664</v>
      </c>
      <c r="Q1927" t="s">
        <v>1771</v>
      </c>
      <c r="R1927">
        <v>96127</v>
      </c>
      <c r="S1927" s="2">
        <v>1078041</v>
      </c>
      <c r="T1927" s="2">
        <v>340870</v>
      </c>
      <c r="U1927" s="2">
        <v>310942</v>
      </c>
      <c r="V1927" s="2" t="s">
        <v>1690</v>
      </c>
      <c r="W1927" t="s">
        <v>1691</v>
      </c>
      <c r="X1927" s="2" t="s">
        <v>1931</v>
      </c>
      <c r="Z1927">
        <v>3009296</v>
      </c>
      <c r="AA1927" s="2" t="s">
        <v>24</v>
      </c>
    </row>
    <row r="1928" spans="1:27" x14ac:dyDescent="0.25">
      <c r="A1928" s="6">
        <f t="shared" si="29"/>
        <v>1920</v>
      </c>
      <c r="C1928" s="36" t="str">
        <f>+INDEX('Global Mapping'!$M:$M,MATCH(L1928,'Global Mapping'!$A:$A,0))</f>
        <v>CURRENT LIABILITIES</v>
      </c>
      <c r="D1928" s="36" t="str">
        <f>+INDEX('Global Mapping'!$C:$C,MATCH(L1928,'Global Mapping'!$A:$A,0))</f>
        <v>A/P TRADE - RECD NOT VO</v>
      </c>
      <c r="E1928" s="36" t="s">
        <v>3985</v>
      </c>
      <c r="F1928" s="36" t="s">
        <v>3986</v>
      </c>
      <c r="G1928" s="36" t="s">
        <v>3987</v>
      </c>
      <c r="H1928" s="36">
        <v>1114628</v>
      </c>
      <c r="I1928" s="38">
        <v>43678</v>
      </c>
      <c r="J1928" s="2">
        <v>345</v>
      </c>
      <c r="K1928" s="2">
        <v>345</v>
      </c>
      <c r="L1928" s="2">
        <v>4527</v>
      </c>
      <c r="M1928" s="5">
        <v>66.89</v>
      </c>
      <c r="N1928" s="3">
        <v>43678</v>
      </c>
      <c r="O1928" t="s">
        <v>19</v>
      </c>
      <c r="P1928" t="s">
        <v>1664</v>
      </c>
      <c r="Q1928" t="s">
        <v>1778</v>
      </c>
      <c r="S1928" s="2">
        <v>1078041</v>
      </c>
      <c r="T1928" s="2">
        <v>340870</v>
      </c>
      <c r="U1928" s="2">
        <v>310942</v>
      </c>
      <c r="V1928" s="2" t="s">
        <v>1690</v>
      </c>
      <c r="W1928" t="s">
        <v>1691</v>
      </c>
      <c r="X1928" s="2" t="s">
        <v>1931</v>
      </c>
      <c r="Z1928">
        <v>3009296</v>
      </c>
      <c r="AA1928" s="2" t="s">
        <v>24</v>
      </c>
    </row>
    <row r="1929" spans="1:27" x14ac:dyDescent="0.25">
      <c r="A1929" s="6">
        <f t="shared" si="29"/>
        <v>1921</v>
      </c>
      <c r="C1929" s="36" t="str">
        <f>+INDEX('Global Mapping'!$M:$M,MATCH(L1929,'Global Mapping'!$A:$A,0))</f>
        <v>CURRENT LIABILITIES</v>
      </c>
      <c r="D1929" s="36" t="str">
        <f>+INDEX('Global Mapping'!$C:$C,MATCH(L1929,'Global Mapping'!$A:$A,0))</f>
        <v>A/P TRADE - RECD NOT VO</v>
      </c>
      <c r="E1929" s="36" t="s">
        <v>3985</v>
      </c>
      <c r="F1929" s="36" t="s">
        <v>3986</v>
      </c>
      <c r="G1929" s="36" t="s">
        <v>3987</v>
      </c>
      <c r="H1929" s="36">
        <v>1114628</v>
      </c>
      <c r="I1929" s="38">
        <v>43678</v>
      </c>
      <c r="J1929" s="2">
        <v>345</v>
      </c>
      <c r="K1929" s="2">
        <v>345</v>
      </c>
      <c r="L1929" s="2">
        <v>4527</v>
      </c>
      <c r="M1929" s="5">
        <v>413.72</v>
      </c>
      <c r="N1929" s="3">
        <v>43678</v>
      </c>
      <c r="O1929" t="s">
        <v>19</v>
      </c>
      <c r="P1929" t="s">
        <v>1664</v>
      </c>
      <c r="Q1929" t="s">
        <v>1700</v>
      </c>
      <c r="S1929" s="2">
        <v>1078043</v>
      </c>
      <c r="T1929" s="2">
        <v>340870</v>
      </c>
      <c r="U1929" s="2">
        <v>310942</v>
      </c>
      <c r="V1929" s="2" t="s">
        <v>1690</v>
      </c>
      <c r="W1929" t="s">
        <v>1691</v>
      </c>
      <c r="X1929" s="2" t="s">
        <v>1931</v>
      </c>
      <c r="Z1929">
        <v>3009296</v>
      </c>
      <c r="AA1929" s="2" t="s">
        <v>24</v>
      </c>
    </row>
    <row r="1930" spans="1:27" x14ac:dyDescent="0.25">
      <c r="A1930" s="6">
        <f t="shared" si="29"/>
        <v>1922</v>
      </c>
      <c r="C1930" s="36" t="str">
        <f>+INDEX('Global Mapping'!$M:$M,MATCH(L1930,'Global Mapping'!$A:$A,0))</f>
        <v>CURRENT LIABILITIES</v>
      </c>
      <c r="D1930" s="36" t="str">
        <f>+INDEX('Global Mapping'!$C:$C,MATCH(L1930,'Global Mapping'!$A:$A,0))</f>
        <v>A/P TRADE - RECD NOT VO</v>
      </c>
      <c r="E1930" s="36" t="s">
        <v>3985</v>
      </c>
      <c r="F1930" s="36" t="s">
        <v>3986</v>
      </c>
      <c r="G1930" s="36" t="s">
        <v>3987</v>
      </c>
      <c r="H1930" s="36">
        <v>826795</v>
      </c>
      <c r="I1930" s="38">
        <v>40612</v>
      </c>
      <c r="J1930" s="2">
        <v>345</v>
      </c>
      <c r="K1930" s="2">
        <v>345</v>
      </c>
      <c r="L1930" s="2">
        <v>4527</v>
      </c>
      <c r="M1930" s="5">
        <v>-555</v>
      </c>
      <c r="N1930" s="3">
        <v>43679</v>
      </c>
      <c r="O1930" t="s">
        <v>19</v>
      </c>
      <c r="P1930" t="s">
        <v>1682</v>
      </c>
      <c r="Q1930" t="s">
        <v>1787</v>
      </c>
      <c r="S1930" s="2">
        <v>332338</v>
      </c>
      <c r="T1930" s="2">
        <v>341088</v>
      </c>
      <c r="U1930" s="2">
        <v>318161</v>
      </c>
      <c r="V1930" s="2" t="s">
        <v>1697</v>
      </c>
      <c r="W1930" t="s">
        <v>1691</v>
      </c>
      <c r="X1930" s="2" t="s">
        <v>1692</v>
      </c>
      <c r="Z1930">
        <v>3000063</v>
      </c>
      <c r="AA1930" s="2" t="s">
        <v>24</v>
      </c>
    </row>
    <row r="1931" spans="1:27" x14ac:dyDescent="0.25">
      <c r="A1931" s="6">
        <f t="shared" ref="A1931:A1994" si="30">+A1930+1</f>
        <v>1923</v>
      </c>
      <c r="C1931" s="36" t="str">
        <f>+INDEX('Global Mapping'!$M:$M,MATCH(L1931,'Global Mapping'!$A:$A,0))</f>
        <v>CURRENT LIABILITIES</v>
      </c>
      <c r="D1931" s="36" t="str">
        <f>+INDEX('Global Mapping'!$C:$C,MATCH(L1931,'Global Mapping'!$A:$A,0))</f>
        <v>A/P TRADE - RECD NOT VO</v>
      </c>
      <c r="E1931" s="36" t="s">
        <v>3985</v>
      </c>
      <c r="F1931" s="36" t="s">
        <v>3986</v>
      </c>
      <c r="G1931" s="36" t="s">
        <v>3987</v>
      </c>
      <c r="H1931" s="36">
        <v>1115973</v>
      </c>
      <c r="I1931" s="38">
        <v>43692</v>
      </c>
      <c r="J1931" s="2">
        <v>345</v>
      </c>
      <c r="K1931" s="2">
        <v>345</v>
      </c>
      <c r="L1931" s="2">
        <v>4527</v>
      </c>
      <c r="M1931" s="5">
        <v>415</v>
      </c>
      <c r="N1931" s="3">
        <v>43683</v>
      </c>
      <c r="O1931" t="s">
        <v>19</v>
      </c>
      <c r="P1931" t="s">
        <v>1682</v>
      </c>
      <c r="Q1931" t="s">
        <v>1787</v>
      </c>
      <c r="S1931" s="2">
        <v>1079286</v>
      </c>
      <c r="T1931" s="2">
        <v>341368</v>
      </c>
      <c r="U1931" s="2">
        <v>318161</v>
      </c>
      <c r="V1931" s="2" t="s">
        <v>1697</v>
      </c>
      <c r="W1931" t="s">
        <v>1691</v>
      </c>
      <c r="X1931" s="2" t="s">
        <v>1931</v>
      </c>
      <c r="Z1931">
        <v>3000063</v>
      </c>
      <c r="AA1931" s="2" t="s">
        <v>24</v>
      </c>
    </row>
    <row r="1932" spans="1:27" x14ac:dyDescent="0.25">
      <c r="A1932" s="6">
        <f t="shared" si="30"/>
        <v>1924</v>
      </c>
      <c r="C1932" s="36" t="str">
        <f>+INDEX('Global Mapping'!$M:$M,MATCH(L1932,'Global Mapping'!$A:$A,0))</f>
        <v>CURRENT LIABILITIES</v>
      </c>
      <c r="D1932" s="36" t="str">
        <f>+INDEX('Global Mapping'!$C:$C,MATCH(L1932,'Global Mapping'!$A:$A,0))</f>
        <v>A/P TRADE - RECD NOT VO</v>
      </c>
      <c r="E1932" s="36" t="s">
        <v>3985</v>
      </c>
      <c r="F1932" s="36" t="s">
        <v>3986</v>
      </c>
      <c r="G1932" s="36" t="s">
        <v>3987</v>
      </c>
      <c r="H1932" s="36">
        <v>1115973</v>
      </c>
      <c r="I1932" s="38">
        <v>43692</v>
      </c>
      <c r="J1932" s="2">
        <v>345</v>
      </c>
      <c r="K1932" s="2">
        <v>345</v>
      </c>
      <c r="L1932" s="2">
        <v>4527</v>
      </c>
      <c r="M1932" s="5">
        <v>-415</v>
      </c>
      <c r="N1932" s="3">
        <v>43683</v>
      </c>
      <c r="O1932" t="s">
        <v>19</v>
      </c>
      <c r="P1932" t="s">
        <v>1682</v>
      </c>
      <c r="Q1932" t="s">
        <v>1787</v>
      </c>
      <c r="S1932" s="2">
        <v>1079286</v>
      </c>
      <c r="T1932" s="2">
        <v>341368</v>
      </c>
      <c r="U1932" s="2">
        <v>318161</v>
      </c>
      <c r="V1932" s="2" t="s">
        <v>1697</v>
      </c>
      <c r="W1932" t="s">
        <v>1691</v>
      </c>
      <c r="X1932" s="2" t="s">
        <v>1931</v>
      </c>
      <c r="Z1932">
        <v>3000063</v>
      </c>
      <c r="AA1932" s="2" t="s">
        <v>24</v>
      </c>
    </row>
    <row r="1933" spans="1:27" x14ac:dyDescent="0.25">
      <c r="A1933" s="6">
        <f t="shared" si="30"/>
        <v>1925</v>
      </c>
      <c r="C1933" s="36" t="str">
        <f>+INDEX('Global Mapping'!$M:$M,MATCH(L1933,'Global Mapping'!$A:$A,0))</f>
        <v>CURRENT LIABILITIES</v>
      </c>
      <c r="D1933" s="36" t="str">
        <f>+INDEX('Global Mapping'!$C:$C,MATCH(L1933,'Global Mapping'!$A:$A,0))</f>
        <v>A/P TRADE - RECD NOT VO</v>
      </c>
      <c r="E1933" s="36" t="s">
        <v>3985</v>
      </c>
      <c r="F1933" s="36" t="s">
        <v>3986</v>
      </c>
      <c r="G1933" s="36" t="s">
        <v>3987</v>
      </c>
      <c r="H1933" s="36">
        <v>1115973</v>
      </c>
      <c r="I1933" s="38">
        <v>43692</v>
      </c>
      <c r="J1933" s="2">
        <v>345</v>
      </c>
      <c r="K1933" s="2">
        <v>345</v>
      </c>
      <c r="L1933" s="2">
        <v>4527</v>
      </c>
      <c r="M1933" s="5">
        <v>140</v>
      </c>
      <c r="N1933" s="3">
        <v>43683</v>
      </c>
      <c r="O1933" t="s">
        <v>19</v>
      </c>
      <c r="P1933" t="s">
        <v>1682</v>
      </c>
      <c r="Q1933" t="s">
        <v>1787</v>
      </c>
      <c r="S1933" s="2">
        <v>1079290</v>
      </c>
      <c r="T1933" s="2">
        <v>341368</v>
      </c>
      <c r="U1933" s="2">
        <v>318161</v>
      </c>
      <c r="V1933" s="2" t="s">
        <v>1697</v>
      </c>
      <c r="W1933" t="s">
        <v>1691</v>
      </c>
      <c r="X1933" s="2" t="s">
        <v>1931</v>
      </c>
      <c r="Z1933">
        <v>3000063</v>
      </c>
      <c r="AA1933" s="2" t="s">
        <v>24</v>
      </c>
    </row>
    <row r="1934" spans="1:27" x14ac:dyDescent="0.25">
      <c r="A1934" s="6">
        <f t="shared" si="30"/>
        <v>1926</v>
      </c>
      <c r="C1934" s="36" t="str">
        <f>+INDEX('Global Mapping'!$M:$M,MATCH(L1934,'Global Mapping'!$A:$A,0))</f>
        <v>CURRENT LIABILITIES</v>
      </c>
      <c r="D1934" s="36" t="str">
        <f>+INDEX('Global Mapping'!$C:$C,MATCH(L1934,'Global Mapping'!$A:$A,0))</f>
        <v>A/P TRADE - RECD NOT VO</v>
      </c>
      <c r="E1934" s="36" t="s">
        <v>3985</v>
      </c>
      <c r="F1934" s="36" t="s">
        <v>3986</v>
      </c>
      <c r="G1934" s="36" t="s">
        <v>3987</v>
      </c>
      <c r="H1934" s="36">
        <v>1115973</v>
      </c>
      <c r="I1934" s="38">
        <v>43692</v>
      </c>
      <c r="J1934" s="2">
        <v>345</v>
      </c>
      <c r="K1934" s="2">
        <v>345</v>
      </c>
      <c r="L1934" s="2">
        <v>4527</v>
      </c>
      <c r="M1934" s="5">
        <v>-140</v>
      </c>
      <c r="N1934" s="3">
        <v>43683</v>
      </c>
      <c r="O1934" t="s">
        <v>19</v>
      </c>
      <c r="P1934" t="s">
        <v>1682</v>
      </c>
      <c r="Q1934" t="s">
        <v>1787</v>
      </c>
      <c r="S1934" s="2">
        <v>1079290</v>
      </c>
      <c r="T1934" s="2">
        <v>341368</v>
      </c>
      <c r="U1934" s="2">
        <v>318161</v>
      </c>
      <c r="V1934" s="2" t="s">
        <v>1697</v>
      </c>
      <c r="W1934" t="s">
        <v>1691</v>
      </c>
      <c r="X1934" s="2" t="s">
        <v>1931</v>
      </c>
      <c r="Z1934">
        <v>3000063</v>
      </c>
      <c r="AA1934" s="2" t="s">
        <v>24</v>
      </c>
    </row>
    <row r="1935" spans="1:27" x14ac:dyDescent="0.25">
      <c r="A1935" s="6">
        <f t="shared" si="30"/>
        <v>1927</v>
      </c>
      <c r="C1935" s="36" t="str">
        <f>+INDEX('Global Mapping'!$M:$M,MATCH(L1935,'Global Mapping'!$A:$A,0))</f>
        <v>CURRENT LIABILITIES</v>
      </c>
      <c r="D1935" s="36" t="str">
        <f>+INDEX('Global Mapping'!$C:$C,MATCH(L1935,'Global Mapping'!$A:$A,0))</f>
        <v>A/P TRADE - RECD NOT VO</v>
      </c>
      <c r="E1935" s="36" t="s">
        <v>3985</v>
      </c>
      <c r="F1935" s="36" t="s">
        <v>3986</v>
      </c>
      <c r="G1935" s="36" t="s">
        <v>3987</v>
      </c>
      <c r="H1935" s="36">
        <v>1116450</v>
      </c>
      <c r="I1935" s="38">
        <v>43699</v>
      </c>
      <c r="J1935" s="2">
        <v>345</v>
      </c>
      <c r="K1935" s="2">
        <v>345</v>
      </c>
      <c r="L1935" s="2">
        <v>4527</v>
      </c>
      <c r="M1935" s="5">
        <v>297.86</v>
      </c>
      <c r="N1935" s="3">
        <v>43683</v>
      </c>
      <c r="O1935" t="s">
        <v>19</v>
      </c>
      <c r="P1935" t="s">
        <v>1666</v>
      </c>
      <c r="Q1935" t="s">
        <v>1784</v>
      </c>
      <c r="R1935">
        <v>96128</v>
      </c>
      <c r="S1935" s="2">
        <v>1079223</v>
      </c>
      <c r="T1935" s="2">
        <v>341368</v>
      </c>
      <c r="U1935" s="2">
        <v>316878</v>
      </c>
      <c r="V1935" s="2" t="s">
        <v>1690</v>
      </c>
      <c r="W1935" t="s">
        <v>1691</v>
      </c>
      <c r="X1935" s="2" t="s">
        <v>1931</v>
      </c>
      <c r="Z1935">
        <v>3000307</v>
      </c>
      <c r="AA1935" s="2" t="s">
        <v>24</v>
      </c>
    </row>
    <row r="1936" spans="1:27" x14ac:dyDescent="0.25">
      <c r="A1936" s="6">
        <f t="shared" si="30"/>
        <v>1928</v>
      </c>
      <c r="C1936" s="36" t="str">
        <f>+INDEX('Global Mapping'!$M:$M,MATCH(L1936,'Global Mapping'!$A:$A,0))</f>
        <v>CURRENT LIABILITIES</v>
      </c>
      <c r="D1936" s="36" t="str">
        <f>+INDEX('Global Mapping'!$C:$C,MATCH(L1936,'Global Mapping'!$A:$A,0))</f>
        <v>A/P TRADE - RECD NOT VO</v>
      </c>
      <c r="E1936" s="36" t="s">
        <v>3985</v>
      </c>
      <c r="F1936" s="36" t="s">
        <v>3986</v>
      </c>
      <c r="G1936" s="36" t="s">
        <v>3987</v>
      </c>
      <c r="H1936" s="36">
        <v>1116450</v>
      </c>
      <c r="I1936" s="38">
        <v>43699</v>
      </c>
      <c r="J1936" s="2">
        <v>345</v>
      </c>
      <c r="K1936" s="2">
        <v>345</v>
      </c>
      <c r="L1936" s="2">
        <v>4527</v>
      </c>
      <c r="M1936" s="5">
        <v>154.21</v>
      </c>
      <c r="N1936" s="3">
        <v>43683</v>
      </c>
      <c r="O1936" t="s">
        <v>19</v>
      </c>
      <c r="P1936" t="s">
        <v>1666</v>
      </c>
      <c r="Q1936" t="s">
        <v>1700</v>
      </c>
      <c r="S1936" s="2">
        <v>1079223</v>
      </c>
      <c r="T1936" s="2">
        <v>341368</v>
      </c>
      <c r="U1936" s="2">
        <v>316878</v>
      </c>
      <c r="V1936" s="2" t="s">
        <v>1690</v>
      </c>
      <c r="W1936" t="s">
        <v>1691</v>
      </c>
      <c r="X1936" s="2" t="s">
        <v>1931</v>
      </c>
      <c r="Z1936">
        <v>3000307</v>
      </c>
      <c r="AA1936" s="2" t="s">
        <v>24</v>
      </c>
    </row>
    <row r="1937" spans="1:27" x14ac:dyDescent="0.25">
      <c r="A1937" s="6">
        <f t="shared" si="30"/>
        <v>1929</v>
      </c>
      <c r="C1937" s="36" t="str">
        <f>+INDEX('Global Mapping'!$M:$M,MATCH(L1937,'Global Mapping'!$A:$A,0))</f>
        <v>CURRENT LIABILITIES</v>
      </c>
      <c r="D1937" s="36" t="str">
        <f>+INDEX('Global Mapping'!$C:$C,MATCH(L1937,'Global Mapping'!$A:$A,0))</f>
        <v>A/P TRADE - RECD NOT VO</v>
      </c>
      <c r="E1937" s="36" t="s">
        <v>3985</v>
      </c>
      <c r="F1937" s="36" t="s">
        <v>3986</v>
      </c>
      <c r="G1937" s="36" t="s">
        <v>3987</v>
      </c>
      <c r="H1937" s="36">
        <v>1115213</v>
      </c>
      <c r="I1937" s="38">
        <v>43685</v>
      </c>
      <c r="J1937" s="2">
        <v>345</v>
      </c>
      <c r="K1937" s="2">
        <v>345</v>
      </c>
      <c r="L1937" s="2">
        <v>4527</v>
      </c>
      <c r="M1937" s="5">
        <v>10033.1</v>
      </c>
      <c r="N1937" s="3">
        <v>43685</v>
      </c>
      <c r="O1937" t="s">
        <v>19</v>
      </c>
      <c r="P1937" t="s">
        <v>1780</v>
      </c>
      <c r="Q1937" t="s">
        <v>1781</v>
      </c>
      <c r="R1937">
        <v>97601</v>
      </c>
      <c r="S1937" s="2">
        <v>1080266</v>
      </c>
      <c r="T1937" s="2">
        <v>341610</v>
      </c>
      <c r="U1937" s="2">
        <v>314033</v>
      </c>
      <c r="V1937" s="2" t="s">
        <v>1697</v>
      </c>
      <c r="W1937" t="s">
        <v>1691</v>
      </c>
      <c r="X1937" s="2" t="s">
        <v>1931</v>
      </c>
      <c r="Z1937">
        <v>3056274</v>
      </c>
      <c r="AA1937" s="2" t="s">
        <v>24</v>
      </c>
    </row>
    <row r="1938" spans="1:27" x14ac:dyDescent="0.25">
      <c r="A1938" s="6">
        <f t="shared" si="30"/>
        <v>1930</v>
      </c>
      <c r="C1938" s="36" t="str">
        <f>+INDEX('Global Mapping'!$M:$M,MATCH(L1938,'Global Mapping'!$A:$A,0))</f>
        <v>CURRENT LIABILITIES</v>
      </c>
      <c r="D1938" s="36" t="str">
        <f>+INDEX('Global Mapping'!$C:$C,MATCH(L1938,'Global Mapping'!$A:$A,0))</f>
        <v>A/P TRADE - RECD NOT VO</v>
      </c>
      <c r="E1938" s="36" t="s">
        <v>3985</v>
      </c>
      <c r="F1938" s="36" t="s">
        <v>3986</v>
      </c>
      <c r="G1938" s="36" t="s">
        <v>3987</v>
      </c>
      <c r="H1938" s="36">
        <v>1117567</v>
      </c>
      <c r="I1938" s="38">
        <v>43713</v>
      </c>
      <c r="J1938" s="2">
        <v>345</v>
      </c>
      <c r="K1938" s="2">
        <v>345</v>
      </c>
      <c r="L1938" s="2">
        <v>4527</v>
      </c>
      <c r="M1938" s="5">
        <v>2728.93</v>
      </c>
      <c r="N1938" s="3">
        <v>43690</v>
      </c>
      <c r="O1938" t="s">
        <v>19</v>
      </c>
      <c r="P1938" t="s">
        <v>1764</v>
      </c>
      <c r="Q1938" t="s">
        <v>1765</v>
      </c>
      <c r="S1938" s="2">
        <v>1081171</v>
      </c>
      <c r="T1938" s="2">
        <v>342035</v>
      </c>
      <c r="U1938" s="2">
        <v>318963</v>
      </c>
      <c r="V1938" s="2" t="s">
        <v>1690</v>
      </c>
      <c r="W1938" t="s">
        <v>1691</v>
      </c>
      <c r="X1938" s="2" t="s">
        <v>1931</v>
      </c>
      <c r="Z1938">
        <v>3000177</v>
      </c>
      <c r="AA1938" s="2" t="s">
        <v>24</v>
      </c>
    </row>
    <row r="1939" spans="1:27" x14ac:dyDescent="0.25">
      <c r="A1939" s="6">
        <f t="shared" si="30"/>
        <v>1931</v>
      </c>
      <c r="C1939" s="36" t="str">
        <f>+INDEX('Global Mapping'!$M:$M,MATCH(L1939,'Global Mapping'!$A:$A,0))</f>
        <v>CURRENT LIABILITIES</v>
      </c>
      <c r="D1939" s="36" t="str">
        <f>+INDEX('Global Mapping'!$C:$C,MATCH(L1939,'Global Mapping'!$A:$A,0))</f>
        <v>A/P TRADE - RECD NOT VO</v>
      </c>
      <c r="E1939" s="36" t="s">
        <v>3985</v>
      </c>
      <c r="F1939" s="36" t="s">
        <v>3986</v>
      </c>
      <c r="G1939" s="36" t="s">
        <v>3987</v>
      </c>
      <c r="H1939" s="36">
        <v>1115962</v>
      </c>
      <c r="I1939" s="38">
        <v>43692</v>
      </c>
      <c r="J1939" s="2">
        <v>345</v>
      </c>
      <c r="K1939" s="2">
        <v>345</v>
      </c>
      <c r="L1939" s="2">
        <v>4527</v>
      </c>
      <c r="M1939" s="5">
        <v>884</v>
      </c>
      <c r="N1939" s="3">
        <v>43691</v>
      </c>
      <c r="O1939" t="s">
        <v>19</v>
      </c>
      <c r="P1939" t="s">
        <v>1659</v>
      </c>
      <c r="Q1939" t="s">
        <v>1727</v>
      </c>
      <c r="S1939" s="2">
        <v>1081207</v>
      </c>
      <c r="T1939" s="2">
        <v>342047</v>
      </c>
      <c r="U1939" s="2">
        <v>307958</v>
      </c>
      <c r="V1939" s="2" t="s">
        <v>1690</v>
      </c>
      <c r="W1939" t="s">
        <v>1691</v>
      </c>
      <c r="X1939" s="2" t="s">
        <v>1931</v>
      </c>
      <c r="Z1939">
        <v>3004977</v>
      </c>
      <c r="AA1939" s="2" t="s">
        <v>24</v>
      </c>
    </row>
    <row r="1940" spans="1:27" x14ac:dyDescent="0.25">
      <c r="A1940" s="6">
        <f t="shared" si="30"/>
        <v>1932</v>
      </c>
      <c r="C1940" s="36" t="str">
        <f>+INDEX('Global Mapping'!$M:$M,MATCH(L1940,'Global Mapping'!$A:$A,0))</f>
        <v>CURRENT LIABILITIES</v>
      </c>
      <c r="D1940" s="36" t="str">
        <f>+INDEX('Global Mapping'!$C:$C,MATCH(L1940,'Global Mapping'!$A:$A,0))</f>
        <v>A/P TRADE - RECD NOT VO</v>
      </c>
      <c r="E1940" s="36" t="s">
        <v>3985</v>
      </c>
      <c r="F1940" s="36" t="s">
        <v>3986</v>
      </c>
      <c r="G1940" s="36" t="s">
        <v>3987</v>
      </c>
      <c r="H1940" s="36">
        <v>1116461</v>
      </c>
      <c r="I1940" s="38">
        <v>43699</v>
      </c>
      <c r="J1940" s="2">
        <v>345</v>
      </c>
      <c r="K1940" s="2">
        <v>345</v>
      </c>
      <c r="L1940" s="2">
        <v>4527</v>
      </c>
      <c r="M1940" s="5">
        <v>990</v>
      </c>
      <c r="N1940" s="3">
        <v>43691</v>
      </c>
      <c r="O1940" t="s">
        <v>19</v>
      </c>
      <c r="P1940" t="s">
        <v>1660</v>
      </c>
      <c r="Q1940" t="s">
        <v>1793</v>
      </c>
      <c r="S1940" s="2">
        <v>1081201</v>
      </c>
      <c r="T1940" s="2">
        <v>342047</v>
      </c>
      <c r="U1940" s="2">
        <v>318916</v>
      </c>
      <c r="V1940" s="2" t="s">
        <v>1697</v>
      </c>
      <c r="W1940" t="s">
        <v>1691</v>
      </c>
      <c r="X1940" s="2" t="s">
        <v>1931</v>
      </c>
      <c r="Z1940">
        <v>3005061</v>
      </c>
      <c r="AA1940" s="2" t="s">
        <v>24</v>
      </c>
    </row>
    <row r="1941" spans="1:27" x14ac:dyDescent="0.25">
      <c r="A1941" s="6">
        <f t="shared" si="30"/>
        <v>1933</v>
      </c>
      <c r="C1941" s="36" t="str">
        <f>+INDEX('Global Mapping'!$M:$M,MATCH(L1941,'Global Mapping'!$A:$A,0))</f>
        <v>CURRENT LIABILITIES</v>
      </c>
      <c r="D1941" s="36" t="str">
        <f>+INDEX('Global Mapping'!$C:$C,MATCH(L1941,'Global Mapping'!$A:$A,0))</f>
        <v>A/P TRADE - RECD NOT VO</v>
      </c>
      <c r="E1941" s="36" t="s">
        <v>3985</v>
      </c>
      <c r="F1941" s="36" t="s">
        <v>3986</v>
      </c>
      <c r="G1941" s="36" t="s">
        <v>3987</v>
      </c>
      <c r="H1941" s="36">
        <v>1115954</v>
      </c>
      <c r="I1941" s="38">
        <v>43692</v>
      </c>
      <c r="J1941" s="2">
        <v>345</v>
      </c>
      <c r="K1941" s="2">
        <v>345</v>
      </c>
      <c r="L1941" s="2">
        <v>4527</v>
      </c>
      <c r="M1941" s="5">
        <v>515</v>
      </c>
      <c r="N1941" s="3">
        <v>43691</v>
      </c>
      <c r="O1941" t="s">
        <v>19</v>
      </c>
      <c r="P1941" t="s">
        <v>1689</v>
      </c>
      <c r="Q1941" t="s">
        <v>1792</v>
      </c>
      <c r="S1941" s="2">
        <v>1081202</v>
      </c>
      <c r="T1941" s="2">
        <v>342047</v>
      </c>
      <c r="U1941" s="2">
        <v>318955</v>
      </c>
      <c r="V1941" s="2" t="s">
        <v>1690</v>
      </c>
      <c r="W1941" t="s">
        <v>1691</v>
      </c>
      <c r="X1941" s="2" t="s">
        <v>1931</v>
      </c>
      <c r="Z1941">
        <v>3085299</v>
      </c>
      <c r="AA1941" s="2" t="s">
        <v>24</v>
      </c>
    </row>
    <row r="1942" spans="1:27" x14ac:dyDescent="0.25">
      <c r="A1942" s="6">
        <f t="shared" si="30"/>
        <v>1934</v>
      </c>
      <c r="C1942" s="36" t="str">
        <f>+INDEX('Global Mapping'!$M:$M,MATCH(L1942,'Global Mapping'!$A:$A,0))</f>
        <v>CURRENT LIABILITIES</v>
      </c>
      <c r="D1942" s="36" t="str">
        <f>+INDEX('Global Mapping'!$C:$C,MATCH(L1942,'Global Mapping'!$A:$A,0))</f>
        <v>A/P TRADE - RECD NOT VO</v>
      </c>
      <c r="E1942" s="36" t="s">
        <v>3985</v>
      </c>
      <c r="F1942" s="36" t="s">
        <v>3986</v>
      </c>
      <c r="G1942" s="36" t="s">
        <v>3987</v>
      </c>
      <c r="H1942" s="36">
        <v>1115954</v>
      </c>
      <c r="I1942" s="38">
        <v>43692</v>
      </c>
      <c r="J1942" s="2">
        <v>345</v>
      </c>
      <c r="K1942" s="2">
        <v>345</v>
      </c>
      <c r="L1942" s="2">
        <v>4527</v>
      </c>
      <c r="M1942" s="5">
        <v>515</v>
      </c>
      <c r="N1942" s="3">
        <v>43691</v>
      </c>
      <c r="O1942" t="s">
        <v>19</v>
      </c>
      <c r="P1942" t="s">
        <v>1689</v>
      </c>
      <c r="Q1942" t="s">
        <v>1791</v>
      </c>
      <c r="S1942" s="2">
        <v>1081203</v>
      </c>
      <c r="T1942" s="2">
        <v>342047</v>
      </c>
      <c r="U1942" s="2">
        <v>318957</v>
      </c>
      <c r="V1942" s="2" t="s">
        <v>1690</v>
      </c>
      <c r="W1942" t="s">
        <v>1691</v>
      </c>
      <c r="X1942" s="2" t="s">
        <v>1931</v>
      </c>
      <c r="Z1942">
        <v>3085299</v>
      </c>
      <c r="AA1942" s="2" t="s">
        <v>24</v>
      </c>
    </row>
    <row r="1943" spans="1:27" x14ac:dyDescent="0.25">
      <c r="A1943" s="6">
        <f t="shared" si="30"/>
        <v>1935</v>
      </c>
      <c r="C1943" s="36" t="str">
        <f>+INDEX('Global Mapping'!$M:$M,MATCH(L1943,'Global Mapping'!$A:$A,0))</f>
        <v>CURRENT LIABILITIES</v>
      </c>
      <c r="D1943" s="36" t="str">
        <f>+INDEX('Global Mapping'!$C:$C,MATCH(L1943,'Global Mapping'!$A:$A,0))</f>
        <v>A/P TRADE - RECD NOT VO</v>
      </c>
      <c r="E1943" s="36" t="s">
        <v>3985</v>
      </c>
      <c r="F1943" s="36" t="s">
        <v>3986</v>
      </c>
      <c r="G1943" s="36" t="s">
        <v>3987</v>
      </c>
      <c r="H1943" s="36">
        <v>1115954</v>
      </c>
      <c r="I1943" s="38">
        <v>43692</v>
      </c>
      <c r="J1943" s="2">
        <v>345</v>
      </c>
      <c r="K1943" s="2">
        <v>345</v>
      </c>
      <c r="L1943" s="2">
        <v>4527</v>
      </c>
      <c r="M1943" s="5">
        <v>515</v>
      </c>
      <c r="N1943" s="3">
        <v>43691</v>
      </c>
      <c r="O1943" t="s">
        <v>19</v>
      </c>
      <c r="P1943" t="s">
        <v>1689</v>
      </c>
      <c r="Q1943" t="s">
        <v>1790</v>
      </c>
      <c r="S1943" s="2">
        <v>1081204</v>
      </c>
      <c r="T1943" s="2">
        <v>342047</v>
      </c>
      <c r="U1943" s="2">
        <v>318959</v>
      </c>
      <c r="V1943" s="2" t="s">
        <v>1690</v>
      </c>
      <c r="W1943" t="s">
        <v>1691</v>
      </c>
      <c r="X1943" s="2" t="s">
        <v>1931</v>
      </c>
      <c r="Z1943">
        <v>3085299</v>
      </c>
      <c r="AA1943" s="2" t="s">
        <v>24</v>
      </c>
    </row>
    <row r="1944" spans="1:27" x14ac:dyDescent="0.25">
      <c r="A1944" s="6">
        <f t="shared" si="30"/>
        <v>1936</v>
      </c>
      <c r="C1944" s="36" t="str">
        <f>+INDEX('Global Mapping'!$M:$M,MATCH(L1944,'Global Mapping'!$A:$A,0))</f>
        <v>CURRENT LIABILITIES</v>
      </c>
      <c r="D1944" s="36" t="str">
        <f>+INDEX('Global Mapping'!$C:$C,MATCH(L1944,'Global Mapping'!$A:$A,0))</f>
        <v>A/P TRADE - RECD NOT VO</v>
      </c>
      <c r="E1944" s="36" t="s">
        <v>3985</v>
      </c>
      <c r="F1944" s="36" t="s">
        <v>3986</v>
      </c>
      <c r="G1944" s="36" t="s">
        <v>3987</v>
      </c>
      <c r="H1944" s="36">
        <v>1116450</v>
      </c>
      <c r="I1944" s="38">
        <v>43699</v>
      </c>
      <c r="J1944" s="2">
        <v>345</v>
      </c>
      <c r="K1944" s="2">
        <v>345</v>
      </c>
      <c r="L1944" s="2">
        <v>4527</v>
      </c>
      <c r="M1944" s="5">
        <v>1327.65</v>
      </c>
      <c r="N1944" s="3">
        <v>43692</v>
      </c>
      <c r="O1944" t="s">
        <v>19</v>
      </c>
      <c r="P1944" t="s">
        <v>1666</v>
      </c>
      <c r="Q1944" t="s">
        <v>1789</v>
      </c>
      <c r="S1944" s="2">
        <v>1081885</v>
      </c>
      <c r="T1944" s="2">
        <v>342169</v>
      </c>
      <c r="U1944" s="2">
        <v>318477</v>
      </c>
      <c r="V1944" s="2" t="s">
        <v>1690</v>
      </c>
      <c r="W1944" t="s">
        <v>1691</v>
      </c>
      <c r="X1944" s="2" t="s">
        <v>1931</v>
      </c>
      <c r="Z1944">
        <v>3000307</v>
      </c>
      <c r="AA1944" s="2" t="s">
        <v>24</v>
      </c>
    </row>
    <row r="1945" spans="1:27" x14ac:dyDescent="0.25">
      <c r="A1945" s="6">
        <f t="shared" si="30"/>
        <v>1937</v>
      </c>
      <c r="C1945" s="36" t="str">
        <f>+INDEX('Global Mapping'!$M:$M,MATCH(L1945,'Global Mapping'!$A:$A,0))</f>
        <v>CURRENT LIABILITIES</v>
      </c>
      <c r="D1945" s="36" t="str">
        <f>+INDEX('Global Mapping'!$C:$C,MATCH(L1945,'Global Mapping'!$A:$A,0))</f>
        <v>A/P TRADE - RECD NOT VO</v>
      </c>
      <c r="E1945" s="36" t="s">
        <v>3985</v>
      </c>
      <c r="F1945" s="36" t="s">
        <v>3986</v>
      </c>
      <c r="G1945" s="36" t="s">
        <v>3987</v>
      </c>
      <c r="H1945" s="36">
        <v>827086</v>
      </c>
      <c r="I1945" s="38">
        <v>40612</v>
      </c>
      <c r="J1945" s="2">
        <v>345</v>
      </c>
      <c r="K1945" s="2">
        <v>345</v>
      </c>
      <c r="L1945" s="2">
        <v>4527</v>
      </c>
      <c r="M1945" s="5">
        <v>-600</v>
      </c>
      <c r="N1945" s="3">
        <v>43692</v>
      </c>
      <c r="O1945" t="s">
        <v>19</v>
      </c>
      <c r="P1945" t="s">
        <v>1695</v>
      </c>
      <c r="Q1945" t="s">
        <v>1795</v>
      </c>
      <c r="S1945" s="2">
        <v>333580</v>
      </c>
      <c r="T1945" s="2">
        <v>342257</v>
      </c>
      <c r="U1945" s="2">
        <v>318188</v>
      </c>
      <c r="V1945" s="2" t="s">
        <v>1690</v>
      </c>
      <c r="W1945" t="s">
        <v>1691</v>
      </c>
      <c r="X1945" s="2" t="s">
        <v>1692</v>
      </c>
      <c r="Z1945">
        <v>3049322</v>
      </c>
      <c r="AA1945" s="2" t="s">
        <v>24</v>
      </c>
    </row>
    <row r="1946" spans="1:27" x14ac:dyDescent="0.25">
      <c r="A1946" s="6">
        <f t="shared" si="30"/>
        <v>1938</v>
      </c>
      <c r="C1946" s="36" t="str">
        <f>+INDEX('Global Mapping'!$M:$M,MATCH(L1946,'Global Mapping'!$A:$A,0))</f>
        <v>CURRENT LIABILITIES</v>
      </c>
      <c r="D1946" s="36" t="str">
        <f>+INDEX('Global Mapping'!$C:$C,MATCH(L1946,'Global Mapping'!$A:$A,0))</f>
        <v>A/P TRADE - RECD NOT VO</v>
      </c>
      <c r="E1946" s="36" t="s">
        <v>3985</v>
      </c>
      <c r="F1946" s="36" t="s">
        <v>3986</v>
      </c>
      <c r="G1946" s="36" t="s">
        <v>3987</v>
      </c>
      <c r="H1946" s="36">
        <v>1115970</v>
      </c>
      <c r="I1946" s="38">
        <v>43692</v>
      </c>
      <c r="J1946" s="2">
        <v>345</v>
      </c>
      <c r="K1946" s="2">
        <v>345</v>
      </c>
      <c r="L1946" s="2">
        <v>4527</v>
      </c>
      <c r="M1946" s="5">
        <v>600</v>
      </c>
      <c r="N1946" s="3">
        <v>43692</v>
      </c>
      <c r="O1946" t="s">
        <v>19</v>
      </c>
      <c r="P1946" t="s">
        <v>1695</v>
      </c>
      <c r="Q1946" t="s">
        <v>1794</v>
      </c>
      <c r="S1946" s="2">
        <v>1081917</v>
      </c>
      <c r="T1946" s="2">
        <v>342169</v>
      </c>
      <c r="U1946" s="2">
        <v>315263</v>
      </c>
      <c r="V1946" s="2" t="s">
        <v>1690</v>
      </c>
      <c r="W1946" t="s">
        <v>1691</v>
      </c>
      <c r="X1946" s="2" t="s">
        <v>1931</v>
      </c>
      <c r="Z1946">
        <v>3049322</v>
      </c>
      <c r="AA1946" s="2" t="s">
        <v>24</v>
      </c>
    </row>
    <row r="1947" spans="1:27" x14ac:dyDescent="0.25">
      <c r="A1947" s="6">
        <f t="shared" si="30"/>
        <v>1939</v>
      </c>
      <c r="C1947" s="36" t="str">
        <f>+INDEX('Global Mapping'!$M:$M,MATCH(L1947,'Global Mapping'!$A:$A,0))</f>
        <v>CURRENT LIABILITIES</v>
      </c>
      <c r="D1947" s="36" t="str">
        <f>+INDEX('Global Mapping'!$C:$C,MATCH(L1947,'Global Mapping'!$A:$A,0))</f>
        <v>A/P TRADE - RECD NOT VO</v>
      </c>
      <c r="E1947" s="36" t="s">
        <v>3985</v>
      </c>
      <c r="F1947" s="36" t="s">
        <v>3986</v>
      </c>
      <c r="G1947" s="36" t="s">
        <v>3987</v>
      </c>
      <c r="H1947" s="36">
        <v>1117064</v>
      </c>
      <c r="I1947" s="38">
        <v>43706</v>
      </c>
      <c r="J1947" s="2">
        <v>345</v>
      </c>
      <c r="K1947" s="2">
        <v>345</v>
      </c>
      <c r="L1947" s="2">
        <v>4527</v>
      </c>
      <c r="M1947" s="5">
        <v>189.74</v>
      </c>
      <c r="N1947" s="3">
        <v>43698</v>
      </c>
      <c r="O1947" t="s">
        <v>19</v>
      </c>
      <c r="P1947" t="s">
        <v>1664</v>
      </c>
      <c r="Q1947" t="s">
        <v>1796</v>
      </c>
      <c r="R1947">
        <v>96127</v>
      </c>
      <c r="S1947" s="2">
        <v>1083024</v>
      </c>
      <c r="T1947" s="2">
        <v>342589</v>
      </c>
      <c r="U1947" s="2">
        <v>316217</v>
      </c>
      <c r="V1947" s="2" t="s">
        <v>1690</v>
      </c>
      <c r="W1947" t="s">
        <v>1691</v>
      </c>
      <c r="X1947" s="2" t="s">
        <v>1931</v>
      </c>
      <c r="Z1947">
        <v>3009296</v>
      </c>
      <c r="AA1947" s="2" t="s">
        <v>24</v>
      </c>
    </row>
    <row r="1948" spans="1:27" x14ac:dyDescent="0.25">
      <c r="A1948" s="6">
        <f t="shared" si="30"/>
        <v>1940</v>
      </c>
      <c r="C1948" s="36" t="str">
        <f>+INDEX('Global Mapping'!$M:$M,MATCH(L1948,'Global Mapping'!$A:$A,0))</f>
        <v>CURRENT LIABILITIES</v>
      </c>
      <c r="D1948" s="36" t="str">
        <f>+INDEX('Global Mapping'!$C:$C,MATCH(L1948,'Global Mapping'!$A:$A,0))</f>
        <v>A/P TRADE - RECD NOT VO</v>
      </c>
      <c r="E1948" s="36" t="s">
        <v>3985</v>
      </c>
      <c r="F1948" s="36" t="s">
        <v>3986</v>
      </c>
      <c r="G1948" s="36" t="s">
        <v>3987</v>
      </c>
      <c r="H1948" s="36">
        <v>1117385</v>
      </c>
      <c r="I1948" s="38">
        <v>43713</v>
      </c>
      <c r="J1948" s="2">
        <v>345</v>
      </c>
      <c r="K1948" s="2">
        <v>345</v>
      </c>
      <c r="L1948" s="2">
        <v>4527</v>
      </c>
      <c r="M1948" s="5">
        <v>126.14</v>
      </c>
      <c r="N1948" s="3">
        <v>43698</v>
      </c>
      <c r="O1948" t="s">
        <v>19</v>
      </c>
      <c r="P1948" t="s">
        <v>1664</v>
      </c>
      <c r="Q1948" t="s">
        <v>1796</v>
      </c>
      <c r="R1948">
        <v>96127</v>
      </c>
      <c r="S1948" s="2">
        <v>1083025</v>
      </c>
      <c r="T1948" s="2">
        <v>342589</v>
      </c>
      <c r="U1948" s="2">
        <v>316217</v>
      </c>
      <c r="V1948" s="2" t="s">
        <v>1690</v>
      </c>
      <c r="W1948" t="s">
        <v>1691</v>
      </c>
      <c r="X1948" s="2" t="s">
        <v>1931</v>
      </c>
      <c r="Z1948">
        <v>3009296</v>
      </c>
      <c r="AA1948" s="2" t="s">
        <v>24</v>
      </c>
    </row>
    <row r="1949" spans="1:27" x14ac:dyDescent="0.25">
      <c r="A1949" s="6">
        <f t="shared" si="30"/>
        <v>1941</v>
      </c>
      <c r="C1949" s="36" t="str">
        <f>+INDEX('Global Mapping'!$M:$M,MATCH(L1949,'Global Mapping'!$A:$A,0))</f>
        <v>CURRENT LIABILITIES</v>
      </c>
      <c r="D1949" s="36" t="str">
        <f>+INDEX('Global Mapping'!$C:$C,MATCH(L1949,'Global Mapping'!$A:$A,0))</f>
        <v>A/P TRADE - RECD NOT VO</v>
      </c>
      <c r="E1949" s="36" t="s">
        <v>3985</v>
      </c>
      <c r="F1949" s="36" t="s">
        <v>3986</v>
      </c>
      <c r="G1949" s="36" t="s">
        <v>3987</v>
      </c>
      <c r="H1949" s="36">
        <v>921653</v>
      </c>
      <c r="I1949" s="38">
        <v>43706</v>
      </c>
      <c r="J1949" s="2">
        <v>345</v>
      </c>
      <c r="K1949" s="2">
        <v>345</v>
      </c>
      <c r="L1949" s="2">
        <v>4527</v>
      </c>
      <c r="M1949" s="5">
        <v>4119.74</v>
      </c>
      <c r="N1949" s="3">
        <v>43705</v>
      </c>
      <c r="O1949" t="s">
        <v>19</v>
      </c>
      <c r="P1949" t="s">
        <v>1656</v>
      </c>
      <c r="Q1949" t="s">
        <v>1788</v>
      </c>
      <c r="S1949" s="2">
        <v>1084553</v>
      </c>
      <c r="T1949" s="2">
        <v>343073</v>
      </c>
      <c r="U1949" s="2">
        <v>317259</v>
      </c>
      <c r="V1949" s="2" t="s">
        <v>1690</v>
      </c>
      <c r="W1949" t="s">
        <v>1691</v>
      </c>
      <c r="X1949" s="2" t="s">
        <v>1931</v>
      </c>
      <c r="Z1949">
        <v>3000863</v>
      </c>
      <c r="AA1949" s="2" t="s">
        <v>24</v>
      </c>
    </row>
    <row r="1950" spans="1:27" x14ac:dyDescent="0.25">
      <c r="A1950" s="6">
        <f t="shared" si="30"/>
        <v>1942</v>
      </c>
      <c r="C1950" s="36" t="str">
        <f>+INDEX('Global Mapping'!$M:$M,MATCH(L1950,'Global Mapping'!$A:$A,0))</f>
        <v>CURRENT LIABILITIES</v>
      </c>
      <c r="D1950" s="36" t="str">
        <f>+INDEX('Global Mapping'!$C:$C,MATCH(L1950,'Global Mapping'!$A:$A,0))</f>
        <v>A/P TRADE - RECD NOT VO</v>
      </c>
      <c r="E1950" s="36" t="s">
        <v>3985</v>
      </c>
      <c r="F1950" s="36" t="s">
        <v>3986</v>
      </c>
      <c r="G1950" s="36" t="s">
        <v>3987</v>
      </c>
      <c r="H1950" s="36">
        <v>1117024</v>
      </c>
      <c r="I1950" s="38">
        <v>43706</v>
      </c>
      <c r="J1950" s="2">
        <v>345</v>
      </c>
      <c r="K1950" s="2">
        <v>345</v>
      </c>
      <c r="L1950" s="2">
        <v>4527</v>
      </c>
      <c r="M1950" s="5">
        <v>1256</v>
      </c>
      <c r="N1950" s="3">
        <v>43706</v>
      </c>
      <c r="O1950" t="s">
        <v>19</v>
      </c>
      <c r="P1950" t="s">
        <v>1682</v>
      </c>
      <c r="Q1950" t="s">
        <v>1798</v>
      </c>
      <c r="S1950" s="2">
        <v>1086435</v>
      </c>
      <c r="T1950" s="2">
        <v>343189</v>
      </c>
      <c r="U1950" s="2">
        <v>318190</v>
      </c>
      <c r="V1950" s="2" t="s">
        <v>1690</v>
      </c>
      <c r="W1950" t="s">
        <v>1691</v>
      </c>
      <c r="X1950" s="2" t="s">
        <v>1931</v>
      </c>
      <c r="Z1950">
        <v>3000063</v>
      </c>
      <c r="AA1950" s="2" t="s">
        <v>24</v>
      </c>
    </row>
    <row r="1951" spans="1:27" x14ac:dyDescent="0.25">
      <c r="A1951" s="6">
        <f t="shared" si="30"/>
        <v>1943</v>
      </c>
      <c r="C1951" s="36" t="str">
        <f>+INDEX('Global Mapping'!$M:$M,MATCH(L1951,'Global Mapping'!$A:$A,0))</f>
        <v>CURRENT LIABILITIES</v>
      </c>
      <c r="D1951" s="36" t="str">
        <f>+INDEX('Global Mapping'!$C:$C,MATCH(L1951,'Global Mapping'!$A:$A,0))</f>
        <v>A/P TRADE - RECD NOT VO</v>
      </c>
      <c r="E1951" s="36" t="s">
        <v>3985</v>
      </c>
      <c r="F1951" s="36" t="s">
        <v>3986</v>
      </c>
      <c r="G1951" s="36" t="s">
        <v>3987</v>
      </c>
      <c r="H1951" s="36">
        <v>1117024</v>
      </c>
      <c r="I1951" s="38">
        <v>43706</v>
      </c>
      <c r="J1951" s="2">
        <v>345</v>
      </c>
      <c r="K1951" s="2">
        <v>345</v>
      </c>
      <c r="L1951" s="2">
        <v>4527</v>
      </c>
      <c r="M1951" s="5">
        <v>779</v>
      </c>
      <c r="N1951" s="3">
        <v>43706</v>
      </c>
      <c r="O1951" t="s">
        <v>19</v>
      </c>
      <c r="P1951" t="s">
        <v>1682</v>
      </c>
      <c r="Q1951" t="s">
        <v>1797</v>
      </c>
      <c r="S1951" s="2">
        <v>1086436</v>
      </c>
      <c r="T1951" s="2">
        <v>343189</v>
      </c>
      <c r="U1951" s="2">
        <v>318193</v>
      </c>
      <c r="V1951" s="2" t="s">
        <v>1690</v>
      </c>
      <c r="W1951" t="s">
        <v>1691</v>
      </c>
      <c r="X1951" s="2" t="s">
        <v>1931</v>
      </c>
      <c r="Z1951">
        <v>3000063</v>
      </c>
      <c r="AA1951" s="2" t="s">
        <v>24</v>
      </c>
    </row>
    <row r="1952" spans="1:27" x14ac:dyDescent="0.25">
      <c r="A1952" s="6">
        <f t="shared" si="30"/>
        <v>1944</v>
      </c>
      <c r="C1952" s="36" t="str">
        <f>+INDEX('Global Mapping'!$M:$M,MATCH(L1952,'Global Mapping'!$A:$A,0))</f>
        <v>CURRENT LIABILITIES</v>
      </c>
      <c r="D1952" s="36" t="str">
        <f>+INDEX('Global Mapping'!$C:$C,MATCH(L1952,'Global Mapping'!$A:$A,0))</f>
        <v>A/P TRADE - RECD NOT VO</v>
      </c>
      <c r="E1952" s="36" t="s">
        <v>3985</v>
      </c>
      <c r="F1952" s="36" t="s">
        <v>3986</v>
      </c>
      <c r="G1952" s="36" t="s">
        <v>3987</v>
      </c>
      <c r="H1952" s="36">
        <v>1126196</v>
      </c>
      <c r="I1952" s="38">
        <v>43727</v>
      </c>
      <c r="J1952" s="2">
        <v>345</v>
      </c>
      <c r="K1952" s="2">
        <v>345</v>
      </c>
      <c r="L1952" s="2">
        <v>4527</v>
      </c>
      <c r="M1952" s="5">
        <v>1447.57</v>
      </c>
      <c r="N1952" s="3">
        <v>43706</v>
      </c>
      <c r="O1952" t="s">
        <v>19</v>
      </c>
      <c r="P1952" t="s">
        <v>1803</v>
      </c>
      <c r="Q1952" t="s">
        <v>1804</v>
      </c>
      <c r="S1952" s="2">
        <v>1086434</v>
      </c>
      <c r="T1952" s="2">
        <v>343189</v>
      </c>
      <c r="U1952" s="2">
        <v>320459</v>
      </c>
      <c r="V1952" s="2" t="s">
        <v>1697</v>
      </c>
      <c r="W1952" t="s">
        <v>1691</v>
      </c>
      <c r="X1952" s="2" t="s">
        <v>1931</v>
      </c>
      <c r="Z1952">
        <v>3007961</v>
      </c>
      <c r="AA1952" s="2" t="s">
        <v>24</v>
      </c>
    </row>
    <row r="1953" spans="1:27" x14ac:dyDescent="0.25">
      <c r="A1953" s="6">
        <f t="shared" si="30"/>
        <v>1945</v>
      </c>
      <c r="C1953" s="36" t="str">
        <f>+INDEX('Global Mapping'!$M:$M,MATCH(L1953,'Global Mapping'!$A:$A,0))</f>
        <v>CURRENT LIABILITIES</v>
      </c>
      <c r="D1953" s="36" t="str">
        <f>+INDEX('Global Mapping'!$C:$C,MATCH(L1953,'Global Mapping'!$A:$A,0))</f>
        <v>A/P TRADE - RECD NOT VO</v>
      </c>
      <c r="E1953" s="36" t="s">
        <v>3985</v>
      </c>
      <c r="F1953" s="36" t="s">
        <v>3986</v>
      </c>
      <c r="G1953" s="36" t="s">
        <v>3987</v>
      </c>
      <c r="H1953" s="36">
        <v>1117385</v>
      </c>
      <c r="I1953" s="38">
        <v>43713</v>
      </c>
      <c r="J1953" s="2">
        <v>345</v>
      </c>
      <c r="K1953" s="2">
        <v>345</v>
      </c>
      <c r="L1953" s="2">
        <v>4527</v>
      </c>
      <c r="M1953" s="5">
        <v>372.52</v>
      </c>
      <c r="N1953" s="3">
        <v>43706</v>
      </c>
      <c r="O1953" t="s">
        <v>19</v>
      </c>
      <c r="P1953" t="s">
        <v>1664</v>
      </c>
      <c r="Q1953" t="s">
        <v>1732</v>
      </c>
      <c r="S1953" s="2">
        <v>1086500</v>
      </c>
      <c r="T1953" s="2">
        <v>343189</v>
      </c>
      <c r="U1953" s="2">
        <v>320184</v>
      </c>
      <c r="V1953" s="2" t="s">
        <v>1690</v>
      </c>
      <c r="W1953" t="s">
        <v>1691</v>
      </c>
      <c r="X1953" s="2" t="s">
        <v>1931</v>
      </c>
      <c r="Z1953">
        <v>3009296</v>
      </c>
      <c r="AA1953" s="2" t="s">
        <v>24</v>
      </c>
    </row>
    <row r="1954" spans="1:27" x14ac:dyDescent="0.25">
      <c r="A1954" s="6">
        <f t="shared" si="30"/>
        <v>1946</v>
      </c>
      <c r="C1954" s="36" t="str">
        <f>+INDEX('Global Mapping'!$M:$M,MATCH(L1954,'Global Mapping'!$A:$A,0))</f>
        <v>CURRENT LIABILITIES</v>
      </c>
      <c r="D1954" s="36" t="str">
        <f>+INDEX('Global Mapping'!$C:$C,MATCH(L1954,'Global Mapping'!$A:$A,0))</f>
        <v>A/P TRADE - RECD NOT VO</v>
      </c>
      <c r="E1954" s="36" t="s">
        <v>3985</v>
      </c>
      <c r="F1954" s="36" t="s">
        <v>3986</v>
      </c>
      <c r="G1954" s="36" t="s">
        <v>3987</v>
      </c>
      <c r="H1954" s="36">
        <v>1117043</v>
      </c>
      <c r="I1954" s="38">
        <v>43706</v>
      </c>
      <c r="J1954" s="2">
        <v>345</v>
      </c>
      <c r="K1954" s="2">
        <v>345</v>
      </c>
      <c r="L1954" s="2">
        <v>4527</v>
      </c>
      <c r="M1954" s="5">
        <v>600</v>
      </c>
      <c r="N1954" s="3">
        <v>43706</v>
      </c>
      <c r="O1954" t="s">
        <v>19</v>
      </c>
      <c r="P1954" t="s">
        <v>1695</v>
      </c>
      <c r="Q1954" t="s">
        <v>1795</v>
      </c>
      <c r="S1954" s="2">
        <v>1086489</v>
      </c>
      <c r="T1954" s="2">
        <v>343189</v>
      </c>
      <c r="U1954" s="2">
        <v>318188</v>
      </c>
      <c r="V1954" s="2" t="s">
        <v>1690</v>
      </c>
      <c r="W1954" t="s">
        <v>1691</v>
      </c>
      <c r="X1954" s="2" t="s">
        <v>1931</v>
      </c>
      <c r="Z1954">
        <v>3049322</v>
      </c>
      <c r="AA1954" s="2" t="s">
        <v>24</v>
      </c>
    </row>
    <row r="1955" spans="1:27" x14ac:dyDescent="0.25">
      <c r="A1955" s="6">
        <f t="shared" si="30"/>
        <v>1947</v>
      </c>
      <c r="C1955" s="36" t="str">
        <f>+INDEX('Global Mapping'!$M:$M,MATCH(L1955,'Global Mapping'!$A:$A,0))</f>
        <v>CURRENT LIABILITIES</v>
      </c>
      <c r="D1955" s="36" t="str">
        <f>+INDEX('Global Mapping'!$C:$C,MATCH(L1955,'Global Mapping'!$A:$A,0))</f>
        <v>A/P TRADE - RECD NOT VO</v>
      </c>
      <c r="E1955" s="36" t="s">
        <v>3985</v>
      </c>
      <c r="F1955" s="36" t="s">
        <v>3986</v>
      </c>
      <c r="G1955" s="36" t="s">
        <v>3987</v>
      </c>
      <c r="H1955" s="36">
        <v>1126159</v>
      </c>
      <c r="I1955" s="38">
        <v>43727</v>
      </c>
      <c r="J1955" s="2">
        <v>345</v>
      </c>
      <c r="K1955" s="2">
        <v>345</v>
      </c>
      <c r="L1955" s="2">
        <v>4527</v>
      </c>
      <c r="M1955" s="5">
        <v>9006.23</v>
      </c>
      <c r="N1955" s="3">
        <v>43706</v>
      </c>
      <c r="O1955" t="s">
        <v>19</v>
      </c>
      <c r="P1955" t="s">
        <v>1708</v>
      </c>
      <c r="Q1955" t="s">
        <v>1801</v>
      </c>
      <c r="R1955">
        <v>98198</v>
      </c>
      <c r="S1955" s="2">
        <v>1086502</v>
      </c>
      <c r="T1955" s="2">
        <v>343189</v>
      </c>
      <c r="U1955" s="2">
        <v>313218</v>
      </c>
      <c r="V1955" s="2" t="s">
        <v>1690</v>
      </c>
      <c r="W1955" t="s">
        <v>1691</v>
      </c>
      <c r="X1955" s="2" t="s">
        <v>1931</v>
      </c>
      <c r="Z1955">
        <v>3087618</v>
      </c>
      <c r="AA1955" s="2" t="s">
        <v>24</v>
      </c>
    </row>
    <row r="1956" spans="1:27" x14ac:dyDescent="0.25">
      <c r="A1956" s="6">
        <f t="shared" si="30"/>
        <v>1948</v>
      </c>
      <c r="C1956" s="36" t="str">
        <f>+INDEX('Global Mapping'!$M:$M,MATCH(L1956,'Global Mapping'!$A:$A,0))</f>
        <v>CURRENT LIABILITIES</v>
      </c>
      <c r="D1956" s="36" t="str">
        <f>+INDEX('Global Mapping'!$C:$C,MATCH(L1956,'Global Mapping'!$A:$A,0))</f>
        <v>A/P TRADE - RECD NOT VO</v>
      </c>
      <c r="E1956" s="36" t="s">
        <v>3985</v>
      </c>
      <c r="F1956" s="36" t="s">
        <v>3986</v>
      </c>
      <c r="G1956" s="36" t="s">
        <v>3987</v>
      </c>
      <c r="H1956" s="36">
        <v>1117397</v>
      </c>
      <c r="I1956" s="38">
        <v>43713</v>
      </c>
      <c r="J1956" s="2">
        <v>345</v>
      </c>
      <c r="K1956" s="2">
        <v>345</v>
      </c>
      <c r="L1956" s="2">
        <v>4527</v>
      </c>
      <c r="M1956" s="5">
        <v>342.79</v>
      </c>
      <c r="N1956" s="3">
        <v>43712</v>
      </c>
      <c r="O1956" t="s">
        <v>19</v>
      </c>
      <c r="P1956" t="s">
        <v>1698</v>
      </c>
      <c r="Q1956" t="s">
        <v>1805</v>
      </c>
      <c r="S1956" s="2">
        <v>1087222</v>
      </c>
      <c r="T1956" s="2">
        <v>343535</v>
      </c>
      <c r="U1956" s="2">
        <v>320645</v>
      </c>
      <c r="V1956" s="2" t="s">
        <v>1697</v>
      </c>
      <c r="W1956" t="s">
        <v>1691</v>
      </c>
      <c r="X1956" s="2" t="s">
        <v>1931</v>
      </c>
      <c r="Z1956">
        <v>3031738</v>
      </c>
      <c r="AA1956" s="2" t="s">
        <v>24</v>
      </c>
    </row>
    <row r="1957" spans="1:27" x14ac:dyDescent="0.25">
      <c r="A1957" s="6">
        <f t="shared" si="30"/>
        <v>1949</v>
      </c>
      <c r="C1957" s="36" t="str">
        <f>+INDEX('Global Mapping'!$M:$M,MATCH(L1957,'Global Mapping'!$A:$A,0))</f>
        <v>CURRENT LIABILITIES</v>
      </c>
      <c r="D1957" s="36" t="str">
        <f>+INDEX('Global Mapping'!$C:$C,MATCH(L1957,'Global Mapping'!$A:$A,0))</f>
        <v>A/P TRADE - RECD NOT VO</v>
      </c>
      <c r="E1957" s="36" t="s">
        <v>3985</v>
      </c>
      <c r="F1957" s="36" t="s">
        <v>3986</v>
      </c>
      <c r="G1957" s="36" t="s">
        <v>3987</v>
      </c>
      <c r="H1957" s="36">
        <v>1119843</v>
      </c>
      <c r="I1957" s="38">
        <v>43720</v>
      </c>
      <c r="J1957" s="2">
        <v>345</v>
      </c>
      <c r="K1957" s="2">
        <v>345</v>
      </c>
      <c r="L1957" s="2">
        <v>4527</v>
      </c>
      <c r="M1957" s="5">
        <v>515</v>
      </c>
      <c r="N1957" s="3">
        <v>43713</v>
      </c>
      <c r="O1957" t="s">
        <v>19</v>
      </c>
      <c r="P1957" t="s">
        <v>1689</v>
      </c>
      <c r="Q1957" t="s">
        <v>1806</v>
      </c>
      <c r="S1957" s="2">
        <v>1087782</v>
      </c>
      <c r="T1957" s="2">
        <v>343778</v>
      </c>
      <c r="U1957" s="2">
        <v>321389</v>
      </c>
      <c r="V1957" s="2" t="s">
        <v>1690</v>
      </c>
      <c r="W1957" t="s">
        <v>1691</v>
      </c>
      <c r="X1957" s="2" t="s">
        <v>1931</v>
      </c>
      <c r="Z1957">
        <v>3085299</v>
      </c>
      <c r="AA1957" s="2" t="s">
        <v>24</v>
      </c>
    </row>
    <row r="1958" spans="1:27" x14ac:dyDescent="0.25">
      <c r="A1958" s="6">
        <f t="shared" si="30"/>
        <v>1950</v>
      </c>
      <c r="C1958" s="36" t="str">
        <f>+INDEX('Global Mapping'!$M:$M,MATCH(L1958,'Global Mapping'!$A:$A,0))</f>
        <v>CURRENT LIABILITIES</v>
      </c>
      <c r="D1958" s="36" t="str">
        <f>+INDEX('Global Mapping'!$C:$C,MATCH(L1958,'Global Mapping'!$A:$A,0))</f>
        <v>A/P TRADE - RECD NOT VO</v>
      </c>
      <c r="E1958" s="36" t="s">
        <v>3985</v>
      </c>
      <c r="F1958" s="36" t="s">
        <v>3986</v>
      </c>
      <c r="G1958" s="36" t="s">
        <v>3987</v>
      </c>
      <c r="H1958" s="36">
        <v>1119843</v>
      </c>
      <c r="I1958" s="38">
        <v>43720</v>
      </c>
      <c r="J1958" s="2">
        <v>345</v>
      </c>
      <c r="K1958" s="2">
        <v>345</v>
      </c>
      <c r="L1958" s="2">
        <v>4527</v>
      </c>
      <c r="M1958" s="5">
        <v>515</v>
      </c>
      <c r="N1958" s="3">
        <v>43713</v>
      </c>
      <c r="O1958" t="s">
        <v>19</v>
      </c>
      <c r="P1958" t="s">
        <v>1689</v>
      </c>
      <c r="Q1958" t="s">
        <v>1807</v>
      </c>
      <c r="S1958" s="2">
        <v>1087783</v>
      </c>
      <c r="T1958" s="2">
        <v>343778</v>
      </c>
      <c r="U1958" s="2">
        <v>321391</v>
      </c>
      <c r="V1958" s="2" t="s">
        <v>1690</v>
      </c>
      <c r="W1958" t="s">
        <v>1691</v>
      </c>
      <c r="X1958" s="2" t="s">
        <v>1931</v>
      </c>
      <c r="Z1958">
        <v>3085299</v>
      </c>
      <c r="AA1958" s="2" t="s">
        <v>24</v>
      </c>
    </row>
    <row r="1959" spans="1:27" x14ac:dyDescent="0.25">
      <c r="A1959" s="6">
        <f t="shared" si="30"/>
        <v>1951</v>
      </c>
      <c r="C1959" s="36" t="str">
        <f>+INDEX('Global Mapping'!$M:$M,MATCH(L1959,'Global Mapping'!$A:$A,0))</f>
        <v>CURRENT LIABILITIES</v>
      </c>
      <c r="D1959" s="36" t="str">
        <f>+INDEX('Global Mapping'!$C:$C,MATCH(L1959,'Global Mapping'!$A:$A,0))</f>
        <v>A/P TRADE - RECD NOT VO</v>
      </c>
      <c r="E1959" s="36" t="s">
        <v>3985</v>
      </c>
      <c r="F1959" s="36" t="s">
        <v>3986</v>
      </c>
      <c r="G1959" s="36" t="s">
        <v>3987</v>
      </c>
      <c r="H1959" s="36">
        <v>1119843</v>
      </c>
      <c r="I1959" s="38">
        <v>43720</v>
      </c>
      <c r="J1959" s="2">
        <v>345</v>
      </c>
      <c r="K1959" s="2">
        <v>345</v>
      </c>
      <c r="L1959" s="2">
        <v>4527</v>
      </c>
      <c r="M1959" s="5">
        <v>515</v>
      </c>
      <c r="N1959" s="3">
        <v>43713</v>
      </c>
      <c r="O1959" t="s">
        <v>19</v>
      </c>
      <c r="P1959" t="s">
        <v>1689</v>
      </c>
      <c r="Q1959" t="s">
        <v>1808</v>
      </c>
      <c r="S1959" s="2">
        <v>1087784</v>
      </c>
      <c r="T1959" s="2">
        <v>343778</v>
      </c>
      <c r="U1959" s="2">
        <v>321392</v>
      </c>
      <c r="V1959" s="2" t="s">
        <v>1690</v>
      </c>
      <c r="W1959" t="s">
        <v>1691</v>
      </c>
      <c r="X1959" s="2" t="s">
        <v>1931</v>
      </c>
      <c r="Z1959">
        <v>3085299</v>
      </c>
      <c r="AA1959" s="2" t="s">
        <v>24</v>
      </c>
    </row>
    <row r="1960" spans="1:27" x14ac:dyDescent="0.25">
      <c r="A1960" s="6">
        <f t="shared" si="30"/>
        <v>1952</v>
      </c>
      <c r="C1960" s="36" t="str">
        <f>+INDEX('Global Mapping'!$M:$M,MATCH(L1960,'Global Mapping'!$A:$A,0))</f>
        <v>CURRENT LIABILITIES</v>
      </c>
      <c r="D1960" s="36" t="str">
        <f>+INDEX('Global Mapping'!$C:$C,MATCH(L1960,'Global Mapping'!$A:$A,0))</f>
        <v>A/P TRADE - RECD NOT VO</v>
      </c>
      <c r="E1960" s="36" t="s">
        <v>3985</v>
      </c>
      <c r="F1960" s="36" t="s">
        <v>3986</v>
      </c>
      <c r="G1960" s="36" t="s">
        <v>3987</v>
      </c>
      <c r="H1960" s="36">
        <v>921709</v>
      </c>
      <c r="I1960" s="38">
        <v>43727</v>
      </c>
      <c r="J1960" s="2">
        <v>345</v>
      </c>
      <c r="K1960" s="2">
        <v>345</v>
      </c>
      <c r="L1960" s="2">
        <v>4527</v>
      </c>
      <c r="M1960" s="5">
        <v>482.27</v>
      </c>
      <c r="N1960" s="3">
        <v>43717</v>
      </c>
      <c r="O1960" t="s">
        <v>19</v>
      </c>
      <c r="P1960" t="s">
        <v>1656</v>
      </c>
      <c r="Q1960" t="s">
        <v>1802</v>
      </c>
      <c r="S1960" s="2">
        <v>1088141</v>
      </c>
      <c r="T1960" s="2">
        <v>343953</v>
      </c>
      <c r="U1960" s="2">
        <v>320198</v>
      </c>
      <c r="V1960" s="2" t="s">
        <v>1690</v>
      </c>
      <c r="W1960" t="s">
        <v>1691</v>
      </c>
      <c r="X1960" s="2" t="s">
        <v>1931</v>
      </c>
      <c r="Z1960">
        <v>3000863</v>
      </c>
      <c r="AA1960" s="2" t="s">
        <v>24</v>
      </c>
    </row>
    <row r="1961" spans="1:27" x14ac:dyDescent="0.25">
      <c r="A1961" s="6">
        <f t="shared" si="30"/>
        <v>1953</v>
      </c>
      <c r="C1961" s="36" t="str">
        <f>+INDEX('Global Mapping'!$M:$M,MATCH(L1961,'Global Mapping'!$A:$A,0))</f>
        <v>CURRENT LIABILITIES</v>
      </c>
      <c r="D1961" s="36" t="str">
        <f>+INDEX('Global Mapping'!$C:$C,MATCH(L1961,'Global Mapping'!$A:$A,0))</f>
        <v>A/P TRADE - RECD NOT VO</v>
      </c>
      <c r="E1961" s="36" t="s">
        <v>3985</v>
      </c>
      <c r="F1961" s="36" t="s">
        <v>3986</v>
      </c>
      <c r="G1961" s="36" t="s">
        <v>3987</v>
      </c>
      <c r="H1961" s="36">
        <v>1126788</v>
      </c>
      <c r="I1961" s="38">
        <v>43734</v>
      </c>
      <c r="J1961" s="2">
        <v>345</v>
      </c>
      <c r="K1961" s="2">
        <v>345</v>
      </c>
      <c r="L1961" s="2">
        <v>4527</v>
      </c>
      <c r="M1961" s="5">
        <v>128.53</v>
      </c>
      <c r="N1961" s="3">
        <v>43718</v>
      </c>
      <c r="O1961" t="s">
        <v>19</v>
      </c>
      <c r="P1961" t="s">
        <v>1664</v>
      </c>
      <c r="Q1961" t="s">
        <v>1732</v>
      </c>
      <c r="S1961" s="2">
        <v>1088740</v>
      </c>
      <c r="T1961" s="2">
        <v>344169</v>
      </c>
      <c r="U1961" s="2">
        <v>320184</v>
      </c>
      <c r="V1961" s="2" t="s">
        <v>1690</v>
      </c>
      <c r="W1961" t="s">
        <v>1691</v>
      </c>
      <c r="X1961" s="2" t="s">
        <v>1931</v>
      </c>
      <c r="Z1961">
        <v>3009296</v>
      </c>
      <c r="AA1961" s="2" t="s">
        <v>24</v>
      </c>
    </row>
    <row r="1962" spans="1:27" x14ac:dyDescent="0.25">
      <c r="A1962" s="6">
        <f t="shared" si="30"/>
        <v>1954</v>
      </c>
      <c r="C1962" s="36" t="str">
        <f>+INDEX('Global Mapping'!$M:$M,MATCH(L1962,'Global Mapping'!$A:$A,0))</f>
        <v>CURRENT LIABILITIES</v>
      </c>
      <c r="D1962" s="36" t="str">
        <f>+INDEX('Global Mapping'!$C:$C,MATCH(L1962,'Global Mapping'!$A:$A,0))</f>
        <v>A/P TRADE - RECD NOT VO</v>
      </c>
      <c r="E1962" s="36" t="s">
        <v>3985</v>
      </c>
      <c r="F1962" s="36" t="s">
        <v>3986</v>
      </c>
      <c r="G1962" s="36" t="s">
        <v>3987</v>
      </c>
      <c r="H1962" s="36">
        <v>1126212</v>
      </c>
      <c r="I1962" s="38">
        <v>43727</v>
      </c>
      <c r="J1962" s="2">
        <v>345</v>
      </c>
      <c r="K1962" s="2">
        <v>345</v>
      </c>
      <c r="L1962" s="2">
        <v>4527</v>
      </c>
      <c r="M1962" s="5">
        <v>350</v>
      </c>
      <c r="N1962" s="3">
        <v>43726</v>
      </c>
      <c r="O1962" t="s">
        <v>19</v>
      </c>
      <c r="P1962" t="s">
        <v>1724</v>
      </c>
      <c r="Q1962" t="s">
        <v>1752</v>
      </c>
      <c r="S1962" s="2">
        <v>1091766</v>
      </c>
      <c r="T1962" s="2">
        <v>344973</v>
      </c>
      <c r="U1962" s="2">
        <v>312305</v>
      </c>
      <c r="V1962" s="2" t="s">
        <v>1690</v>
      </c>
      <c r="W1962" t="s">
        <v>1691</v>
      </c>
      <c r="X1962" s="2" t="s">
        <v>1931</v>
      </c>
      <c r="Z1962">
        <v>3006637</v>
      </c>
      <c r="AA1962" s="2" t="s">
        <v>24</v>
      </c>
    </row>
    <row r="1963" spans="1:27" x14ac:dyDescent="0.25">
      <c r="A1963" s="6">
        <f t="shared" si="30"/>
        <v>1955</v>
      </c>
      <c r="C1963" s="36" t="str">
        <f>+INDEX('Global Mapping'!$M:$M,MATCH(L1963,'Global Mapping'!$A:$A,0))</f>
        <v>CURRENT LIABILITIES</v>
      </c>
      <c r="D1963" s="36" t="str">
        <f>+INDEX('Global Mapping'!$C:$C,MATCH(L1963,'Global Mapping'!$A:$A,0))</f>
        <v>A/P TRADE - RECD NOT VO</v>
      </c>
      <c r="E1963" s="36" t="s">
        <v>3985</v>
      </c>
      <c r="F1963" s="36" t="s">
        <v>3986</v>
      </c>
      <c r="G1963" s="36" t="s">
        <v>3987</v>
      </c>
      <c r="H1963" s="36">
        <v>1126212</v>
      </c>
      <c r="I1963" s="38">
        <v>43727</v>
      </c>
      <c r="J1963" s="2">
        <v>345</v>
      </c>
      <c r="K1963" s="2">
        <v>345</v>
      </c>
      <c r="L1963" s="2">
        <v>4527</v>
      </c>
      <c r="M1963" s="5">
        <v>375</v>
      </c>
      <c r="N1963" s="3">
        <v>43726</v>
      </c>
      <c r="O1963" t="s">
        <v>19</v>
      </c>
      <c r="P1963" t="s">
        <v>1724</v>
      </c>
      <c r="Q1963" t="s">
        <v>1751</v>
      </c>
      <c r="S1963" s="2">
        <v>1091767</v>
      </c>
      <c r="T1963" s="2">
        <v>344973</v>
      </c>
      <c r="U1963" s="2">
        <v>312303</v>
      </c>
      <c r="V1963" s="2" t="s">
        <v>1690</v>
      </c>
      <c r="W1963" t="s">
        <v>1691</v>
      </c>
      <c r="X1963" s="2" t="s">
        <v>1931</v>
      </c>
      <c r="Z1963">
        <v>3006637</v>
      </c>
      <c r="AA1963" s="2" t="s">
        <v>24</v>
      </c>
    </row>
    <row r="1964" spans="1:27" x14ac:dyDescent="0.25">
      <c r="A1964" s="6">
        <f t="shared" si="30"/>
        <v>1956</v>
      </c>
      <c r="C1964" s="36" t="str">
        <f>+INDEX('Global Mapping'!$M:$M,MATCH(L1964,'Global Mapping'!$A:$A,0))</f>
        <v>CURRENT LIABILITIES</v>
      </c>
      <c r="D1964" s="36" t="str">
        <f>+INDEX('Global Mapping'!$C:$C,MATCH(L1964,'Global Mapping'!$A:$A,0))</f>
        <v>A/P TRADE - RECD NOT VO</v>
      </c>
      <c r="E1964" s="36" t="s">
        <v>3985</v>
      </c>
      <c r="F1964" s="36" t="s">
        <v>3986</v>
      </c>
      <c r="G1964" s="36" t="s">
        <v>3987</v>
      </c>
      <c r="H1964" s="36">
        <v>1126217</v>
      </c>
      <c r="I1964" s="38">
        <v>43727</v>
      </c>
      <c r="J1964" s="2">
        <v>345</v>
      </c>
      <c r="K1964" s="2">
        <v>345</v>
      </c>
      <c r="L1964" s="2">
        <v>4527</v>
      </c>
      <c r="M1964" s="5">
        <v>500</v>
      </c>
      <c r="N1964" s="3">
        <v>43726</v>
      </c>
      <c r="O1964" t="s">
        <v>19</v>
      </c>
      <c r="P1964" t="s">
        <v>1749</v>
      </c>
      <c r="Q1964" t="s">
        <v>1750</v>
      </c>
      <c r="S1964" s="2">
        <v>1091764</v>
      </c>
      <c r="T1964" s="2">
        <v>344973</v>
      </c>
      <c r="U1964" s="2">
        <v>319655</v>
      </c>
      <c r="V1964" s="2" t="s">
        <v>1690</v>
      </c>
      <c r="W1964" t="s">
        <v>1691</v>
      </c>
      <c r="X1964" s="2" t="s">
        <v>1931</v>
      </c>
      <c r="Z1964">
        <v>3008461</v>
      </c>
      <c r="AA1964" s="2" t="s">
        <v>24</v>
      </c>
    </row>
    <row r="1965" spans="1:27" x14ac:dyDescent="0.25">
      <c r="A1965" s="6">
        <f t="shared" si="30"/>
        <v>1957</v>
      </c>
      <c r="C1965" s="36" t="str">
        <f>+INDEX('Global Mapping'!$M:$M,MATCH(L1965,'Global Mapping'!$A:$A,0))</f>
        <v>CURRENT LIABILITIES</v>
      </c>
      <c r="D1965" s="36" t="str">
        <f>+INDEX('Global Mapping'!$C:$C,MATCH(L1965,'Global Mapping'!$A:$A,0))</f>
        <v>A/P TRADE - RECD NOT VO</v>
      </c>
      <c r="E1965" s="36" t="s">
        <v>3985</v>
      </c>
      <c r="F1965" s="36" t="s">
        <v>3986</v>
      </c>
      <c r="G1965" s="36" t="s">
        <v>3987</v>
      </c>
      <c r="H1965" s="36">
        <v>1126203</v>
      </c>
      <c r="I1965" s="38">
        <v>43727</v>
      </c>
      <c r="J1965" s="2">
        <v>345</v>
      </c>
      <c r="K1965" s="2">
        <v>345</v>
      </c>
      <c r="L1965" s="2">
        <v>4527</v>
      </c>
      <c r="M1965" s="5">
        <v>976.39</v>
      </c>
      <c r="N1965" s="3">
        <v>43727</v>
      </c>
      <c r="O1965" t="s">
        <v>19</v>
      </c>
      <c r="P1965" t="s">
        <v>1799</v>
      </c>
      <c r="Q1965" t="s">
        <v>1800</v>
      </c>
      <c r="S1965" s="2">
        <v>1092515</v>
      </c>
      <c r="T1965" s="2">
        <v>345185</v>
      </c>
      <c r="U1965" s="2">
        <v>320197</v>
      </c>
      <c r="V1965" s="2" t="s">
        <v>1697</v>
      </c>
      <c r="W1965" t="s">
        <v>1691</v>
      </c>
      <c r="X1965" s="2" t="s">
        <v>1931</v>
      </c>
      <c r="Z1965">
        <v>3005877</v>
      </c>
      <c r="AA1965" s="2" t="s">
        <v>24</v>
      </c>
    </row>
    <row r="1966" spans="1:27" x14ac:dyDescent="0.25">
      <c r="A1966" s="6">
        <f t="shared" si="30"/>
        <v>1958</v>
      </c>
      <c r="C1966" s="36" t="str">
        <f>+INDEX('Global Mapping'!$M:$M,MATCH(L1966,'Global Mapping'!$A:$A,0))</f>
        <v>CURRENT LIABILITIES</v>
      </c>
      <c r="D1966" s="36" t="str">
        <f>+INDEX('Global Mapping'!$C:$C,MATCH(L1966,'Global Mapping'!$A:$A,0))</f>
        <v>A/P TRADE - RECD NOT VO</v>
      </c>
      <c r="E1966" s="36" t="s">
        <v>3985</v>
      </c>
      <c r="F1966" s="36" t="s">
        <v>3986</v>
      </c>
      <c r="G1966" s="36" t="s">
        <v>3987</v>
      </c>
      <c r="H1966" s="36">
        <v>1126221</v>
      </c>
      <c r="I1966" s="38">
        <v>43727</v>
      </c>
      <c r="J1966" s="2">
        <v>345</v>
      </c>
      <c r="K1966" s="2">
        <v>345</v>
      </c>
      <c r="L1966" s="2">
        <v>4527</v>
      </c>
      <c r="M1966" s="5">
        <v>371.26</v>
      </c>
      <c r="N1966" s="3">
        <v>43727</v>
      </c>
      <c r="O1966" t="s">
        <v>19</v>
      </c>
      <c r="P1966" t="s">
        <v>1698</v>
      </c>
      <c r="Q1966" t="s">
        <v>1699</v>
      </c>
      <c r="S1966" s="2">
        <v>1092612</v>
      </c>
      <c r="T1966" s="2">
        <v>345185</v>
      </c>
      <c r="U1966" s="2">
        <v>319643</v>
      </c>
      <c r="V1966" s="2" t="s">
        <v>1697</v>
      </c>
      <c r="W1966" t="s">
        <v>1691</v>
      </c>
      <c r="X1966" s="2" t="s">
        <v>1931</v>
      </c>
      <c r="Z1966">
        <v>3031738</v>
      </c>
      <c r="AA1966" s="2" t="s">
        <v>24</v>
      </c>
    </row>
    <row r="1967" spans="1:27" x14ac:dyDescent="0.25">
      <c r="A1967" s="6">
        <f t="shared" si="30"/>
        <v>1959</v>
      </c>
      <c r="C1967" s="36" t="str">
        <f>+INDEX('Global Mapping'!$M:$M,MATCH(L1967,'Global Mapping'!$A:$A,0))</f>
        <v>CURRENT LIABILITIES</v>
      </c>
      <c r="D1967" s="36" t="str">
        <f>+INDEX('Global Mapping'!$C:$C,MATCH(L1967,'Global Mapping'!$A:$A,0))</f>
        <v>A/P TRADE - RECD NOT VO</v>
      </c>
      <c r="E1967" s="36" t="s">
        <v>3985</v>
      </c>
      <c r="F1967" s="36" t="s">
        <v>3986</v>
      </c>
      <c r="G1967" s="36" t="s">
        <v>3987</v>
      </c>
      <c r="H1967" s="36">
        <v>1126733</v>
      </c>
      <c r="I1967" s="38">
        <v>43734</v>
      </c>
      <c r="J1967" s="2">
        <v>345</v>
      </c>
      <c r="K1967" s="2">
        <v>345</v>
      </c>
      <c r="L1967" s="2">
        <v>4527</v>
      </c>
      <c r="M1967" s="5">
        <v>3200</v>
      </c>
      <c r="N1967" s="3">
        <v>43731</v>
      </c>
      <c r="O1967" t="s">
        <v>19</v>
      </c>
      <c r="P1967" t="s">
        <v>1812</v>
      </c>
      <c r="Q1967" t="s">
        <v>1813</v>
      </c>
      <c r="S1967" s="2">
        <v>1093050</v>
      </c>
      <c r="T1967" s="2">
        <v>345498</v>
      </c>
      <c r="U1967" s="2">
        <v>322691</v>
      </c>
      <c r="V1967" s="2" t="s">
        <v>1690</v>
      </c>
      <c r="W1967" t="s">
        <v>1814</v>
      </c>
      <c r="X1967" s="2" t="s">
        <v>1931</v>
      </c>
      <c r="Z1967">
        <v>3005906</v>
      </c>
      <c r="AA1967" s="2" t="s">
        <v>24</v>
      </c>
    </row>
    <row r="1968" spans="1:27" x14ac:dyDescent="0.25">
      <c r="A1968" s="6">
        <f t="shared" si="30"/>
        <v>1960</v>
      </c>
      <c r="C1968" s="36" t="str">
        <f>+INDEX('Global Mapping'!$M:$M,MATCH(L1968,'Global Mapping'!$A:$A,0))</f>
        <v>CURRENT LIABILITIES</v>
      </c>
      <c r="D1968" s="36" t="str">
        <f>+INDEX('Global Mapping'!$C:$C,MATCH(L1968,'Global Mapping'!$A:$A,0))</f>
        <v>A/P TRADE - RECD NOT VO</v>
      </c>
      <c r="E1968" s="36" t="s">
        <v>3985</v>
      </c>
      <c r="F1968" s="36" t="s">
        <v>3986</v>
      </c>
      <c r="G1968" s="36" t="s">
        <v>3987</v>
      </c>
      <c r="H1968" s="36">
        <v>1126749</v>
      </c>
      <c r="I1968" s="38">
        <v>43734</v>
      </c>
      <c r="J1968" s="2">
        <v>345</v>
      </c>
      <c r="K1968" s="2">
        <v>345</v>
      </c>
      <c r="L1968" s="2">
        <v>4527</v>
      </c>
      <c r="M1968" s="5">
        <v>743</v>
      </c>
      <c r="N1968" s="3">
        <v>43732</v>
      </c>
      <c r="O1968" t="s">
        <v>19</v>
      </c>
      <c r="P1968" t="s">
        <v>1682</v>
      </c>
      <c r="Q1968" t="s">
        <v>1810</v>
      </c>
      <c r="S1968" s="2">
        <v>1093529</v>
      </c>
      <c r="T1968" s="2">
        <v>345588</v>
      </c>
      <c r="U1968" s="2">
        <v>322157</v>
      </c>
      <c r="V1968" s="2" t="s">
        <v>1690</v>
      </c>
      <c r="W1968" t="s">
        <v>1691</v>
      </c>
      <c r="X1968" s="2" t="s">
        <v>1931</v>
      </c>
      <c r="Z1968">
        <v>3000063</v>
      </c>
      <c r="AA1968" s="2" t="s">
        <v>24</v>
      </c>
    </row>
    <row r="1969" spans="1:27" x14ac:dyDescent="0.25">
      <c r="A1969" s="6">
        <f t="shared" si="30"/>
        <v>1961</v>
      </c>
      <c r="C1969" s="36" t="str">
        <f>+INDEX('Global Mapping'!$M:$M,MATCH(L1969,'Global Mapping'!$A:$A,0))</f>
        <v>CURRENT LIABILITIES</v>
      </c>
      <c r="D1969" s="36" t="str">
        <f>+INDEX('Global Mapping'!$C:$C,MATCH(L1969,'Global Mapping'!$A:$A,0))</f>
        <v>A/P TRADE - RECD NOT VO</v>
      </c>
      <c r="E1969" s="36" t="s">
        <v>3985</v>
      </c>
      <c r="F1969" s="36" t="s">
        <v>3986</v>
      </c>
      <c r="G1969" s="36" t="s">
        <v>3987</v>
      </c>
      <c r="H1969" s="36">
        <v>1126749</v>
      </c>
      <c r="I1969" s="38">
        <v>43734</v>
      </c>
      <c r="J1969" s="2">
        <v>345</v>
      </c>
      <c r="K1969" s="2">
        <v>345</v>
      </c>
      <c r="L1969" s="2">
        <v>4527</v>
      </c>
      <c r="M1969" s="5">
        <v>737</v>
      </c>
      <c r="N1969" s="3">
        <v>43732</v>
      </c>
      <c r="O1969" t="s">
        <v>19</v>
      </c>
      <c r="P1969" t="s">
        <v>1682</v>
      </c>
      <c r="Q1969" t="s">
        <v>1811</v>
      </c>
      <c r="S1969" s="2">
        <v>1093532</v>
      </c>
      <c r="T1969" s="2">
        <v>345588</v>
      </c>
      <c r="U1969" s="2">
        <v>322150</v>
      </c>
      <c r="V1969" s="2" t="s">
        <v>1697</v>
      </c>
      <c r="W1969" t="s">
        <v>1691</v>
      </c>
      <c r="X1969" s="2" t="s">
        <v>1931</v>
      </c>
      <c r="Z1969">
        <v>3000063</v>
      </c>
      <c r="AA1969" s="2" t="s">
        <v>24</v>
      </c>
    </row>
    <row r="1970" spans="1:27" x14ac:dyDescent="0.25">
      <c r="A1970" s="6">
        <f t="shared" si="30"/>
        <v>1962</v>
      </c>
      <c r="C1970" s="36" t="str">
        <f>+INDEX('Global Mapping'!$M:$M,MATCH(L1970,'Global Mapping'!$A:$A,0))</f>
        <v>CURRENT LIABILITIES</v>
      </c>
      <c r="D1970" s="36" t="str">
        <f>+INDEX('Global Mapping'!$C:$C,MATCH(L1970,'Global Mapping'!$A:$A,0))</f>
        <v>A/P TRADE - RECD NOT VO</v>
      </c>
      <c r="E1970" s="36" t="s">
        <v>3985</v>
      </c>
      <c r="F1970" s="36" t="s">
        <v>3986</v>
      </c>
      <c r="G1970" s="36" t="s">
        <v>3987</v>
      </c>
      <c r="H1970" s="36">
        <v>1127010</v>
      </c>
      <c r="I1970" s="38">
        <v>43734</v>
      </c>
      <c r="J1970" s="2">
        <v>345</v>
      </c>
      <c r="K1970" s="2">
        <v>345</v>
      </c>
      <c r="L1970" s="2">
        <v>4527</v>
      </c>
      <c r="M1970" s="5">
        <v>2600.14</v>
      </c>
      <c r="N1970" s="3">
        <v>43732</v>
      </c>
      <c r="O1970" t="s">
        <v>19</v>
      </c>
      <c r="P1970" t="s">
        <v>1764</v>
      </c>
      <c r="Q1970" t="s">
        <v>1765</v>
      </c>
      <c r="S1970" s="2">
        <v>1093357</v>
      </c>
      <c r="T1970" s="2">
        <v>345584</v>
      </c>
      <c r="U1970" s="2">
        <v>322097</v>
      </c>
      <c r="V1970" s="2" t="s">
        <v>1690</v>
      </c>
      <c r="W1970" t="s">
        <v>1691</v>
      </c>
      <c r="X1970" s="2" t="s">
        <v>1931</v>
      </c>
      <c r="Z1970">
        <v>3000177</v>
      </c>
      <c r="AA1970" s="2" t="s">
        <v>24</v>
      </c>
    </row>
    <row r="1971" spans="1:27" x14ac:dyDescent="0.25">
      <c r="A1971" s="6">
        <f t="shared" si="30"/>
        <v>1963</v>
      </c>
      <c r="C1971" s="36" t="str">
        <f>+INDEX('Global Mapping'!$M:$M,MATCH(L1971,'Global Mapping'!$A:$A,0))</f>
        <v>CURRENT LIABILITIES</v>
      </c>
      <c r="D1971" s="36" t="str">
        <f>+INDEX('Global Mapping'!$C:$C,MATCH(L1971,'Global Mapping'!$A:$A,0))</f>
        <v>A/P TRADE - RECD NOT VO</v>
      </c>
      <c r="E1971" s="36" t="s">
        <v>3985</v>
      </c>
      <c r="F1971" s="36" t="s">
        <v>3986</v>
      </c>
      <c r="G1971" s="36" t="s">
        <v>3987</v>
      </c>
      <c r="H1971" s="36">
        <v>829955</v>
      </c>
      <c r="I1971" s="38">
        <v>40647</v>
      </c>
      <c r="J1971" s="2">
        <v>345</v>
      </c>
      <c r="K1971" s="2">
        <v>345</v>
      </c>
      <c r="L1971" s="2">
        <v>4527</v>
      </c>
      <c r="M1971" s="5">
        <v>91.27</v>
      </c>
      <c r="N1971" s="3">
        <v>43732</v>
      </c>
      <c r="O1971" t="s">
        <v>19</v>
      </c>
      <c r="P1971" t="s">
        <v>1666</v>
      </c>
      <c r="Q1971" t="s">
        <v>1700</v>
      </c>
      <c r="S1971" s="2">
        <v>337250</v>
      </c>
      <c r="T1971" s="2">
        <v>345612</v>
      </c>
      <c r="U1971" s="2">
        <v>316878</v>
      </c>
      <c r="V1971" s="2" t="s">
        <v>1690</v>
      </c>
      <c r="W1971" t="s">
        <v>1691</v>
      </c>
      <c r="X1971" s="2" t="s">
        <v>1692</v>
      </c>
      <c r="Z1971">
        <v>3000307</v>
      </c>
      <c r="AA1971" s="2" t="s">
        <v>24</v>
      </c>
    </row>
    <row r="1972" spans="1:27" x14ac:dyDescent="0.25">
      <c r="A1972" s="6">
        <f t="shared" si="30"/>
        <v>1964</v>
      </c>
      <c r="C1972" s="36" t="str">
        <f>+INDEX('Global Mapping'!$M:$M,MATCH(L1972,'Global Mapping'!$A:$A,0))</f>
        <v>CURRENT LIABILITIES</v>
      </c>
      <c r="D1972" s="36" t="str">
        <f>+INDEX('Global Mapping'!$C:$C,MATCH(L1972,'Global Mapping'!$A:$A,0))</f>
        <v>A/P TRADE - RECD NOT VO</v>
      </c>
      <c r="E1972" s="36" t="s">
        <v>3985</v>
      </c>
      <c r="F1972" s="36" t="s">
        <v>3986</v>
      </c>
      <c r="G1972" s="36" t="s">
        <v>3987</v>
      </c>
      <c r="H1972" s="36">
        <v>1126755</v>
      </c>
      <c r="I1972" s="38">
        <v>43734</v>
      </c>
      <c r="J1972" s="2">
        <v>345</v>
      </c>
      <c r="K1972" s="2">
        <v>345</v>
      </c>
      <c r="L1972" s="2">
        <v>4527</v>
      </c>
      <c r="M1972" s="5">
        <v>1180</v>
      </c>
      <c r="N1972" s="3">
        <v>43732</v>
      </c>
      <c r="O1972" t="s">
        <v>19</v>
      </c>
      <c r="P1972" t="s">
        <v>1666</v>
      </c>
      <c r="Q1972" t="s">
        <v>1789</v>
      </c>
      <c r="R1972">
        <v>96127</v>
      </c>
      <c r="S1972" s="2">
        <v>1093520</v>
      </c>
      <c r="T1972" s="2">
        <v>345588</v>
      </c>
      <c r="U1972" s="2">
        <v>319191</v>
      </c>
      <c r="V1972" s="2" t="s">
        <v>1690</v>
      </c>
      <c r="W1972" t="s">
        <v>1691</v>
      </c>
      <c r="X1972" s="2" t="s">
        <v>1931</v>
      </c>
      <c r="Z1972">
        <v>3000307</v>
      </c>
      <c r="AA1972" s="2" t="s">
        <v>24</v>
      </c>
    </row>
    <row r="1973" spans="1:27" x14ac:dyDescent="0.25">
      <c r="A1973" s="6">
        <f t="shared" si="30"/>
        <v>1965</v>
      </c>
      <c r="C1973" s="36" t="str">
        <f>+INDEX('Global Mapping'!$M:$M,MATCH(L1973,'Global Mapping'!$A:$A,0))</f>
        <v>CURRENT LIABILITIES</v>
      </c>
      <c r="D1973" s="36" t="str">
        <f>+INDEX('Global Mapping'!$C:$C,MATCH(L1973,'Global Mapping'!$A:$A,0))</f>
        <v>A/P TRADE - RECD NOT VO</v>
      </c>
      <c r="E1973" s="36" t="s">
        <v>3985</v>
      </c>
      <c r="F1973" s="36" t="s">
        <v>3986</v>
      </c>
      <c r="G1973" s="36" t="s">
        <v>3987</v>
      </c>
      <c r="H1973" s="36">
        <v>921744</v>
      </c>
      <c r="I1973" s="38">
        <v>43741</v>
      </c>
      <c r="J1973" s="2">
        <v>345</v>
      </c>
      <c r="K1973" s="2">
        <v>345</v>
      </c>
      <c r="L1973" s="2">
        <v>4527</v>
      </c>
      <c r="M1973" s="5">
        <v>1246.8599999999999</v>
      </c>
      <c r="N1973" s="3">
        <v>43732</v>
      </c>
      <c r="O1973" t="s">
        <v>19</v>
      </c>
      <c r="P1973" t="s">
        <v>1656</v>
      </c>
      <c r="Q1973" t="s">
        <v>1809</v>
      </c>
      <c r="S1973" s="2">
        <v>1093330</v>
      </c>
      <c r="T1973" s="2">
        <v>345583</v>
      </c>
      <c r="U1973" s="2">
        <v>321211</v>
      </c>
      <c r="V1973" s="2" t="s">
        <v>1697</v>
      </c>
      <c r="W1973" t="s">
        <v>1691</v>
      </c>
      <c r="X1973" s="2" t="s">
        <v>1931</v>
      </c>
      <c r="Z1973">
        <v>3000863</v>
      </c>
      <c r="AA1973" s="2" t="s">
        <v>24</v>
      </c>
    </row>
    <row r="1974" spans="1:27" x14ac:dyDescent="0.25">
      <c r="A1974" s="6">
        <f t="shared" si="30"/>
        <v>1966</v>
      </c>
      <c r="C1974" s="36" t="str">
        <f>+INDEX('Global Mapping'!$M:$M,MATCH(L1974,'Global Mapping'!$A:$A,0))</f>
        <v>CURRENT LIABILITIES</v>
      </c>
      <c r="D1974" s="36" t="str">
        <f>+INDEX('Global Mapping'!$C:$C,MATCH(L1974,'Global Mapping'!$A:$A,0))</f>
        <v>A/P TRADE - RECD NOT VO</v>
      </c>
      <c r="E1974" s="36" t="s">
        <v>3985</v>
      </c>
      <c r="F1974" s="36" t="s">
        <v>3986</v>
      </c>
      <c r="G1974" s="36" t="s">
        <v>3987</v>
      </c>
      <c r="H1974" s="36">
        <v>1126768</v>
      </c>
      <c r="I1974" s="38">
        <v>43734</v>
      </c>
      <c r="J1974" s="2">
        <v>345</v>
      </c>
      <c r="K1974" s="2">
        <v>345</v>
      </c>
      <c r="L1974" s="2">
        <v>4527</v>
      </c>
      <c r="M1974" s="5">
        <v>600</v>
      </c>
      <c r="N1974" s="3">
        <v>43732</v>
      </c>
      <c r="O1974" t="s">
        <v>19</v>
      </c>
      <c r="P1974" t="s">
        <v>1695</v>
      </c>
      <c r="Q1974" t="s">
        <v>1815</v>
      </c>
      <c r="S1974" s="2">
        <v>1093447</v>
      </c>
      <c r="T1974" s="2">
        <v>345588</v>
      </c>
      <c r="U1974" s="2">
        <v>322155</v>
      </c>
      <c r="V1974" s="2" t="s">
        <v>1690</v>
      </c>
      <c r="W1974" t="s">
        <v>1691</v>
      </c>
      <c r="X1974" s="2" t="s">
        <v>1931</v>
      </c>
      <c r="Z1974">
        <v>3049322</v>
      </c>
      <c r="AA1974" s="2" t="s">
        <v>24</v>
      </c>
    </row>
    <row r="1975" spans="1:27" x14ac:dyDescent="0.25">
      <c r="A1975" s="6">
        <f t="shared" si="30"/>
        <v>1967</v>
      </c>
      <c r="C1975" s="36" t="str">
        <f>+INDEX('Global Mapping'!$M:$M,MATCH(L1975,'Global Mapping'!$A:$A,0))</f>
        <v>CURRENT LIABILITIES</v>
      </c>
      <c r="D1975" s="36" t="str">
        <f>+INDEX('Global Mapping'!$C:$C,MATCH(L1975,'Global Mapping'!$A:$A,0))</f>
        <v>A/P TRADE - RECD NOT VO</v>
      </c>
      <c r="E1975" s="36" t="s">
        <v>3985</v>
      </c>
      <c r="F1975" s="36" t="s">
        <v>3986</v>
      </c>
      <c r="G1975" s="36" t="s">
        <v>3987</v>
      </c>
      <c r="H1975" s="36">
        <v>1127579</v>
      </c>
      <c r="I1975" s="38">
        <v>43741</v>
      </c>
      <c r="J1975" s="2">
        <v>345</v>
      </c>
      <c r="K1975" s="2">
        <v>345</v>
      </c>
      <c r="L1975" s="2">
        <v>4527</v>
      </c>
      <c r="M1975" s="5">
        <v>1345.33</v>
      </c>
      <c r="N1975" s="3">
        <v>43734</v>
      </c>
      <c r="O1975" t="s">
        <v>19</v>
      </c>
      <c r="P1975" t="s">
        <v>1666</v>
      </c>
      <c r="Q1975" t="s">
        <v>1816</v>
      </c>
      <c r="R1975">
        <v>96128</v>
      </c>
      <c r="S1975" s="2">
        <v>1094985</v>
      </c>
      <c r="T1975" s="2">
        <v>345986</v>
      </c>
      <c r="U1975" s="2">
        <v>317859</v>
      </c>
      <c r="V1975" s="2" t="s">
        <v>1690</v>
      </c>
      <c r="W1975" t="s">
        <v>1691</v>
      </c>
      <c r="X1975" s="2" t="s">
        <v>1931</v>
      </c>
      <c r="Z1975">
        <v>3000307</v>
      </c>
      <c r="AA1975" s="2" t="s">
        <v>24</v>
      </c>
    </row>
    <row r="1976" spans="1:27" x14ac:dyDescent="0.25">
      <c r="A1976" s="6">
        <f t="shared" si="30"/>
        <v>1968</v>
      </c>
      <c r="C1976" s="36" t="str">
        <f>+INDEX('Global Mapping'!$M:$M,MATCH(L1976,'Global Mapping'!$A:$A,0))</f>
        <v>CURRENT LIABILITIES</v>
      </c>
      <c r="D1976" s="36" t="str">
        <f>+INDEX('Global Mapping'!$C:$C,MATCH(L1976,'Global Mapping'!$A:$A,0))</f>
        <v>A/P TRADE - RECD NOT VO</v>
      </c>
      <c r="E1976" s="36" t="s">
        <v>3985</v>
      </c>
      <c r="F1976" s="36" t="s">
        <v>3986</v>
      </c>
      <c r="G1976" s="36" t="s">
        <v>3987</v>
      </c>
      <c r="H1976" s="36">
        <v>921724</v>
      </c>
      <c r="I1976" s="38">
        <v>43740</v>
      </c>
      <c r="J1976" s="2">
        <v>345</v>
      </c>
      <c r="K1976" s="2">
        <v>345</v>
      </c>
      <c r="L1976" s="2">
        <v>4527</v>
      </c>
      <c r="M1976" s="5">
        <v>1049.79</v>
      </c>
      <c r="N1976" s="3">
        <v>43734</v>
      </c>
      <c r="O1976" t="s">
        <v>19</v>
      </c>
      <c r="P1976" t="s">
        <v>1656</v>
      </c>
      <c r="Q1976" t="s">
        <v>1818</v>
      </c>
      <c r="R1976">
        <v>1005960</v>
      </c>
      <c r="S1976" s="2">
        <v>1094990</v>
      </c>
      <c r="T1976" s="2">
        <v>345986</v>
      </c>
      <c r="U1976" s="2">
        <v>317662</v>
      </c>
      <c r="V1976" s="2" t="s">
        <v>1690</v>
      </c>
      <c r="W1976" t="s">
        <v>1691</v>
      </c>
      <c r="X1976" s="2" t="s">
        <v>1931</v>
      </c>
      <c r="Z1976">
        <v>3000863</v>
      </c>
      <c r="AA1976" s="2" t="s">
        <v>24</v>
      </c>
    </row>
    <row r="1977" spans="1:27" x14ac:dyDescent="0.25">
      <c r="A1977" s="6">
        <f t="shared" si="30"/>
        <v>1969</v>
      </c>
      <c r="C1977" s="36" t="str">
        <f>+INDEX('Global Mapping'!$M:$M,MATCH(L1977,'Global Mapping'!$A:$A,0))</f>
        <v>CURRENT LIABILITIES</v>
      </c>
      <c r="D1977" s="36" t="str">
        <f>+INDEX('Global Mapping'!$C:$C,MATCH(L1977,'Global Mapping'!$A:$A,0))</f>
        <v>A/P TRADE - RECD NOT VO</v>
      </c>
      <c r="E1977" s="36" t="s">
        <v>3985</v>
      </c>
      <c r="F1977" s="36" t="s">
        <v>3986</v>
      </c>
      <c r="G1977" s="36" t="s">
        <v>3987</v>
      </c>
      <c r="H1977" s="36">
        <v>1127603</v>
      </c>
      <c r="I1977" s="38">
        <v>43741</v>
      </c>
      <c r="J1977" s="2">
        <v>345</v>
      </c>
      <c r="K1977" s="2">
        <v>345</v>
      </c>
      <c r="L1977" s="2">
        <v>4527</v>
      </c>
      <c r="M1977" s="5">
        <v>415</v>
      </c>
      <c r="N1977" s="3">
        <v>43740</v>
      </c>
      <c r="O1977" t="s">
        <v>19</v>
      </c>
      <c r="P1977" t="s">
        <v>1682</v>
      </c>
      <c r="Q1977" t="s">
        <v>1821</v>
      </c>
      <c r="S1977" s="2">
        <v>1096956</v>
      </c>
      <c r="T1977" s="2">
        <v>346793</v>
      </c>
      <c r="U1977" s="2">
        <v>323286</v>
      </c>
      <c r="V1977" s="2" t="s">
        <v>1697</v>
      </c>
      <c r="W1977" t="s">
        <v>1691</v>
      </c>
      <c r="X1977" s="2" t="s">
        <v>1931</v>
      </c>
      <c r="Z1977">
        <v>3000063</v>
      </c>
      <c r="AA1977" s="2" t="s">
        <v>24</v>
      </c>
    </row>
    <row r="1978" spans="1:27" x14ac:dyDescent="0.25">
      <c r="A1978" s="6">
        <f t="shared" si="30"/>
        <v>1970</v>
      </c>
      <c r="C1978" s="36" t="str">
        <f>+INDEX('Global Mapping'!$M:$M,MATCH(L1978,'Global Mapping'!$A:$A,0))</f>
        <v>CURRENT LIABILITIES</v>
      </c>
      <c r="D1978" s="36" t="str">
        <f>+INDEX('Global Mapping'!$C:$C,MATCH(L1978,'Global Mapping'!$A:$A,0))</f>
        <v>A/P TRADE - RECD NOT VO</v>
      </c>
      <c r="E1978" s="36" t="s">
        <v>3985</v>
      </c>
      <c r="F1978" s="36" t="s">
        <v>3986</v>
      </c>
      <c r="G1978" s="36" t="s">
        <v>3987</v>
      </c>
      <c r="H1978" s="36">
        <v>1128754</v>
      </c>
      <c r="I1978" s="38">
        <v>43755</v>
      </c>
      <c r="J1978" s="2">
        <v>345</v>
      </c>
      <c r="K1978" s="2">
        <v>345</v>
      </c>
      <c r="L1978" s="2">
        <v>4527</v>
      </c>
      <c r="M1978" s="5">
        <v>715</v>
      </c>
      <c r="N1978" s="3">
        <v>43740</v>
      </c>
      <c r="O1978" t="s">
        <v>19</v>
      </c>
      <c r="P1978" t="s">
        <v>1682</v>
      </c>
      <c r="Q1978" t="s">
        <v>1822</v>
      </c>
      <c r="S1978" s="2">
        <v>1096957</v>
      </c>
      <c r="T1978" s="2">
        <v>346793</v>
      </c>
      <c r="U1978" s="2">
        <v>323749</v>
      </c>
      <c r="V1978" s="2" t="s">
        <v>1690</v>
      </c>
      <c r="W1978" t="s">
        <v>1691</v>
      </c>
      <c r="X1978" s="2" t="s">
        <v>1931</v>
      </c>
      <c r="Z1978">
        <v>3000063</v>
      </c>
      <c r="AA1978" s="2" t="s">
        <v>24</v>
      </c>
    </row>
    <row r="1979" spans="1:27" x14ac:dyDescent="0.25">
      <c r="A1979" s="6">
        <f t="shared" si="30"/>
        <v>1971</v>
      </c>
      <c r="C1979" s="36" t="str">
        <f>+INDEX('Global Mapping'!$M:$M,MATCH(L1979,'Global Mapping'!$A:$A,0))</f>
        <v>CURRENT LIABILITIES</v>
      </c>
      <c r="D1979" s="36" t="str">
        <f>+INDEX('Global Mapping'!$C:$C,MATCH(L1979,'Global Mapping'!$A:$A,0))</f>
        <v>A/P TRADE - RECD NOT VO</v>
      </c>
      <c r="E1979" s="36" t="s">
        <v>3985</v>
      </c>
      <c r="F1979" s="36" t="s">
        <v>3986</v>
      </c>
      <c r="G1979" s="36" t="s">
        <v>3987</v>
      </c>
      <c r="H1979" s="36">
        <v>1128754</v>
      </c>
      <c r="I1979" s="38">
        <v>43755</v>
      </c>
      <c r="J1979" s="2">
        <v>345</v>
      </c>
      <c r="K1979" s="2">
        <v>345</v>
      </c>
      <c r="L1979" s="2">
        <v>4527</v>
      </c>
      <c r="M1979" s="5">
        <v>450</v>
      </c>
      <c r="N1979" s="3">
        <v>43740</v>
      </c>
      <c r="O1979" t="s">
        <v>19</v>
      </c>
      <c r="P1979" t="s">
        <v>1682</v>
      </c>
      <c r="Q1979" t="s">
        <v>1823</v>
      </c>
      <c r="S1979" s="2">
        <v>1096958</v>
      </c>
      <c r="T1979" s="2">
        <v>346793</v>
      </c>
      <c r="U1979" s="2">
        <v>323760</v>
      </c>
      <c r="V1979" s="2" t="s">
        <v>1690</v>
      </c>
      <c r="W1979" t="s">
        <v>1691</v>
      </c>
      <c r="X1979" s="2" t="s">
        <v>1931</v>
      </c>
      <c r="Z1979">
        <v>3000063</v>
      </c>
      <c r="AA1979" s="2" t="s">
        <v>24</v>
      </c>
    </row>
    <row r="1980" spans="1:27" x14ac:dyDescent="0.25">
      <c r="A1980" s="6">
        <f t="shared" si="30"/>
        <v>1972</v>
      </c>
      <c r="C1980" s="36" t="str">
        <f>+INDEX('Global Mapping'!$M:$M,MATCH(L1980,'Global Mapping'!$A:$A,0))</f>
        <v>CURRENT LIABILITIES</v>
      </c>
      <c r="D1980" s="36" t="str">
        <f>+INDEX('Global Mapping'!$C:$C,MATCH(L1980,'Global Mapping'!$A:$A,0))</f>
        <v>A/P TRADE - RECD NOT VO</v>
      </c>
      <c r="E1980" s="36" t="s">
        <v>3985</v>
      </c>
      <c r="F1980" s="36" t="s">
        <v>3986</v>
      </c>
      <c r="G1980" s="36" t="s">
        <v>3987</v>
      </c>
      <c r="H1980" s="36">
        <v>1127593</v>
      </c>
      <c r="I1980" s="38">
        <v>43741</v>
      </c>
      <c r="J1980" s="2">
        <v>345</v>
      </c>
      <c r="K1980" s="2">
        <v>345</v>
      </c>
      <c r="L1980" s="2">
        <v>4527</v>
      </c>
      <c r="M1980" s="5">
        <v>632</v>
      </c>
      <c r="N1980" s="3">
        <v>43740</v>
      </c>
      <c r="O1980" t="s">
        <v>19</v>
      </c>
      <c r="P1980" t="s">
        <v>1665</v>
      </c>
      <c r="Q1980" t="s">
        <v>1725</v>
      </c>
      <c r="S1980" s="2">
        <v>1096953</v>
      </c>
      <c r="T1980" s="2">
        <v>346793</v>
      </c>
      <c r="U1980" s="2">
        <v>310671</v>
      </c>
      <c r="V1980" s="2" t="s">
        <v>1690</v>
      </c>
      <c r="W1980" t="s">
        <v>1691</v>
      </c>
      <c r="X1980" s="2" t="s">
        <v>1931</v>
      </c>
      <c r="Z1980">
        <v>3005740</v>
      </c>
      <c r="AA1980" s="2" t="s">
        <v>24</v>
      </c>
    </row>
    <row r="1981" spans="1:27" x14ac:dyDescent="0.25">
      <c r="A1981" s="6">
        <f t="shared" si="30"/>
        <v>1973</v>
      </c>
      <c r="C1981" s="36" t="str">
        <f>+INDEX('Global Mapping'!$M:$M,MATCH(L1981,'Global Mapping'!$A:$A,0))</f>
        <v>CURRENT LIABILITIES</v>
      </c>
      <c r="D1981" s="36" t="str">
        <f>+INDEX('Global Mapping'!$C:$C,MATCH(L1981,'Global Mapping'!$A:$A,0))</f>
        <v>A/P TRADE - RECD NOT VO</v>
      </c>
      <c r="E1981" s="36" t="s">
        <v>3985</v>
      </c>
      <c r="F1981" s="36" t="s">
        <v>3986</v>
      </c>
      <c r="G1981" s="36" t="s">
        <v>3987</v>
      </c>
      <c r="H1981" s="36">
        <v>1127547</v>
      </c>
      <c r="I1981" s="38">
        <v>43741</v>
      </c>
      <c r="J1981" s="2">
        <v>345</v>
      </c>
      <c r="K1981" s="2">
        <v>345</v>
      </c>
      <c r="L1981" s="2">
        <v>4527</v>
      </c>
      <c r="M1981" s="5">
        <v>11000</v>
      </c>
      <c r="N1981" s="3">
        <v>43740</v>
      </c>
      <c r="O1981" t="s">
        <v>19</v>
      </c>
      <c r="P1981" t="s">
        <v>1819</v>
      </c>
      <c r="Q1981" t="s">
        <v>1820</v>
      </c>
      <c r="S1981" s="2">
        <v>1096954</v>
      </c>
      <c r="T1981" s="2">
        <v>346793</v>
      </c>
      <c r="U1981" s="2">
        <v>323055</v>
      </c>
      <c r="V1981" s="2" t="s">
        <v>1697</v>
      </c>
      <c r="W1981" t="s">
        <v>1691</v>
      </c>
      <c r="X1981" s="2" t="s">
        <v>1931</v>
      </c>
      <c r="Z1981">
        <v>3076758</v>
      </c>
      <c r="AA1981" s="2" t="s">
        <v>24</v>
      </c>
    </row>
    <row r="1982" spans="1:27" x14ac:dyDescent="0.25">
      <c r="A1982" s="6">
        <f t="shared" si="30"/>
        <v>1974</v>
      </c>
      <c r="C1982" s="36" t="str">
        <f>+INDEX('Global Mapping'!$M:$M,MATCH(L1982,'Global Mapping'!$A:$A,0))</f>
        <v>CURRENT LIABILITIES</v>
      </c>
      <c r="D1982" s="36" t="str">
        <f>+INDEX('Global Mapping'!$C:$C,MATCH(L1982,'Global Mapping'!$A:$A,0))</f>
        <v>A/P TRADE - RECD NOT VO</v>
      </c>
      <c r="E1982" s="36" t="s">
        <v>3985</v>
      </c>
      <c r="F1982" s="36" t="s">
        <v>3986</v>
      </c>
      <c r="G1982" s="36" t="s">
        <v>3987</v>
      </c>
      <c r="H1982" s="36">
        <v>1128754</v>
      </c>
      <c r="I1982" s="38">
        <v>43755</v>
      </c>
      <c r="J1982" s="2">
        <v>345</v>
      </c>
      <c r="K1982" s="2">
        <v>345</v>
      </c>
      <c r="L1982" s="2">
        <v>4527</v>
      </c>
      <c r="M1982" s="5">
        <v>475</v>
      </c>
      <c r="N1982" s="3">
        <v>43741</v>
      </c>
      <c r="O1982" t="s">
        <v>19</v>
      </c>
      <c r="P1982" t="s">
        <v>1682</v>
      </c>
      <c r="Q1982" t="s">
        <v>1824</v>
      </c>
      <c r="S1982" s="2">
        <v>1097452</v>
      </c>
      <c r="T1982" s="2">
        <v>346907</v>
      </c>
      <c r="U1982" s="2">
        <v>323762</v>
      </c>
      <c r="V1982" s="2" t="s">
        <v>1697</v>
      </c>
      <c r="W1982" t="s">
        <v>1691</v>
      </c>
      <c r="X1982" s="2" t="s">
        <v>1931</v>
      </c>
      <c r="Z1982">
        <v>3000063</v>
      </c>
      <c r="AA1982" s="2" t="s">
        <v>24</v>
      </c>
    </row>
    <row r="1983" spans="1:27" x14ac:dyDescent="0.25">
      <c r="A1983" s="6">
        <f t="shared" si="30"/>
        <v>1975</v>
      </c>
      <c r="C1983" s="36" t="str">
        <f>+INDEX('Global Mapping'!$M:$M,MATCH(L1983,'Global Mapping'!$A:$A,0))</f>
        <v>CURRENT LIABILITIES</v>
      </c>
      <c r="D1983" s="36" t="str">
        <f>+INDEX('Global Mapping'!$C:$C,MATCH(L1983,'Global Mapping'!$A:$A,0))</f>
        <v>A/P TRADE - RECD NOT VO</v>
      </c>
      <c r="E1983" s="36" t="s">
        <v>3985</v>
      </c>
      <c r="F1983" s="36" t="s">
        <v>3986</v>
      </c>
      <c r="G1983" s="36" t="s">
        <v>3987</v>
      </c>
      <c r="H1983" s="36">
        <v>1128760</v>
      </c>
      <c r="I1983" s="38">
        <v>43755</v>
      </c>
      <c r="J1983" s="2">
        <v>345</v>
      </c>
      <c r="K1983" s="2">
        <v>345</v>
      </c>
      <c r="L1983" s="2">
        <v>4527</v>
      </c>
      <c r="M1983" s="5">
        <v>760</v>
      </c>
      <c r="N1983" s="3">
        <v>43755</v>
      </c>
      <c r="O1983" t="s">
        <v>19</v>
      </c>
      <c r="P1983" t="s">
        <v>1734</v>
      </c>
      <c r="Q1983" t="s">
        <v>1827</v>
      </c>
      <c r="S1983" s="2">
        <v>1100832</v>
      </c>
      <c r="T1983" s="2">
        <v>348378</v>
      </c>
      <c r="U1983" s="2">
        <v>324148</v>
      </c>
      <c r="V1983" s="2" t="s">
        <v>1690</v>
      </c>
      <c r="W1983" t="s">
        <v>1691</v>
      </c>
      <c r="X1983" s="2" t="s">
        <v>1931</v>
      </c>
      <c r="Z1983">
        <v>3007629</v>
      </c>
      <c r="AA1983" s="2" t="s">
        <v>24</v>
      </c>
    </row>
    <row r="1984" spans="1:27" x14ac:dyDescent="0.25">
      <c r="A1984" s="6">
        <f t="shared" si="30"/>
        <v>1976</v>
      </c>
      <c r="C1984" s="36" t="str">
        <f>+INDEX('Global Mapping'!$M:$M,MATCH(L1984,'Global Mapping'!$A:$A,0))</f>
        <v>CURRENT LIABILITIES</v>
      </c>
      <c r="D1984" s="36" t="str">
        <f>+INDEX('Global Mapping'!$C:$C,MATCH(L1984,'Global Mapping'!$A:$A,0))</f>
        <v>A/P TRADE - RECD NOT VO</v>
      </c>
      <c r="E1984" s="36" t="s">
        <v>3985</v>
      </c>
      <c r="F1984" s="36" t="s">
        <v>3986</v>
      </c>
      <c r="G1984" s="36" t="s">
        <v>3987</v>
      </c>
      <c r="H1984" s="36">
        <v>1128760</v>
      </c>
      <c r="I1984" s="38">
        <v>43755</v>
      </c>
      <c r="J1984" s="2">
        <v>345</v>
      </c>
      <c r="K1984" s="2">
        <v>345</v>
      </c>
      <c r="L1984" s="2">
        <v>4527</v>
      </c>
      <c r="M1984" s="5">
        <v>384</v>
      </c>
      <c r="N1984" s="3">
        <v>43755</v>
      </c>
      <c r="O1984" t="s">
        <v>19</v>
      </c>
      <c r="P1984" t="s">
        <v>1734</v>
      </c>
      <c r="Q1984" t="s">
        <v>1828</v>
      </c>
      <c r="S1984" s="2">
        <v>1100832</v>
      </c>
      <c r="T1984" s="2">
        <v>348378</v>
      </c>
      <c r="U1984" s="2">
        <v>324148</v>
      </c>
      <c r="V1984" s="2" t="s">
        <v>1690</v>
      </c>
      <c r="W1984" t="s">
        <v>1691</v>
      </c>
      <c r="X1984" s="2" t="s">
        <v>1931</v>
      </c>
      <c r="Z1984">
        <v>3007629</v>
      </c>
      <c r="AA1984" s="2" t="s">
        <v>24</v>
      </c>
    </row>
    <row r="1985" spans="1:27" x14ac:dyDescent="0.25">
      <c r="A1985" s="6">
        <f t="shared" si="30"/>
        <v>1977</v>
      </c>
      <c r="C1985" s="36" t="str">
        <f>+INDEX('Global Mapping'!$M:$M,MATCH(L1985,'Global Mapping'!$A:$A,0))</f>
        <v>CURRENT LIABILITIES</v>
      </c>
      <c r="D1985" s="36" t="str">
        <f>+INDEX('Global Mapping'!$C:$C,MATCH(L1985,'Global Mapping'!$A:$A,0))</f>
        <v>A/P TRADE - RECD NOT VO</v>
      </c>
      <c r="E1985" s="36" t="s">
        <v>3985</v>
      </c>
      <c r="F1985" s="36" t="s">
        <v>3986</v>
      </c>
      <c r="G1985" s="36" t="s">
        <v>3987</v>
      </c>
      <c r="H1985" s="36">
        <v>1128762</v>
      </c>
      <c r="I1985" s="38">
        <v>43755</v>
      </c>
      <c r="J1985" s="2">
        <v>345</v>
      </c>
      <c r="K1985" s="2">
        <v>345</v>
      </c>
      <c r="L1985" s="2">
        <v>4527</v>
      </c>
      <c r="M1985" s="5">
        <v>1024.5</v>
      </c>
      <c r="N1985" s="3">
        <v>43755</v>
      </c>
      <c r="O1985" t="s">
        <v>19</v>
      </c>
      <c r="P1985" t="s">
        <v>1825</v>
      </c>
      <c r="Q1985" t="s">
        <v>1826</v>
      </c>
      <c r="S1985" s="2">
        <v>1100869</v>
      </c>
      <c r="T1985" s="2">
        <v>348378</v>
      </c>
      <c r="U1985" s="2">
        <v>324055</v>
      </c>
      <c r="V1985" s="2" t="s">
        <v>1690</v>
      </c>
      <c r="W1985" t="s">
        <v>1691</v>
      </c>
      <c r="X1985" s="2" t="s">
        <v>1931</v>
      </c>
      <c r="Z1985">
        <v>3008091</v>
      </c>
      <c r="AA1985" s="2" t="s">
        <v>24</v>
      </c>
    </row>
    <row r="1986" spans="1:27" x14ac:dyDescent="0.25">
      <c r="A1986" s="6">
        <f t="shared" si="30"/>
        <v>1978</v>
      </c>
      <c r="C1986" s="36" t="str">
        <f>+INDEX('Global Mapping'!$M:$M,MATCH(L1986,'Global Mapping'!$A:$A,0))</f>
        <v>CURRENT LIABILITIES</v>
      </c>
      <c r="D1986" s="36" t="str">
        <f>+INDEX('Global Mapping'!$C:$C,MATCH(L1986,'Global Mapping'!$A:$A,0))</f>
        <v>A/P TRADE - RECD NOT VO</v>
      </c>
      <c r="E1986" s="36" t="s">
        <v>3985</v>
      </c>
      <c r="F1986" s="36" t="s">
        <v>3986</v>
      </c>
      <c r="G1986" s="36" t="s">
        <v>3987</v>
      </c>
      <c r="H1986" s="36">
        <v>1129343</v>
      </c>
      <c r="I1986" s="38">
        <v>43762</v>
      </c>
      <c r="J1986" s="2">
        <v>345</v>
      </c>
      <c r="K1986" s="2">
        <v>345</v>
      </c>
      <c r="L1986" s="2">
        <v>4527</v>
      </c>
      <c r="M1986" s="5">
        <v>298.79000000000002</v>
      </c>
      <c r="N1986" s="3">
        <v>43755</v>
      </c>
      <c r="O1986" t="s">
        <v>19</v>
      </c>
      <c r="P1986" t="s">
        <v>1655</v>
      </c>
      <c r="Q1986" t="s">
        <v>1817</v>
      </c>
      <c r="R1986">
        <v>91260</v>
      </c>
      <c r="S1986" s="2">
        <v>1100833</v>
      </c>
      <c r="T1986" s="2">
        <v>348378</v>
      </c>
      <c r="U1986" s="2">
        <v>317395</v>
      </c>
      <c r="V1986" s="2" t="s">
        <v>1690</v>
      </c>
      <c r="W1986" t="s">
        <v>1691</v>
      </c>
      <c r="X1986" s="2" t="s">
        <v>1931</v>
      </c>
      <c r="Z1986">
        <v>3038149</v>
      </c>
      <c r="AA1986" s="2" t="s">
        <v>24</v>
      </c>
    </row>
    <row r="1987" spans="1:27" x14ac:dyDescent="0.25">
      <c r="A1987" s="6">
        <f t="shared" si="30"/>
        <v>1979</v>
      </c>
      <c r="C1987" s="36" t="str">
        <f>+INDEX('Global Mapping'!$M:$M,MATCH(L1987,'Global Mapping'!$A:$A,0))</f>
        <v>CURRENT LIABILITIES</v>
      </c>
      <c r="D1987" s="36" t="str">
        <f>+INDEX('Global Mapping'!$C:$C,MATCH(L1987,'Global Mapping'!$A:$A,0))</f>
        <v>A/P TRADE - RECD NOT VO</v>
      </c>
      <c r="E1987" s="36" t="s">
        <v>3985</v>
      </c>
      <c r="F1987" s="36" t="s">
        <v>3986</v>
      </c>
      <c r="G1987" s="36" t="s">
        <v>3987</v>
      </c>
      <c r="H1987" s="36">
        <v>1128768</v>
      </c>
      <c r="I1987" s="38">
        <v>43755</v>
      </c>
      <c r="J1987" s="2">
        <v>345</v>
      </c>
      <c r="K1987" s="2">
        <v>345</v>
      </c>
      <c r="L1987" s="2">
        <v>4527</v>
      </c>
      <c r="M1987" s="5">
        <v>600</v>
      </c>
      <c r="N1987" s="3">
        <v>43755</v>
      </c>
      <c r="O1987" t="s">
        <v>19</v>
      </c>
      <c r="P1987" t="s">
        <v>1695</v>
      </c>
      <c r="Q1987" t="s">
        <v>1829</v>
      </c>
      <c r="S1987" s="2">
        <v>1100830</v>
      </c>
      <c r="T1987" s="2">
        <v>348378</v>
      </c>
      <c r="U1987" s="2">
        <v>323748</v>
      </c>
      <c r="V1987" s="2" t="s">
        <v>1690</v>
      </c>
      <c r="W1987" t="s">
        <v>1691</v>
      </c>
      <c r="X1987" s="2" t="s">
        <v>1931</v>
      </c>
      <c r="Z1987">
        <v>3049322</v>
      </c>
      <c r="AA1987" s="2" t="s">
        <v>24</v>
      </c>
    </row>
    <row r="1988" spans="1:27" x14ac:dyDescent="0.25">
      <c r="A1988" s="6">
        <f t="shared" si="30"/>
        <v>1980</v>
      </c>
      <c r="C1988" s="36" t="str">
        <f>+INDEX('Global Mapping'!$M:$M,MATCH(L1988,'Global Mapping'!$A:$A,0))</f>
        <v>CURRENT LIABILITIES</v>
      </c>
      <c r="D1988" s="36" t="str">
        <f>+INDEX('Global Mapping'!$C:$C,MATCH(L1988,'Global Mapping'!$A:$A,0))</f>
        <v>A/P TRADE - RECD NOT VO</v>
      </c>
      <c r="E1988" s="36" t="s">
        <v>3985</v>
      </c>
      <c r="F1988" s="36" t="s">
        <v>3986</v>
      </c>
      <c r="G1988" s="36" t="s">
        <v>3987</v>
      </c>
      <c r="H1988" s="36">
        <v>1128758</v>
      </c>
      <c r="I1988" s="38">
        <v>43755</v>
      </c>
      <c r="J1988" s="2">
        <v>345</v>
      </c>
      <c r="K1988" s="2">
        <v>345</v>
      </c>
      <c r="L1988" s="2">
        <v>4527</v>
      </c>
      <c r="M1988" s="5">
        <v>515</v>
      </c>
      <c r="N1988" s="3">
        <v>43755</v>
      </c>
      <c r="O1988" t="s">
        <v>19</v>
      </c>
      <c r="P1988" t="s">
        <v>1689</v>
      </c>
      <c r="Q1988" t="s">
        <v>1830</v>
      </c>
      <c r="S1988" s="2">
        <v>1100813</v>
      </c>
      <c r="T1988" s="2">
        <v>348378</v>
      </c>
      <c r="U1988" s="2">
        <v>324716</v>
      </c>
      <c r="V1988" s="2" t="s">
        <v>1690</v>
      </c>
      <c r="W1988" t="s">
        <v>1691</v>
      </c>
      <c r="X1988" s="2" t="s">
        <v>1931</v>
      </c>
      <c r="Z1988">
        <v>3085299</v>
      </c>
      <c r="AA1988" s="2" t="s">
        <v>24</v>
      </c>
    </row>
    <row r="1989" spans="1:27" x14ac:dyDescent="0.25">
      <c r="A1989" s="6">
        <f t="shared" si="30"/>
        <v>1981</v>
      </c>
      <c r="C1989" s="36" t="str">
        <f>+INDEX('Global Mapping'!$M:$M,MATCH(L1989,'Global Mapping'!$A:$A,0))</f>
        <v>CURRENT LIABILITIES</v>
      </c>
      <c r="D1989" s="36" t="str">
        <f>+INDEX('Global Mapping'!$C:$C,MATCH(L1989,'Global Mapping'!$A:$A,0))</f>
        <v>A/P TRADE - RECD NOT VO</v>
      </c>
      <c r="E1989" s="36" t="s">
        <v>3985</v>
      </c>
      <c r="F1989" s="36" t="s">
        <v>3986</v>
      </c>
      <c r="G1989" s="36" t="s">
        <v>3987</v>
      </c>
      <c r="H1989" s="36">
        <v>1128758</v>
      </c>
      <c r="I1989" s="38">
        <v>43755</v>
      </c>
      <c r="J1989" s="2">
        <v>345</v>
      </c>
      <c r="K1989" s="2">
        <v>345</v>
      </c>
      <c r="L1989" s="2">
        <v>4527</v>
      </c>
      <c r="M1989" s="5">
        <v>847.72</v>
      </c>
      <c r="N1989" s="3">
        <v>43755</v>
      </c>
      <c r="O1989" t="s">
        <v>19</v>
      </c>
      <c r="P1989" t="s">
        <v>1689</v>
      </c>
      <c r="Q1989" t="s">
        <v>1831</v>
      </c>
      <c r="S1989" s="2">
        <v>1100816</v>
      </c>
      <c r="T1989" s="2">
        <v>348378</v>
      </c>
      <c r="U1989" s="2">
        <v>324718</v>
      </c>
      <c r="V1989" s="2" t="s">
        <v>1690</v>
      </c>
      <c r="W1989" t="s">
        <v>1691</v>
      </c>
      <c r="X1989" s="2" t="s">
        <v>1931</v>
      </c>
      <c r="Z1989">
        <v>3085299</v>
      </c>
      <c r="AA1989" s="2" t="s">
        <v>24</v>
      </c>
    </row>
    <row r="1990" spans="1:27" x14ac:dyDescent="0.25">
      <c r="A1990" s="6">
        <f t="shared" si="30"/>
        <v>1982</v>
      </c>
      <c r="C1990" s="36" t="str">
        <f>+INDEX('Global Mapping'!$M:$M,MATCH(L1990,'Global Mapping'!$A:$A,0))</f>
        <v>CURRENT LIABILITIES</v>
      </c>
      <c r="D1990" s="36" t="str">
        <f>+INDEX('Global Mapping'!$C:$C,MATCH(L1990,'Global Mapping'!$A:$A,0))</f>
        <v>A/P TRADE - RECD NOT VO</v>
      </c>
      <c r="E1990" s="36" t="s">
        <v>3985</v>
      </c>
      <c r="F1990" s="36" t="s">
        <v>3986</v>
      </c>
      <c r="G1990" s="36" t="s">
        <v>3987</v>
      </c>
      <c r="H1990" s="36">
        <v>1129356</v>
      </c>
      <c r="I1990" s="38">
        <v>43762</v>
      </c>
      <c r="J1990" s="2">
        <v>345</v>
      </c>
      <c r="K1990" s="2">
        <v>345</v>
      </c>
      <c r="L1990" s="2">
        <v>4527</v>
      </c>
      <c r="M1990" s="5">
        <v>515</v>
      </c>
      <c r="N1990" s="3">
        <v>43762</v>
      </c>
      <c r="O1990" t="s">
        <v>19</v>
      </c>
      <c r="P1990" t="s">
        <v>1689</v>
      </c>
      <c r="Q1990" t="s">
        <v>1835</v>
      </c>
      <c r="S1990" s="2">
        <v>1103121</v>
      </c>
      <c r="T1990" s="2">
        <v>349188</v>
      </c>
      <c r="U1990" s="2">
        <v>324720</v>
      </c>
      <c r="V1990" s="2" t="s">
        <v>1690</v>
      </c>
      <c r="W1990" t="s">
        <v>1691</v>
      </c>
      <c r="X1990" s="2" t="s">
        <v>1931</v>
      </c>
      <c r="Z1990">
        <v>3085299</v>
      </c>
      <c r="AA1990" s="2" t="s">
        <v>24</v>
      </c>
    </row>
    <row r="1991" spans="1:27" x14ac:dyDescent="0.25">
      <c r="A1991" s="6">
        <f t="shared" si="30"/>
        <v>1983</v>
      </c>
      <c r="C1991" s="36" t="str">
        <f>+INDEX('Global Mapping'!$M:$M,MATCH(L1991,'Global Mapping'!$A:$A,0))</f>
        <v>CURRENT LIABILITIES</v>
      </c>
      <c r="D1991" s="36" t="str">
        <f>+INDEX('Global Mapping'!$C:$C,MATCH(L1991,'Global Mapping'!$A:$A,0))</f>
        <v>A/P TRADE - RECD NOT VO</v>
      </c>
      <c r="E1991" s="36" t="s">
        <v>3985</v>
      </c>
      <c r="F1991" s="36" t="s">
        <v>3986</v>
      </c>
      <c r="G1991" s="36" t="s">
        <v>3987</v>
      </c>
      <c r="H1991" s="36">
        <v>921863</v>
      </c>
      <c r="I1991" s="38">
        <v>43769</v>
      </c>
      <c r="J1991" s="2">
        <v>345</v>
      </c>
      <c r="K1991" s="2">
        <v>345</v>
      </c>
      <c r="L1991" s="2">
        <v>4527</v>
      </c>
      <c r="M1991" s="5">
        <v>3679.17</v>
      </c>
      <c r="N1991" s="3">
        <v>43766</v>
      </c>
      <c r="O1991" t="s">
        <v>19</v>
      </c>
      <c r="P1991" t="s">
        <v>1656</v>
      </c>
      <c r="Q1991" t="s">
        <v>1834</v>
      </c>
      <c r="S1991" s="2">
        <v>1103476</v>
      </c>
      <c r="T1991" s="2">
        <v>349406</v>
      </c>
      <c r="U1991" s="2">
        <v>323860</v>
      </c>
      <c r="V1991" s="2" t="s">
        <v>1690</v>
      </c>
      <c r="W1991" t="s">
        <v>1691</v>
      </c>
      <c r="X1991" s="2" t="s">
        <v>1931</v>
      </c>
      <c r="Z1991">
        <v>3000863</v>
      </c>
      <c r="AA1991" s="2" t="s">
        <v>24</v>
      </c>
    </row>
    <row r="1992" spans="1:27" x14ac:dyDescent="0.25">
      <c r="A1992" s="6">
        <f t="shared" si="30"/>
        <v>1984</v>
      </c>
      <c r="C1992" s="36" t="str">
        <f>+INDEX('Global Mapping'!$M:$M,MATCH(L1992,'Global Mapping'!$A:$A,0))</f>
        <v>CURRENT LIABILITIES</v>
      </c>
      <c r="D1992" s="36" t="str">
        <f>+INDEX('Global Mapping'!$C:$C,MATCH(L1992,'Global Mapping'!$A:$A,0))</f>
        <v>A/P TRADE - RECD NOT VO</v>
      </c>
      <c r="E1992" s="36" t="s">
        <v>3985</v>
      </c>
      <c r="F1992" s="36" t="s">
        <v>3986</v>
      </c>
      <c r="G1992" s="36" t="s">
        <v>3987</v>
      </c>
      <c r="H1992" s="36">
        <v>1131034</v>
      </c>
      <c r="I1992" s="38">
        <v>43769</v>
      </c>
      <c r="J1992" s="2">
        <v>345</v>
      </c>
      <c r="K1992" s="2">
        <v>345</v>
      </c>
      <c r="L1992" s="2">
        <v>4527</v>
      </c>
      <c r="M1992" s="5">
        <v>336.74</v>
      </c>
      <c r="N1992" s="3">
        <v>43769</v>
      </c>
      <c r="O1992" t="s">
        <v>19</v>
      </c>
      <c r="P1992" t="s">
        <v>1666</v>
      </c>
      <c r="Q1992" t="s">
        <v>1732</v>
      </c>
      <c r="S1992" s="2">
        <v>1104850</v>
      </c>
      <c r="T1992" s="2">
        <v>350015</v>
      </c>
      <c r="U1992" s="2">
        <v>324954</v>
      </c>
      <c r="V1992" s="2" t="s">
        <v>1690</v>
      </c>
      <c r="W1992" t="s">
        <v>1691</v>
      </c>
      <c r="X1992" s="2" t="s">
        <v>1931</v>
      </c>
      <c r="Z1992">
        <v>3000307</v>
      </c>
      <c r="AA1992" s="2" t="s">
        <v>24</v>
      </c>
    </row>
    <row r="1993" spans="1:27" x14ac:dyDescent="0.25">
      <c r="A1993" s="6">
        <f t="shared" si="30"/>
        <v>1985</v>
      </c>
      <c r="C1993" s="36" t="str">
        <f>+INDEX('Global Mapping'!$M:$M,MATCH(L1993,'Global Mapping'!$A:$A,0))</f>
        <v>CURRENT LIABILITIES</v>
      </c>
      <c r="D1993" s="36" t="str">
        <f>+INDEX('Global Mapping'!$C:$C,MATCH(L1993,'Global Mapping'!$A:$A,0))</f>
        <v>A/P TRADE - RECD NOT VO</v>
      </c>
      <c r="E1993" s="36" t="s">
        <v>3985</v>
      </c>
      <c r="F1993" s="36" t="s">
        <v>3986</v>
      </c>
      <c r="G1993" s="36" t="s">
        <v>3987</v>
      </c>
      <c r="H1993" s="36">
        <v>1132135</v>
      </c>
      <c r="I1993" s="38">
        <v>43783</v>
      </c>
      <c r="J1993" s="2">
        <v>345</v>
      </c>
      <c r="K1993" s="2">
        <v>345</v>
      </c>
      <c r="L1993" s="2">
        <v>4527</v>
      </c>
      <c r="M1993" s="5">
        <v>254</v>
      </c>
      <c r="N1993" s="3">
        <v>43776</v>
      </c>
      <c r="O1993" t="s">
        <v>19</v>
      </c>
      <c r="P1993" t="s">
        <v>1682</v>
      </c>
      <c r="Q1993" t="s">
        <v>1840</v>
      </c>
      <c r="S1993" s="2">
        <v>1106791</v>
      </c>
      <c r="T1993" s="2">
        <v>350740</v>
      </c>
      <c r="U1993" s="2">
        <v>327019</v>
      </c>
      <c r="V1993" s="2" t="s">
        <v>1690</v>
      </c>
      <c r="W1993" t="s">
        <v>1691</v>
      </c>
      <c r="X1993" s="2" t="s">
        <v>1931</v>
      </c>
      <c r="Z1993">
        <v>3000063</v>
      </c>
      <c r="AA1993" s="2" t="s">
        <v>24</v>
      </c>
    </row>
    <row r="1994" spans="1:27" x14ac:dyDescent="0.25">
      <c r="A1994" s="6">
        <f t="shared" si="30"/>
        <v>1986</v>
      </c>
      <c r="C1994" s="36" t="str">
        <f>+INDEX('Global Mapping'!$M:$M,MATCH(L1994,'Global Mapping'!$A:$A,0))</f>
        <v>CURRENT LIABILITIES</v>
      </c>
      <c r="D1994" s="36" t="str">
        <f>+INDEX('Global Mapping'!$C:$C,MATCH(L1994,'Global Mapping'!$A:$A,0))</f>
        <v>A/P TRADE - RECD NOT VO</v>
      </c>
      <c r="E1994" s="36" t="s">
        <v>3985</v>
      </c>
      <c r="F1994" s="36" t="s">
        <v>3986</v>
      </c>
      <c r="G1994" s="36" t="s">
        <v>3987</v>
      </c>
      <c r="H1994" s="36">
        <v>1132135</v>
      </c>
      <c r="I1994" s="38">
        <v>43783</v>
      </c>
      <c r="J1994" s="2">
        <v>345</v>
      </c>
      <c r="K1994" s="2">
        <v>345</v>
      </c>
      <c r="L1994" s="2">
        <v>4527</v>
      </c>
      <c r="M1994" s="5">
        <v>429</v>
      </c>
      <c r="N1994" s="3">
        <v>43776</v>
      </c>
      <c r="O1994" t="s">
        <v>19</v>
      </c>
      <c r="P1994" t="s">
        <v>1682</v>
      </c>
      <c r="Q1994" t="s">
        <v>1839</v>
      </c>
      <c r="S1994" s="2">
        <v>1106793</v>
      </c>
      <c r="T1994" s="2">
        <v>350740</v>
      </c>
      <c r="U1994" s="2">
        <v>327016</v>
      </c>
      <c r="V1994" s="2" t="s">
        <v>1690</v>
      </c>
      <c r="W1994" t="s">
        <v>1691</v>
      </c>
      <c r="X1994" s="2" t="s">
        <v>1931</v>
      </c>
      <c r="Z1994">
        <v>3000063</v>
      </c>
      <c r="AA1994" s="2" t="s">
        <v>24</v>
      </c>
    </row>
    <row r="1995" spans="1:27" x14ac:dyDescent="0.25">
      <c r="A1995" s="6">
        <f t="shared" ref="A1995:A2058" si="31">+A1994+1</f>
        <v>1987</v>
      </c>
      <c r="C1995" s="36" t="str">
        <f>+INDEX('Global Mapping'!$M:$M,MATCH(L1995,'Global Mapping'!$A:$A,0))</f>
        <v>CURRENT LIABILITIES</v>
      </c>
      <c r="D1995" s="36" t="str">
        <f>+INDEX('Global Mapping'!$C:$C,MATCH(L1995,'Global Mapping'!$A:$A,0))</f>
        <v>A/P TRADE - RECD NOT VO</v>
      </c>
      <c r="E1995" s="36" t="s">
        <v>3985</v>
      </c>
      <c r="F1995" s="36" t="s">
        <v>3986</v>
      </c>
      <c r="G1995" s="36" t="s">
        <v>3987</v>
      </c>
      <c r="H1995" s="36">
        <v>1132135</v>
      </c>
      <c r="I1995" s="38">
        <v>43783</v>
      </c>
      <c r="J1995" s="2">
        <v>345</v>
      </c>
      <c r="K1995" s="2">
        <v>345</v>
      </c>
      <c r="L1995" s="2">
        <v>4527</v>
      </c>
      <c r="M1995" s="5">
        <v>475</v>
      </c>
      <c r="N1995" s="3">
        <v>43776</v>
      </c>
      <c r="O1995" t="s">
        <v>19</v>
      </c>
      <c r="P1995" t="s">
        <v>1682</v>
      </c>
      <c r="Q1995" t="s">
        <v>1841</v>
      </c>
      <c r="S1995" s="2">
        <v>1106812</v>
      </c>
      <c r="T1995" s="2">
        <v>350740</v>
      </c>
      <c r="U1995" s="2">
        <v>327015</v>
      </c>
      <c r="V1995" s="2" t="s">
        <v>1697</v>
      </c>
      <c r="W1995" t="s">
        <v>1691</v>
      </c>
      <c r="X1995" s="2" t="s">
        <v>1931</v>
      </c>
      <c r="Z1995">
        <v>3000063</v>
      </c>
      <c r="AA1995" s="2" t="s">
        <v>24</v>
      </c>
    </row>
    <row r="1996" spans="1:27" x14ac:dyDescent="0.25">
      <c r="A1996" s="6">
        <f t="shared" si="31"/>
        <v>1988</v>
      </c>
      <c r="C1996" s="36" t="str">
        <f>+INDEX('Global Mapping'!$M:$M,MATCH(L1996,'Global Mapping'!$A:$A,0))</f>
        <v>CURRENT LIABILITIES</v>
      </c>
      <c r="D1996" s="36" t="str">
        <f>+INDEX('Global Mapping'!$C:$C,MATCH(L1996,'Global Mapping'!$A:$A,0))</f>
        <v>A/P TRADE - RECD NOT VO</v>
      </c>
      <c r="E1996" s="36" t="s">
        <v>3985</v>
      </c>
      <c r="F1996" s="36" t="s">
        <v>3986</v>
      </c>
      <c r="G1996" s="36" t="s">
        <v>3987</v>
      </c>
      <c r="H1996" s="36">
        <v>1134673</v>
      </c>
      <c r="I1996" s="38">
        <v>43804</v>
      </c>
      <c r="J1996" s="2">
        <v>345</v>
      </c>
      <c r="K1996" s="2">
        <v>345</v>
      </c>
      <c r="L1996" s="2">
        <v>4527</v>
      </c>
      <c r="M1996" s="5">
        <v>4635</v>
      </c>
      <c r="N1996" s="3">
        <v>43783</v>
      </c>
      <c r="O1996" t="s">
        <v>19</v>
      </c>
      <c r="P1996" t="s">
        <v>1842</v>
      </c>
      <c r="Q1996" t="s">
        <v>1844</v>
      </c>
      <c r="S1996" s="2">
        <v>1109159</v>
      </c>
      <c r="T1996" s="2">
        <v>351418</v>
      </c>
      <c r="U1996" s="2">
        <v>327023</v>
      </c>
      <c r="V1996" s="2" t="s">
        <v>1690</v>
      </c>
      <c r="W1996" t="s">
        <v>1691</v>
      </c>
      <c r="X1996" s="2" t="s">
        <v>1931</v>
      </c>
      <c r="Z1996">
        <v>3007701</v>
      </c>
      <c r="AA1996" s="2" t="s">
        <v>24</v>
      </c>
    </row>
    <row r="1997" spans="1:27" x14ac:dyDescent="0.25">
      <c r="A1997" s="6">
        <f t="shared" si="31"/>
        <v>1989</v>
      </c>
      <c r="C1997" s="36" t="str">
        <f>+INDEX('Global Mapping'!$M:$M,MATCH(L1997,'Global Mapping'!$A:$A,0))</f>
        <v>CURRENT LIABILITIES</v>
      </c>
      <c r="D1997" s="36" t="str">
        <f>+INDEX('Global Mapping'!$C:$C,MATCH(L1997,'Global Mapping'!$A:$A,0))</f>
        <v>A/P TRADE - RECD NOT VO</v>
      </c>
      <c r="E1997" s="36" t="s">
        <v>3985</v>
      </c>
      <c r="F1997" s="36" t="s">
        <v>3986</v>
      </c>
      <c r="G1997" s="36" t="s">
        <v>3987</v>
      </c>
      <c r="H1997" s="36">
        <v>1134673</v>
      </c>
      <c r="I1997" s="38">
        <v>43804</v>
      </c>
      <c r="J1997" s="2">
        <v>345</v>
      </c>
      <c r="K1997" s="2">
        <v>345</v>
      </c>
      <c r="L1997" s="2">
        <v>4527</v>
      </c>
      <c r="M1997" s="5">
        <v>4635</v>
      </c>
      <c r="N1997" s="3">
        <v>43783</v>
      </c>
      <c r="O1997" t="s">
        <v>19</v>
      </c>
      <c r="P1997" t="s">
        <v>1842</v>
      </c>
      <c r="Q1997" t="s">
        <v>1843</v>
      </c>
      <c r="S1997" s="2">
        <v>1109160</v>
      </c>
      <c r="T1997" s="2">
        <v>351418</v>
      </c>
      <c r="U1997" s="2">
        <v>327024</v>
      </c>
      <c r="V1997" s="2" t="s">
        <v>1690</v>
      </c>
      <c r="W1997" t="s">
        <v>1691</v>
      </c>
      <c r="X1997" s="2" t="s">
        <v>1931</v>
      </c>
      <c r="Z1997">
        <v>3007701</v>
      </c>
      <c r="AA1997" s="2" t="s">
        <v>24</v>
      </c>
    </row>
    <row r="1998" spans="1:27" x14ac:dyDescent="0.25">
      <c r="A1998" s="6">
        <f t="shared" si="31"/>
        <v>1990</v>
      </c>
      <c r="C1998" s="36" t="str">
        <f>+INDEX('Global Mapping'!$M:$M,MATCH(L1998,'Global Mapping'!$A:$A,0))</f>
        <v>CURRENT LIABILITIES</v>
      </c>
      <c r="D1998" s="36" t="str">
        <f>+INDEX('Global Mapping'!$C:$C,MATCH(L1998,'Global Mapping'!$A:$A,0))</f>
        <v>A/P TRADE - RECD NOT VO</v>
      </c>
      <c r="E1998" s="36" t="s">
        <v>3985</v>
      </c>
      <c r="F1998" s="36" t="s">
        <v>3986</v>
      </c>
      <c r="G1998" s="36" t="s">
        <v>3987</v>
      </c>
      <c r="H1998" s="36">
        <v>1132123</v>
      </c>
      <c r="I1998" s="38">
        <v>43783</v>
      </c>
      <c r="J1998" s="2">
        <v>345</v>
      </c>
      <c r="K1998" s="2">
        <v>345</v>
      </c>
      <c r="L1998" s="2">
        <v>4527</v>
      </c>
      <c r="M1998" s="5">
        <v>1150</v>
      </c>
      <c r="N1998" s="3">
        <v>43783</v>
      </c>
      <c r="O1998" t="s">
        <v>19</v>
      </c>
      <c r="P1998" t="s">
        <v>1847</v>
      </c>
      <c r="Q1998" t="s">
        <v>1848</v>
      </c>
      <c r="S1998" s="2">
        <v>1109142</v>
      </c>
      <c r="T1998" s="2">
        <v>351418</v>
      </c>
      <c r="U1998" s="2">
        <v>327325</v>
      </c>
      <c r="V1998" s="2" t="s">
        <v>1690</v>
      </c>
      <c r="W1998" t="s">
        <v>1691</v>
      </c>
      <c r="X1998" s="2" t="s">
        <v>1931</v>
      </c>
      <c r="Z1998">
        <v>3008081</v>
      </c>
      <c r="AA1998" s="2" t="s">
        <v>24</v>
      </c>
    </row>
    <row r="1999" spans="1:27" x14ac:dyDescent="0.25">
      <c r="A1999" s="6">
        <f t="shared" si="31"/>
        <v>1991</v>
      </c>
      <c r="C1999" s="36" t="str">
        <f>+INDEX('Global Mapping'!$M:$M,MATCH(L1999,'Global Mapping'!$A:$A,0))</f>
        <v>CURRENT LIABILITIES</v>
      </c>
      <c r="D1999" s="36" t="str">
        <f>+INDEX('Global Mapping'!$C:$C,MATCH(L1999,'Global Mapping'!$A:$A,0))</f>
        <v>A/P TRADE - RECD NOT VO</v>
      </c>
      <c r="E1999" s="36" t="s">
        <v>3985</v>
      </c>
      <c r="F1999" s="36" t="s">
        <v>3986</v>
      </c>
      <c r="G1999" s="36" t="s">
        <v>3987</v>
      </c>
      <c r="H1999" s="36">
        <v>1132123</v>
      </c>
      <c r="I1999" s="38">
        <v>43783</v>
      </c>
      <c r="J1999" s="2">
        <v>345</v>
      </c>
      <c r="K1999" s="2">
        <v>345</v>
      </c>
      <c r="L1999" s="2">
        <v>4527</v>
      </c>
      <c r="M1999" s="5">
        <v>1150</v>
      </c>
      <c r="N1999" s="3">
        <v>43783</v>
      </c>
      <c r="O1999" t="s">
        <v>19</v>
      </c>
      <c r="P1999" t="s">
        <v>1847</v>
      </c>
      <c r="Q1999" t="s">
        <v>1849</v>
      </c>
      <c r="S1999" s="2">
        <v>1109147</v>
      </c>
      <c r="T1999" s="2">
        <v>351418</v>
      </c>
      <c r="U1999" s="2">
        <v>327330</v>
      </c>
      <c r="V1999" s="2" t="s">
        <v>1690</v>
      </c>
      <c r="W1999" t="s">
        <v>1691</v>
      </c>
      <c r="X1999" s="2" t="s">
        <v>1931</v>
      </c>
      <c r="Z1999">
        <v>3008081</v>
      </c>
      <c r="AA1999" s="2" t="s">
        <v>24</v>
      </c>
    </row>
    <row r="2000" spans="1:27" x14ac:dyDescent="0.25">
      <c r="A2000" s="6">
        <f t="shared" si="31"/>
        <v>1992</v>
      </c>
      <c r="C2000" s="36" t="str">
        <f>+INDEX('Global Mapping'!$M:$M,MATCH(L2000,'Global Mapping'!$A:$A,0))</f>
        <v>CURRENT LIABILITIES</v>
      </c>
      <c r="D2000" s="36" t="str">
        <f>+INDEX('Global Mapping'!$C:$C,MATCH(L2000,'Global Mapping'!$A:$A,0))</f>
        <v>A/P TRADE - RECD NOT VO</v>
      </c>
      <c r="E2000" s="36" t="s">
        <v>3985</v>
      </c>
      <c r="F2000" s="36" t="s">
        <v>3986</v>
      </c>
      <c r="G2000" s="36" t="s">
        <v>3987</v>
      </c>
      <c r="H2000" s="36">
        <v>1133401</v>
      </c>
      <c r="I2000" s="38">
        <v>43795</v>
      </c>
      <c r="J2000" s="2">
        <v>345</v>
      </c>
      <c r="K2000" s="2">
        <v>345</v>
      </c>
      <c r="L2000" s="2">
        <v>4527</v>
      </c>
      <c r="M2000" s="5">
        <v>856.48</v>
      </c>
      <c r="N2000" s="3">
        <v>43783</v>
      </c>
      <c r="O2000" t="s">
        <v>19</v>
      </c>
      <c r="P2000" t="s">
        <v>1664</v>
      </c>
      <c r="Q2000" t="s">
        <v>1838</v>
      </c>
      <c r="S2000" s="2">
        <v>1109138</v>
      </c>
      <c r="T2000" s="2">
        <v>351418</v>
      </c>
      <c r="U2000" s="2">
        <v>326541</v>
      </c>
      <c r="V2000" s="2" t="s">
        <v>1690</v>
      </c>
      <c r="W2000" t="s">
        <v>1691</v>
      </c>
      <c r="X2000" s="2" t="s">
        <v>1931</v>
      </c>
      <c r="Z2000">
        <v>3009296</v>
      </c>
      <c r="AA2000" s="2" t="s">
        <v>24</v>
      </c>
    </row>
    <row r="2001" spans="1:27" x14ac:dyDescent="0.25">
      <c r="A2001" s="6">
        <f t="shared" si="31"/>
        <v>1993</v>
      </c>
      <c r="C2001" s="36" t="str">
        <f>+INDEX('Global Mapping'!$M:$M,MATCH(L2001,'Global Mapping'!$A:$A,0))</f>
        <v>CURRENT LIABILITIES</v>
      </c>
      <c r="D2001" s="36" t="str">
        <f>+INDEX('Global Mapping'!$C:$C,MATCH(L2001,'Global Mapping'!$A:$A,0))</f>
        <v>A/P TRADE - RECD NOT VO</v>
      </c>
      <c r="E2001" s="36" t="s">
        <v>3985</v>
      </c>
      <c r="F2001" s="36" t="s">
        <v>3986</v>
      </c>
      <c r="G2001" s="36" t="s">
        <v>3987</v>
      </c>
      <c r="H2001" s="36">
        <v>1132692</v>
      </c>
      <c r="I2001" s="38">
        <v>43790</v>
      </c>
      <c r="J2001" s="2">
        <v>345</v>
      </c>
      <c r="K2001" s="2">
        <v>345</v>
      </c>
      <c r="L2001" s="2">
        <v>4527</v>
      </c>
      <c r="M2001" s="5">
        <v>303.67</v>
      </c>
      <c r="N2001" s="3">
        <v>43790</v>
      </c>
      <c r="O2001" t="s">
        <v>19</v>
      </c>
      <c r="P2001" t="s">
        <v>1644</v>
      </c>
      <c r="Q2001" t="s">
        <v>1846</v>
      </c>
      <c r="S2001" s="2">
        <v>1112019</v>
      </c>
      <c r="T2001" s="2">
        <v>351993</v>
      </c>
      <c r="U2001" s="2">
        <v>327017</v>
      </c>
      <c r="V2001" s="2" t="s">
        <v>1697</v>
      </c>
      <c r="W2001" t="s">
        <v>1691</v>
      </c>
      <c r="X2001" s="2" t="s">
        <v>1931</v>
      </c>
      <c r="Z2001">
        <v>3000092</v>
      </c>
      <c r="AA2001" s="2" t="s">
        <v>24</v>
      </c>
    </row>
    <row r="2002" spans="1:27" x14ac:dyDescent="0.25">
      <c r="A2002" s="6">
        <f t="shared" si="31"/>
        <v>1994</v>
      </c>
      <c r="C2002" s="36" t="str">
        <f>+INDEX('Global Mapping'!$M:$M,MATCH(L2002,'Global Mapping'!$A:$A,0))</f>
        <v>CURRENT LIABILITIES</v>
      </c>
      <c r="D2002" s="36" t="str">
        <f>+INDEX('Global Mapping'!$C:$C,MATCH(L2002,'Global Mapping'!$A:$A,0))</f>
        <v>A/P TRADE - RECD NOT VO</v>
      </c>
      <c r="E2002" s="36" t="s">
        <v>3985</v>
      </c>
      <c r="F2002" s="36" t="s">
        <v>3986</v>
      </c>
      <c r="G2002" s="36" t="s">
        <v>3987</v>
      </c>
      <c r="H2002" s="36">
        <v>1133413</v>
      </c>
      <c r="I2002" s="38">
        <v>43795</v>
      </c>
      <c r="J2002" s="2">
        <v>345</v>
      </c>
      <c r="K2002" s="2">
        <v>345</v>
      </c>
      <c r="L2002" s="2">
        <v>4527</v>
      </c>
      <c r="M2002" s="5">
        <v>349.54</v>
      </c>
      <c r="N2002" s="3">
        <v>43790</v>
      </c>
      <c r="O2002" t="s">
        <v>19</v>
      </c>
      <c r="P2002" t="s">
        <v>1593</v>
      </c>
      <c r="Q2002" t="s">
        <v>1850</v>
      </c>
      <c r="S2002" s="2">
        <v>1112043</v>
      </c>
      <c r="T2002" s="2">
        <v>351993</v>
      </c>
      <c r="U2002" s="2">
        <v>327819</v>
      </c>
      <c r="V2002" s="2" t="s">
        <v>1690</v>
      </c>
      <c r="W2002" t="s">
        <v>1691</v>
      </c>
      <c r="X2002" s="2" t="s">
        <v>1931</v>
      </c>
      <c r="Z2002">
        <v>3004969</v>
      </c>
      <c r="AA2002" s="2" t="s">
        <v>24</v>
      </c>
    </row>
    <row r="2003" spans="1:27" x14ac:dyDescent="0.25">
      <c r="A2003" s="6">
        <f t="shared" si="31"/>
        <v>1995</v>
      </c>
      <c r="C2003" s="36" t="str">
        <f>+INDEX('Global Mapping'!$M:$M,MATCH(L2003,'Global Mapping'!$A:$A,0))</f>
        <v>CURRENT LIABILITIES</v>
      </c>
      <c r="D2003" s="36" t="str">
        <f>+INDEX('Global Mapping'!$C:$C,MATCH(L2003,'Global Mapping'!$A:$A,0))</f>
        <v>A/P TRADE - RECD NOT VO</v>
      </c>
      <c r="E2003" s="36" t="s">
        <v>3985</v>
      </c>
      <c r="F2003" s="36" t="s">
        <v>3986</v>
      </c>
      <c r="G2003" s="36" t="s">
        <v>3987</v>
      </c>
      <c r="H2003" s="36">
        <v>1133401</v>
      </c>
      <c r="I2003" s="38">
        <v>43795</v>
      </c>
      <c r="J2003" s="2">
        <v>345</v>
      </c>
      <c r="K2003" s="2">
        <v>345</v>
      </c>
      <c r="L2003" s="2">
        <v>4527</v>
      </c>
      <c r="M2003" s="5">
        <v>400.68</v>
      </c>
      <c r="N2003" s="3">
        <v>43790</v>
      </c>
      <c r="O2003" t="s">
        <v>19</v>
      </c>
      <c r="P2003" t="s">
        <v>1664</v>
      </c>
      <c r="Q2003" t="s">
        <v>1845</v>
      </c>
      <c r="S2003" s="2">
        <v>1112063</v>
      </c>
      <c r="T2003" s="2">
        <v>351993</v>
      </c>
      <c r="U2003" s="2">
        <v>326821</v>
      </c>
      <c r="V2003" s="2" t="s">
        <v>1690</v>
      </c>
      <c r="W2003" t="s">
        <v>1691</v>
      </c>
      <c r="X2003" s="2" t="s">
        <v>1931</v>
      </c>
      <c r="Z2003">
        <v>3009296</v>
      </c>
      <c r="AA2003" s="2" t="s">
        <v>24</v>
      </c>
    </row>
    <row r="2004" spans="1:27" x14ac:dyDescent="0.25">
      <c r="A2004" s="6">
        <f t="shared" si="31"/>
        <v>1996</v>
      </c>
      <c r="C2004" s="36" t="str">
        <f>+INDEX('Global Mapping'!$M:$M,MATCH(L2004,'Global Mapping'!$A:$A,0))</f>
        <v>CURRENT LIABILITIES</v>
      </c>
      <c r="D2004" s="36" t="str">
        <f>+INDEX('Global Mapping'!$C:$C,MATCH(L2004,'Global Mapping'!$A:$A,0))</f>
        <v>A/P TRADE - RECD NOT VO</v>
      </c>
      <c r="E2004" s="36" t="s">
        <v>3985</v>
      </c>
      <c r="F2004" s="36" t="s">
        <v>3986</v>
      </c>
      <c r="G2004" s="36" t="s">
        <v>3987</v>
      </c>
      <c r="H2004" s="36">
        <v>921989</v>
      </c>
      <c r="I2004" s="38">
        <v>43811</v>
      </c>
      <c r="J2004" s="2">
        <v>345</v>
      </c>
      <c r="K2004" s="2">
        <v>345</v>
      </c>
      <c r="L2004" s="2">
        <v>4527</v>
      </c>
      <c r="M2004" s="5">
        <v>5104.76</v>
      </c>
      <c r="N2004" s="3">
        <v>43794</v>
      </c>
      <c r="O2004" t="s">
        <v>19</v>
      </c>
      <c r="P2004" t="s">
        <v>1656</v>
      </c>
      <c r="Q2004" t="s">
        <v>1853</v>
      </c>
      <c r="S2004" s="2">
        <v>1112742</v>
      </c>
      <c r="T2004" s="2">
        <v>352341</v>
      </c>
      <c r="U2004" s="2">
        <v>325062</v>
      </c>
      <c r="V2004" s="2" t="s">
        <v>1690</v>
      </c>
      <c r="W2004" t="s">
        <v>1691</v>
      </c>
      <c r="X2004" s="2" t="s">
        <v>1931</v>
      </c>
      <c r="Z2004">
        <v>3000863</v>
      </c>
      <c r="AA2004" s="2" t="s">
        <v>24</v>
      </c>
    </row>
    <row r="2005" spans="1:27" x14ac:dyDescent="0.25">
      <c r="A2005" s="6">
        <f t="shared" si="31"/>
        <v>1997</v>
      </c>
      <c r="C2005" s="36" t="str">
        <f>+INDEX('Global Mapping'!$M:$M,MATCH(L2005,'Global Mapping'!$A:$A,0))</f>
        <v>CURRENT LIABILITIES</v>
      </c>
      <c r="D2005" s="36" t="str">
        <f>+INDEX('Global Mapping'!$C:$C,MATCH(L2005,'Global Mapping'!$A:$A,0))</f>
        <v>A/P TRADE - RECD NOT VO</v>
      </c>
      <c r="E2005" s="36" t="s">
        <v>3985</v>
      </c>
      <c r="F2005" s="36" t="s">
        <v>3986</v>
      </c>
      <c r="G2005" s="36" t="s">
        <v>3987</v>
      </c>
      <c r="H2005" s="36">
        <v>1134725</v>
      </c>
      <c r="I2005" s="38">
        <v>43804</v>
      </c>
      <c r="J2005" s="2">
        <v>345</v>
      </c>
      <c r="K2005" s="2">
        <v>345</v>
      </c>
      <c r="L2005" s="2">
        <v>4527</v>
      </c>
      <c r="M2005" s="5">
        <v>816.69</v>
      </c>
      <c r="N2005" s="3">
        <v>43794</v>
      </c>
      <c r="O2005" t="s">
        <v>19</v>
      </c>
      <c r="P2005" t="s">
        <v>1664</v>
      </c>
      <c r="Q2005" t="s">
        <v>1857</v>
      </c>
      <c r="S2005" s="2">
        <v>1112745</v>
      </c>
      <c r="T2005" s="2">
        <v>352341</v>
      </c>
      <c r="U2005" s="2">
        <v>328388</v>
      </c>
      <c r="V2005" s="2" t="s">
        <v>1690</v>
      </c>
      <c r="W2005" t="s">
        <v>1691</v>
      </c>
      <c r="X2005" s="2" t="s">
        <v>1931</v>
      </c>
      <c r="Z2005">
        <v>3009296</v>
      </c>
      <c r="AA2005" s="2" t="s">
        <v>24</v>
      </c>
    </row>
    <row r="2006" spans="1:27" x14ac:dyDescent="0.25">
      <c r="A2006" s="6">
        <f t="shared" si="31"/>
        <v>1998</v>
      </c>
      <c r="C2006" s="36" t="str">
        <f>+INDEX('Global Mapping'!$M:$M,MATCH(L2006,'Global Mapping'!$A:$A,0))</f>
        <v>CURRENT LIABILITIES</v>
      </c>
      <c r="D2006" s="36" t="str">
        <f>+INDEX('Global Mapping'!$C:$C,MATCH(L2006,'Global Mapping'!$A:$A,0))</f>
        <v>A/P TRADE - RECD NOT VO</v>
      </c>
      <c r="E2006" s="36" t="s">
        <v>3985</v>
      </c>
      <c r="F2006" s="36" t="s">
        <v>3986</v>
      </c>
      <c r="G2006" s="36" t="s">
        <v>3987</v>
      </c>
      <c r="H2006" s="36">
        <v>1133403</v>
      </c>
      <c r="I2006" s="38">
        <v>43795</v>
      </c>
      <c r="J2006" s="2">
        <v>345</v>
      </c>
      <c r="K2006" s="2">
        <v>345</v>
      </c>
      <c r="L2006" s="2">
        <v>4527</v>
      </c>
      <c r="M2006" s="5">
        <v>1280.3699999999999</v>
      </c>
      <c r="N2006" s="3">
        <v>43794</v>
      </c>
      <c r="O2006" t="s">
        <v>19</v>
      </c>
      <c r="P2006" t="s">
        <v>1703</v>
      </c>
      <c r="Q2006" t="s">
        <v>1852</v>
      </c>
      <c r="S2006" s="2">
        <v>1112733</v>
      </c>
      <c r="T2006" s="2">
        <v>352341</v>
      </c>
      <c r="U2006" s="2">
        <v>328191</v>
      </c>
      <c r="V2006" s="2" t="s">
        <v>1690</v>
      </c>
      <c r="W2006" t="s">
        <v>1691</v>
      </c>
      <c r="X2006" s="2" t="s">
        <v>1931</v>
      </c>
      <c r="Z2006">
        <v>3026303</v>
      </c>
      <c r="AA2006" s="2" t="s">
        <v>24</v>
      </c>
    </row>
    <row r="2007" spans="1:27" x14ac:dyDescent="0.25">
      <c r="A2007" s="6">
        <f t="shared" si="31"/>
        <v>1999</v>
      </c>
      <c r="C2007" s="36" t="str">
        <f>+INDEX('Global Mapping'!$M:$M,MATCH(L2007,'Global Mapping'!$A:$A,0))</f>
        <v>CURRENT LIABILITIES</v>
      </c>
      <c r="D2007" s="36" t="str">
        <f>+INDEX('Global Mapping'!$C:$C,MATCH(L2007,'Global Mapping'!$A:$A,0))</f>
        <v>A/P TRADE - RECD NOT VO</v>
      </c>
      <c r="E2007" s="36" t="s">
        <v>3985</v>
      </c>
      <c r="F2007" s="36" t="s">
        <v>3986</v>
      </c>
      <c r="G2007" s="36" t="s">
        <v>3987</v>
      </c>
      <c r="H2007" s="36">
        <v>1133409</v>
      </c>
      <c r="I2007" s="38">
        <v>43795</v>
      </c>
      <c r="J2007" s="2">
        <v>345</v>
      </c>
      <c r="K2007" s="2">
        <v>345</v>
      </c>
      <c r="L2007" s="2">
        <v>4527</v>
      </c>
      <c r="M2007" s="5">
        <v>600</v>
      </c>
      <c r="N2007" s="3">
        <v>43794</v>
      </c>
      <c r="O2007" t="s">
        <v>19</v>
      </c>
      <c r="P2007" t="s">
        <v>1695</v>
      </c>
      <c r="Q2007" t="s">
        <v>1851</v>
      </c>
      <c r="S2007" s="2">
        <v>1112740</v>
      </c>
      <c r="T2007" s="2">
        <v>352341</v>
      </c>
      <c r="U2007" s="2">
        <v>326539</v>
      </c>
      <c r="V2007" s="2" t="s">
        <v>1690</v>
      </c>
      <c r="W2007" t="s">
        <v>1691</v>
      </c>
      <c r="X2007" s="2" t="s">
        <v>1931</v>
      </c>
      <c r="Z2007">
        <v>3049322</v>
      </c>
      <c r="AA2007" s="2" t="s">
        <v>24</v>
      </c>
    </row>
    <row r="2008" spans="1:27" x14ac:dyDescent="0.25">
      <c r="A2008" s="6">
        <f t="shared" si="31"/>
        <v>2000</v>
      </c>
      <c r="C2008" s="36" t="str">
        <f>+INDEX('Global Mapping'!$M:$M,MATCH(L2008,'Global Mapping'!$A:$A,0))</f>
        <v>CURRENT LIABILITIES</v>
      </c>
      <c r="D2008" s="36" t="str">
        <f>+INDEX('Global Mapping'!$C:$C,MATCH(L2008,'Global Mapping'!$A:$A,0))</f>
        <v>A/P TRADE - RECD NOT VO</v>
      </c>
      <c r="E2008" s="36" t="s">
        <v>3985</v>
      </c>
      <c r="F2008" s="36" t="s">
        <v>3986</v>
      </c>
      <c r="G2008" s="36" t="s">
        <v>3987</v>
      </c>
      <c r="H2008" s="36">
        <v>1133393</v>
      </c>
      <c r="I2008" s="38">
        <v>43795</v>
      </c>
      <c r="J2008" s="2">
        <v>345</v>
      </c>
      <c r="K2008" s="2">
        <v>345</v>
      </c>
      <c r="L2008" s="2">
        <v>4527</v>
      </c>
      <c r="M2008" s="5">
        <v>4399</v>
      </c>
      <c r="N2008" s="3">
        <v>43794</v>
      </c>
      <c r="O2008" t="s">
        <v>19</v>
      </c>
      <c r="P2008" t="s">
        <v>1836</v>
      </c>
      <c r="Q2008" t="s">
        <v>1837</v>
      </c>
      <c r="R2008">
        <v>92262</v>
      </c>
      <c r="S2008" s="2">
        <v>1112732</v>
      </c>
      <c r="T2008" s="2">
        <v>352341</v>
      </c>
      <c r="U2008" s="2">
        <v>324090</v>
      </c>
      <c r="V2008" s="2" t="s">
        <v>1690</v>
      </c>
      <c r="W2008" t="s">
        <v>1691</v>
      </c>
      <c r="X2008" s="2" t="s">
        <v>1931</v>
      </c>
      <c r="Z2008">
        <v>3089368</v>
      </c>
      <c r="AA2008" s="2" t="s">
        <v>24</v>
      </c>
    </row>
    <row r="2009" spans="1:27" x14ac:dyDescent="0.25">
      <c r="A2009" s="6">
        <f t="shared" si="31"/>
        <v>2001</v>
      </c>
      <c r="C2009" s="36" t="str">
        <f>+INDEX('Global Mapping'!$M:$M,MATCH(L2009,'Global Mapping'!$A:$A,0))</f>
        <v>CURRENT LIABILITIES</v>
      </c>
      <c r="D2009" s="36" t="str">
        <f>+INDEX('Global Mapping'!$C:$C,MATCH(L2009,'Global Mapping'!$A:$A,0))</f>
        <v>A/P TRADE - RECD NOT VO</v>
      </c>
      <c r="E2009" s="36" t="s">
        <v>3985</v>
      </c>
      <c r="F2009" s="36" t="s">
        <v>3986</v>
      </c>
      <c r="G2009" s="36" t="s">
        <v>3987</v>
      </c>
      <c r="H2009" s="36">
        <v>1134717</v>
      </c>
      <c r="I2009" s="38">
        <v>43804</v>
      </c>
      <c r="J2009" s="2">
        <v>345</v>
      </c>
      <c r="K2009" s="2">
        <v>345</v>
      </c>
      <c r="L2009" s="2">
        <v>4527</v>
      </c>
      <c r="M2009" s="5">
        <v>990</v>
      </c>
      <c r="N2009" s="3">
        <v>43802</v>
      </c>
      <c r="O2009" t="s">
        <v>19</v>
      </c>
      <c r="P2009" t="s">
        <v>1660</v>
      </c>
      <c r="Q2009" t="s">
        <v>1854</v>
      </c>
      <c r="S2009" s="2">
        <v>1113628</v>
      </c>
      <c r="T2009" s="2">
        <v>352748</v>
      </c>
      <c r="U2009" s="2">
        <v>328282</v>
      </c>
      <c r="V2009" s="2" t="s">
        <v>1697</v>
      </c>
      <c r="W2009" t="s">
        <v>1691</v>
      </c>
      <c r="X2009" s="2" t="s">
        <v>1931</v>
      </c>
      <c r="Z2009">
        <v>3005061</v>
      </c>
      <c r="AA2009" s="2" t="s">
        <v>24</v>
      </c>
    </row>
    <row r="2010" spans="1:27" x14ac:dyDescent="0.25">
      <c r="A2010" s="6">
        <f t="shared" si="31"/>
        <v>2002</v>
      </c>
      <c r="C2010" s="36" t="str">
        <f>+INDEX('Global Mapping'!$M:$M,MATCH(L2010,'Global Mapping'!$A:$A,0))</f>
        <v>CURRENT LIABILITIES</v>
      </c>
      <c r="D2010" s="36" t="str">
        <f>+INDEX('Global Mapping'!$C:$C,MATCH(L2010,'Global Mapping'!$A:$A,0))</f>
        <v>A/P TRADE - RECD NOT VO</v>
      </c>
      <c r="E2010" s="36" t="s">
        <v>3985</v>
      </c>
      <c r="F2010" s="36" t="s">
        <v>3986</v>
      </c>
      <c r="G2010" s="36" t="s">
        <v>3987</v>
      </c>
      <c r="H2010" s="36">
        <v>1134738</v>
      </c>
      <c r="I2010" s="38">
        <v>43804</v>
      </c>
      <c r="J2010" s="2">
        <v>345</v>
      </c>
      <c r="K2010" s="2">
        <v>345</v>
      </c>
      <c r="L2010" s="2">
        <v>4527</v>
      </c>
      <c r="M2010" s="5">
        <v>280</v>
      </c>
      <c r="N2010" s="3">
        <v>43802</v>
      </c>
      <c r="O2010" t="s">
        <v>19</v>
      </c>
      <c r="P2010" t="s">
        <v>1706</v>
      </c>
      <c r="Q2010" t="s">
        <v>1858</v>
      </c>
      <c r="S2010" s="2">
        <v>1113637</v>
      </c>
      <c r="T2010" s="2">
        <v>352748</v>
      </c>
      <c r="U2010" s="2">
        <v>328650</v>
      </c>
      <c r="V2010" s="2" t="s">
        <v>1697</v>
      </c>
      <c r="W2010" t="s">
        <v>1691</v>
      </c>
      <c r="X2010" s="2" t="s">
        <v>1931</v>
      </c>
      <c r="Z2010">
        <v>3007591</v>
      </c>
      <c r="AA2010" s="2" t="s">
        <v>24</v>
      </c>
    </row>
    <row r="2011" spans="1:27" x14ac:dyDescent="0.25">
      <c r="A2011" s="6">
        <f t="shared" si="31"/>
        <v>2003</v>
      </c>
      <c r="C2011" s="36" t="str">
        <f>+INDEX('Global Mapping'!$M:$M,MATCH(L2011,'Global Mapping'!$A:$A,0))</f>
        <v>CURRENT LIABILITIES</v>
      </c>
      <c r="D2011" s="36" t="str">
        <f>+INDEX('Global Mapping'!$C:$C,MATCH(L2011,'Global Mapping'!$A:$A,0))</f>
        <v>A/P TRADE - RECD NOT VO</v>
      </c>
      <c r="E2011" s="36" t="s">
        <v>3985</v>
      </c>
      <c r="F2011" s="36" t="s">
        <v>3986</v>
      </c>
      <c r="G2011" s="36" t="s">
        <v>3987</v>
      </c>
      <c r="H2011" s="36">
        <v>1135429</v>
      </c>
      <c r="I2011" s="38">
        <v>43811</v>
      </c>
      <c r="J2011" s="2">
        <v>345</v>
      </c>
      <c r="K2011" s="2">
        <v>345</v>
      </c>
      <c r="L2011" s="2">
        <v>4527</v>
      </c>
      <c r="M2011" s="5">
        <v>369.19</v>
      </c>
      <c r="N2011" s="3">
        <v>43802</v>
      </c>
      <c r="O2011" t="s">
        <v>19</v>
      </c>
      <c r="P2011" t="s">
        <v>1664</v>
      </c>
      <c r="Q2011" t="s">
        <v>1736</v>
      </c>
      <c r="S2011" s="2">
        <v>1113626</v>
      </c>
      <c r="T2011" s="2">
        <v>352748</v>
      </c>
      <c r="U2011" s="2">
        <v>328392</v>
      </c>
      <c r="V2011" s="2" t="s">
        <v>1690</v>
      </c>
      <c r="W2011" t="s">
        <v>1691</v>
      </c>
      <c r="X2011" s="2" t="s">
        <v>1931</v>
      </c>
      <c r="Z2011">
        <v>3009296</v>
      </c>
      <c r="AA2011" s="2" t="s">
        <v>24</v>
      </c>
    </row>
    <row r="2012" spans="1:27" x14ac:dyDescent="0.25">
      <c r="A2012" s="6">
        <f t="shared" si="31"/>
        <v>2004</v>
      </c>
      <c r="C2012" s="36" t="str">
        <f>+INDEX('Global Mapping'!$M:$M,MATCH(L2012,'Global Mapping'!$A:$A,0))</f>
        <v>CURRENT LIABILITIES</v>
      </c>
      <c r="D2012" s="36" t="str">
        <f>+INDEX('Global Mapping'!$C:$C,MATCH(L2012,'Global Mapping'!$A:$A,0))</f>
        <v>A/P TRADE - RECD NOT VO</v>
      </c>
      <c r="E2012" s="36" t="s">
        <v>3985</v>
      </c>
      <c r="F2012" s="36" t="s">
        <v>3986</v>
      </c>
      <c r="G2012" s="36" t="s">
        <v>3987</v>
      </c>
      <c r="H2012" s="36">
        <v>1134731</v>
      </c>
      <c r="I2012" s="38">
        <v>43804</v>
      </c>
      <c r="J2012" s="2">
        <v>345</v>
      </c>
      <c r="K2012" s="2">
        <v>345</v>
      </c>
      <c r="L2012" s="2">
        <v>4527</v>
      </c>
      <c r="M2012" s="5">
        <v>384</v>
      </c>
      <c r="N2012" s="3">
        <v>43802</v>
      </c>
      <c r="O2012" t="s">
        <v>19</v>
      </c>
      <c r="P2012" t="s">
        <v>1855</v>
      </c>
      <c r="Q2012" t="s">
        <v>1856</v>
      </c>
      <c r="S2012" s="2">
        <v>1113627</v>
      </c>
      <c r="T2012" s="2">
        <v>352748</v>
      </c>
      <c r="U2012" s="2">
        <v>328349</v>
      </c>
      <c r="V2012" s="2" t="s">
        <v>1690</v>
      </c>
      <c r="W2012" t="s">
        <v>1691</v>
      </c>
      <c r="X2012" s="2" t="s">
        <v>1931</v>
      </c>
      <c r="Z2012">
        <v>3094972</v>
      </c>
      <c r="AA2012" s="2" t="s">
        <v>24</v>
      </c>
    </row>
    <row r="2013" spans="1:27" x14ac:dyDescent="0.25">
      <c r="A2013" s="6">
        <f t="shared" si="31"/>
        <v>2005</v>
      </c>
      <c r="C2013" s="36" t="str">
        <f>+INDEX('Global Mapping'!$M:$M,MATCH(L2013,'Global Mapping'!$A:$A,0))</f>
        <v>CURRENT LIABILITIES</v>
      </c>
      <c r="D2013" s="36" t="str">
        <f>+INDEX('Global Mapping'!$C:$C,MATCH(L2013,'Global Mapping'!$A:$A,0))</f>
        <v>A/P TRADE - RECD NOT VO</v>
      </c>
      <c r="E2013" s="36" t="s">
        <v>3985</v>
      </c>
      <c r="F2013" s="36" t="s">
        <v>3986</v>
      </c>
      <c r="G2013" s="36" t="s">
        <v>3987</v>
      </c>
      <c r="H2013" s="36">
        <v>921971</v>
      </c>
      <c r="I2013" s="38">
        <v>43804</v>
      </c>
      <c r="J2013" s="2">
        <v>345</v>
      </c>
      <c r="K2013" s="2">
        <v>345</v>
      </c>
      <c r="L2013" s="2">
        <v>4527</v>
      </c>
      <c r="M2013" s="5">
        <v>258.67</v>
      </c>
      <c r="N2013" s="3">
        <v>43804</v>
      </c>
      <c r="O2013" t="s">
        <v>19</v>
      </c>
      <c r="P2013" t="s">
        <v>1656</v>
      </c>
      <c r="Q2013" t="s">
        <v>1861</v>
      </c>
      <c r="S2013" s="2">
        <v>1114916</v>
      </c>
      <c r="T2013" s="2">
        <v>353172</v>
      </c>
      <c r="U2013" s="2">
        <v>328839</v>
      </c>
      <c r="V2013" s="2" t="s">
        <v>1690</v>
      </c>
      <c r="W2013" t="s">
        <v>1691</v>
      </c>
      <c r="X2013" s="2" t="s">
        <v>1931</v>
      </c>
      <c r="Z2013">
        <v>3000863</v>
      </c>
      <c r="AA2013" s="2" t="s">
        <v>24</v>
      </c>
    </row>
    <row r="2014" spans="1:27" x14ac:dyDescent="0.25">
      <c r="A2014" s="6">
        <f t="shared" si="31"/>
        <v>2006</v>
      </c>
      <c r="C2014" s="36" t="str">
        <f>+INDEX('Global Mapping'!$M:$M,MATCH(L2014,'Global Mapping'!$A:$A,0))</f>
        <v>CURRENT LIABILITIES</v>
      </c>
      <c r="D2014" s="36" t="str">
        <f>+INDEX('Global Mapping'!$C:$C,MATCH(L2014,'Global Mapping'!$A:$A,0))</f>
        <v>A/P TRADE - RECD NOT VO</v>
      </c>
      <c r="E2014" s="36" t="s">
        <v>3985</v>
      </c>
      <c r="F2014" s="36" t="s">
        <v>3986</v>
      </c>
      <c r="G2014" s="36" t="s">
        <v>3987</v>
      </c>
      <c r="H2014" s="36">
        <v>1134713</v>
      </c>
      <c r="I2014" s="38">
        <v>43804</v>
      </c>
      <c r="J2014" s="2">
        <v>345</v>
      </c>
      <c r="K2014" s="2">
        <v>345</v>
      </c>
      <c r="L2014" s="2">
        <v>4527</v>
      </c>
      <c r="M2014" s="5">
        <v>660</v>
      </c>
      <c r="N2014" s="3">
        <v>43804</v>
      </c>
      <c r="O2014" t="s">
        <v>19</v>
      </c>
      <c r="P2014" t="s">
        <v>1714</v>
      </c>
      <c r="Q2014" t="s">
        <v>1859</v>
      </c>
      <c r="S2014" s="2">
        <v>1114946</v>
      </c>
      <c r="T2014" s="2">
        <v>353172</v>
      </c>
      <c r="U2014" s="2">
        <v>328802</v>
      </c>
      <c r="V2014" s="2" t="s">
        <v>1690</v>
      </c>
      <c r="W2014" t="s">
        <v>1691</v>
      </c>
      <c r="X2014" s="2" t="s">
        <v>1931</v>
      </c>
      <c r="Z2014">
        <v>3005160</v>
      </c>
      <c r="AA2014" s="2" t="s">
        <v>24</v>
      </c>
    </row>
    <row r="2015" spans="1:27" x14ac:dyDescent="0.25">
      <c r="A2015" s="6">
        <f t="shared" si="31"/>
        <v>2007</v>
      </c>
      <c r="C2015" s="36" t="str">
        <f>+INDEX('Global Mapping'!$M:$M,MATCH(L2015,'Global Mapping'!$A:$A,0))</f>
        <v>CURRENT LIABILITIES</v>
      </c>
      <c r="D2015" s="36" t="str">
        <f>+INDEX('Global Mapping'!$C:$C,MATCH(L2015,'Global Mapping'!$A:$A,0))</f>
        <v>A/P TRADE - RECD NOT VO</v>
      </c>
      <c r="E2015" s="36" t="s">
        <v>3985</v>
      </c>
      <c r="F2015" s="36" t="s">
        <v>3986</v>
      </c>
      <c r="G2015" s="36" t="s">
        <v>3987</v>
      </c>
      <c r="H2015" s="36">
        <v>1134713</v>
      </c>
      <c r="I2015" s="38">
        <v>43804</v>
      </c>
      <c r="J2015" s="2">
        <v>345</v>
      </c>
      <c r="K2015" s="2">
        <v>345</v>
      </c>
      <c r="L2015" s="2">
        <v>4527</v>
      </c>
      <c r="M2015" s="5">
        <v>420</v>
      </c>
      <c r="N2015" s="3">
        <v>43804</v>
      </c>
      <c r="O2015" t="s">
        <v>19</v>
      </c>
      <c r="P2015" t="s">
        <v>1714</v>
      </c>
      <c r="Q2015" t="s">
        <v>1860</v>
      </c>
      <c r="S2015" s="2">
        <v>1114950</v>
      </c>
      <c r="T2015" s="2">
        <v>353172</v>
      </c>
      <c r="U2015" s="2">
        <v>328803</v>
      </c>
      <c r="V2015" s="2" t="s">
        <v>1690</v>
      </c>
      <c r="W2015" t="s">
        <v>1691</v>
      </c>
      <c r="X2015" s="2" t="s">
        <v>1931</v>
      </c>
      <c r="Z2015">
        <v>3005160</v>
      </c>
      <c r="AA2015" s="2" t="s">
        <v>24</v>
      </c>
    </row>
    <row r="2016" spans="1:27" x14ac:dyDescent="0.25">
      <c r="A2016" s="6">
        <f t="shared" si="31"/>
        <v>2008</v>
      </c>
      <c r="C2016" s="36" t="str">
        <f>+INDEX('Global Mapping'!$M:$M,MATCH(L2016,'Global Mapping'!$A:$A,0))</f>
        <v>CURRENT LIABILITIES</v>
      </c>
      <c r="D2016" s="36" t="str">
        <f>+INDEX('Global Mapping'!$C:$C,MATCH(L2016,'Global Mapping'!$A:$A,0))</f>
        <v>A/P TRADE - RECD NOT VO</v>
      </c>
      <c r="E2016" s="36" t="s">
        <v>3985</v>
      </c>
      <c r="F2016" s="36" t="s">
        <v>3986</v>
      </c>
      <c r="G2016" s="36" t="s">
        <v>3987</v>
      </c>
      <c r="H2016" s="36">
        <v>1134683</v>
      </c>
      <c r="I2016" s="38">
        <v>43804</v>
      </c>
      <c r="J2016" s="2">
        <v>345</v>
      </c>
      <c r="K2016" s="2">
        <v>345</v>
      </c>
      <c r="L2016" s="2">
        <v>4527</v>
      </c>
      <c r="M2016" s="5">
        <v>4136.3999999999996</v>
      </c>
      <c r="N2016" s="3">
        <v>43804</v>
      </c>
      <c r="O2016" t="s">
        <v>19</v>
      </c>
      <c r="P2016" t="s">
        <v>1862</v>
      </c>
      <c r="Q2016" t="s">
        <v>1863</v>
      </c>
      <c r="S2016" s="2">
        <v>1114954</v>
      </c>
      <c r="T2016" s="2">
        <v>353172</v>
      </c>
      <c r="U2016" s="2">
        <v>328801</v>
      </c>
      <c r="V2016" s="2" t="s">
        <v>1697</v>
      </c>
      <c r="W2016" t="s">
        <v>1691</v>
      </c>
      <c r="X2016" s="2" t="s">
        <v>1931</v>
      </c>
      <c r="Z2016">
        <v>3005974</v>
      </c>
      <c r="AA2016" s="2" t="s">
        <v>24</v>
      </c>
    </row>
    <row r="2017" spans="1:27" x14ac:dyDescent="0.25">
      <c r="A2017" s="6">
        <f t="shared" si="31"/>
        <v>2009</v>
      </c>
      <c r="C2017" s="36" t="str">
        <f>+INDEX('Global Mapping'!$M:$M,MATCH(L2017,'Global Mapping'!$A:$A,0))</f>
        <v>CURRENT LIABILITIES</v>
      </c>
      <c r="D2017" s="36" t="str">
        <f>+INDEX('Global Mapping'!$C:$C,MATCH(L2017,'Global Mapping'!$A:$A,0))</f>
        <v>A/P TRADE - RECD NOT VO</v>
      </c>
      <c r="E2017" s="36" t="s">
        <v>3985</v>
      </c>
      <c r="F2017" s="36" t="s">
        <v>3986</v>
      </c>
      <c r="G2017" s="36" t="s">
        <v>3987</v>
      </c>
      <c r="H2017" s="36">
        <v>1135909</v>
      </c>
      <c r="I2017" s="38">
        <v>43818</v>
      </c>
      <c r="J2017" s="2">
        <v>345</v>
      </c>
      <c r="K2017" s="2">
        <v>345</v>
      </c>
      <c r="L2017" s="2">
        <v>4527</v>
      </c>
      <c r="M2017" s="5">
        <v>258</v>
      </c>
      <c r="N2017" s="3">
        <v>43808</v>
      </c>
      <c r="O2017" t="s">
        <v>19</v>
      </c>
      <c r="P2017" t="s">
        <v>1682</v>
      </c>
      <c r="Q2017" t="s">
        <v>1868</v>
      </c>
      <c r="S2017" s="2">
        <v>1115667</v>
      </c>
      <c r="T2017" s="2">
        <v>353604</v>
      </c>
      <c r="U2017" s="2">
        <v>329297</v>
      </c>
      <c r="V2017" s="2" t="s">
        <v>1690</v>
      </c>
      <c r="W2017" t="s">
        <v>1691</v>
      </c>
      <c r="X2017" s="2" t="s">
        <v>1931</v>
      </c>
      <c r="Z2017">
        <v>3000063</v>
      </c>
      <c r="AA2017" s="2" t="s">
        <v>24</v>
      </c>
    </row>
    <row r="2018" spans="1:27" x14ac:dyDescent="0.25">
      <c r="A2018" s="6">
        <f t="shared" si="31"/>
        <v>2010</v>
      </c>
      <c r="C2018" s="36" t="str">
        <f>+INDEX('Global Mapping'!$M:$M,MATCH(L2018,'Global Mapping'!$A:$A,0))</f>
        <v>CURRENT LIABILITIES</v>
      </c>
      <c r="D2018" s="36" t="str">
        <f>+INDEX('Global Mapping'!$C:$C,MATCH(L2018,'Global Mapping'!$A:$A,0))</f>
        <v>A/P TRADE - RECD NOT VO</v>
      </c>
      <c r="E2018" s="36" t="s">
        <v>3985</v>
      </c>
      <c r="F2018" s="36" t="s">
        <v>3986</v>
      </c>
      <c r="G2018" s="36" t="s">
        <v>3987</v>
      </c>
      <c r="H2018" s="36">
        <v>1135909</v>
      </c>
      <c r="I2018" s="38">
        <v>43818</v>
      </c>
      <c r="J2018" s="2">
        <v>345</v>
      </c>
      <c r="K2018" s="2">
        <v>345</v>
      </c>
      <c r="L2018" s="2">
        <v>4527</v>
      </c>
      <c r="M2018" s="5">
        <v>572</v>
      </c>
      <c r="N2018" s="3">
        <v>43808</v>
      </c>
      <c r="O2018" t="s">
        <v>19</v>
      </c>
      <c r="P2018" t="s">
        <v>1682</v>
      </c>
      <c r="Q2018" t="s">
        <v>1867</v>
      </c>
      <c r="S2018" s="2">
        <v>1115668</v>
      </c>
      <c r="T2018" s="2">
        <v>353604</v>
      </c>
      <c r="U2018" s="2">
        <v>329296</v>
      </c>
      <c r="V2018" s="2" t="s">
        <v>1690</v>
      </c>
      <c r="W2018" t="s">
        <v>1691</v>
      </c>
      <c r="X2018" s="2" t="s">
        <v>1931</v>
      </c>
      <c r="Z2018">
        <v>3000063</v>
      </c>
      <c r="AA2018" s="2" t="s">
        <v>24</v>
      </c>
    </row>
    <row r="2019" spans="1:27" x14ac:dyDescent="0.25">
      <c r="A2019" s="6">
        <f t="shared" si="31"/>
        <v>2011</v>
      </c>
      <c r="C2019" s="36" t="str">
        <f>+INDEX('Global Mapping'!$M:$M,MATCH(L2019,'Global Mapping'!$A:$A,0))</f>
        <v>CURRENT LIABILITIES</v>
      </c>
      <c r="D2019" s="36" t="str">
        <f>+INDEX('Global Mapping'!$C:$C,MATCH(L2019,'Global Mapping'!$A:$A,0))</f>
        <v>A/P TRADE - RECD NOT VO</v>
      </c>
      <c r="E2019" s="36" t="s">
        <v>3985</v>
      </c>
      <c r="F2019" s="36" t="s">
        <v>3986</v>
      </c>
      <c r="G2019" s="36" t="s">
        <v>3987</v>
      </c>
      <c r="H2019" s="36">
        <v>1135431</v>
      </c>
      <c r="I2019" s="38">
        <v>43811</v>
      </c>
      <c r="J2019" s="2">
        <v>345</v>
      </c>
      <c r="K2019" s="2">
        <v>345</v>
      </c>
      <c r="L2019" s="2">
        <v>4527</v>
      </c>
      <c r="M2019" s="5">
        <v>1222.04</v>
      </c>
      <c r="N2019" s="3">
        <v>43808</v>
      </c>
      <c r="O2019" t="s">
        <v>19</v>
      </c>
      <c r="P2019" t="s">
        <v>1703</v>
      </c>
      <c r="Q2019" t="s">
        <v>1866</v>
      </c>
      <c r="S2019" s="2">
        <v>1115670</v>
      </c>
      <c r="T2019" s="2">
        <v>353604</v>
      </c>
      <c r="U2019" s="2">
        <v>329288</v>
      </c>
      <c r="V2019" s="2" t="s">
        <v>1690</v>
      </c>
      <c r="W2019" t="s">
        <v>1691</v>
      </c>
      <c r="X2019" s="2" t="s">
        <v>1931</v>
      </c>
      <c r="Z2019">
        <v>3026303</v>
      </c>
      <c r="AA2019" s="2" t="s">
        <v>24</v>
      </c>
    </row>
    <row r="2020" spans="1:27" x14ac:dyDescent="0.25">
      <c r="A2020" s="6">
        <f t="shared" si="31"/>
        <v>2012</v>
      </c>
      <c r="C2020" s="36" t="str">
        <f>+INDEX('Global Mapping'!$M:$M,MATCH(L2020,'Global Mapping'!$A:$A,0))</f>
        <v>CURRENT LIABILITIES</v>
      </c>
      <c r="D2020" s="36" t="str">
        <f>+INDEX('Global Mapping'!$C:$C,MATCH(L2020,'Global Mapping'!$A:$A,0))</f>
        <v>A/P TRADE - RECD NOT VO</v>
      </c>
      <c r="E2020" s="36" t="s">
        <v>3985</v>
      </c>
      <c r="F2020" s="36" t="s">
        <v>3986</v>
      </c>
      <c r="G2020" s="36" t="s">
        <v>3987</v>
      </c>
      <c r="H2020" s="36">
        <v>1135413</v>
      </c>
      <c r="I2020" s="38">
        <v>43811</v>
      </c>
      <c r="J2020" s="2">
        <v>345</v>
      </c>
      <c r="K2020" s="2">
        <v>345</v>
      </c>
      <c r="L2020" s="2">
        <v>4527</v>
      </c>
      <c r="M2020" s="5">
        <v>1065</v>
      </c>
      <c r="N2020" s="3">
        <v>43810</v>
      </c>
      <c r="O2020" t="s">
        <v>19</v>
      </c>
      <c r="P2020" t="s">
        <v>1714</v>
      </c>
      <c r="Q2020" t="s">
        <v>1869</v>
      </c>
      <c r="S2020" s="2">
        <v>1116264</v>
      </c>
      <c r="T2020" s="2">
        <v>353864</v>
      </c>
      <c r="U2020" s="2">
        <v>328652</v>
      </c>
      <c r="V2020" s="2" t="s">
        <v>1690</v>
      </c>
      <c r="W2020" t="s">
        <v>1691</v>
      </c>
      <c r="X2020" s="2" t="s">
        <v>1931</v>
      </c>
      <c r="Z2020">
        <v>3005160</v>
      </c>
      <c r="AA2020" s="2" t="s">
        <v>24</v>
      </c>
    </row>
    <row r="2021" spans="1:27" x14ac:dyDescent="0.25">
      <c r="A2021" s="6">
        <f t="shared" si="31"/>
        <v>2013</v>
      </c>
      <c r="C2021" s="36" t="str">
        <f>+INDEX('Global Mapping'!$M:$M,MATCH(L2021,'Global Mapping'!$A:$A,0))</f>
        <v>CURRENT LIABILITIES</v>
      </c>
      <c r="D2021" s="36" t="str">
        <f>+INDEX('Global Mapping'!$C:$C,MATCH(L2021,'Global Mapping'!$A:$A,0))</f>
        <v>A/P TRADE - RECD NOT VO</v>
      </c>
      <c r="E2021" s="36" t="s">
        <v>3985</v>
      </c>
      <c r="F2021" s="36" t="s">
        <v>3986</v>
      </c>
      <c r="G2021" s="36" t="s">
        <v>3987</v>
      </c>
      <c r="H2021" s="36">
        <v>1135413</v>
      </c>
      <c r="I2021" s="38">
        <v>43811</v>
      </c>
      <c r="J2021" s="2">
        <v>345</v>
      </c>
      <c r="K2021" s="2">
        <v>345</v>
      </c>
      <c r="L2021" s="2">
        <v>4527</v>
      </c>
      <c r="M2021" s="5">
        <v>1306</v>
      </c>
      <c r="N2021" s="3">
        <v>43810</v>
      </c>
      <c r="O2021" t="s">
        <v>19</v>
      </c>
      <c r="P2021" t="s">
        <v>1714</v>
      </c>
      <c r="Q2021" t="s">
        <v>1872</v>
      </c>
      <c r="S2021" s="2">
        <v>1116277</v>
      </c>
      <c r="T2021" s="2">
        <v>353864</v>
      </c>
      <c r="U2021" s="2">
        <v>328655</v>
      </c>
      <c r="V2021" s="2" t="s">
        <v>1690</v>
      </c>
      <c r="W2021" t="s">
        <v>1691</v>
      </c>
      <c r="X2021" s="2" t="s">
        <v>1931</v>
      </c>
      <c r="Z2021">
        <v>3005160</v>
      </c>
      <c r="AA2021" s="2" t="s">
        <v>24</v>
      </c>
    </row>
    <row r="2022" spans="1:27" x14ac:dyDescent="0.25">
      <c r="A2022" s="6">
        <f t="shared" si="31"/>
        <v>2014</v>
      </c>
      <c r="C2022" s="36" t="str">
        <f>+INDEX('Global Mapping'!$M:$M,MATCH(L2022,'Global Mapping'!$A:$A,0))</f>
        <v>CURRENT LIABILITIES</v>
      </c>
      <c r="D2022" s="36" t="str">
        <f>+INDEX('Global Mapping'!$C:$C,MATCH(L2022,'Global Mapping'!$A:$A,0))</f>
        <v>A/P TRADE - RECD NOT VO</v>
      </c>
      <c r="E2022" s="36" t="s">
        <v>3985</v>
      </c>
      <c r="F2022" s="36" t="s">
        <v>3986</v>
      </c>
      <c r="G2022" s="36" t="s">
        <v>3987</v>
      </c>
      <c r="H2022" s="36">
        <v>1135413</v>
      </c>
      <c r="I2022" s="38">
        <v>43811</v>
      </c>
      <c r="J2022" s="2">
        <v>345</v>
      </c>
      <c r="K2022" s="2">
        <v>345</v>
      </c>
      <c r="L2022" s="2">
        <v>4527</v>
      </c>
      <c r="M2022" s="5">
        <v>1182</v>
      </c>
      <c r="N2022" s="3">
        <v>43810</v>
      </c>
      <c r="O2022" t="s">
        <v>19</v>
      </c>
      <c r="P2022" t="s">
        <v>1714</v>
      </c>
      <c r="Q2022" t="s">
        <v>1871</v>
      </c>
      <c r="S2022" s="2">
        <v>1116278</v>
      </c>
      <c r="T2022" s="2">
        <v>353864</v>
      </c>
      <c r="U2022" s="2">
        <v>328654</v>
      </c>
      <c r="V2022" s="2" t="s">
        <v>1690</v>
      </c>
      <c r="W2022" t="s">
        <v>1691</v>
      </c>
      <c r="X2022" s="2" t="s">
        <v>1931</v>
      </c>
      <c r="Z2022">
        <v>3005160</v>
      </c>
      <c r="AA2022" s="2" t="s">
        <v>24</v>
      </c>
    </row>
    <row r="2023" spans="1:27" x14ac:dyDescent="0.25">
      <c r="A2023" s="6">
        <f t="shared" si="31"/>
        <v>2015</v>
      </c>
      <c r="C2023" s="36" t="str">
        <f>+INDEX('Global Mapping'!$M:$M,MATCH(L2023,'Global Mapping'!$A:$A,0))</f>
        <v>CURRENT LIABILITIES</v>
      </c>
      <c r="D2023" s="36" t="str">
        <f>+INDEX('Global Mapping'!$C:$C,MATCH(L2023,'Global Mapping'!$A:$A,0))</f>
        <v>A/P TRADE - RECD NOT VO</v>
      </c>
      <c r="E2023" s="36" t="s">
        <v>3985</v>
      </c>
      <c r="F2023" s="36" t="s">
        <v>3986</v>
      </c>
      <c r="G2023" s="36" t="s">
        <v>3987</v>
      </c>
      <c r="H2023" s="36">
        <v>1135413</v>
      </c>
      <c r="I2023" s="38">
        <v>43811</v>
      </c>
      <c r="J2023" s="2">
        <v>345</v>
      </c>
      <c r="K2023" s="2">
        <v>345</v>
      </c>
      <c r="L2023" s="2">
        <v>4527</v>
      </c>
      <c r="M2023" s="5">
        <v>1344</v>
      </c>
      <c r="N2023" s="3">
        <v>43810</v>
      </c>
      <c r="O2023" t="s">
        <v>19</v>
      </c>
      <c r="P2023" t="s">
        <v>1714</v>
      </c>
      <c r="Q2023" t="s">
        <v>1870</v>
      </c>
      <c r="S2023" s="2">
        <v>1116279</v>
      </c>
      <c r="T2023" s="2">
        <v>353864</v>
      </c>
      <c r="U2023" s="2">
        <v>328653</v>
      </c>
      <c r="V2023" s="2" t="s">
        <v>1690</v>
      </c>
      <c r="W2023" t="s">
        <v>1691</v>
      </c>
      <c r="X2023" s="2" t="s">
        <v>1931</v>
      </c>
      <c r="Z2023">
        <v>3005160</v>
      </c>
      <c r="AA2023" s="2" t="s">
        <v>24</v>
      </c>
    </row>
    <row r="2024" spans="1:27" x14ac:dyDescent="0.25">
      <c r="A2024" s="6">
        <f t="shared" si="31"/>
        <v>2016</v>
      </c>
      <c r="C2024" s="36" t="str">
        <f>+INDEX('Global Mapping'!$M:$M,MATCH(L2024,'Global Mapping'!$A:$A,0))</f>
        <v>CURRENT LIABILITIES</v>
      </c>
      <c r="D2024" s="36" t="str">
        <f>+INDEX('Global Mapping'!$C:$C,MATCH(L2024,'Global Mapping'!$A:$A,0))</f>
        <v>A/P TRADE - RECD NOT VO</v>
      </c>
      <c r="E2024" s="36" t="s">
        <v>3985</v>
      </c>
      <c r="F2024" s="36" t="s">
        <v>3986</v>
      </c>
      <c r="G2024" s="36" t="s">
        <v>3987</v>
      </c>
      <c r="H2024" s="36">
        <v>1135429</v>
      </c>
      <c r="I2024" s="38">
        <v>43811</v>
      </c>
      <c r="J2024" s="2">
        <v>345</v>
      </c>
      <c r="K2024" s="2">
        <v>345</v>
      </c>
      <c r="L2024" s="2">
        <v>4527</v>
      </c>
      <c r="M2024" s="5">
        <v>539.66</v>
      </c>
      <c r="N2024" s="3">
        <v>43810</v>
      </c>
      <c r="O2024" t="s">
        <v>19</v>
      </c>
      <c r="P2024" t="s">
        <v>1664</v>
      </c>
      <c r="Q2024" t="s">
        <v>1707</v>
      </c>
      <c r="S2024" s="2">
        <v>1116259</v>
      </c>
      <c r="T2024" s="2">
        <v>353864</v>
      </c>
      <c r="U2024" s="2">
        <v>324939</v>
      </c>
      <c r="V2024" s="2" t="s">
        <v>1690</v>
      </c>
      <c r="W2024" t="s">
        <v>1691</v>
      </c>
      <c r="X2024" s="2" t="s">
        <v>1931</v>
      </c>
      <c r="Z2024">
        <v>3009296</v>
      </c>
      <c r="AA2024" s="2" t="s">
        <v>24</v>
      </c>
    </row>
    <row r="2025" spans="1:27" x14ac:dyDescent="0.25">
      <c r="A2025" s="6">
        <f t="shared" si="31"/>
        <v>2017</v>
      </c>
      <c r="C2025" s="36" t="str">
        <f>+INDEX('Global Mapping'!$M:$M,MATCH(L2025,'Global Mapping'!$A:$A,0))</f>
        <v>CURRENT LIABILITIES</v>
      </c>
      <c r="D2025" s="36" t="str">
        <f>+INDEX('Global Mapping'!$C:$C,MATCH(L2025,'Global Mapping'!$A:$A,0))</f>
        <v>A/P TRADE - RECD NOT VO</v>
      </c>
      <c r="E2025" s="36" t="s">
        <v>3985</v>
      </c>
      <c r="F2025" s="36" t="s">
        <v>3986</v>
      </c>
      <c r="G2025" s="36" t="s">
        <v>3987</v>
      </c>
      <c r="H2025" s="36">
        <v>1135429</v>
      </c>
      <c r="I2025" s="38">
        <v>43811</v>
      </c>
      <c r="J2025" s="2">
        <v>345</v>
      </c>
      <c r="K2025" s="2">
        <v>345</v>
      </c>
      <c r="L2025" s="2">
        <v>4527</v>
      </c>
      <c r="M2025" s="5">
        <v>374.36</v>
      </c>
      <c r="N2025" s="3">
        <v>43810</v>
      </c>
      <c r="O2025" t="s">
        <v>19</v>
      </c>
      <c r="P2025" t="s">
        <v>1664</v>
      </c>
      <c r="Q2025" t="s">
        <v>1736</v>
      </c>
      <c r="S2025" s="2">
        <v>1116260</v>
      </c>
      <c r="T2025" s="2">
        <v>353864</v>
      </c>
      <c r="U2025" s="2">
        <v>329505</v>
      </c>
      <c r="V2025" s="2" t="s">
        <v>1690</v>
      </c>
      <c r="W2025" t="s">
        <v>1691</v>
      </c>
      <c r="X2025" s="2" t="s">
        <v>1931</v>
      </c>
      <c r="Z2025">
        <v>3009296</v>
      </c>
      <c r="AA2025" s="2" t="s">
        <v>24</v>
      </c>
    </row>
    <row r="2026" spans="1:27" x14ac:dyDescent="0.25">
      <c r="A2026" s="6">
        <f t="shared" si="31"/>
        <v>2018</v>
      </c>
      <c r="C2026" s="36" t="str">
        <f>+INDEX('Global Mapping'!$M:$M,MATCH(L2026,'Global Mapping'!$A:$A,0))</f>
        <v>CURRENT LIABILITIES</v>
      </c>
      <c r="D2026" s="36" t="str">
        <f>+INDEX('Global Mapping'!$C:$C,MATCH(L2026,'Global Mapping'!$A:$A,0))</f>
        <v>A/P TRADE - RECD NOT VO</v>
      </c>
      <c r="E2026" s="36" t="s">
        <v>3985</v>
      </c>
      <c r="F2026" s="36" t="s">
        <v>3986</v>
      </c>
      <c r="G2026" s="36" t="s">
        <v>3987</v>
      </c>
      <c r="H2026" s="36">
        <v>1135863</v>
      </c>
      <c r="I2026" s="38">
        <v>43818</v>
      </c>
      <c r="J2026" s="2">
        <v>345</v>
      </c>
      <c r="K2026" s="2">
        <v>345</v>
      </c>
      <c r="L2026" s="2">
        <v>4527</v>
      </c>
      <c r="M2026" s="5">
        <v>18506.25</v>
      </c>
      <c r="N2026" s="3">
        <v>43810</v>
      </c>
      <c r="O2026" t="s">
        <v>19</v>
      </c>
      <c r="P2026" t="s">
        <v>1708</v>
      </c>
      <c r="Q2026" t="s">
        <v>1874</v>
      </c>
      <c r="S2026" s="2">
        <v>1116258</v>
      </c>
      <c r="T2026" s="2">
        <v>353864</v>
      </c>
      <c r="U2026" s="2">
        <v>329532</v>
      </c>
      <c r="V2026" s="2" t="s">
        <v>1690</v>
      </c>
      <c r="W2026" t="s">
        <v>1691</v>
      </c>
      <c r="X2026" s="2" t="s">
        <v>1931</v>
      </c>
      <c r="Z2026">
        <v>3087618</v>
      </c>
      <c r="AA2026" s="2" t="s">
        <v>24</v>
      </c>
    </row>
    <row r="2027" spans="1:27" x14ac:dyDescent="0.25">
      <c r="A2027" s="6">
        <f t="shared" si="31"/>
        <v>2019</v>
      </c>
      <c r="C2027" s="36" t="str">
        <f>+INDEX('Global Mapping'!$M:$M,MATCH(L2027,'Global Mapping'!$A:$A,0))</f>
        <v>CURRENT LIABILITIES</v>
      </c>
      <c r="D2027" s="36" t="str">
        <f>+INDEX('Global Mapping'!$C:$C,MATCH(L2027,'Global Mapping'!$A:$A,0))</f>
        <v>A/P TRADE - RECD NOT VO</v>
      </c>
      <c r="E2027" s="36" t="s">
        <v>3985</v>
      </c>
      <c r="F2027" s="36" t="s">
        <v>3986</v>
      </c>
      <c r="G2027" s="36" t="s">
        <v>3987</v>
      </c>
      <c r="H2027" s="36">
        <v>1136977</v>
      </c>
      <c r="I2027" s="38">
        <v>43832</v>
      </c>
      <c r="J2027" s="2">
        <v>345</v>
      </c>
      <c r="K2027" s="2">
        <v>345</v>
      </c>
      <c r="L2027" s="2">
        <v>4527</v>
      </c>
      <c r="M2027" s="5">
        <v>4635</v>
      </c>
      <c r="N2027" s="3">
        <v>43812</v>
      </c>
      <c r="O2027" t="s">
        <v>19</v>
      </c>
      <c r="P2027" t="s">
        <v>1842</v>
      </c>
      <c r="Q2027" t="s">
        <v>1875</v>
      </c>
      <c r="S2027" s="2">
        <v>1117175</v>
      </c>
      <c r="T2027" s="2">
        <v>354139</v>
      </c>
      <c r="U2027" s="2">
        <v>329742</v>
      </c>
      <c r="V2027" s="2" t="s">
        <v>1690</v>
      </c>
      <c r="W2027" t="s">
        <v>1691</v>
      </c>
      <c r="X2027" s="2" t="s">
        <v>1931</v>
      </c>
      <c r="Z2027">
        <v>3007701</v>
      </c>
      <c r="AA2027" s="2" t="s">
        <v>24</v>
      </c>
    </row>
    <row r="2028" spans="1:27" x14ac:dyDescent="0.25">
      <c r="A2028" s="6">
        <f t="shared" si="31"/>
        <v>2020</v>
      </c>
      <c r="C2028" s="36" t="str">
        <f>+INDEX('Global Mapping'!$M:$M,MATCH(L2028,'Global Mapping'!$A:$A,0))</f>
        <v>CURRENT LIABILITIES</v>
      </c>
      <c r="D2028" s="36" t="str">
        <f>+INDEX('Global Mapping'!$C:$C,MATCH(L2028,'Global Mapping'!$A:$A,0))</f>
        <v>A/P TRADE - RECD NOT VO</v>
      </c>
      <c r="E2028" s="36" t="s">
        <v>3985</v>
      </c>
      <c r="F2028" s="36" t="s">
        <v>3986</v>
      </c>
      <c r="G2028" s="36" t="s">
        <v>3987</v>
      </c>
      <c r="H2028" s="36">
        <v>922013</v>
      </c>
      <c r="I2028" s="38">
        <v>43818</v>
      </c>
      <c r="J2028" s="2">
        <v>345</v>
      </c>
      <c r="K2028" s="2">
        <v>345</v>
      </c>
      <c r="L2028" s="2">
        <v>4527</v>
      </c>
      <c r="M2028" s="5">
        <v>257.3</v>
      </c>
      <c r="N2028" s="3">
        <v>43815</v>
      </c>
      <c r="O2028" t="s">
        <v>19</v>
      </c>
      <c r="P2028" t="s">
        <v>1656</v>
      </c>
      <c r="Q2028" t="s">
        <v>1873</v>
      </c>
      <c r="S2028" s="2">
        <v>1117696</v>
      </c>
      <c r="T2028" s="2">
        <v>354347</v>
      </c>
      <c r="U2028" s="2">
        <v>327497</v>
      </c>
      <c r="V2028" s="2" t="s">
        <v>1690</v>
      </c>
      <c r="W2028" t="s">
        <v>1691</v>
      </c>
      <c r="X2028" s="2" t="s">
        <v>1931</v>
      </c>
      <c r="Z2028">
        <v>3000863</v>
      </c>
      <c r="AA2028" s="2" t="s">
        <v>24</v>
      </c>
    </row>
    <row r="2029" spans="1:27" x14ac:dyDescent="0.25">
      <c r="A2029" s="6">
        <f t="shared" si="31"/>
        <v>2021</v>
      </c>
      <c r="C2029" s="36" t="str">
        <f>+INDEX('Global Mapping'!$M:$M,MATCH(L2029,'Global Mapping'!$A:$A,0))</f>
        <v>CURRENT LIABILITIES</v>
      </c>
      <c r="D2029" s="36" t="str">
        <f>+INDEX('Global Mapping'!$C:$C,MATCH(L2029,'Global Mapping'!$A:$A,0))</f>
        <v>A/P TRADE - RECD NOT VO</v>
      </c>
      <c r="E2029" s="36" t="s">
        <v>3985</v>
      </c>
      <c r="F2029" s="36" t="s">
        <v>3986</v>
      </c>
      <c r="G2029" s="36" t="s">
        <v>3987</v>
      </c>
      <c r="H2029" s="36">
        <v>922008</v>
      </c>
      <c r="I2029" s="38">
        <v>43818</v>
      </c>
      <c r="J2029" s="2">
        <v>345</v>
      </c>
      <c r="K2029" s="2">
        <v>345</v>
      </c>
      <c r="L2029" s="2">
        <v>4527</v>
      </c>
      <c r="M2029" s="5">
        <v>329</v>
      </c>
      <c r="N2029" s="3">
        <v>43815</v>
      </c>
      <c r="O2029" t="s">
        <v>19</v>
      </c>
      <c r="P2029" t="s">
        <v>1669</v>
      </c>
      <c r="Q2029" t="s">
        <v>1865</v>
      </c>
      <c r="S2029" s="2">
        <v>1117692</v>
      </c>
      <c r="T2029" s="2">
        <v>354347</v>
      </c>
      <c r="U2029" s="2">
        <v>328739</v>
      </c>
      <c r="V2029" s="2" t="s">
        <v>1690</v>
      </c>
      <c r="W2029" t="s">
        <v>1691</v>
      </c>
      <c r="X2029" s="2" t="s">
        <v>1931</v>
      </c>
      <c r="Z2029">
        <v>3043997</v>
      </c>
      <c r="AA2029" s="2" t="s">
        <v>24</v>
      </c>
    </row>
    <row r="2030" spans="1:27" x14ac:dyDescent="0.25">
      <c r="A2030" s="6">
        <f t="shared" si="31"/>
        <v>2022</v>
      </c>
      <c r="C2030" s="36" t="str">
        <f>+INDEX('Global Mapping'!$M:$M,MATCH(L2030,'Global Mapping'!$A:$A,0))</f>
        <v>CURRENT LIABILITIES</v>
      </c>
      <c r="D2030" s="36" t="str">
        <f>+INDEX('Global Mapping'!$C:$C,MATCH(L2030,'Global Mapping'!$A:$A,0))</f>
        <v>A/P TRADE - RECD NOT VO</v>
      </c>
      <c r="E2030" s="36" t="s">
        <v>3985</v>
      </c>
      <c r="F2030" s="36" t="s">
        <v>3986</v>
      </c>
      <c r="G2030" s="36" t="s">
        <v>3987</v>
      </c>
      <c r="H2030" s="36">
        <v>1136984</v>
      </c>
      <c r="I2030" s="38">
        <v>43832</v>
      </c>
      <c r="J2030" s="2">
        <v>345</v>
      </c>
      <c r="K2030" s="2">
        <v>345</v>
      </c>
      <c r="L2030" s="2">
        <v>4527</v>
      </c>
      <c r="M2030" s="5">
        <v>293.64</v>
      </c>
      <c r="N2030" s="3">
        <v>43816</v>
      </c>
      <c r="O2030" t="s">
        <v>19</v>
      </c>
      <c r="P2030" t="s">
        <v>1655</v>
      </c>
      <c r="Q2030" t="s">
        <v>1864</v>
      </c>
      <c r="S2030" s="2">
        <v>1118042</v>
      </c>
      <c r="T2030" s="2">
        <v>354488</v>
      </c>
      <c r="U2030" s="2">
        <v>327309</v>
      </c>
      <c r="V2030" s="2" t="s">
        <v>1690</v>
      </c>
      <c r="W2030" t="s">
        <v>1691</v>
      </c>
      <c r="X2030" s="2" t="s">
        <v>1931</v>
      </c>
      <c r="Z2030">
        <v>3038149</v>
      </c>
      <c r="AA2030" s="2" t="s">
        <v>24</v>
      </c>
    </row>
    <row r="2031" spans="1:27" x14ac:dyDescent="0.25">
      <c r="A2031" s="6">
        <f t="shared" si="31"/>
        <v>2023</v>
      </c>
      <c r="C2031" s="36" t="str">
        <f>+INDEX('Global Mapping'!$M:$M,MATCH(L2031,'Global Mapping'!$A:$A,0))</f>
        <v>CURRENT LIABILITIES</v>
      </c>
      <c r="D2031" s="36" t="str">
        <f>+INDEX('Global Mapping'!$C:$C,MATCH(L2031,'Global Mapping'!$A:$A,0))</f>
        <v>A/P TRADE - RECD NOT VO</v>
      </c>
      <c r="E2031" s="36" t="s">
        <v>3985</v>
      </c>
      <c r="F2031" s="36" t="s">
        <v>3986</v>
      </c>
      <c r="G2031" s="36" t="s">
        <v>3987</v>
      </c>
      <c r="H2031" s="36">
        <v>831711</v>
      </c>
      <c r="I2031" s="38">
        <v>40668</v>
      </c>
      <c r="J2031" s="2">
        <v>345</v>
      </c>
      <c r="K2031" s="2">
        <v>345</v>
      </c>
      <c r="L2031" s="2">
        <v>4527</v>
      </c>
      <c r="M2031" s="5">
        <v>-475</v>
      </c>
      <c r="N2031" s="3">
        <v>43822</v>
      </c>
      <c r="O2031" t="s">
        <v>19</v>
      </c>
      <c r="P2031" t="s">
        <v>1682</v>
      </c>
      <c r="Q2031" t="s">
        <v>1879</v>
      </c>
      <c r="S2031" s="2">
        <v>345224</v>
      </c>
      <c r="T2031" s="2">
        <v>355046</v>
      </c>
      <c r="U2031" s="2">
        <v>330715</v>
      </c>
      <c r="V2031" s="2" t="s">
        <v>1690</v>
      </c>
      <c r="W2031" t="s">
        <v>1691</v>
      </c>
      <c r="X2031" s="2" t="s">
        <v>1692</v>
      </c>
      <c r="Z2031">
        <v>3000063</v>
      </c>
      <c r="AA2031" s="2" t="s">
        <v>24</v>
      </c>
    </row>
    <row r="2032" spans="1:27" x14ac:dyDescent="0.25">
      <c r="A2032" s="6">
        <f t="shared" si="31"/>
        <v>2024</v>
      </c>
      <c r="C2032" s="36" t="str">
        <f>+INDEX('Global Mapping'!$M:$M,MATCH(L2032,'Global Mapping'!$A:$A,0))</f>
        <v>CURRENT LIABILITIES</v>
      </c>
      <c r="D2032" s="36" t="str">
        <f>+INDEX('Global Mapping'!$C:$C,MATCH(L2032,'Global Mapping'!$A:$A,0))</f>
        <v>A/P TRADE - RECD NOT VO</v>
      </c>
      <c r="E2032" s="36" t="s">
        <v>3985</v>
      </c>
      <c r="F2032" s="36" t="s">
        <v>3986</v>
      </c>
      <c r="G2032" s="36" t="s">
        <v>3987</v>
      </c>
      <c r="H2032" s="36">
        <v>1138099</v>
      </c>
      <c r="I2032" s="38">
        <v>43846</v>
      </c>
      <c r="J2032" s="2">
        <v>345</v>
      </c>
      <c r="K2032" s="2">
        <v>345</v>
      </c>
      <c r="L2032" s="2">
        <v>4527</v>
      </c>
      <c r="M2032" s="5">
        <v>3778.9</v>
      </c>
      <c r="N2032" s="3">
        <v>43832</v>
      </c>
      <c r="O2032" t="s">
        <v>19</v>
      </c>
      <c r="P2032" t="s">
        <v>1664</v>
      </c>
      <c r="Q2032" t="s">
        <v>1883</v>
      </c>
      <c r="S2032" s="2">
        <v>1122434</v>
      </c>
      <c r="T2032" s="2">
        <v>355478</v>
      </c>
      <c r="U2032" s="2">
        <v>330905</v>
      </c>
      <c r="V2032" s="2" t="s">
        <v>1690</v>
      </c>
      <c r="W2032" t="s">
        <v>1691</v>
      </c>
      <c r="X2032" s="2" t="s">
        <v>1931</v>
      </c>
      <c r="Z2032">
        <v>3009296</v>
      </c>
      <c r="AA2032" s="2" t="s">
        <v>24</v>
      </c>
    </row>
    <row r="2033" spans="1:27" x14ac:dyDescent="0.25">
      <c r="A2033" s="6">
        <f t="shared" si="31"/>
        <v>2025</v>
      </c>
      <c r="C2033" s="36" t="str">
        <f>+INDEX('Global Mapping'!$M:$M,MATCH(L2033,'Global Mapping'!$A:$A,0))</f>
        <v>CURRENT LIABILITIES</v>
      </c>
      <c r="D2033" s="36" t="str">
        <f>+INDEX('Global Mapping'!$C:$C,MATCH(L2033,'Global Mapping'!$A:$A,0))</f>
        <v>A/P TRADE - RECD NOT VO</v>
      </c>
      <c r="E2033" s="36" t="s">
        <v>3985</v>
      </c>
      <c r="F2033" s="36" t="s">
        <v>3986</v>
      </c>
      <c r="G2033" s="36" t="s">
        <v>3987</v>
      </c>
      <c r="H2033" s="36">
        <v>1138099</v>
      </c>
      <c r="I2033" s="38">
        <v>43846</v>
      </c>
      <c r="J2033" s="2">
        <v>345</v>
      </c>
      <c r="K2033" s="2">
        <v>345</v>
      </c>
      <c r="L2033" s="2">
        <v>4527</v>
      </c>
      <c r="M2033" s="5">
        <v>312.7</v>
      </c>
      <c r="N2033" s="3">
        <v>43832</v>
      </c>
      <c r="O2033" t="s">
        <v>19</v>
      </c>
      <c r="P2033" t="s">
        <v>1664</v>
      </c>
      <c r="Q2033" t="s">
        <v>1880</v>
      </c>
      <c r="S2033" s="2">
        <v>1122435</v>
      </c>
      <c r="T2033" s="2">
        <v>355478</v>
      </c>
      <c r="U2033" s="2">
        <v>330724</v>
      </c>
      <c r="V2033" s="2" t="s">
        <v>1690</v>
      </c>
      <c r="W2033" t="s">
        <v>1691</v>
      </c>
      <c r="X2033" s="2" t="s">
        <v>1931</v>
      </c>
      <c r="Z2033">
        <v>3009296</v>
      </c>
      <c r="AA2033" s="2" t="s">
        <v>24</v>
      </c>
    </row>
    <row r="2034" spans="1:27" x14ac:dyDescent="0.25">
      <c r="A2034" s="6">
        <f t="shared" si="31"/>
        <v>2026</v>
      </c>
      <c r="C2034" s="36" t="str">
        <f>+INDEX('Global Mapping'!$M:$M,MATCH(L2034,'Global Mapping'!$A:$A,0))</f>
        <v>CURRENT LIABILITIES</v>
      </c>
      <c r="D2034" s="36" t="str">
        <f>+INDEX('Global Mapping'!$C:$C,MATCH(L2034,'Global Mapping'!$A:$A,0))</f>
        <v>A/P TRADE - RECD NOT VO</v>
      </c>
      <c r="E2034" s="36" t="s">
        <v>3985</v>
      </c>
      <c r="F2034" s="36" t="s">
        <v>3986</v>
      </c>
      <c r="G2034" s="36" t="s">
        <v>3987</v>
      </c>
      <c r="H2034" s="36">
        <v>1138142</v>
      </c>
      <c r="I2034" s="38">
        <v>43846</v>
      </c>
      <c r="J2034" s="2">
        <v>345</v>
      </c>
      <c r="K2034" s="2">
        <v>345</v>
      </c>
      <c r="L2034" s="2">
        <v>4527</v>
      </c>
      <c r="M2034" s="5">
        <v>399</v>
      </c>
      <c r="N2034" s="3">
        <v>43838</v>
      </c>
      <c r="O2034" t="s">
        <v>19</v>
      </c>
      <c r="P2034" t="s">
        <v>1682</v>
      </c>
      <c r="Q2034" t="s">
        <v>1885</v>
      </c>
      <c r="S2034" s="2">
        <v>1124466</v>
      </c>
      <c r="T2034" s="2">
        <v>356198</v>
      </c>
      <c r="U2034" s="2">
        <v>331511</v>
      </c>
      <c r="V2034" s="2" t="s">
        <v>1697</v>
      </c>
      <c r="W2034" t="s">
        <v>1691</v>
      </c>
      <c r="X2034" s="2" t="s">
        <v>1931</v>
      </c>
      <c r="Z2034">
        <v>3000063</v>
      </c>
      <c r="AA2034" s="2" t="s">
        <v>24</v>
      </c>
    </row>
    <row r="2035" spans="1:27" x14ac:dyDescent="0.25">
      <c r="A2035" s="6">
        <f t="shared" si="31"/>
        <v>2027</v>
      </c>
      <c r="C2035" s="36" t="str">
        <f>+INDEX('Global Mapping'!$M:$M,MATCH(L2035,'Global Mapping'!$A:$A,0))</f>
        <v>CURRENT LIABILITIES</v>
      </c>
      <c r="D2035" s="36" t="str">
        <f>+INDEX('Global Mapping'!$C:$C,MATCH(L2035,'Global Mapping'!$A:$A,0))</f>
        <v>A/P TRADE - RECD NOT VO</v>
      </c>
      <c r="E2035" s="36" t="s">
        <v>3985</v>
      </c>
      <c r="F2035" s="36" t="s">
        <v>3986</v>
      </c>
      <c r="G2035" s="36" t="s">
        <v>3987</v>
      </c>
      <c r="H2035" s="36">
        <v>1138147</v>
      </c>
      <c r="I2035" s="38">
        <v>43846</v>
      </c>
      <c r="J2035" s="2">
        <v>345</v>
      </c>
      <c r="K2035" s="2">
        <v>345</v>
      </c>
      <c r="L2035" s="2">
        <v>4527</v>
      </c>
      <c r="M2035" s="5">
        <v>270</v>
      </c>
      <c r="N2035" s="3">
        <v>43844</v>
      </c>
      <c r="O2035" t="s">
        <v>19</v>
      </c>
      <c r="P2035" t="s">
        <v>1706</v>
      </c>
      <c r="Q2035" t="s">
        <v>1887</v>
      </c>
      <c r="S2035" s="2">
        <v>1125369</v>
      </c>
      <c r="T2035" s="2">
        <v>356793</v>
      </c>
      <c r="U2035" s="2">
        <v>331937</v>
      </c>
      <c r="V2035" s="2" t="s">
        <v>1697</v>
      </c>
      <c r="W2035" t="s">
        <v>1691</v>
      </c>
      <c r="X2035" s="2" t="s">
        <v>1931</v>
      </c>
      <c r="Z2035">
        <v>3007591</v>
      </c>
      <c r="AA2035" s="2" t="s">
        <v>24</v>
      </c>
    </row>
    <row r="2036" spans="1:27" x14ac:dyDescent="0.25">
      <c r="A2036" s="6">
        <f t="shared" si="31"/>
        <v>2028</v>
      </c>
      <c r="C2036" s="36" t="str">
        <f>+INDEX('Global Mapping'!$M:$M,MATCH(L2036,'Global Mapping'!$A:$A,0))</f>
        <v>CURRENT LIABILITIES</v>
      </c>
      <c r="D2036" s="36" t="str">
        <f>+INDEX('Global Mapping'!$C:$C,MATCH(L2036,'Global Mapping'!$A:$A,0))</f>
        <v>A/P TRADE - RECD NOT VO</v>
      </c>
      <c r="E2036" s="36" t="s">
        <v>3985</v>
      </c>
      <c r="F2036" s="36" t="s">
        <v>3986</v>
      </c>
      <c r="G2036" s="36" t="s">
        <v>3987</v>
      </c>
      <c r="H2036" s="36">
        <v>1138130</v>
      </c>
      <c r="I2036" s="38">
        <v>43846</v>
      </c>
      <c r="J2036" s="2">
        <v>345</v>
      </c>
      <c r="K2036" s="2">
        <v>345</v>
      </c>
      <c r="L2036" s="2">
        <v>4527</v>
      </c>
      <c r="M2036" s="5">
        <v>600</v>
      </c>
      <c r="N2036" s="3">
        <v>43844</v>
      </c>
      <c r="O2036" t="s">
        <v>19</v>
      </c>
      <c r="P2036" t="s">
        <v>1695</v>
      </c>
      <c r="Q2036" t="s">
        <v>1881</v>
      </c>
      <c r="S2036" s="2">
        <v>1125376</v>
      </c>
      <c r="T2036" s="2">
        <v>356793</v>
      </c>
      <c r="U2036" s="2">
        <v>328656</v>
      </c>
      <c r="V2036" s="2" t="s">
        <v>1690</v>
      </c>
      <c r="W2036" t="s">
        <v>1691</v>
      </c>
      <c r="X2036" s="2" t="s">
        <v>1931</v>
      </c>
      <c r="Z2036">
        <v>3049322</v>
      </c>
      <c r="AA2036" s="2" t="s">
        <v>24</v>
      </c>
    </row>
    <row r="2037" spans="1:27" x14ac:dyDescent="0.25">
      <c r="A2037" s="6">
        <f t="shared" si="31"/>
        <v>2029</v>
      </c>
      <c r="C2037" s="36" t="str">
        <f>+INDEX('Global Mapping'!$M:$M,MATCH(L2037,'Global Mapping'!$A:$A,0))</f>
        <v>CURRENT LIABILITIES</v>
      </c>
      <c r="D2037" s="36" t="str">
        <f>+INDEX('Global Mapping'!$C:$C,MATCH(L2037,'Global Mapping'!$A:$A,0))</f>
        <v>A/P TRADE - RECD NOT VO</v>
      </c>
      <c r="E2037" s="36" t="s">
        <v>3985</v>
      </c>
      <c r="F2037" s="36" t="s">
        <v>3986</v>
      </c>
      <c r="G2037" s="36" t="s">
        <v>3987</v>
      </c>
      <c r="H2037" s="36">
        <v>922111</v>
      </c>
      <c r="I2037" s="38">
        <v>43846</v>
      </c>
      <c r="J2037" s="2">
        <v>345</v>
      </c>
      <c r="K2037" s="2">
        <v>345</v>
      </c>
      <c r="L2037" s="2">
        <v>4527</v>
      </c>
      <c r="M2037" s="5">
        <v>420.05</v>
      </c>
      <c r="N2037" s="3">
        <v>43846</v>
      </c>
      <c r="O2037" t="s">
        <v>19</v>
      </c>
      <c r="P2037" t="s">
        <v>1656</v>
      </c>
      <c r="Q2037" t="s">
        <v>1876</v>
      </c>
      <c r="S2037" s="2">
        <v>1126890</v>
      </c>
      <c r="T2037" s="2">
        <v>357055</v>
      </c>
      <c r="U2037" s="2">
        <v>328666</v>
      </c>
      <c r="V2037" s="2" t="s">
        <v>1690</v>
      </c>
      <c r="W2037" t="s">
        <v>1691</v>
      </c>
      <c r="X2037" s="2" t="s">
        <v>1931</v>
      </c>
      <c r="Z2037">
        <v>3000863</v>
      </c>
      <c r="AA2037" s="2" t="s">
        <v>24</v>
      </c>
    </row>
    <row r="2038" spans="1:27" x14ac:dyDescent="0.25">
      <c r="A2038" s="6">
        <f t="shared" si="31"/>
        <v>2030</v>
      </c>
      <c r="C2038" s="36" t="str">
        <f>+INDEX('Global Mapping'!$M:$M,MATCH(L2038,'Global Mapping'!$A:$A,0))</f>
        <v>CURRENT LIABILITIES</v>
      </c>
      <c r="D2038" s="36" t="str">
        <f>+INDEX('Global Mapping'!$C:$C,MATCH(L2038,'Global Mapping'!$A:$A,0))</f>
        <v>A/P TRADE - RECD NOT VO</v>
      </c>
      <c r="E2038" s="36" t="s">
        <v>3985</v>
      </c>
      <c r="F2038" s="36" t="s">
        <v>3986</v>
      </c>
      <c r="G2038" s="36" t="s">
        <v>3987</v>
      </c>
      <c r="H2038" s="36">
        <v>1138099</v>
      </c>
      <c r="I2038" s="38">
        <v>43846</v>
      </c>
      <c r="J2038" s="2">
        <v>345</v>
      </c>
      <c r="K2038" s="2">
        <v>345</v>
      </c>
      <c r="L2038" s="2">
        <v>4527</v>
      </c>
      <c r="M2038" s="5">
        <v>312.7</v>
      </c>
      <c r="N2038" s="3">
        <v>43846</v>
      </c>
      <c r="O2038" t="s">
        <v>19</v>
      </c>
      <c r="P2038" t="s">
        <v>1664</v>
      </c>
      <c r="Q2038" t="s">
        <v>1884</v>
      </c>
      <c r="S2038" s="2">
        <v>1126882</v>
      </c>
      <c r="T2038" s="2">
        <v>357055</v>
      </c>
      <c r="U2038" s="2">
        <v>330699</v>
      </c>
      <c r="V2038" s="2" t="s">
        <v>1690</v>
      </c>
      <c r="W2038" t="s">
        <v>1691</v>
      </c>
      <c r="X2038" s="2" t="s">
        <v>1931</v>
      </c>
      <c r="Z2038">
        <v>3009296</v>
      </c>
      <c r="AA2038" s="2" t="s">
        <v>24</v>
      </c>
    </row>
    <row r="2039" spans="1:27" x14ac:dyDescent="0.25">
      <c r="A2039" s="6">
        <f t="shared" si="31"/>
        <v>2031</v>
      </c>
      <c r="C2039" s="36" t="str">
        <f>+INDEX('Global Mapping'!$M:$M,MATCH(L2039,'Global Mapping'!$A:$A,0))</f>
        <v>CURRENT LIABILITIES</v>
      </c>
      <c r="D2039" s="36" t="str">
        <f>+INDEX('Global Mapping'!$C:$C,MATCH(L2039,'Global Mapping'!$A:$A,0))</f>
        <v>A/P TRADE - RECD NOT VO</v>
      </c>
      <c r="E2039" s="36" t="s">
        <v>3985</v>
      </c>
      <c r="F2039" s="36" t="s">
        <v>3986</v>
      </c>
      <c r="G2039" s="36" t="s">
        <v>3987</v>
      </c>
      <c r="H2039" s="36">
        <v>1138711</v>
      </c>
      <c r="I2039" s="38">
        <v>43853</v>
      </c>
      <c r="J2039" s="2">
        <v>345</v>
      </c>
      <c r="K2039" s="2">
        <v>345</v>
      </c>
      <c r="L2039" s="2">
        <v>4527</v>
      </c>
      <c r="M2039" s="5">
        <v>3060.91</v>
      </c>
      <c r="N2039" s="3">
        <v>43846</v>
      </c>
      <c r="O2039" t="s">
        <v>19</v>
      </c>
      <c r="P2039" t="s">
        <v>1703</v>
      </c>
      <c r="Q2039" t="s">
        <v>1882</v>
      </c>
      <c r="S2039" s="2">
        <v>1126888</v>
      </c>
      <c r="T2039" s="2">
        <v>357055</v>
      </c>
      <c r="U2039" s="2">
        <v>329326</v>
      </c>
      <c r="V2039" s="2" t="s">
        <v>1690</v>
      </c>
      <c r="W2039" t="s">
        <v>1691</v>
      </c>
      <c r="X2039" s="2" t="s">
        <v>1931</v>
      </c>
      <c r="Z2039">
        <v>3026303</v>
      </c>
      <c r="AA2039" s="2" t="s">
        <v>24</v>
      </c>
    </row>
    <row r="2040" spans="1:27" x14ac:dyDescent="0.25">
      <c r="A2040" s="6">
        <f t="shared" si="31"/>
        <v>2032</v>
      </c>
      <c r="C2040" s="36" t="str">
        <f>+INDEX('Global Mapping'!$M:$M,MATCH(L2040,'Global Mapping'!$A:$A,0))</f>
        <v>CURRENT LIABILITIES</v>
      </c>
      <c r="D2040" s="36" t="str">
        <f>+INDEX('Global Mapping'!$C:$C,MATCH(L2040,'Global Mapping'!$A:$A,0))</f>
        <v>A/P TRADE - RECD NOT VO</v>
      </c>
      <c r="E2040" s="36" t="s">
        <v>3985</v>
      </c>
      <c r="F2040" s="36" t="s">
        <v>3986</v>
      </c>
      <c r="G2040" s="36" t="s">
        <v>3987</v>
      </c>
      <c r="H2040" s="36">
        <v>1138126</v>
      </c>
      <c r="I2040" s="38">
        <v>43846</v>
      </c>
      <c r="J2040" s="2">
        <v>345</v>
      </c>
      <c r="K2040" s="2">
        <v>345</v>
      </c>
      <c r="L2040" s="2">
        <v>4527</v>
      </c>
      <c r="M2040" s="5">
        <v>707.24</v>
      </c>
      <c r="N2040" s="3">
        <v>43846</v>
      </c>
      <c r="O2040" t="s">
        <v>19</v>
      </c>
      <c r="P2040" t="s">
        <v>1698</v>
      </c>
      <c r="Q2040" t="s">
        <v>1888</v>
      </c>
      <c r="S2040" s="2">
        <v>1126876</v>
      </c>
      <c r="T2040" s="2">
        <v>357055</v>
      </c>
      <c r="U2040" s="2">
        <v>331965</v>
      </c>
      <c r="V2040" s="2" t="s">
        <v>1697</v>
      </c>
      <c r="W2040" t="s">
        <v>1691</v>
      </c>
      <c r="X2040" s="2" t="s">
        <v>1931</v>
      </c>
      <c r="Z2040">
        <v>3031738</v>
      </c>
      <c r="AA2040" s="2" t="s">
        <v>24</v>
      </c>
    </row>
    <row r="2041" spans="1:27" x14ac:dyDescent="0.25">
      <c r="A2041" s="6">
        <f t="shared" si="31"/>
        <v>2033</v>
      </c>
      <c r="C2041" s="36" t="str">
        <f>+INDEX('Global Mapping'!$M:$M,MATCH(L2041,'Global Mapping'!$A:$A,0))</f>
        <v>CURRENT LIABILITIES</v>
      </c>
      <c r="D2041" s="36" t="str">
        <f>+INDEX('Global Mapping'!$C:$C,MATCH(L2041,'Global Mapping'!$A:$A,0))</f>
        <v>A/P TRADE - RECD NOT VO</v>
      </c>
      <c r="E2041" s="36" t="s">
        <v>3985</v>
      </c>
      <c r="F2041" s="36" t="s">
        <v>3986</v>
      </c>
      <c r="G2041" s="36" t="s">
        <v>3987</v>
      </c>
      <c r="H2041" s="36">
        <v>1138731</v>
      </c>
      <c r="I2041" s="38">
        <v>43853</v>
      </c>
      <c r="J2041" s="2">
        <v>345</v>
      </c>
      <c r="K2041" s="2">
        <v>345</v>
      </c>
      <c r="L2041" s="2">
        <v>4527</v>
      </c>
      <c r="M2041" s="5">
        <v>839.64</v>
      </c>
      <c r="N2041" s="3">
        <v>43851</v>
      </c>
      <c r="O2041" t="s">
        <v>19</v>
      </c>
      <c r="P2041" t="s">
        <v>1680</v>
      </c>
      <c r="Q2041" t="s">
        <v>1886</v>
      </c>
      <c r="S2041" s="2">
        <v>1127314</v>
      </c>
      <c r="T2041" s="2">
        <v>357256</v>
      </c>
      <c r="U2041" s="2">
        <v>331576</v>
      </c>
      <c r="V2041" s="2" t="s">
        <v>1697</v>
      </c>
      <c r="W2041" t="s">
        <v>1691</v>
      </c>
      <c r="X2041" s="2" t="s">
        <v>1931</v>
      </c>
      <c r="Z2041">
        <v>3007288</v>
      </c>
      <c r="AA2041" s="2" t="s">
        <v>24</v>
      </c>
    </row>
    <row r="2042" spans="1:27" x14ac:dyDescent="0.25">
      <c r="A2042" s="6">
        <f t="shared" si="31"/>
        <v>2034</v>
      </c>
      <c r="C2042" s="36" t="str">
        <f>+INDEX('Global Mapping'!$M:$M,MATCH(L2042,'Global Mapping'!$A:$A,0))</f>
        <v>CURRENT LIABILITIES</v>
      </c>
      <c r="D2042" s="36" t="str">
        <f>+INDEX('Global Mapping'!$C:$C,MATCH(L2042,'Global Mapping'!$A:$A,0))</f>
        <v>A/P TRADE - RECD NOT VO</v>
      </c>
      <c r="E2042" s="36" t="s">
        <v>3985</v>
      </c>
      <c r="F2042" s="36" t="s">
        <v>3986</v>
      </c>
      <c r="G2042" s="36" t="s">
        <v>3987</v>
      </c>
      <c r="H2042" s="36">
        <v>1138729</v>
      </c>
      <c r="I2042" s="38">
        <v>43853</v>
      </c>
      <c r="J2042" s="2">
        <v>345</v>
      </c>
      <c r="K2042" s="2">
        <v>345</v>
      </c>
      <c r="L2042" s="2">
        <v>4527</v>
      </c>
      <c r="M2042" s="5">
        <v>954</v>
      </c>
      <c r="N2042" s="3">
        <v>43852</v>
      </c>
      <c r="O2042" t="s">
        <v>19</v>
      </c>
      <c r="P2042" t="s">
        <v>1832</v>
      </c>
      <c r="Q2042" t="s">
        <v>1833</v>
      </c>
      <c r="S2042" s="2">
        <v>1127913</v>
      </c>
      <c r="T2042" s="2">
        <v>357427</v>
      </c>
      <c r="U2042" s="2">
        <v>323510</v>
      </c>
      <c r="V2042" s="2" t="s">
        <v>1690</v>
      </c>
      <c r="W2042" t="s">
        <v>1691</v>
      </c>
      <c r="X2042" s="2" t="s">
        <v>1931</v>
      </c>
      <c r="Z2042">
        <v>3005451</v>
      </c>
      <c r="AA2042" s="2" t="s">
        <v>24</v>
      </c>
    </row>
    <row r="2043" spans="1:27" x14ac:dyDescent="0.25">
      <c r="A2043" s="6">
        <f t="shared" si="31"/>
        <v>2035</v>
      </c>
      <c r="C2043" s="36" t="str">
        <f>+INDEX('Global Mapping'!$M:$M,MATCH(L2043,'Global Mapping'!$A:$A,0))</f>
        <v>CURRENT LIABILITIES</v>
      </c>
      <c r="D2043" s="36" t="str">
        <f>+INDEX('Global Mapping'!$C:$C,MATCH(L2043,'Global Mapping'!$A:$A,0))</f>
        <v>A/P TRADE - RECD NOT VO</v>
      </c>
      <c r="E2043" s="36" t="s">
        <v>3985</v>
      </c>
      <c r="F2043" s="36" t="s">
        <v>3986</v>
      </c>
      <c r="G2043" s="36" t="s">
        <v>3987</v>
      </c>
      <c r="H2043" s="36">
        <v>1138742</v>
      </c>
      <c r="I2043" s="38">
        <v>43853</v>
      </c>
      <c r="J2043" s="2">
        <v>345</v>
      </c>
      <c r="K2043" s="2">
        <v>345</v>
      </c>
      <c r="L2043" s="2">
        <v>4527</v>
      </c>
      <c r="M2043" s="5">
        <v>369.3</v>
      </c>
      <c r="N2043" s="3">
        <v>43852</v>
      </c>
      <c r="O2043" t="s">
        <v>19</v>
      </c>
      <c r="P2043" t="s">
        <v>1698</v>
      </c>
      <c r="Q2043" t="s">
        <v>1878</v>
      </c>
      <c r="S2043" s="2">
        <v>1127924</v>
      </c>
      <c r="T2043" s="2">
        <v>357427</v>
      </c>
      <c r="U2043" s="2">
        <v>330207</v>
      </c>
      <c r="V2043" s="2" t="s">
        <v>1697</v>
      </c>
      <c r="W2043" t="s">
        <v>1691</v>
      </c>
      <c r="X2043" s="2" t="s">
        <v>1931</v>
      </c>
      <c r="Z2043">
        <v>3031738</v>
      </c>
      <c r="AA2043" s="2" t="s">
        <v>24</v>
      </c>
    </row>
    <row r="2044" spans="1:27" x14ac:dyDescent="0.25">
      <c r="A2044" s="6">
        <f t="shared" si="31"/>
        <v>2036</v>
      </c>
      <c r="C2044" s="36" t="str">
        <f>+INDEX('Global Mapping'!$M:$M,MATCH(L2044,'Global Mapping'!$A:$A,0))</f>
        <v>CURRENT LIABILITIES</v>
      </c>
      <c r="D2044" s="36" t="str">
        <f>+INDEX('Global Mapping'!$C:$C,MATCH(L2044,'Global Mapping'!$A:$A,0))</f>
        <v>A/P TRADE - RECD NOT VO</v>
      </c>
      <c r="E2044" s="36" t="s">
        <v>3985</v>
      </c>
      <c r="F2044" s="36" t="s">
        <v>3986</v>
      </c>
      <c r="G2044" s="36" t="s">
        <v>3987</v>
      </c>
      <c r="H2044" s="36">
        <v>1138736</v>
      </c>
      <c r="I2044" s="38">
        <v>43853</v>
      </c>
      <c r="J2044" s="2">
        <v>345</v>
      </c>
      <c r="K2044" s="2">
        <v>345</v>
      </c>
      <c r="L2044" s="2">
        <v>4527</v>
      </c>
      <c r="M2044" s="5">
        <v>665</v>
      </c>
      <c r="N2044" s="3">
        <v>43852</v>
      </c>
      <c r="O2044" t="s">
        <v>19</v>
      </c>
      <c r="P2044" t="s">
        <v>1701</v>
      </c>
      <c r="Q2044" t="s">
        <v>1889</v>
      </c>
      <c r="S2044" s="2">
        <v>1127920</v>
      </c>
      <c r="T2044" s="2">
        <v>357427</v>
      </c>
      <c r="U2044" s="2">
        <v>331549</v>
      </c>
      <c r="V2044" s="2" t="s">
        <v>1697</v>
      </c>
      <c r="W2044" t="s">
        <v>1691</v>
      </c>
      <c r="X2044" s="2" t="s">
        <v>1931</v>
      </c>
      <c r="Z2044">
        <v>3068613</v>
      </c>
      <c r="AA2044" s="2" t="s">
        <v>24</v>
      </c>
    </row>
    <row r="2045" spans="1:27" x14ac:dyDescent="0.25">
      <c r="A2045" s="6">
        <f t="shared" si="31"/>
        <v>2037</v>
      </c>
      <c r="C2045" s="36" t="str">
        <f>+INDEX('Global Mapping'!$M:$M,MATCH(L2045,'Global Mapping'!$A:$A,0))</f>
        <v>CURRENT LIABILITIES</v>
      </c>
      <c r="D2045" s="36" t="str">
        <f>+INDEX('Global Mapping'!$C:$C,MATCH(L2045,'Global Mapping'!$A:$A,0))</f>
        <v>A/P TRADE - RECD NOT VO</v>
      </c>
      <c r="E2045" s="36" t="s">
        <v>3985</v>
      </c>
      <c r="F2045" s="36" t="s">
        <v>3986</v>
      </c>
      <c r="G2045" s="36" t="s">
        <v>3987</v>
      </c>
      <c r="H2045" s="36">
        <v>1138723</v>
      </c>
      <c r="I2045" s="38">
        <v>43853</v>
      </c>
      <c r="J2045" s="2">
        <v>345</v>
      </c>
      <c r="K2045" s="2">
        <v>345</v>
      </c>
      <c r="L2045" s="2">
        <v>4527</v>
      </c>
      <c r="M2045" s="5">
        <v>530.45000000000005</v>
      </c>
      <c r="N2045" s="3">
        <v>43852</v>
      </c>
      <c r="O2045" t="s">
        <v>19</v>
      </c>
      <c r="P2045" t="s">
        <v>1689</v>
      </c>
      <c r="Q2045" t="s">
        <v>1890</v>
      </c>
      <c r="S2045" s="2">
        <v>1127939</v>
      </c>
      <c r="T2045" s="2">
        <v>357427</v>
      </c>
      <c r="U2045" s="2">
        <v>332737</v>
      </c>
      <c r="V2045" s="2" t="s">
        <v>1690</v>
      </c>
      <c r="W2045" t="s">
        <v>1691</v>
      </c>
      <c r="X2045" s="2" t="s">
        <v>1931</v>
      </c>
      <c r="Z2045">
        <v>3085299</v>
      </c>
      <c r="AA2045" s="2" t="s">
        <v>24</v>
      </c>
    </row>
    <row r="2046" spans="1:27" x14ac:dyDescent="0.25">
      <c r="A2046" s="6">
        <f t="shared" si="31"/>
        <v>2038</v>
      </c>
      <c r="C2046" s="36" t="str">
        <f>+INDEX('Global Mapping'!$M:$M,MATCH(L2046,'Global Mapping'!$A:$A,0))</f>
        <v>CURRENT LIABILITIES</v>
      </c>
      <c r="D2046" s="36" t="str">
        <f>+INDEX('Global Mapping'!$C:$C,MATCH(L2046,'Global Mapping'!$A:$A,0))</f>
        <v>A/P TRADE - RECD NOT VO</v>
      </c>
      <c r="E2046" s="36" t="s">
        <v>3985</v>
      </c>
      <c r="F2046" s="36" t="s">
        <v>3986</v>
      </c>
      <c r="G2046" s="36" t="s">
        <v>3987</v>
      </c>
      <c r="H2046" s="36">
        <v>1138723</v>
      </c>
      <c r="I2046" s="38">
        <v>43853</v>
      </c>
      <c r="J2046" s="2">
        <v>345</v>
      </c>
      <c r="K2046" s="2">
        <v>345</v>
      </c>
      <c r="L2046" s="2">
        <v>4527</v>
      </c>
      <c r="M2046" s="5">
        <v>1060.9000000000001</v>
      </c>
      <c r="N2046" s="3">
        <v>43852</v>
      </c>
      <c r="O2046" t="s">
        <v>19</v>
      </c>
      <c r="P2046" t="s">
        <v>1689</v>
      </c>
      <c r="Q2046" t="s">
        <v>1891</v>
      </c>
      <c r="S2046" s="2">
        <v>1127942</v>
      </c>
      <c r="T2046" s="2">
        <v>357427</v>
      </c>
      <c r="U2046" s="2">
        <v>332738</v>
      </c>
      <c r="V2046" s="2" t="s">
        <v>1690</v>
      </c>
      <c r="W2046" t="s">
        <v>1691</v>
      </c>
      <c r="X2046" s="2" t="s">
        <v>1931</v>
      </c>
      <c r="Z2046">
        <v>3085299</v>
      </c>
      <c r="AA2046" s="2" t="s">
        <v>24</v>
      </c>
    </row>
    <row r="2047" spans="1:27" x14ac:dyDescent="0.25">
      <c r="A2047" s="6">
        <f t="shared" si="31"/>
        <v>2039</v>
      </c>
      <c r="C2047" s="36" t="str">
        <f>+INDEX('Global Mapping'!$M:$M,MATCH(L2047,'Global Mapping'!$A:$A,0))</f>
        <v>CURRENT LIABILITIES</v>
      </c>
      <c r="D2047" s="36" t="str">
        <f>+INDEX('Global Mapping'!$C:$C,MATCH(L2047,'Global Mapping'!$A:$A,0))</f>
        <v>A/P TRADE - RECD NOT VO</v>
      </c>
      <c r="E2047" s="36" t="s">
        <v>3985</v>
      </c>
      <c r="F2047" s="36" t="s">
        <v>3986</v>
      </c>
      <c r="G2047" s="36" t="s">
        <v>3987</v>
      </c>
      <c r="H2047" s="36">
        <v>1140483</v>
      </c>
      <c r="I2047" s="38">
        <v>43867</v>
      </c>
      <c r="J2047" s="2">
        <v>345</v>
      </c>
      <c r="K2047" s="2">
        <v>345</v>
      </c>
      <c r="L2047" s="2">
        <v>4527</v>
      </c>
      <c r="M2047" s="5">
        <v>2348.4299999999998</v>
      </c>
      <c r="N2047" s="3">
        <v>43853</v>
      </c>
      <c r="O2047" t="s">
        <v>19</v>
      </c>
      <c r="P2047" t="s">
        <v>1664</v>
      </c>
      <c r="Q2047" t="s">
        <v>1700</v>
      </c>
      <c r="S2047" s="2">
        <v>1128493</v>
      </c>
      <c r="T2047" s="2">
        <v>357511</v>
      </c>
      <c r="U2047" s="2">
        <v>329563</v>
      </c>
      <c r="V2047" s="2" t="s">
        <v>1690</v>
      </c>
      <c r="W2047" t="s">
        <v>1691</v>
      </c>
      <c r="X2047" s="2" t="s">
        <v>1931</v>
      </c>
      <c r="Z2047">
        <v>3009296</v>
      </c>
      <c r="AA2047" s="2" t="s">
        <v>24</v>
      </c>
    </row>
    <row r="2048" spans="1:27" x14ac:dyDescent="0.25">
      <c r="A2048" s="6">
        <f t="shared" si="31"/>
        <v>2040</v>
      </c>
      <c r="C2048" s="36" t="str">
        <f>+INDEX('Global Mapping'!$M:$M,MATCH(L2048,'Global Mapping'!$A:$A,0))</f>
        <v>CURRENT LIABILITIES</v>
      </c>
      <c r="D2048" s="36" t="str">
        <f>+INDEX('Global Mapping'!$C:$C,MATCH(L2048,'Global Mapping'!$A:$A,0))</f>
        <v>A/P TRADE - RECD NOT VO</v>
      </c>
      <c r="E2048" s="36" t="s">
        <v>3985</v>
      </c>
      <c r="F2048" s="36" t="s">
        <v>3986</v>
      </c>
      <c r="G2048" s="36" t="s">
        <v>3987</v>
      </c>
      <c r="H2048" s="36">
        <v>1140465</v>
      </c>
      <c r="I2048" s="38">
        <v>43867</v>
      </c>
      <c r="J2048" s="2">
        <v>345</v>
      </c>
      <c r="K2048" s="2">
        <v>345</v>
      </c>
      <c r="L2048" s="2">
        <v>4527</v>
      </c>
      <c r="M2048" s="5">
        <v>1529.88</v>
      </c>
      <c r="N2048" s="3">
        <v>43854</v>
      </c>
      <c r="O2048" t="s">
        <v>19</v>
      </c>
      <c r="P2048" t="s">
        <v>1655</v>
      </c>
      <c r="Q2048" t="s">
        <v>1736</v>
      </c>
      <c r="S2048" s="2">
        <v>1128802</v>
      </c>
      <c r="T2048" s="2">
        <v>357630</v>
      </c>
      <c r="U2048" s="2">
        <v>327310</v>
      </c>
      <c r="V2048" s="2" t="s">
        <v>1690</v>
      </c>
      <c r="W2048" t="s">
        <v>1691</v>
      </c>
      <c r="X2048" s="2" t="s">
        <v>1931</v>
      </c>
      <c r="Z2048">
        <v>3038149</v>
      </c>
      <c r="AA2048" s="2" t="s">
        <v>24</v>
      </c>
    </row>
    <row r="2049" spans="1:27" x14ac:dyDescent="0.25">
      <c r="A2049" s="6">
        <f t="shared" si="31"/>
        <v>2041</v>
      </c>
      <c r="C2049" s="36" t="str">
        <f>+INDEX('Global Mapping'!$M:$M,MATCH(L2049,'Global Mapping'!$A:$A,0))</f>
        <v>CURRENT LIABILITIES</v>
      </c>
      <c r="D2049" s="36" t="str">
        <f>+INDEX('Global Mapping'!$C:$C,MATCH(L2049,'Global Mapping'!$A:$A,0))</f>
        <v>A/P TRADE - RECD NOT VO</v>
      </c>
      <c r="E2049" s="36" t="s">
        <v>3985</v>
      </c>
      <c r="F2049" s="36" t="s">
        <v>3986</v>
      </c>
      <c r="G2049" s="36" t="s">
        <v>3987</v>
      </c>
      <c r="H2049" s="36">
        <v>922178</v>
      </c>
      <c r="I2049" s="38">
        <v>43881</v>
      </c>
      <c r="J2049" s="2">
        <v>345</v>
      </c>
      <c r="K2049" s="2">
        <v>345</v>
      </c>
      <c r="L2049" s="2">
        <v>4527</v>
      </c>
      <c r="M2049" s="5">
        <v>550.62</v>
      </c>
      <c r="N2049" s="3">
        <v>43860</v>
      </c>
      <c r="O2049" t="s">
        <v>19</v>
      </c>
      <c r="P2049" t="s">
        <v>1656</v>
      </c>
      <c r="Q2049" t="s">
        <v>1893</v>
      </c>
      <c r="S2049" s="2">
        <v>1130536</v>
      </c>
      <c r="T2049" s="2">
        <v>358035</v>
      </c>
      <c r="U2049" s="2">
        <v>332729</v>
      </c>
      <c r="V2049" s="2" t="s">
        <v>1690</v>
      </c>
      <c r="W2049" t="s">
        <v>1691</v>
      </c>
      <c r="X2049" s="2" t="s">
        <v>1931</v>
      </c>
      <c r="Z2049">
        <v>3000863</v>
      </c>
      <c r="AA2049" s="2" t="s">
        <v>24</v>
      </c>
    </row>
    <row r="2050" spans="1:27" x14ac:dyDescent="0.25">
      <c r="A2050" s="6">
        <f t="shared" si="31"/>
        <v>2042</v>
      </c>
      <c r="C2050" s="36" t="str">
        <f>+INDEX('Global Mapping'!$M:$M,MATCH(L2050,'Global Mapping'!$A:$A,0))</f>
        <v>CURRENT LIABILITIES</v>
      </c>
      <c r="D2050" s="36" t="str">
        <f>+INDEX('Global Mapping'!$C:$C,MATCH(L2050,'Global Mapping'!$A:$A,0))</f>
        <v>A/P TRADE - RECD NOT VO</v>
      </c>
      <c r="E2050" s="36" t="s">
        <v>3985</v>
      </c>
      <c r="F2050" s="36" t="s">
        <v>3986</v>
      </c>
      <c r="G2050" s="36" t="s">
        <v>3987</v>
      </c>
      <c r="H2050" s="36">
        <v>1139883</v>
      </c>
      <c r="I2050" s="38">
        <v>43860</v>
      </c>
      <c r="J2050" s="2">
        <v>345</v>
      </c>
      <c r="K2050" s="2">
        <v>345</v>
      </c>
      <c r="L2050" s="2">
        <v>4527</v>
      </c>
      <c r="M2050" s="5">
        <v>500</v>
      </c>
      <c r="N2050" s="3">
        <v>43860</v>
      </c>
      <c r="O2050" t="s">
        <v>19</v>
      </c>
      <c r="P2050" t="s">
        <v>1900</v>
      </c>
      <c r="Q2050" t="s">
        <v>1901</v>
      </c>
      <c r="S2050" s="2">
        <v>1130720</v>
      </c>
      <c r="T2050" s="2">
        <v>358035</v>
      </c>
      <c r="U2050" s="2">
        <v>333458</v>
      </c>
      <c r="V2050" s="2" t="s">
        <v>1690</v>
      </c>
      <c r="W2050" t="s">
        <v>1691</v>
      </c>
      <c r="X2050" s="2" t="s">
        <v>1931</v>
      </c>
      <c r="Z2050">
        <v>3005065</v>
      </c>
      <c r="AA2050" s="2" t="s">
        <v>24</v>
      </c>
    </row>
    <row r="2051" spans="1:27" x14ac:dyDescent="0.25">
      <c r="A2051" s="6">
        <f t="shared" si="31"/>
        <v>2043</v>
      </c>
      <c r="C2051" s="36" t="str">
        <f>+INDEX('Global Mapping'!$M:$M,MATCH(L2051,'Global Mapping'!$A:$A,0))</f>
        <v>CURRENT LIABILITIES</v>
      </c>
      <c r="D2051" s="36" t="str">
        <f>+INDEX('Global Mapping'!$C:$C,MATCH(L2051,'Global Mapping'!$A:$A,0))</f>
        <v>A/P TRADE - RECD NOT VO</v>
      </c>
      <c r="E2051" s="36" t="s">
        <v>3985</v>
      </c>
      <c r="F2051" s="36" t="s">
        <v>3986</v>
      </c>
      <c r="G2051" s="36" t="s">
        <v>3987</v>
      </c>
      <c r="H2051" s="36">
        <v>1141471</v>
      </c>
      <c r="I2051" s="38">
        <v>43874</v>
      </c>
      <c r="J2051" s="2">
        <v>345</v>
      </c>
      <c r="K2051" s="2">
        <v>345</v>
      </c>
      <c r="L2051" s="2">
        <v>4527</v>
      </c>
      <c r="M2051" s="5">
        <v>2185</v>
      </c>
      <c r="N2051" s="3">
        <v>43860</v>
      </c>
      <c r="O2051" t="s">
        <v>19</v>
      </c>
      <c r="P2051" t="s">
        <v>1780</v>
      </c>
      <c r="Q2051" t="s">
        <v>1877</v>
      </c>
      <c r="S2051" s="2">
        <v>1130876</v>
      </c>
      <c r="T2051" s="2">
        <v>358078</v>
      </c>
      <c r="U2051" s="2">
        <v>329723</v>
      </c>
      <c r="V2051" s="2" t="s">
        <v>1697</v>
      </c>
      <c r="W2051" t="s">
        <v>1691</v>
      </c>
      <c r="X2051" s="2" t="s">
        <v>1931</v>
      </c>
      <c r="Z2051">
        <v>3056274</v>
      </c>
      <c r="AA2051" s="2" t="s">
        <v>24</v>
      </c>
    </row>
    <row r="2052" spans="1:27" x14ac:dyDescent="0.25">
      <c r="A2052" s="6">
        <f t="shared" si="31"/>
        <v>2044</v>
      </c>
      <c r="C2052" s="36" t="str">
        <f>+INDEX('Global Mapping'!$M:$M,MATCH(L2052,'Global Mapping'!$A:$A,0))</f>
        <v>CURRENT LIABILITIES</v>
      </c>
      <c r="D2052" s="36" t="str">
        <f>+INDEX('Global Mapping'!$C:$C,MATCH(L2052,'Global Mapping'!$A:$A,0))</f>
        <v>A/P TRADE - RECD NOT VO</v>
      </c>
      <c r="E2052" s="36" t="s">
        <v>3985</v>
      </c>
      <c r="F2052" s="36" t="s">
        <v>3986</v>
      </c>
      <c r="G2052" s="36" t="s">
        <v>3987</v>
      </c>
      <c r="H2052" s="36">
        <v>1142473</v>
      </c>
      <c r="I2052" s="38">
        <v>43888</v>
      </c>
      <c r="J2052" s="2">
        <v>345</v>
      </c>
      <c r="K2052" s="2">
        <v>345</v>
      </c>
      <c r="L2052" s="2">
        <v>4527</v>
      </c>
      <c r="M2052" s="5">
        <v>900</v>
      </c>
      <c r="N2052" s="3">
        <v>43864</v>
      </c>
      <c r="O2052" t="s">
        <v>19</v>
      </c>
      <c r="P2052" t="s">
        <v>1803</v>
      </c>
      <c r="Q2052" t="s">
        <v>1898</v>
      </c>
      <c r="S2052" s="2">
        <v>1131402</v>
      </c>
      <c r="T2052" s="2">
        <v>358267</v>
      </c>
      <c r="U2052" s="2">
        <v>327427</v>
      </c>
      <c r="V2052" s="2" t="s">
        <v>1697</v>
      </c>
      <c r="W2052" t="s">
        <v>1691</v>
      </c>
      <c r="X2052" s="2" t="s">
        <v>1931</v>
      </c>
      <c r="Z2052">
        <v>3007961</v>
      </c>
      <c r="AA2052" s="2" t="s">
        <v>24</v>
      </c>
    </row>
    <row r="2053" spans="1:27" x14ac:dyDescent="0.25">
      <c r="A2053" s="6">
        <f t="shared" si="31"/>
        <v>2045</v>
      </c>
      <c r="C2053" s="36" t="str">
        <f>+INDEX('Global Mapping'!$M:$M,MATCH(L2053,'Global Mapping'!$A:$A,0))</f>
        <v>CURRENT LIABILITIES</v>
      </c>
      <c r="D2053" s="36" t="str">
        <f>+INDEX('Global Mapping'!$C:$C,MATCH(L2053,'Global Mapping'!$A:$A,0))</f>
        <v>A/P TRADE - RECD NOT VO</v>
      </c>
      <c r="E2053" s="36" t="s">
        <v>3985</v>
      </c>
      <c r="F2053" s="36" t="s">
        <v>3986</v>
      </c>
      <c r="G2053" s="36" t="s">
        <v>3987</v>
      </c>
      <c r="H2053" s="36">
        <v>1142473</v>
      </c>
      <c r="I2053" s="38">
        <v>43888</v>
      </c>
      <c r="J2053" s="2">
        <v>345</v>
      </c>
      <c r="K2053" s="2">
        <v>345</v>
      </c>
      <c r="L2053" s="2">
        <v>4527</v>
      </c>
      <c r="M2053" s="5">
        <v>900</v>
      </c>
      <c r="N2053" s="3">
        <v>43864</v>
      </c>
      <c r="O2053" t="s">
        <v>19</v>
      </c>
      <c r="P2053" t="s">
        <v>1803</v>
      </c>
      <c r="Q2053" t="s">
        <v>1899</v>
      </c>
      <c r="S2053" s="2">
        <v>1131403</v>
      </c>
      <c r="T2053" s="2">
        <v>358267</v>
      </c>
      <c r="U2053" s="2">
        <v>327427</v>
      </c>
      <c r="V2053" s="2" t="s">
        <v>1697</v>
      </c>
      <c r="W2053" t="s">
        <v>1691</v>
      </c>
      <c r="X2053" s="2" t="s">
        <v>1931</v>
      </c>
      <c r="Z2053">
        <v>3007961</v>
      </c>
      <c r="AA2053" s="2" t="s">
        <v>24</v>
      </c>
    </row>
    <row r="2054" spans="1:27" x14ac:dyDescent="0.25">
      <c r="A2054" s="6">
        <f t="shared" si="31"/>
        <v>2046</v>
      </c>
      <c r="C2054" s="36" t="str">
        <f>+INDEX('Global Mapping'!$M:$M,MATCH(L2054,'Global Mapping'!$A:$A,0))</f>
        <v>CURRENT LIABILITIES</v>
      </c>
      <c r="D2054" s="36" t="str">
        <f>+INDEX('Global Mapping'!$C:$C,MATCH(L2054,'Global Mapping'!$A:$A,0))</f>
        <v>A/P TRADE - RECD NOT VO</v>
      </c>
      <c r="E2054" s="36" t="s">
        <v>3985</v>
      </c>
      <c r="F2054" s="36" t="s">
        <v>3986</v>
      </c>
      <c r="G2054" s="36" t="s">
        <v>3987</v>
      </c>
      <c r="H2054" s="36">
        <v>1140514</v>
      </c>
      <c r="I2054" s="38">
        <v>43867</v>
      </c>
      <c r="J2054" s="2">
        <v>345</v>
      </c>
      <c r="K2054" s="2">
        <v>345</v>
      </c>
      <c r="L2054" s="2">
        <v>4527</v>
      </c>
      <c r="M2054" s="5">
        <v>600</v>
      </c>
      <c r="N2054" s="3">
        <v>43864</v>
      </c>
      <c r="O2054" t="s">
        <v>19</v>
      </c>
      <c r="P2054" t="s">
        <v>1695</v>
      </c>
      <c r="Q2054" t="s">
        <v>1696</v>
      </c>
      <c r="S2054" s="2">
        <v>1131404</v>
      </c>
      <c r="T2054" s="2">
        <v>358312</v>
      </c>
      <c r="U2054" s="2">
        <v>331547</v>
      </c>
      <c r="V2054" s="2" t="s">
        <v>1690</v>
      </c>
      <c r="W2054" t="s">
        <v>1691</v>
      </c>
      <c r="X2054" s="2" t="s">
        <v>1931</v>
      </c>
      <c r="Z2054">
        <v>3049322</v>
      </c>
      <c r="AA2054" s="2" t="s">
        <v>24</v>
      </c>
    </row>
    <row r="2055" spans="1:27" x14ac:dyDescent="0.25">
      <c r="A2055" s="6">
        <f t="shared" si="31"/>
        <v>2047</v>
      </c>
      <c r="C2055" s="36" t="str">
        <f>+INDEX('Global Mapping'!$M:$M,MATCH(L2055,'Global Mapping'!$A:$A,0))</f>
        <v>CURRENT LIABILITIES</v>
      </c>
      <c r="D2055" s="36" t="str">
        <f>+INDEX('Global Mapping'!$C:$C,MATCH(L2055,'Global Mapping'!$A:$A,0))</f>
        <v>A/P TRADE - RECD NOT VO</v>
      </c>
      <c r="E2055" s="36" t="s">
        <v>3985</v>
      </c>
      <c r="F2055" s="36" t="s">
        <v>3986</v>
      </c>
      <c r="G2055" s="36" t="s">
        <v>3987</v>
      </c>
      <c r="H2055" s="36">
        <v>1142473</v>
      </c>
      <c r="I2055" s="38">
        <v>43888</v>
      </c>
      <c r="J2055" s="2">
        <v>345</v>
      </c>
      <c r="K2055" s="2">
        <v>345</v>
      </c>
      <c r="L2055" s="2">
        <v>4527</v>
      </c>
      <c r="M2055" s="5">
        <v>9434.17</v>
      </c>
      <c r="N2055" s="3">
        <v>43867</v>
      </c>
      <c r="O2055" t="s">
        <v>19</v>
      </c>
      <c r="P2055" t="s">
        <v>1803</v>
      </c>
      <c r="Q2055" t="s">
        <v>1897</v>
      </c>
      <c r="R2055">
        <v>91260</v>
      </c>
      <c r="S2055" s="2">
        <v>1132524</v>
      </c>
      <c r="T2055" s="2">
        <v>358610</v>
      </c>
      <c r="U2055" s="2">
        <v>327424</v>
      </c>
      <c r="V2055" s="2" t="s">
        <v>1697</v>
      </c>
      <c r="W2055" t="s">
        <v>1691</v>
      </c>
      <c r="X2055" s="2" t="s">
        <v>1931</v>
      </c>
      <c r="Z2055">
        <v>3007961</v>
      </c>
      <c r="AA2055" s="2" t="s">
        <v>24</v>
      </c>
    </row>
    <row r="2056" spans="1:27" x14ac:dyDescent="0.25">
      <c r="A2056" s="6">
        <f t="shared" si="31"/>
        <v>2048</v>
      </c>
      <c r="C2056" s="36" t="str">
        <f>+INDEX('Global Mapping'!$M:$M,MATCH(L2056,'Global Mapping'!$A:$A,0))</f>
        <v>CURRENT LIABILITIES</v>
      </c>
      <c r="D2056" s="36" t="str">
        <f>+INDEX('Global Mapping'!$C:$C,MATCH(L2056,'Global Mapping'!$A:$A,0))</f>
        <v>A/P TRADE - RECD NOT VO</v>
      </c>
      <c r="E2056" s="36" t="s">
        <v>3985</v>
      </c>
      <c r="F2056" s="36" t="s">
        <v>3986</v>
      </c>
      <c r="G2056" s="36" t="s">
        <v>3987</v>
      </c>
      <c r="H2056" s="36">
        <v>1141674</v>
      </c>
      <c r="I2056" s="38">
        <v>43881</v>
      </c>
      <c r="J2056" s="2">
        <v>345</v>
      </c>
      <c r="K2056" s="2">
        <v>345</v>
      </c>
      <c r="L2056" s="2">
        <v>4527</v>
      </c>
      <c r="M2056" s="5">
        <v>172.7</v>
      </c>
      <c r="N2056" s="3">
        <v>43867</v>
      </c>
      <c r="O2056" t="s">
        <v>19</v>
      </c>
      <c r="P2056" t="s">
        <v>1894</v>
      </c>
      <c r="Q2056" t="s">
        <v>1895</v>
      </c>
      <c r="S2056" s="2">
        <v>1132785</v>
      </c>
      <c r="T2056" s="2">
        <v>358718</v>
      </c>
      <c r="U2056" s="2">
        <v>333079</v>
      </c>
      <c r="V2056" s="2" t="s">
        <v>1690</v>
      </c>
      <c r="W2056" t="s">
        <v>1691</v>
      </c>
      <c r="X2056" s="2" t="s">
        <v>1931</v>
      </c>
      <c r="Z2056">
        <v>3012054</v>
      </c>
      <c r="AA2056" s="2" t="s">
        <v>24</v>
      </c>
    </row>
    <row r="2057" spans="1:27" x14ac:dyDescent="0.25">
      <c r="A2057" s="6">
        <f t="shared" si="31"/>
        <v>2049</v>
      </c>
      <c r="C2057" s="36" t="str">
        <f>+INDEX('Global Mapping'!$M:$M,MATCH(L2057,'Global Mapping'!$A:$A,0))</f>
        <v>CURRENT LIABILITIES</v>
      </c>
      <c r="D2057" s="36" t="str">
        <f>+INDEX('Global Mapping'!$C:$C,MATCH(L2057,'Global Mapping'!$A:$A,0))</f>
        <v>A/P TRADE - RECD NOT VO</v>
      </c>
      <c r="E2057" s="36" t="s">
        <v>3985</v>
      </c>
      <c r="F2057" s="36" t="s">
        <v>3986</v>
      </c>
      <c r="G2057" s="36" t="s">
        <v>3987</v>
      </c>
      <c r="H2057" s="36">
        <v>1141674</v>
      </c>
      <c r="I2057" s="38">
        <v>43881</v>
      </c>
      <c r="J2057" s="2">
        <v>345</v>
      </c>
      <c r="K2057" s="2">
        <v>345</v>
      </c>
      <c r="L2057" s="2">
        <v>4527</v>
      </c>
      <c r="M2057" s="5">
        <v>576.04999999999995</v>
      </c>
      <c r="N2057" s="3">
        <v>43867</v>
      </c>
      <c r="O2057" t="s">
        <v>19</v>
      </c>
      <c r="P2057" t="s">
        <v>1894</v>
      </c>
      <c r="Q2057" t="s">
        <v>1896</v>
      </c>
      <c r="S2057" s="2">
        <v>1132785</v>
      </c>
      <c r="T2057" s="2">
        <v>358718</v>
      </c>
      <c r="U2057" s="2">
        <v>333079</v>
      </c>
      <c r="V2057" s="2" t="s">
        <v>1690</v>
      </c>
      <c r="W2057" t="s">
        <v>1691</v>
      </c>
      <c r="X2057" s="2" t="s">
        <v>1931</v>
      </c>
      <c r="Z2057">
        <v>3012054</v>
      </c>
      <c r="AA2057" s="2" t="s">
        <v>24</v>
      </c>
    </row>
    <row r="2058" spans="1:27" x14ac:dyDescent="0.25">
      <c r="A2058" s="6">
        <f t="shared" si="31"/>
        <v>2050</v>
      </c>
      <c r="C2058" s="36" t="str">
        <f>+INDEX('Global Mapping'!$M:$M,MATCH(L2058,'Global Mapping'!$A:$A,0))</f>
        <v>CURRENT LIABILITIES</v>
      </c>
      <c r="D2058" s="36" t="str">
        <f>+INDEX('Global Mapping'!$C:$C,MATCH(L2058,'Global Mapping'!$A:$A,0))</f>
        <v>A/P TRADE - RECD NOT VO</v>
      </c>
      <c r="E2058" s="36" t="s">
        <v>3985</v>
      </c>
      <c r="F2058" s="36" t="s">
        <v>3986</v>
      </c>
      <c r="G2058" s="36" t="s">
        <v>3987</v>
      </c>
      <c r="H2058" s="36">
        <v>1141480</v>
      </c>
      <c r="I2058" s="38">
        <v>43874</v>
      </c>
      <c r="J2058" s="2">
        <v>345</v>
      </c>
      <c r="K2058" s="2">
        <v>345</v>
      </c>
      <c r="L2058" s="2">
        <v>4527</v>
      </c>
      <c r="M2058" s="5">
        <v>530.45000000000005</v>
      </c>
      <c r="N2058" s="3">
        <v>43867</v>
      </c>
      <c r="O2058" t="s">
        <v>19</v>
      </c>
      <c r="P2058" t="s">
        <v>1689</v>
      </c>
      <c r="Q2058" t="s">
        <v>1903</v>
      </c>
      <c r="S2058" s="2">
        <v>1132592</v>
      </c>
      <c r="T2058" s="2">
        <v>358610</v>
      </c>
      <c r="U2058" s="2">
        <v>334088</v>
      </c>
      <c r="V2058" s="2" t="s">
        <v>1690</v>
      </c>
      <c r="W2058" t="s">
        <v>1691</v>
      </c>
      <c r="X2058" s="2" t="s">
        <v>1931</v>
      </c>
      <c r="Z2058">
        <v>3085299</v>
      </c>
      <c r="AA2058" s="2" t="s">
        <v>24</v>
      </c>
    </row>
    <row r="2059" spans="1:27" x14ac:dyDescent="0.25">
      <c r="A2059" s="6">
        <f t="shared" ref="A2059:A2122" si="32">+A2058+1</f>
        <v>2051</v>
      </c>
      <c r="C2059" s="36" t="str">
        <f>+INDEX('Global Mapping'!$M:$M,MATCH(L2059,'Global Mapping'!$A:$A,0))</f>
        <v>CURRENT LIABILITIES</v>
      </c>
      <c r="D2059" s="36" t="str">
        <f>+INDEX('Global Mapping'!$C:$C,MATCH(L2059,'Global Mapping'!$A:$A,0))</f>
        <v>A/P TRADE - RECD NOT VO</v>
      </c>
      <c r="E2059" s="36" t="s">
        <v>3985</v>
      </c>
      <c r="F2059" s="36" t="s">
        <v>3986</v>
      </c>
      <c r="G2059" s="36" t="s">
        <v>3987</v>
      </c>
      <c r="H2059" s="36">
        <v>1141480</v>
      </c>
      <c r="I2059" s="38">
        <v>43874</v>
      </c>
      <c r="J2059" s="2">
        <v>345</v>
      </c>
      <c r="K2059" s="2">
        <v>345</v>
      </c>
      <c r="L2059" s="2">
        <v>4527</v>
      </c>
      <c r="M2059" s="5">
        <v>530.45000000000005</v>
      </c>
      <c r="N2059" s="3">
        <v>43867</v>
      </c>
      <c r="O2059" t="s">
        <v>19</v>
      </c>
      <c r="P2059" t="s">
        <v>1689</v>
      </c>
      <c r="Q2059" t="s">
        <v>1902</v>
      </c>
      <c r="S2059" s="2">
        <v>1132593</v>
      </c>
      <c r="T2059" s="2">
        <v>358610</v>
      </c>
      <c r="U2059" s="2">
        <v>334087</v>
      </c>
      <c r="V2059" s="2" t="s">
        <v>1690</v>
      </c>
      <c r="W2059" t="s">
        <v>1691</v>
      </c>
      <c r="X2059" s="2" t="s">
        <v>1931</v>
      </c>
      <c r="Z2059">
        <v>3085299</v>
      </c>
      <c r="AA2059" s="2" t="s">
        <v>24</v>
      </c>
    </row>
    <row r="2060" spans="1:27" x14ac:dyDescent="0.25">
      <c r="A2060" s="6">
        <f t="shared" si="32"/>
        <v>2052</v>
      </c>
      <c r="C2060" s="36" t="str">
        <f>+INDEX('Global Mapping'!$M:$M,MATCH(L2060,'Global Mapping'!$A:$A,0))</f>
        <v>CURRENT LIABILITIES</v>
      </c>
      <c r="D2060" s="36" t="str">
        <f>+INDEX('Global Mapping'!$C:$C,MATCH(L2060,'Global Mapping'!$A:$A,0))</f>
        <v>A/P TRADE - RECD NOT VO</v>
      </c>
      <c r="E2060" s="36" t="s">
        <v>3985</v>
      </c>
      <c r="F2060" s="36" t="s">
        <v>3986</v>
      </c>
      <c r="G2060" s="36" t="s">
        <v>3987</v>
      </c>
      <c r="H2060" s="36">
        <v>834588</v>
      </c>
      <c r="I2060" s="38">
        <v>40703</v>
      </c>
      <c r="J2060" s="2">
        <v>345</v>
      </c>
      <c r="K2060" s="2">
        <v>345</v>
      </c>
      <c r="L2060" s="2">
        <v>4527</v>
      </c>
      <c r="M2060" s="5">
        <v>-1256</v>
      </c>
      <c r="N2060" s="3">
        <v>43871</v>
      </c>
      <c r="O2060" t="s">
        <v>19</v>
      </c>
      <c r="P2060" t="s">
        <v>1682</v>
      </c>
      <c r="Q2060" t="s">
        <v>1908</v>
      </c>
      <c r="S2060" s="2">
        <v>349173</v>
      </c>
      <c r="T2060" s="2">
        <v>359008</v>
      </c>
      <c r="U2060" s="2">
        <v>333736</v>
      </c>
      <c r="V2060" s="2" t="s">
        <v>1690</v>
      </c>
      <c r="W2060" t="s">
        <v>1691</v>
      </c>
      <c r="X2060" s="2" t="s">
        <v>1692</v>
      </c>
      <c r="Z2060">
        <v>3000063</v>
      </c>
      <c r="AA2060" s="2" t="s">
        <v>24</v>
      </c>
    </row>
    <row r="2061" spans="1:27" x14ac:dyDescent="0.25">
      <c r="A2061" s="6">
        <f t="shared" si="32"/>
        <v>2053</v>
      </c>
      <c r="C2061" s="36" t="str">
        <f>+INDEX('Global Mapping'!$M:$M,MATCH(L2061,'Global Mapping'!$A:$A,0))</f>
        <v>CURRENT LIABILITIES</v>
      </c>
      <c r="D2061" s="36" t="str">
        <f>+INDEX('Global Mapping'!$C:$C,MATCH(L2061,'Global Mapping'!$A:$A,0))</f>
        <v>A/P TRADE - RECD NOT VO</v>
      </c>
      <c r="E2061" s="36" t="s">
        <v>3985</v>
      </c>
      <c r="F2061" s="36" t="s">
        <v>3986</v>
      </c>
      <c r="G2061" s="36" t="s">
        <v>3987</v>
      </c>
      <c r="H2061" s="36">
        <v>1141686</v>
      </c>
      <c r="I2061" s="38">
        <v>43881</v>
      </c>
      <c r="J2061" s="2">
        <v>345</v>
      </c>
      <c r="K2061" s="2">
        <v>345</v>
      </c>
      <c r="L2061" s="2">
        <v>4527</v>
      </c>
      <c r="M2061" s="5">
        <v>1075</v>
      </c>
      <c r="N2061" s="3">
        <v>43871</v>
      </c>
      <c r="O2061" t="s">
        <v>19</v>
      </c>
      <c r="P2061" t="s">
        <v>1660</v>
      </c>
      <c r="Q2061" t="s">
        <v>1906</v>
      </c>
      <c r="S2061" s="2">
        <v>1133238</v>
      </c>
      <c r="T2061" s="2">
        <v>359034</v>
      </c>
      <c r="U2061" s="2">
        <v>334232</v>
      </c>
      <c r="V2061" s="2" t="s">
        <v>1697</v>
      </c>
      <c r="W2061" t="s">
        <v>1691</v>
      </c>
      <c r="X2061" s="2" t="s">
        <v>1931</v>
      </c>
      <c r="Z2061">
        <v>3005061</v>
      </c>
      <c r="AA2061" s="2" t="s">
        <v>24</v>
      </c>
    </row>
    <row r="2062" spans="1:27" x14ac:dyDescent="0.25">
      <c r="A2062" s="6">
        <f t="shared" si="32"/>
        <v>2054</v>
      </c>
      <c r="C2062" s="36" t="str">
        <f>+INDEX('Global Mapping'!$M:$M,MATCH(L2062,'Global Mapping'!$A:$A,0))</f>
        <v>CURRENT LIABILITIES</v>
      </c>
      <c r="D2062" s="36" t="str">
        <f>+INDEX('Global Mapping'!$C:$C,MATCH(L2062,'Global Mapping'!$A:$A,0))</f>
        <v>A/P TRADE - RECD NOT VO</v>
      </c>
      <c r="E2062" s="36" t="s">
        <v>3985</v>
      </c>
      <c r="F2062" s="36" t="s">
        <v>3986</v>
      </c>
      <c r="G2062" s="36" t="s">
        <v>3987</v>
      </c>
      <c r="H2062" s="36">
        <v>922178</v>
      </c>
      <c r="I2062" s="38">
        <v>43881</v>
      </c>
      <c r="J2062" s="2">
        <v>345</v>
      </c>
      <c r="K2062" s="2">
        <v>345</v>
      </c>
      <c r="L2062" s="2">
        <v>4527</v>
      </c>
      <c r="M2062" s="5">
        <v>4787.13</v>
      </c>
      <c r="N2062" s="3">
        <v>43872</v>
      </c>
      <c r="O2062" t="s">
        <v>19</v>
      </c>
      <c r="P2062" t="s">
        <v>1656</v>
      </c>
      <c r="Q2062" t="s">
        <v>1905</v>
      </c>
      <c r="S2062" s="2">
        <v>1133626</v>
      </c>
      <c r="T2062" s="2">
        <v>359204</v>
      </c>
      <c r="U2062" s="2">
        <v>333876</v>
      </c>
      <c r="V2062" s="2" t="s">
        <v>1697</v>
      </c>
      <c r="W2062" t="s">
        <v>1691</v>
      </c>
      <c r="X2062" s="2" t="s">
        <v>1931</v>
      </c>
      <c r="Z2062">
        <v>3000863</v>
      </c>
      <c r="AA2062" s="2" t="s">
        <v>24</v>
      </c>
    </row>
    <row r="2063" spans="1:27" x14ac:dyDescent="0.25">
      <c r="A2063" s="6">
        <f t="shared" si="32"/>
        <v>2055</v>
      </c>
      <c r="C2063" s="36" t="str">
        <f>+INDEX('Global Mapping'!$M:$M,MATCH(L2063,'Global Mapping'!$A:$A,0))</f>
        <v>CURRENT LIABILITIES</v>
      </c>
      <c r="D2063" s="36" t="str">
        <f>+INDEX('Global Mapping'!$C:$C,MATCH(L2063,'Global Mapping'!$A:$A,0))</f>
        <v>A/P TRADE - RECD NOT VO</v>
      </c>
      <c r="E2063" s="36" t="s">
        <v>3985</v>
      </c>
      <c r="F2063" s="36" t="s">
        <v>3986</v>
      </c>
      <c r="G2063" s="36" t="s">
        <v>3987</v>
      </c>
      <c r="H2063" s="36">
        <v>1141674</v>
      </c>
      <c r="I2063" s="38">
        <v>43881</v>
      </c>
      <c r="J2063" s="2">
        <v>345</v>
      </c>
      <c r="K2063" s="2">
        <v>345</v>
      </c>
      <c r="L2063" s="2">
        <v>4527</v>
      </c>
      <c r="M2063" s="5">
        <v>1139.75</v>
      </c>
      <c r="N2063" s="3">
        <v>43872</v>
      </c>
      <c r="O2063" t="s">
        <v>19</v>
      </c>
      <c r="P2063" t="s">
        <v>1894</v>
      </c>
      <c r="Q2063" t="s">
        <v>1910</v>
      </c>
      <c r="S2063" s="2">
        <v>1133649</v>
      </c>
      <c r="T2063" s="2">
        <v>359204</v>
      </c>
      <c r="U2063" s="2">
        <v>334387</v>
      </c>
      <c r="V2063" s="2" t="s">
        <v>1690</v>
      </c>
      <c r="W2063" t="s">
        <v>1691</v>
      </c>
      <c r="X2063" s="2" t="s">
        <v>1931</v>
      </c>
      <c r="Z2063">
        <v>3012054</v>
      </c>
      <c r="AA2063" s="2" t="s">
        <v>24</v>
      </c>
    </row>
    <row r="2064" spans="1:27" x14ac:dyDescent="0.25">
      <c r="A2064" s="6">
        <f t="shared" si="32"/>
        <v>2056</v>
      </c>
      <c r="C2064" s="36" t="str">
        <f>+INDEX('Global Mapping'!$M:$M,MATCH(L2064,'Global Mapping'!$A:$A,0))</f>
        <v>CURRENT LIABILITIES</v>
      </c>
      <c r="D2064" s="36" t="str">
        <f>+INDEX('Global Mapping'!$C:$C,MATCH(L2064,'Global Mapping'!$A:$A,0))</f>
        <v>A/P TRADE - RECD NOT VO</v>
      </c>
      <c r="E2064" s="36" t="s">
        <v>3985</v>
      </c>
      <c r="F2064" s="36" t="s">
        <v>3986</v>
      </c>
      <c r="G2064" s="36" t="s">
        <v>3987</v>
      </c>
      <c r="H2064" s="36">
        <v>1141493</v>
      </c>
      <c r="I2064" s="38">
        <v>43874</v>
      </c>
      <c r="J2064" s="2">
        <v>345</v>
      </c>
      <c r="K2064" s="2">
        <v>345</v>
      </c>
      <c r="L2064" s="2">
        <v>4527</v>
      </c>
      <c r="M2064" s="5">
        <v>559.95000000000005</v>
      </c>
      <c r="N2064" s="3">
        <v>43872</v>
      </c>
      <c r="O2064" t="s">
        <v>19</v>
      </c>
      <c r="P2064" t="s">
        <v>1766</v>
      </c>
      <c r="Q2064" t="s">
        <v>1892</v>
      </c>
      <c r="S2064" s="2">
        <v>1133620</v>
      </c>
      <c r="T2064" s="2">
        <v>359204</v>
      </c>
      <c r="U2064" s="2">
        <v>333049</v>
      </c>
      <c r="V2064" s="2" t="s">
        <v>1690</v>
      </c>
      <c r="W2064" t="s">
        <v>1691</v>
      </c>
      <c r="X2064" s="2" t="s">
        <v>1931</v>
      </c>
      <c r="Z2064">
        <v>3051947</v>
      </c>
      <c r="AA2064" s="2" t="s">
        <v>24</v>
      </c>
    </row>
    <row r="2065" spans="1:27" x14ac:dyDescent="0.25">
      <c r="A2065" s="6">
        <f t="shared" si="32"/>
        <v>2057</v>
      </c>
      <c r="C2065" s="36" t="str">
        <f>+INDEX('Global Mapping'!$M:$M,MATCH(L2065,'Global Mapping'!$A:$A,0))</f>
        <v>CURRENT LIABILITIES</v>
      </c>
      <c r="D2065" s="36" t="str">
        <f>+INDEX('Global Mapping'!$C:$C,MATCH(L2065,'Global Mapping'!$A:$A,0))</f>
        <v>A/P TRADE - RECD NOT VO</v>
      </c>
      <c r="E2065" s="36" t="s">
        <v>3985</v>
      </c>
      <c r="F2065" s="36" t="s">
        <v>3986</v>
      </c>
      <c r="G2065" s="36" t="s">
        <v>3987</v>
      </c>
      <c r="H2065" s="36">
        <v>1141511</v>
      </c>
      <c r="I2065" s="38">
        <v>43874</v>
      </c>
      <c r="J2065" s="2">
        <v>345</v>
      </c>
      <c r="K2065" s="2">
        <v>345</v>
      </c>
      <c r="L2065" s="2">
        <v>4527</v>
      </c>
      <c r="M2065" s="5">
        <v>320</v>
      </c>
      <c r="N2065" s="3">
        <v>43873</v>
      </c>
      <c r="O2065" t="s">
        <v>19</v>
      </c>
      <c r="P2065" t="s">
        <v>1682</v>
      </c>
      <c r="Q2065" t="s">
        <v>1907</v>
      </c>
      <c r="S2065" s="2">
        <v>1133936</v>
      </c>
      <c r="T2065" s="2">
        <v>359276</v>
      </c>
      <c r="U2065" s="2">
        <v>334233</v>
      </c>
      <c r="V2065" s="2" t="s">
        <v>1697</v>
      </c>
      <c r="W2065" t="s">
        <v>1691</v>
      </c>
      <c r="X2065" s="2" t="s">
        <v>1931</v>
      </c>
      <c r="Z2065">
        <v>3000063</v>
      </c>
      <c r="AA2065" s="2" t="s">
        <v>24</v>
      </c>
    </row>
    <row r="2066" spans="1:27" x14ac:dyDescent="0.25">
      <c r="A2066" s="6">
        <f t="shared" si="32"/>
        <v>2058</v>
      </c>
      <c r="C2066" s="36" t="str">
        <f>+INDEX('Global Mapping'!$M:$M,MATCH(L2066,'Global Mapping'!$A:$A,0))</f>
        <v>CURRENT LIABILITIES</v>
      </c>
      <c r="D2066" s="36" t="str">
        <f>+INDEX('Global Mapping'!$C:$C,MATCH(L2066,'Global Mapping'!$A:$A,0))</f>
        <v>A/P TRADE - RECD NOT VO</v>
      </c>
      <c r="E2066" s="36" t="s">
        <v>3985</v>
      </c>
      <c r="F2066" s="36" t="s">
        <v>3986</v>
      </c>
      <c r="G2066" s="36" t="s">
        <v>3987</v>
      </c>
      <c r="H2066" s="36">
        <v>1141473</v>
      </c>
      <c r="I2066" s="38">
        <v>43874</v>
      </c>
      <c r="J2066" s="2">
        <v>345</v>
      </c>
      <c r="K2066" s="2">
        <v>345</v>
      </c>
      <c r="L2066" s="2">
        <v>4527</v>
      </c>
      <c r="M2066" s="5">
        <v>3000</v>
      </c>
      <c r="N2066" s="3">
        <v>43873</v>
      </c>
      <c r="O2066" t="s">
        <v>19</v>
      </c>
      <c r="P2066" t="s">
        <v>1644</v>
      </c>
      <c r="Q2066" t="s">
        <v>1911</v>
      </c>
      <c r="S2066" s="2">
        <v>1134146</v>
      </c>
      <c r="T2066" s="2">
        <v>359276</v>
      </c>
      <c r="U2066" s="2">
        <v>327022</v>
      </c>
      <c r="V2066" s="2" t="s">
        <v>1690</v>
      </c>
      <c r="W2066" t="s">
        <v>1691</v>
      </c>
      <c r="X2066" s="2" t="s">
        <v>1931</v>
      </c>
      <c r="Z2066">
        <v>3000092</v>
      </c>
      <c r="AA2066" s="2" t="s">
        <v>24</v>
      </c>
    </row>
    <row r="2067" spans="1:27" x14ac:dyDescent="0.25">
      <c r="A2067" s="6">
        <f t="shared" si="32"/>
        <v>2059</v>
      </c>
      <c r="C2067" s="36" t="str">
        <f>+INDEX('Global Mapping'!$M:$M,MATCH(L2067,'Global Mapping'!$A:$A,0))</f>
        <v>CURRENT LIABILITIES</v>
      </c>
      <c r="D2067" s="36" t="str">
        <f>+INDEX('Global Mapping'!$C:$C,MATCH(L2067,'Global Mapping'!$A:$A,0))</f>
        <v>A/P TRADE - RECD NOT VO</v>
      </c>
      <c r="E2067" s="36" t="s">
        <v>3985</v>
      </c>
      <c r="F2067" s="36" t="s">
        <v>3986</v>
      </c>
      <c r="G2067" s="36" t="s">
        <v>3987</v>
      </c>
      <c r="H2067" s="36">
        <v>1142492</v>
      </c>
      <c r="I2067" s="38">
        <v>43888</v>
      </c>
      <c r="J2067" s="2">
        <v>345</v>
      </c>
      <c r="K2067" s="2">
        <v>345</v>
      </c>
      <c r="L2067" s="2">
        <v>4527</v>
      </c>
      <c r="M2067" s="5">
        <v>1695.54</v>
      </c>
      <c r="N2067" s="3">
        <v>43873</v>
      </c>
      <c r="O2067" t="s">
        <v>19</v>
      </c>
      <c r="P2067" t="s">
        <v>1655</v>
      </c>
      <c r="Q2067" t="s">
        <v>1736</v>
      </c>
      <c r="S2067" s="2">
        <v>1134148</v>
      </c>
      <c r="T2067" s="2">
        <v>359276</v>
      </c>
      <c r="U2067" s="2">
        <v>331760</v>
      </c>
      <c r="V2067" s="2" t="s">
        <v>1690</v>
      </c>
      <c r="W2067" t="s">
        <v>1691</v>
      </c>
      <c r="X2067" s="2" t="s">
        <v>1931</v>
      </c>
      <c r="Z2067">
        <v>3038149</v>
      </c>
      <c r="AA2067" s="2" t="s">
        <v>24</v>
      </c>
    </row>
    <row r="2068" spans="1:27" x14ac:dyDescent="0.25">
      <c r="A2068" s="6">
        <f t="shared" si="32"/>
        <v>2060</v>
      </c>
      <c r="C2068" s="36" t="str">
        <f>+INDEX('Global Mapping'!$M:$M,MATCH(L2068,'Global Mapping'!$A:$A,0))</f>
        <v>CURRENT LIABILITIES</v>
      </c>
      <c r="D2068" s="36" t="str">
        <f>+INDEX('Global Mapping'!$C:$C,MATCH(L2068,'Global Mapping'!$A:$A,0))</f>
        <v>A/P TRADE - RECD NOT VO</v>
      </c>
      <c r="E2068" s="36" t="s">
        <v>3985</v>
      </c>
      <c r="F2068" s="36" t="s">
        <v>3986</v>
      </c>
      <c r="G2068" s="36" t="s">
        <v>3987</v>
      </c>
      <c r="H2068" s="36">
        <v>834586</v>
      </c>
      <c r="I2068" s="38">
        <v>40703</v>
      </c>
      <c r="J2068" s="2">
        <v>345</v>
      </c>
      <c r="K2068" s="2">
        <v>345</v>
      </c>
      <c r="L2068" s="2">
        <v>4527</v>
      </c>
      <c r="M2068" s="5">
        <v>-1177</v>
      </c>
      <c r="N2068" s="3">
        <v>43878</v>
      </c>
      <c r="O2068" t="s">
        <v>19</v>
      </c>
      <c r="P2068" t="s">
        <v>1714</v>
      </c>
      <c r="Q2068" t="s">
        <v>1786</v>
      </c>
      <c r="S2068" s="2">
        <v>349743</v>
      </c>
      <c r="T2068" s="2">
        <v>359605</v>
      </c>
      <c r="U2068" s="2">
        <v>333484</v>
      </c>
      <c r="V2068" s="2" t="s">
        <v>1690</v>
      </c>
      <c r="W2068" t="s">
        <v>1691</v>
      </c>
      <c r="X2068" s="2" t="s">
        <v>1692</v>
      </c>
      <c r="Z2068">
        <v>3005160</v>
      </c>
      <c r="AA2068" s="2" t="s">
        <v>24</v>
      </c>
    </row>
    <row r="2069" spans="1:27" x14ac:dyDescent="0.25">
      <c r="A2069" s="6">
        <f t="shared" si="32"/>
        <v>2061</v>
      </c>
      <c r="C2069" s="36" t="str">
        <f>+INDEX('Global Mapping'!$M:$M,MATCH(L2069,'Global Mapping'!$A:$A,0))</f>
        <v>CURRENT LIABILITIES</v>
      </c>
      <c r="D2069" s="36" t="str">
        <f>+INDEX('Global Mapping'!$C:$C,MATCH(L2069,'Global Mapping'!$A:$A,0))</f>
        <v>A/P TRADE - RECD NOT VO</v>
      </c>
      <c r="E2069" s="36" t="s">
        <v>3985</v>
      </c>
      <c r="F2069" s="36" t="s">
        <v>3986</v>
      </c>
      <c r="G2069" s="36" t="s">
        <v>3987</v>
      </c>
      <c r="H2069" s="36">
        <v>1141699</v>
      </c>
      <c r="I2069" s="38">
        <v>43881</v>
      </c>
      <c r="J2069" s="2">
        <v>345</v>
      </c>
      <c r="K2069" s="2">
        <v>345</v>
      </c>
      <c r="L2069" s="2">
        <v>4527</v>
      </c>
      <c r="M2069" s="5">
        <v>610</v>
      </c>
      <c r="N2069" s="3">
        <v>43879</v>
      </c>
      <c r="O2069" t="s">
        <v>19</v>
      </c>
      <c r="P2069" t="s">
        <v>1701</v>
      </c>
      <c r="Q2069" t="s">
        <v>1912</v>
      </c>
      <c r="S2069" s="2">
        <v>1135947</v>
      </c>
      <c r="T2069" s="2">
        <v>359677</v>
      </c>
      <c r="U2069" s="2">
        <v>334231</v>
      </c>
      <c r="V2069" s="2" t="s">
        <v>1697</v>
      </c>
      <c r="W2069" t="s">
        <v>1691</v>
      </c>
      <c r="X2069" s="2" t="s">
        <v>1931</v>
      </c>
      <c r="Z2069">
        <v>3068613</v>
      </c>
      <c r="AA2069" s="2" t="s">
        <v>24</v>
      </c>
    </row>
    <row r="2070" spans="1:27" x14ac:dyDescent="0.25">
      <c r="A2070" s="6">
        <f t="shared" si="32"/>
        <v>2062</v>
      </c>
      <c r="C2070" s="36" t="str">
        <f>+INDEX('Global Mapping'!$M:$M,MATCH(L2070,'Global Mapping'!$A:$A,0))</f>
        <v>CURRENT LIABILITIES</v>
      </c>
      <c r="D2070" s="36" t="str">
        <f>+INDEX('Global Mapping'!$C:$C,MATCH(L2070,'Global Mapping'!$A:$A,0))</f>
        <v>A/P TRADE - RECD NOT VO</v>
      </c>
      <c r="E2070" s="36" t="s">
        <v>3985</v>
      </c>
      <c r="F2070" s="36" t="s">
        <v>3986</v>
      </c>
      <c r="G2070" s="36" t="s">
        <v>3987</v>
      </c>
      <c r="H2070" s="36">
        <v>1141670</v>
      </c>
      <c r="I2070" s="38">
        <v>43881</v>
      </c>
      <c r="J2070" s="2">
        <v>345</v>
      </c>
      <c r="K2070" s="2">
        <v>345</v>
      </c>
      <c r="L2070" s="2">
        <v>4527</v>
      </c>
      <c r="M2070" s="5">
        <v>1297</v>
      </c>
      <c r="N2070" s="3">
        <v>43881</v>
      </c>
      <c r="O2070" t="s">
        <v>19</v>
      </c>
      <c r="P2070" t="s">
        <v>1714</v>
      </c>
      <c r="Q2070" t="s">
        <v>1913</v>
      </c>
      <c r="S2070" s="2">
        <v>1136688</v>
      </c>
      <c r="T2070" s="2">
        <v>359831</v>
      </c>
      <c r="U2070" s="2">
        <v>333483</v>
      </c>
      <c r="V2070" s="2" t="s">
        <v>1690</v>
      </c>
      <c r="W2070" t="s">
        <v>1691</v>
      </c>
      <c r="X2070" s="2" t="s">
        <v>1931</v>
      </c>
      <c r="Z2070">
        <v>3005160</v>
      </c>
      <c r="AA2070" s="2" t="s">
        <v>24</v>
      </c>
    </row>
    <row r="2071" spans="1:27" x14ac:dyDescent="0.25">
      <c r="A2071" s="6">
        <f t="shared" si="32"/>
        <v>2063</v>
      </c>
      <c r="C2071" s="36" t="str">
        <f>+INDEX('Global Mapping'!$M:$M,MATCH(L2071,'Global Mapping'!$A:$A,0))</f>
        <v>CURRENT LIABILITIES</v>
      </c>
      <c r="D2071" s="36" t="str">
        <f>+INDEX('Global Mapping'!$C:$C,MATCH(L2071,'Global Mapping'!$A:$A,0))</f>
        <v>A/P TRADE - RECD NOT VO</v>
      </c>
      <c r="E2071" s="36" t="s">
        <v>3985</v>
      </c>
      <c r="F2071" s="36" t="s">
        <v>3986</v>
      </c>
      <c r="G2071" s="36" t="s">
        <v>3987</v>
      </c>
      <c r="H2071" s="36">
        <v>1141670</v>
      </c>
      <c r="I2071" s="38">
        <v>43881</v>
      </c>
      <c r="J2071" s="2">
        <v>345</v>
      </c>
      <c r="K2071" s="2">
        <v>345</v>
      </c>
      <c r="L2071" s="2">
        <v>4527</v>
      </c>
      <c r="M2071" s="5">
        <v>1177</v>
      </c>
      <c r="N2071" s="3">
        <v>43881</v>
      </c>
      <c r="O2071" t="s">
        <v>19</v>
      </c>
      <c r="P2071" t="s">
        <v>1714</v>
      </c>
      <c r="Q2071" t="s">
        <v>1786</v>
      </c>
      <c r="S2071" s="2">
        <v>1136689</v>
      </c>
      <c r="T2071" s="2">
        <v>359831</v>
      </c>
      <c r="U2071" s="2">
        <v>333484</v>
      </c>
      <c r="V2071" s="2" t="s">
        <v>1690</v>
      </c>
      <c r="W2071" t="s">
        <v>1691</v>
      </c>
      <c r="X2071" s="2" t="s">
        <v>1931</v>
      </c>
      <c r="Z2071">
        <v>3005160</v>
      </c>
      <c r="AA2071" s="2" t="s">
        <v>24</v>
      </c>
    </row>
    <row r="2072" spans="1:27" x14ac:dyDescent="0.25">
      <c r="A2072" s="6">
        <f t="shared" si="32"/>
        <v>2064</v>
      </c>
      <c r="C2072" s="36" t="str">
        <f>+INDEX('Global Mapping'!$M:$M,MATCH(L2072,'Global Mapping'!$A:$A,0))</f>
        <v>CURRENT LIABILITIES</v>
      </c>
      <c r="D2072" s="36" t="str">
        <f>+INDEX('Global Mapping'!$C:$C,MATCH(L2072,'Global Mapping'!$A:$A,0))</f>
        <v>A/P TRADE - RECD NOT VO</v>
      </c>
      <c r="E2072" s="36" t="s">
        <v>3985</v>
      </c>
      <c r="F2072" s="36" t="s">
        <v>3986</v>
      </c>
      <c r="G2072" s="36" t="s">
        <v>3987</v>
      </c>
      <c r="H2072" s="36">
        <v>1141687</v>
      </c>
      <c r="I2072" s="38">
        <v>43881</v>
      </c>
      <c r="J2072" s="2">
        <v>345</v>
      </c>
      <c r="K2072" s="2">
        <v>345</v>
      </c>
      <c r="L2072" s="2">
        <v>4527</v>
      </c>
      <c r="M2072" s="5">
        <v>680.06</v>
      </c>
      <c r="N2072" s="3">
        <v>43881</v>
      </c>
      <c r="O2072" t="s">
        <v>19</v>
      </c>
      <c r="P2072" t="s">
        <v>1698</v>
      </c>
      <c r="Q2072" t="s">
        <v>1699</v>
      </c>
      <c r="S2072" s="2">
        <v>1136692</v>
      </c>
      <c r="T2072" s="2">
        <v>359831</v>
      </c>
      <c r="U2072" s="2">
        <v>334723</v>
      </c>
      <c r="V2072" s="2" t="s">
        <v>1697</v>
      </c>
      <c r="W2072" t="s">
        <v>1691</v>
      </c>
      <c r="X2072" s="2" t="s">
        <v>1931</v>
      </c>
      <c r="Z2072">
        <v>3031738</v>
      </c>
      <c r="AA2072" s="2" t="s">
        <v>24</v>
      </c>
    </row>
    <row r="2073" spans="1:27" x14ac:dyDescent="0.25">
      <c r="A2073" s="6">
        <f t="shared" si="32"/>
        <v>2065</v>
      </c>
      <c r="C2073" s="36" t="str">
        <f>+INDEX('Global Mapping'!$M:$M,MATCH(L2073,'Global Mapping'!$A:$A,0))</f>
        <v>CURRENT LIABILITIES</v>
      </c>
      <c r="D2073" s="36" t="str">
        <f>+INDEX('Global Mapping'!$C:$C,MATCH(L2073,'Global Mapping'!$A:$A,0))</f>
        <v>A/P TRADE - RECD NOT VO</v>
      </c>
      <c r="E2073" s="36" t="s">
        <v>3985</v>
      </c>
      <c r="F2073" s="36" t="s">
        <v>3986</v>
      </c>
      <c r="G2073" s="36" t="s">
        <v>3987</v>
      </c>
      <c r="H2073" s="36">
        <v>1141687</v>
      </c>
      <c r="I2073" s="38">
        <v>43881</v>
      </c>
      <c r="J2073" s="2">
        <v>345</v>
      </c>
      <c r="K2073" s="2">
        <v>345</v>
      </c>
      <c r="L2073" s="2">
        <v>4527</v>
      </c>
      <c r="M2073" s="5">
        <v>339.32</v>
      </c>
      <c r="N2073" s="3">
        <v>43881</v>
      </c>
      <c r="O2073" t="s">
        <v>19</v>
      </c>
      <c r="P2073" t="s">
        <v>1698</v>
      </c>
      <c r="Q2073" t="s">
        <v>1699</v>
      </c>
      <c r="S2073" s="2">
        <v>1136693</v>
      </c>
      <c r="T2073" s="2">
        <v>359831</v>
      </c>
      <c r="U2073" s="2">
        <v>334723</v>
      </c>
      <c r="V2073" s="2" t="s">
        <v>1697</v>
      </c>
      <c r="W2073" t="s">
        <v>1691</v>
      </c>
      <c r="X2073" s="2" t="s">
        <v>1931</v>
      </c>
      <c r="Z2073">
        <v>3031738</v>
      </c>
      <c r="AA2073" s="2" t="s">
        <v>24</v>
      </c>
    </row>
    <row r="2074" spans="1:27" x14ac:dyDescent="0.25">
      <c r="A2074" s="6">
        <f t="shared" si="32"/>
        <v>2066</v>
      </c>
      <c r="C2074" s="36" t="str">
        <f>+INDEX('Global Mapping'!$M:$M,MATCH(L2074,'Global Mapping'!$A:$A,0))</f>
        <v>CURRENT LIABILITIES</v>
      </c>
      <c r="D2074" s="36" t="str">
        <f>+INDEX('Global Mapping'!$C:$C,MATCH(L2074,'Global Mapping'!$A:$A,0))</f>
        <v>A/P TRADE - RECD NOT VO</v>
      </c>
      <c r="E2074" s="36" t="s">
        <v>3985</v>
      </c>
      <c r="F2074" s="36" t="s">
        <v>3986</v>
      </c>
      <c r="G2074" s="36" t="s">
        <v>3987</v>
      </c>
      <c r="H2074" s="36">
        <v>1141702</v>
      </c>
      <c r="I2074" s="38">
        <v>43881</v>
      </c>
      <c r="J2074" s="2">
        <v>345</v>
      </c>
      <c r="K2074" s="2">
        <v>345</v>
      </c>
      <c r="L2074" s="2">
        <v>4527</v>
      </c>
      <c r="M2074" s="5">
        <v>600</v>
      </c>
      <c r="N2074" s="3">
        <v>43881</v>
      </c>
      <c r="O2074" t="s">
        <v>19</v>
      </c>
      <c r="P2074" t="s">
        <v>1695</v>
      </c>
      <c r="Q2074" t="s">
        <v>1702</v>
      </c>
      <c r="S2074" s="2">
        <v>1136622</v>
      </c>
      <c r="T2074" s="2">
        <v>359831</v>
      </c>
      <c r="U2074" s="2">
        <v>333735</v>
      </c>
      <c r="V2074" s="2" t="s">
        <v>1690</v>
      </c>
      <c r="W2074" t="s">
        <v>1691</v>
      </c>
      <c r="X2074" s="2" t="s">
        <v>1931</v>
      </c>
      <c r="Z2074">
        <v>3049322</v>
      </c>
      <c r="AA2074" s="2" t="s">
        <v>24</v>
      </c>
    </row>
    <row r="2075" spans="1:27" x14ac:dyDescent="0.25">
      <c r="A2075" s="6">
        <f t="shared" si="32"/>
        <v>2067</v>
      </c>
      <c r="C2075" s="36" t="str">
        <f>+INDEX('Global Mapping'!$M:$M,MATCH(L2075,'Global Mapping'!$A:$A,0))</f>
        <v>CURRENT LIABILITIES</v>
      </c>
      <c r="D2075" s="36" t="str">
        <f>+INDEX('Global Mapping'!$C:$C,MATCH(L2075,'Global Mapping'!$A:$A,0))</f>
        <v>A/P TRADE - RECD NOT VO</v>
      </c>
      <c r="E2075" s="36" t="s">
        <v>3985</v>
      </c>
      <c r="F2075" s="36" t="s">
        <v>3986</v>
      </c>
      <c r="G2075" s="36" t="s">
        <v>3987</v>
      </c>
      <c r="H2075" s="36">
        <v>1143559</v>
      </c>
      <c r="I2075" s="38">
        <v>43895</v>
      </c>
      <c r="J2075" s="2">
        <v>345</v>
      </c>
      <c r="K2075" s="2">
        <v>345</v>
      </c>
      <c r="L2075" s="2">
        <v>4527</v>
      </c>
      <c r="M2075" s="5">
        <v>7314.57</v>
      </c>
      <c r="N2075" s="3">
        <v>43882</v>
      </c>
      <c r="O2075" t="s">
        <v>19</v>
      </c>
      <c r="P2075" t="s">
        <v>1915</v>
      </c>
      <c r="Q2075" t="s">
        <v>1916</v>
      </c>
      <c r="S2075" s="2">
        <v>1136892</v>
      </c>
      <c r="T2075" s="2">
        <v>359953</v>
      </c>
      <c r="U2075" s="2">
        <v>335073</v>
      </c>
      <c r="V2075" s="2" t="s">
        <v>1690</v>
      </c>
      <c r="W2075" t="s">
        <v>1691</v>
      </c>
      <c r="X2075" s="2" t="s">
        <v>1931</v>
      </c>
      <c r="Z2075">
        <v>3127211</v>
      </c>
      <c r="AA2075" s="2" t="s">
        <v>24</v>
      </c>
    </row>
    <row r="2076" spans="1:27" x14ac:dyDescent="0.25">
      <c r="A2076" s="6">
        <f t="shared" si="32"/>
        <v>2068</v>
      </c>
      <c r="C2076" s="36" t="str">
        <f>+INDEX('Global Mapping'!$M:$M,MATCH(L2076,'Global Mapping'!$A:$A,0))</f>
        <v>CURRENT LIABILITIES</v>
      </c>
      <c r="D2076" s="36" t="str">
        <f>+INDEX('Global Mapping'!$C:$C,MATCH(L2076,'Global Mapping'!$A:$A,0))</f>
        <v>A/P TRADE - RECD NOT VO</v>
      </c>
      <c r="E2076" s="36" t="s">
        <v>3985</v>
      </c>
      <c r="F2076" s="36" t="s">
        <v>3986</v>
      </c>
      <c r="G2076" s="36" t="s">
        <v>3987</v>
      </c>
      <c r="H2076" s="36">
        <v>1144000</v>
      </c>
      <c r="I2076" s="38">
        <v>43902</v>
      </c>
      <c r="J2076" s="2">
        <v>345</v>
      </c>
      <c r="K2076" s="2">
        <v>345</v>
      </c>
      <c r="L2076" s="2">
        <v>4527</v>
      </c>
      <c r="M2076" s="5">
        <v>4822.8999999999996</v>
      </c>
      <c r="N2076" s="3">
        <v>43887</v>
      </c>
      <c r="O2076" t="s">
        <v>19</v>
      </c>
      <c r="P2076" t="s">
        <v>1708</v>
      </c>
      <c r="Q2076" t="s">
        <v>1914</v>
      </c>
      <c r="S2076" s="2">
        <v>1137847</v>
      </c>
      <c r="T2076" s="2">
        <v>360298</v>
      </c>
      <c r="U2076" s="2">
        <v>335017</v>
      </c>
      <c r="V2076" s="2" t="s">
        <v>1690</v>
      </c>
      <c r="W2076" t="s">
        <v>1691</v>
      </c>
      <c r="X2076" s="2" t="s">
        <v>1931</v>
      </c>
      <c r="Z2076">
        <v>3087618</v>
      </c>
      <c r="AA2076" s="2" t="s">
        <v>24</v>
      </c>
    </row>
    <row r="2077" spans="1:27" x14ac:dyDescent="0.25">
      <c r="A2077" s="6">
        <f t="shared" si="32"/>
        <v>2069</v>
      </c>
      <c r="C2077" s="36" t="str">
        <f>+INDEX('Global Mapping'!$M:$M,MATCH(L2077,'Global Mapping'!$A:$A,0))</f>
        <v>CURRENT LIABILITIES</v>
      </c>
      <c r="D2077" s="36" t="str">
        <f>+INDEX('Global Mapping'!$C:$C,MATCH(L2077,'Global Mapping'!$A:$A,0))</f>
        <v>A/P TRADE - RECD NOT VO</v>
      </c>
      <c r="E2077" s="36" t="s">
        <v>3985</v>
      </c>
      <c r="F2077" s="36" t="s">
        <v>3986</v>
      </c>
      <c r="G2077" s="36" t="s">
        <v>3987</v>
      </c>
      <c r="H2077" s="36">
        <v>1142497</v>
      </c>
      <c r="I2077" s="38">
        <v>43888</v>
      </c>
      <c r="J2077" s="2">
        <v>345</v>
      </c>
      <c r="K2077" s="2">
        <v>345</v>
      </c>
      <c r="L2077" s="2">
        <v>4527</v>
      </c>
      <c r="M2077" s="5">
        <v>1256</v>
      </c>
      <c r="N2077" s="3">
        <v>43888</v>
      </c>
      <c r="O2077" t="s">
        <v>19</v>
      </c>
      <c r="P2077" t="s">
        <v>1682</v>
      </c>
      <c r="Q2077" t="s">
        <v>1908</v>
      </c>
      <c r="S2077" s="2">
        <v>1138447</v>
      </c>
      <c r="T2077" s="2">
        <v>360354</v>
      </c>
      <c r="U2077" s="2">
        <v>333736</v>
      </c>
      <c r="V2077" s="2" t="s">
        <v>1690</v>
      </c>
      <c r="W2077" t="s">
        <v>1691</v>
      </c>
      <c r="X2077" s="2" t="s">
        <v>1931</v>
      </c>
      <c r="Z2077">
        <v>3000063</v>
      </c>
      <c r="AA2077" s="2" t="s">
        <v>24</v>
      </c>
    </row>
    <row r="2078" spans="1:27" x14ac:dyDescent="0.25">
      <c r="A2078" s="6">
        <f t="shared" si="32"/>
        <v>2070</v>
      </c>
      <c r="C2078" s="36" t="str">
        <f>+INDEX('Global Mapping'!$M:$M,MATCH(L2078,'Global Mapping'!$A:$A,0))</f>
        <v>CURRENT LIABILITIES</v>
      </c>
      <c r="D2078" s="36" t="str">
        <f>+INDEX('Global Mapping'!$C:$C,MATCH(L2078,'Global Mapping'!$A:$A,0))</f>
        <v>A/P TRADE - RECD NOT VO</v>
      </c>
      <c r="E2078" s="36" t="s">
        <v>3985</v>
      </c>
      <c r="F2078" s="36" t="s">
        <v>3986</v>
      </c>
      <c r="G2078" s="36" t="s">
        <v>3987</v>
      </c>
      <c r="H2078" s="36">
        <v>1142470</v>
      </c>
      <c r="I2078" s="38">
        <v>43888</v>
      </c>
      <c r="J2078" s="2">
        <v>345</v>
      </c>
      <c r="K2078" s="2">
        <v>345</v>
      </c>
      <c r="L2078" s="2">
        <v>4527</v>
      </c>
      <c r="M2078" s="5">
        <v>15288.86</v>
      </c>
      <c r="N2078" s="3">
        <v>43888</v>
      </c>
      <c r="O2078" t="s">
        <v>19</v>
      </c>
      <c r="P2078" t="s">
        <v>1646</v>
      </c>
      <c r="Q2078" t="s">
        <v>1917</v>
      </c>
      <c r="S2078" s="2">
        <v>1138460</v>
      </c>
      <c r="T2078" s="2">
        <v>360354</v>
      </c>
      <c r="U2078" s="2">
        <v>335823</v>
      </c>
      <c r="V2078" s="2" t="s">
        <v>1690</v>
      </c>
      <c r="W2078" t="s">
        <v>1691</v>
      </c>
      <c r="X2078" s="2" t="s">
        <v>1931</v>
      </c>
      <c r="Z2078">
        <v>3005121</v>
      </c>
      <c r="AA2078" s="2" t="s">
        <v>24</v>
      </c>
    </row>
    <row r="2079" spans="1:27" x14ac:dyDescent="0.25">
      <c r="A2079" s="6">
        <f t="shared" si="32"/>
        <v>2071</v>
      </c>
      <c r="C2079" s="36" t="str">
        <f>+INDEX('Global Mapping'!$M:$M,MATCH(L2079,'Global Mapping'!$A:$A,0))</f>
        <v>CURRENT LIABILITIES</v>
      </c>
      <c r="D2079" s="36" t="str">
        <f>+INDEX('Global Mapping'!$C:$C,MATCH(L2079,'Global Mapping'!$A:$A,0))</f>
        <v>A/P TRADE - RECD NOT VO</v>
      </c>
      <c r="E2079" s="36" t="s">
        <v>3985</v>
      </c>
      <c r="F2079" s="36" t="s">
        <v>3986</v>
      </c>
      <c r="G2079" s="36" t="s">
        <v>3987</v>
      </c>
      <c r="H2079" s="36">
        <v>922266</v>
      </c>
      <c r="I2079" s="38">
        <v>43906</v>
      </c>
      <c r="J2079" s="2">
        <v>345</v>
      </c>
      <c r="K2079" s="2">
        <v>345</v>
      </c>
      <c r="L2079" s="2">
        <v>4527</v>
      </c>
      <c r="M2079" s="5">
        <v>620.98</v>
      </c>
      <c r="N2079" s="3">
        <v>43889</v>
      </c>
      <c r="O2079" t="s">
        <v>19</v>
      </c>
      <c r="P2079" t="s">
        <v>1656</v>
      </c>
      <c r="Q2079" t="s">
        <v>1904</v>
      </c>
      <c r="S2079" s="2">
        <v>1138682</v>
      </c>
      <c r="T2079" s="2">
        <v>360487</v>
      </c>
      <c r="U2079" s="2">
        <v>333879</v>
      </c>
      <c r="V2079" s="2" t="s">
        <v>1697</v>
      </c>
      <c r="W2079" t="s">
        <v>1691</v>
      </c>
      <c r="X2079" s="2" t="s">
        <v>1931</v>
      </c>
      <c r="Z2079">
        <v>3000863</v>
      </c>
      <c r="AA2079" s="2" t="s">
        <v>24</v>
      </c>
    </row>
    <row r="2080" spans="1:27" x14ac:dyDescent="0.25">
      <c r="A2080" s="6">
        <f t="shared" si="32"/>
        <v>2072</v>
      </c>
      <c r="C2080" s="36" t="str">
        <f>+INDEX('Global Mapping'!$M:$M,MATCH(L2080,'Global Mapping'!$A:$A,0))</f>
        <v>CURRENT LIABILITIES</v>
      </c>
      <c r="D2080" s="36" t="str">
        <f>+INDEX('Global Mapping'!$C:$C,MATCH(L2080,'Global Mapping'!$A:$A,0))</f>
        <v>A/P TRADE - RECD NOT VO</v>
      </c>
      <c r="E2080" s="36" t="s">
        <v>3985</v>
      </c>
      <c r="F2080" s="36" t="s">
        <v>3986</v>
      </c>
      <c r="G2080" s="36" t="s">
        <v>3987</v>
      </c>
      <c r="H2080" s="36">
        <v>1144017</v>
      </c>
      <c r="I2080" s="38">
        <v>43902</v>
      </c>
      <c r="J2080" s="2">
        <v>345</v>
      </c>
      <c r="K2080" s="2">
        <v>345</v>
      </c>
      <c r="L2080" s="2">
        <v>4527</v>
      </c>
      <c r="M2080" s="5">
        <v>287</v>
      </c>
      <c r="N2080" s="3">
        <v>43895</v>
      </c>
      <c r="O2080" t="s">
        <v>19</v>
      </c>
      <c r="P2080" t="s">
        <v>1682</v>
      </c>
      <c r="Q2080" t="s">
        <v>1918</v>
      </c>
      <c r="S2080" s="2">
        <v>1140253</v>
      </c>
      <c r="T2080" s="2">
        <v>360988</v>
      </c>
      <c r="U2080" s="2">
        <v>336176</v>
      </c>
      <c r="V2080" s="2" t="s">
        <v>1697</v>
      </c>
      <c r="W2080" t="s">
        <v>1691</v>
      </c>
      <c r="X2080" s="2" t="s">
        <v>1931</v>
      </c>
      <c r="Z2080">
        <v>3000063</v>
      </c>
      <c r="AA2080" s="2" t="s">
        <v>24</v>
      </c>
    </row>
    <row r="2081" spans="1:27" x14ac:dyDescent="0.25">
      <c r="A2081" s="6">
        <f t="shared" si="32"/>
        <v>2073</v>
      </c>
      <c r="C2081" s="36" t="str">
        <f>+INDEX('Global Mapping'!$M:$M,MATCH(L2081,'Global Mapping'!$A:$A,0))</f>
        <v>CURRENT LIABILITIES</v>
      </c>
      <c r="D2081" s="36" t="str">
        <f>+INDEX('Global Mapping'!$C:$C,MATCH(L2081,'Global Mapping'!$A:$A,0))</f>
        <v>A/P TRADE - RECD NOT VO</v>
      </c>
      <c r="E2081" s="36" t="s">
        <v>3985</v>
      </c>
      <c r="F2081" s="36" t="s">
        <v>3986</v>
      </c>
      <c r="G2081" s="36" t="s">
        <v>3987</v>
      </c>
      <c r="H2081" s="36">
        <v>1144017</v>
      </c>
      <c r="I2081" s="38">
        <v>43902</v>
      </c>
      <c r="J2081" s="2">
        <v>345</v>
      </c>
      <c r="K2081" s="2">
        <v>345</v>
      </c>
      <c r="L2081" s="2">
        <v>4527</v>
      </c>
      <c r="M2081" s="5">
        <v>1256</v>
      </c>
      <c r="N2081" s="3">
        <v>43895</v>
      </c>
      <c r="O2081" t="s">
        <v>19</v>
      </c>
      <c r="P2081" t="s">
        <v>1682</v>
      </c>
      <c r="Q2081" t="s">
        <v>1920</v>
      </c>
      <c r="S2081" s="2">
        <v>1140255</v>
      </c>
      <c r="T2081" s="2">
        <v>360988</v>
      </c>
      <c r="U2081" s="2">
        <v>336178</v>
      </c>
      <c r="V2081" s="2" t="s">
        <v>1690</v>
      </c>
      <c r="W2081" t="s">
        <v>1691</v>
      </c>
      <c r="X2081" s="2" t="s">
        <v>1931</v>
      </c>
      <c r="Z2081">
        <v>3000063</v>
      </c>
      <c r="AA2081" s="2" t="s">
        <v>24</v>
      </c>
    </row>
    <row r="2082" spans="1:27" x14ac:dyDescent="0.25">
      <c r="A2082" s="6">
        <f t="shared" si="32"/>
        <v>2074</v>
      </c>
      <c r="C2082" s="36" t="str">
        <f>+INDEX('Global Mapping'!$M:$M,MATCH(L2082,'Global Mapping'!$A:$A,0))</f>
        <v>CURRENT LIABILITIES</v>
      </c>
      <c r="D2082" s="36" t="str">
        <f>+INDEX('Global Mapping'!$C:$C,MATCH(L2082,'Global Mapping'!$A:$A,0))</f>
        <v>A/P TRADE - RECD NOT VO</v>
      </c>
      <c r="E2082" s="36" t="s">
        <v>3985</v>
      </c>
      <c r="F2082" s="36" t="s">
        <v>3986</v>
      </c>
      <c r="G2082" s="36" t="s">
        <v>3987</v>
      </c>
      <c r="H2082" s="36">
        <v>1144017</v>
      </c>
      <c r="I2082" s="38">
        <v>43902</v>
      </c>
      <c r="J2082" s="2">
        <v>345</v>
      </c>
      <c r="K2082" s="2">
        <v>345</v>
      </c>
      <c r="L2082" s="2">
        <v>4527</v>
      </c>
      <c r="M2082" s="5">
        <v>283.5</v>
      </c>
      <c r="N2082" s="3">
        <v>43895</v>
      </c>
      <c r="O2082" t="s">
        <v>19</v>
      </c>
      <c r="P2082" t="s">
        <v>1682</v>
      </c>
      <c r="Q2082" t="s">
        <v>1919</v>
      </c>
      <c r="S2082" s="2">
        <v>1140376</v>
      </c>
      <c r="T2082" s="2">
        <v>360988</v>
      </c>
      <c r="U2082" s="2">
        <v>336179</v>
      </c>
      <c r="V2082" s="2" t="s">
        <v>1690</v>
      </c>
      <c r="W2082" t="s">
        <v>1691</v>
      </c>
      <c r="X2082" s="2" t="s">
        <v>1931</v>
      </c>
      <c r="Z2082">
        <v>3000063</v>
      </c>
      <c r="AA2082" s="2" t="s">
        <v>24</v>
      </c>
    </row>
    <row r="2083" spans="1:27" x14ac:dyDescent="0.25">
      <c r="A2083" s="6">
        <f t="shared" si="32"/>
        <v>2075</v>
      </c>
      <c r="C2083" s="36" t="str">
        <f>+INDEX('Global Mapping'!$M:$M,MATCH(L2083,'Global Mapping'!$A:$A,0))</f>
        <v>CURRENT LIABILITIES</v>
      </c>
      <c r="D2083" s="36" t="str">
        <f>+INDEX('Global Mapping'!$C:$C,MATCH(L2083,'Global Mapping'!$A:$A,0))</f>
        <v>A/P TRADE - RECD NOT VO</v>
      </c>
      <c r="E2083" s="36" t="s">
        <v>3985</v>
      </c>
      <c r="F2083" s="36" t="s">
        <v>3986</v>
      </c>
      <c r="G2083" s="36" t="s">
        <v>3987</v>
      </c>
      <c r="H2083" s="36">
        <v>1144844</v>
      </c>
      <c r="I2083" s="38">
        <v>43909</v>
      </c>
      <c r="J2083" s="2">
        <v>345</v>
      </c>
      <c r="K2083" s="2">
        <v>345</v>
      </c>
      <c r="L2083" s="2">
        <v>4527</v>
      </c>
      <c r="M2083" s="5">
        <v>30578</v>
      </c>
      <c r="N2083" s="3">
        <v>43903</v>
      </c>
      <c r="O2083" t="s">
        <v>19</v>
      </c>
      <c r="P2083" t="s">
        <v>1915</v>
      </c>
      <c r="Q2083" t="s">
        <v>1922</v>
      </c>
      <c r="S2083" s="2">
        <v>1142472</v>
      </c>
      <c r="T2083" s="2">
        <v>361833</v>
      </c>
      <c r="U2083" s="2">
        <v>337007</v>
      </c>
      <c r="V2083" s="2" t="s">
        <v>1690</v>
      </c>
      <c r="W2083" t="s">
        <v>1814</v>
      </c>
      <c r="X2083" s="2" t="s">
        <v>1931</v>
      </c>
      <c r="Z2083">
        <v>3127211</v>
      </c>
      <c r="AA2083" s="2" t="s">
        <v>24</v>
      </c>
    </row>
    <row r="2084" spans="1:27" x14ac:dyDescent="0.25">
      <c r="A2084" s="6">
        <f t="shared" si="32"/>
        <v>2076</v>
      </c>
      <c r="C2084" s="36" t="str">
        <f>+INDEX('Global Mapping'!$M:$M,MATCH(L2084,'Global Mapping'!$A:$A,0))</f>
        <v>CURRENT LIABILITIES</v>
      </c>
      <c r="D2084" s="36" t="str">
        <f>+INDEX('Global Mapping'!$C:$C,MATCH(L2084,'Global Mapping'!$A:$A,0))</f>
        <v>A/P TRADE - RECD NOT VO</v>
      </c>
      <c r="E2084" s="36" t="s">
        <v>3985</v>
      </c>
      <c r="F2084" s="36" t="s">
        <v>3986</v>
      </c>
      <c r="G2084" s="36" t="s">
        <v>3987</v>
      </c>
      <c r="H2084" s="36">
        <v>1145740</v>
      </c>
      <c r="I2084" s="38">
        <v>43924</v>
      </c>
      <c r="J2084" s="2">
        <v>345</v>
      </c>
      <c r="K2084" s="2">
        <v>345</v>
      </c>
      <c r="L2084" s="2">
        <v>4527</v>
      </c>
      <c r="M2084" s="5">
        <v>1470</v>
      </c>
      <c r="N2084" s="3">
        <v>43906</v>
      </c>
      <c r="O2084" t="s">
        <v>19</v>
      </c>
      <c r="P2084" t="s">
        <v>1812</v>
      </c>
      <c r="Q2084" t="s">
        <v>1921</v>
      </c>
      <c r="S2084" s="2">
        <v>1142907</v>
      </c>
      <c r="T2084" s="2">
        <v>361949</v>
      </c>
      <c r="U2084" s="2">
        <v>336722</v>
      </c>
      <c r="V2084" s="2" t="s">
        <v>1690</v>
      </c>
      <c r="W2084" t="s">
        <v>1814</v>
      </c>
      <c r="X2084" s="2" t="s">
        <v>1931</v>
      </c>
      <c r="Z2084">
        <v>3005906</v>
      </c>
      <c r="AA2084" s="2" t="s">
        <v>24</v>
      </c>
    </row>
    <row r="2085" spans="1:27" x14ac:dyDescent="0.25">
      <c r="A2085" s="6">
        <f t="shared" si="32"/>
        <v>2077</v>
      </c>
      <c r="C2085" s="36" t="str">
        <f>+INDEX('Global Mapping'!$M:$M,MATCH(L2085,'Global Mapping'!$A:$A,0))</f>
        <v>CURRENT LIABILITIES</v>
      </c>
      <c r="D2085" s="36" t="str">
        <f>+INDEX('Global Mapping'!$C:$C,MATCH(L2085,'Global Mapping'!$A:$A,0))</f>
        <v>A/P TRADE - RECD NOT VO</v>
      </c>
      <c r="E2085" s="36" t="s">
        <v>3985</v>
      </c>
      <c r="F2085" s="36" t="s">
        <v>3986</v>
      </c>
      <c r="G2085" s="36" t="s">
        <v>3987</v>
      </c>
      <c r="H2085" s="36">
        <v>1144602</v>
      </c>
      <c r="I2085" s="38">
        <v>43909</v>
      </c>
      <c r="J2085" s="2">
        <v>345</v>
      </c>
      <c r="K2085" s="2">
        <v>345</v>
      </c>
      <c r="L2085" s="2">
        <v>4527</v>
      </c>
      <c r="M2085" s="5">
        <v>2271.5</v>
      </c>
      <c r="N2085" s="3">
        <v>43906</v>
      </c>
      <c r="O2085" t="s">
        <v>19</v>
      </c>
      <c r="P2085" t="s">
        <v>1708</v>
      </c>
      <c r="Q2085" t="s">
        <v>1909</v>
      </c>
      <c r="S2085" s="2">
        <v>1142906</v>
      </c>
      <c r="T2085" s="2">
        <v>361949</v>
      </c>
      <c r="U2085" s="2">
        <v>333734</v>
      </c>
      <c r="V2085" s="2" t="s">
        <v>1690</v>
      </c>
      <c r="W2085" t="s">
        <v>1691</v>
      </c>
      <c r="X2085" s="2" t="s">
        <v>1931</v>
      </c>
      <c r="Z2085">
        <v>3087618</v>
      </c>
      <c r="AA2085" s="2" t="s">
        <v>24</v>
      </c>
    </row>
    <row r="2086" spans="1:27" x14ac:dyDescent="0.25">
      <c r="A2086" s="6">
        <f t="shared" si="32"/>
        <v>2078</v>
      </c>
      <c r="C2086" s="36" t="str">
        <f>+INDEX('Global Mapping'!$M:$M,MATCH(L2086,'Global Mapping'!$A:$A,0))</f>
        <v>CURRENT LIABILITIES</v>
      </c>
      <c r="D2086" s="36" t="str">
        <f>+INDEX('Global Mapping'!$C:$C,MATCH(L2086,'Global Mapping'!$A:$A,0))</f>
        <v>A/P TRADE - RECD NOT VO</v>
      </c>
      <c r="E2086" s="36" t="s">
        <v>3985</v>
      </c>
      <c r="F2086" s="36" t="s">
        <v>3986</v>
      </c>
      <c r="G2086" s="36" t="s">
        <v>3987</v>
      </c>
      <c r="H2086" s="36">
        <v>1149611</v>
      </c>
      <c r="I2086" s="38">
        <v>43931</v>
      </c>
      <c r="J2086" s="2">
        <v>345</v>
      </c>
      <c r="K2086" s="2">
        <v>345</v>
      </c>
      <c r="L2086" s="2">
        <v>4527</v>
      </c>
      <c r="M2086" s="5">
        <v>1016.54</v>
      </c>
      <c r="N2086" s="3">
        <v>43914</v>
      </c>
      <c r="O2086" t="s">
        <v>19</v>
      </c>
      <c r="P2086" t="s">
        <v>1664</v>
      </c>
      <c r="Q2086" t="s">
        <v>1732</v>
      </c>
      <c r="S2086" s="2">
        <v>1144723</v>
      </c>
      <c r="T2086" s="2">
        <v>362598</v>
      </c>
      <c r="U2086" s="2">
        <v>334389</v>
      </c>
      <c r="V2086" s="2" t="s">
        <v>1690</v>
      </c>
      <c r="W2086" t="s">
        <v>1691</v>
      </c>
      <c r="X2086" s="2" t="s">
        <v>1931</v>
      </c>
      <c r="Z2086">
        <v>3009296</v>
      </c>
      <c r="AA2086" s="2" t="s">
        <v>24</v>
      </c>
    </row>
    <row r="2087" spans="1:27" x14ac:dyDescent="0.25">
      <c r="A2087" s="6">
        <f t="shared" si="32"/>
        <v>2079</v>
      </c>
      <c r="C2087" s="36" t="str">
        <f>+INDEX('Global Mapping'!$M:$M,MATCH(L2087,'Global Mapping'!$A:$A,0))</f>
        <v>CURRENT LIABILITIES</v>
      </c>
      <c r="D2087" s="36" t="str">
        <f>+INDEX('Global Mapping'!$C:$C,MATCH(L2087,'Global Mapping'!$A:$A,0))</f>
        <v>A/P TRADE - RECD NOT VO</v>
      </c>
      <c r="E2087" s="36" t="s">
        <v>3985</v>
      </c>
      <c r="F2087" s="36" t="s">
        <v>3986</v>
      </c>
      <c r="G2087" s="36" t="s">
        <v>3987</v>
      </c>
      <c r="H2087" s="36">
        <v>1145733</v>
      </c>
      <c r="I2087" s="38">
        <v>43924</v>
      </c>
      <c r="J2087" s="2">
        <v>345</v>
      </c>
      <c r="K2087" s="2">
        <v>345</v>
      </c>
      <c r="L2087" s="2">
        <v>4527</v>
      </c>
      <c r="M2087" s="5">
        <v>530.45000000000005</v>
      </c>
      <c r="N2087" s="3">
        <v>43915</v>
      </c>
      <c r="O2087" t="s">
        <v>19</v>
      </c>
      <c r="P2087" t="s">
        <v>1689</v>
      </c>
      <c r="Q2087" t="s">
        <v>1713</v>
      </c>
      <c r="S2087" s="2">
        <v>1145142</v>
      </c>
      <c r="T2087" s="2">
        <v>362720</v>
      </c>
      <c r="U2087" s="2">
        <v>337913</v>
      </c>
      <c r="V2087" s="2" t="s">
        <v>1690</v>
      </c>
      <c r="W2087" t="s">
        <v>1691</v>
      </c>
      <c r="X2087" s="2" t="s">
        <v>1931</v>
      </c>
      <c r="Z2087">
        <v>3085299</v>
      </c>
      <c r="AA2087" s="2" t="s">
        <v>24</v>
      </c>
    </row>
    <row r="2088" spans="1:27" x14ac:dyDescent="0.25">
      <c r="A2088" s="6">
        <f t="shared" si="32"/>
        <v>2080</v>
      </c>
      <c r="C2088" s="36" t="str">
        <f>+INDEX('Global Mapping'!$M:$M,MATCH(L2088,'Global Mapping'!$A:$A,0))</f>
        <v>CURRENT LIABILITIES</v>
      </c>
      <c r="D2088" s="36" t="str">
        <f>+INDEX('Global Mapping'!$C:$C,MATCH(L2088,'Global Mapping'!$A:$A,0))</f>
        <v>A/P TRADE - RECD NOT VO</v>
      </c>
      <c r="E2088" s="36" t="s">
        <v>3985</v>
      </c>
      <c r="F2088" s="36" t="s">
        <v>3986</v>
      </c>
      <c r="G2088" s="36" t="s">
        <v>3987</v>
      </c>
      <c r="H2088" s="36">
        <v>1145733</v>
      </c>
      <c r="I2088" s="38">
        <v>43924</v>
      </c>
      <c r="J2088" s="2">
        <v>345</v>
      </c>
      <c r="K2088" s="2">
        <v>345</v>
      </c>
      <c r="L2088" s="2">
        <v>4527</v>
      </c>
      <c r="M2088" s="5">
        <v>530.45000000000005</v>
      </c>
      <c r="N2088" s="3">
        <v>43915</v>
      </c>
      <c r="O2088" t="s">
        <v>19</v>
      </c>
      <c r="P2088" t="s">
        <v>1689</v>
      </c>
      <c r="Q2088" t="s">
        <v>1712</v>
      </c>
      <c r="S2088" s="2">
        <v>1145145</v>
      </c>
      <c r="T2088" s="2">
        <v>362720</v>
      </c>
      <c r="U2088" s="2">
        <v>337914</v>
      </c>
      <c r="V2088" s="2" t="s">
        <v>1690</v>
      </c>
      <c r="W2088" t="s">
        <v>1691</v>
      </c>
      <c r="X2088" s="2" t="s">
        <v>1931</v>
      </c>
      <c r="Z2088">
        <v>3085299</v>
      </c>
      <c r="AA2088" s="2" t="s">
        <v>24</v>
      </c>
    </row>
    <row r="2089" spans="1:27" x14ac:dyDescent="0.25">
      <c r="A2089" s="6">
        <f t="shared" si="32"/>
        <v>2081</v>
      </c>
      <c r="C2089" s="36" t="str">
        <f>+INDEX('Global Mapping'!$M:$M,MATCH(L2089,'Global Mapping'!$A:$A,0))</f>
        <v>CURRENT LIABILITIES</v>
      </c>
      <c r="D2089" s="36" t="str">
        <f>+INDEX('Global Mapping'!$C:$C,MATCH(L2089,'Global Mapping'!$A:$A,0))</f>
        <v>A/P TRADE - RECD NOT VO</v>
      </c>
      <c r="E2089" s="36" t="s">
        <v>3985</v>
      </c>
      <c r="F2089" s="36" t="s">
        <v>3986</v>
      </c>
      <c r="G2089" s="36" t="s">
        <v>3987</v>
      </c>
      <c r="H2089" s="36">
        <v>1145733</v>
      </c>
      <c r="I2089" s="38">
        <v>43924</v>
      </c>
      <c r="J2089" s="2">
        <v>345</v>
      </c>
      <c r="K2089" s="2">
        <v>345</v>
      </c>
      <c r="L2089" s="2">
        <v>4527</v>
      </c>
      <c r="M2089" s="5">
        <v>530.45000000000005</v>
      </c>
      <c r="N2089" s="3">
        <v>43915</v>
      </c>
      <c r="O2089" t="s">
        <v>19</v>
      </c>
      <c r="P2089" t="s">
        <v>1689</v>
      </c>
      <c r="Q2089" t="s">
        <v>1711</v>
      </c>
      <c r="S2089" s="2">
        <v>1145148</v>
      </c>
      <c r="T2089" s="2">
        <v>362720</v>
      </c>
      <c r="U2089" s="2">
        <v>337915</v>
      </c>
      <c r="V2089" s="2" t="s">
        <v>1690</v>
      </c>
      <c r="W2089" t="s">
        <v>1691</v>
      </c>
      <c r="X2089" s="2" t="s">
        <v>1931</v>
      </c>
      <c r="Z2089">
        <v>3085299</v>
      </c>
      <c r="AA2089" s="2" t="s">
        <v>24</v>
      </c>
    </row>
    <row r="2090" spans="1:27" x14ac:dyDescent="0.25">
      <c r="A2090" s="6">
        <f t="shared" si="32"/>
        <v>2082</v>
      </c>
      <c r="C2090" s="36" t="str">
        <f>+INDEX('Global Mapping'!$M:$M,MATCH(L2090,'Global Mapping'!$A:$A,0))</f>
        <v>CURRENT LIABILITIES</v>
      </c>
      <c r="D2090" s="36" t="str">
        <f>+INDEX('Global Mapping'!$C:$C,MATCH(L2090,'Global Mapping'!$A:$A,0))</f>
        <v>A/P TRADE - RECD NOT VO</v>
      </c>
      <c r="E2090" s="36" t="s">
        <v>3985</v>
      </c>
      <c r="F2090" s="36" t="s">
        <v>3986</v>
      </c>
      <c r="G2090" s="36" t="s">
        <v>3987</v>
      </c>
      <c r="H2090" s="36">
        <v>1145124</v>
      </c>
      <c r="I2090" s="38">
        <v>43917</v>
      </c>
      <c r="J2090" s="2">
        <v>345</v>
      </c>
      <c r="K2090" s="2">
        <v>345</v>
      </c>
      <c r="L2090" s="2">
        <v>4527</v>
      </c>
      <c r="M2090" s="5">
        <v>827.62</v>
      </c>
      <c r="N2090" s="3">
        <v>43917</v>
      </c>
      <c r="O2090" t="s">
        <v>19</v>
      </c>
      <c r="P2090" t="s">
        <v>1644</v>
      </c>
      <c r="Q2090" t="s">
        <v>1763</v>
      </c>
      <c r="S2090" s="2">
        <v>1146067</v>
      </c>
      <c r="T2090" s="2">
        <v>362974</v>
      </c>
      <c r="U2090" s="2">
        <v>336172</v>
      </c>
      <c r="V2090" s="2" t="s">
        <v>1697</v>
      </c>
      <c r="W2090" t="s">
        <v>1691</v>
      </c>
      <c r="X2090" s="2" t="s">
        <v>1931</v>
      </c>
      <c r="Z2090">
        <v>3000092</v>
      </c>
      <c r="AA2090" s="2" t="s">
        <v>24</v>
      </c>
    </row>
    <row r="2091" spans="1:27" x14ac:dyDescent="0.25">
      <c r="A2091" s="6">
        <f t="shared" si="32"/>
        <v>2083</v>
      </c>
      <c r="C2091" s="36" t="str">
        <f>+INDEX('Global Mapping'!$M:$M,MATCH(L2091,'Global Mapping'!$A:$A,0))</f>
        <v>CURRENT LIABILITIES</v>
      </c>
      <c r="D2091" s="36" t="str">
        <f>+INDEX('Global Mapping'!$C:$C,MATCH(L2091,'Global Mapping'!$A:$A,0))</f>
        <v>A/P TRADE - RECD NOT VO</v>
      </c>
      <c r="E2091" s="36" t="s">
        <v>3985</v>
      </c>
      <c r="F2091" s="36" t="s">
        <v>3986</v>
      </c>
      <c r="G2091" s="36" t="s">
        <v>3987</v>
      </c>
      <c r="H2091" s="36">
        <v>834608</v>
      </c>
      <c r="I2091" s="38">
        <v>40703</v>
      </c>
      <c r="J2091" s="2">
        <v>345</v>
      </c>
      <c r="K2091" s="2">
        <v>345</v>
      </c>
      <c r="L2091" s="2">
        <v>4527</v>
      </c>
      <c r="M2091" s="5">
        <v>-320</v>
      </c>
      <c r="N2091" s="3">
        <v>43920</v>
      </c>
      <c r="O2091" t="s">
        <v>19</v>
      </c>
      <c r="P2091" t="s">
        <v>1656</v>
      </c>
      <c r="Q2091" t="s">
        <v>1924</v>
      </c>
      <c r="S2091" s="2">
        <v>353567</v>
      </c>
      <c r="T2091" s="2">
        <v>363129</v>
      </c>
      <c r="U2091" s="2">
        <v>337996</v>
      </c>
      <c r="V2091" s="2" t="s">
        <v>1690</v>
      </c>
      <c r="W2091" t="s">
        <v>1691</v>
      </c>
      <c r="X2091" s="2" t="s">
        <v>1692</v>
      </c>
      <c r="Z2091">
        <v>3000863</v>
      </c>
      <c r="AA2091" s="2" t="s">
        <v>24</v>
      </c>
    </row>
    <row r="2092" spans="1:27" x14ac:dyDescent="0.25">
      <c r="A2092" s="6">
        <f t="shared" si="32"/>
        <v>2084</v>
      </c>
      <c r="C2092" s="36" t="str">
        <f>+INDEX('Global Mapping'!$M:$M,MATCH(L2092,'Global Mapping'!$A:$A,0))</f>
        <v>CURRENT LIABILITIES</v>
      </c>
      <c r="D2092" s="36" t="str">
        <f>+INDEX('Global Mapping'!$C:$C,MATCH(L2092,'Global Mapping'!$A:$A,0))</f>
        <v>A/P TRADE - RECD NOT VO</v>
      </c>
      <c r="E2092" s="36" t="s">
        <v>3985</v>
      </c>
      <c r="F2092" s="36" t="s">
        <v>3986</v>
      </c>
      <c r="G2092" s="36" t="s">
        <v>3987</v>
      </c>
      <c r="H2092" s="36">
        <v>1145807</v>
      </c>
      <c r="I2092" s="38">
        <v>43924</v>
      </c>
      <c r="J2092" s="2">
        <v>345</v>
      </c>
      <c r="K2092" s="2">
        <v>345</v>
      </c>
      <c r="L2092" s="2">
        <v>4527</v>
      </c>
      <c r="M2092" s="5">
        <v>711.76</v>
      </c>
      <c r="N2092" s="3">
        <v>43921</v>
      </c>
      <c r="O2092" t="s">
        <v>19</v>
      </c>
      <c r="P2092" t="s">
        <v>1664</v>
      </c>
      <c r="Q2092" t="s">
        <v>1923</v>
      </c>
      <c r="S2092" s="2">
        <v>1150047</v>
      </c>
      <c r="T2092" s="2">
        <v>363187</v>
      </c>
      <c r="U2092" s="2">
        <v>336097</v>
      </c>
      <c r="V2092" s="2" t="s">
        <v>1690</v>
      </c>
      <c r="W2092" t="s">
        <v>1691</v>
      </c>
      <c r="X2092" s="2" t="s">
        <v>1931</v>
      </c>
      <c r="Z2092">
        <v>3009296</v>
      </c>
      <c r="AA2092" s="2" t="s">
        <v>24</v>
      </c>
    </row>
    <row r="2093" spans="1:27" x14ac:dyDescent="0.25">
      <c r="A2093" s="6">
        <f t="shared" si="32"/>
        <v>2085</v>
      </c>
      <c r="C2093" s="36" t="str">
        <f>+INDEX('Global Mapping'!$M:$M,MATCH(L2093,'Global Mapping'!$A:$A,0))</f>
        <v>CURRENT LIABILITIES</v>
      </c>
      <c r="D2093" s="36" t="str">
        <f>+INDEX('Global Mapping'!$C:$C,MATCH(L2093,'Global Mapping'!$A:$A,0))</f>
        <v>A/P TRADE - RECD NOT VO</v>
      </c>
      <c r="E2093" s="36" t="s">
        <v>3985</v>
      </c>
      <c r="F2093" s="36" t="s">
        <v>3986</v>
      </c>
      <c r="G2093" s="36" t="s">
        <v>3987</v>
      </c>
      <c r="H2093" s="36">
        <v>1149611</v>
      </c>
      <c r="I2093" s="38">
        <v>43931</v>
      </c>
      <c r="J2093" s="2">
        <v>345</v>
      </c>
      <c r="K2093" s="2">
        <v>345</v>
      </c>
      <c r="L2093" s="2">
        <v>4527</v>
      </c>
      <c r="M2093" s="5">
        <v>685.3</v>
      </c>
      <c r="N2093" s="3">
        <v>43921</v>
      </c>
      <c r="O2093" t="s">
        <v>19</v>
      </c>
      <c r="P2093" t="s">
        <v>1664</v>
      </c>
      <c r="Q2093" t="s">
        <v>1923</v>
      </c>
      <c r="S2093" s="2">
        <v>1150048</v>
      </c>
      <c r="T2093" s="2">
        <v>363187</v>
      </c>
      <c r="U2093" s="2">
        <v>336097</v>
      </c>
      <c r="V2093" s="2" t="s">
        <v>1690</v>
      </c>
      <c r="W2093" t="s">
        <v>1691</v>
      </c>
      <c r="X2093" s="2" t="s">
        <v>1931</v>
      </c>
      <c r="Z2093">
        <v>3009296</v>
      </c>
      <c r="AA2093" s="2" t="s">
        <v>24</v>
      </c>
    </row>
    <row r="2094" spans="1:27" x14ac:dyDescent="0.25">
      <c r="A2094" s="6">
        <f t="shared" si="32"/>
        <v>2086</v>
      </c>
      <c r="C2094" s="36" t="str">
        <f>+INDEX('Global Mapping'!$M:$M,MATCH(L2094,'Global Mapping'!$A:$A,0))</f>
        <v>CURRENT LIABILITIES</v>
      </c>
      <c r="D2094" s="36" t="str">
        <f>+INDEX('Global Mapping'!$C:$C,MATCH(L2094,'Global Mapping'!$A:$A,0))</f>
        <v>A/P MISCELLANEOUS</v>
      </c>
      <c r="E2094" s="36" t="s">
        <v>3985</v>
      </c>
      <c r="F2094" s="36" t="s">
        <v>3986</v>
      </c>
      <c r="G2094" s="36" t="s">
        <v>3987</v>
      </c>
      <c r="H2094" s="36">
        <v>1091419</v>
      </c>
      <c r="I2094" s="38">
        <v>43573</v>
      </c>
      <c r="J2094" s="2">
        <v>345</v>
      </c>
      <c r="K2094" s="2">
        <v>345</v>
      </c>
      <c r="L2094" s="2">
        <v>4545</v>
      </c>
      <c r="M2094" s="5">
        <v>38.42</v>
      </c>
      <c r="N2094" s="3">
        <v>43558</v>
      </c>
      <c r="O2094" t="s">
        <v>19</v>
      </c>
      <c r="P2094" t="s">
        <v>1970</v>
      </c>
      <c r="Q2094" t="s">
        <v>1930</v>
      </c>
      <c r="S2094" s="2">
        <v>1049382</v>
      </c>
      <c r="T2094" s="2">
        <v>331719</v>
      </c>
      <c r="X2094" s="2" t="s">
        <v>1931</v>
      </c>
      <c r="Z2094">
        <v>3104610</v>
      </c>
      <c r="AA2094" s="2" t="s">
        <v>24</v>
      </c>
    </row>
    <row r="2095" spans="1:27" x14ac:dyDescent="0.25">
      <c r="A2095" s="6">
        <f t="shared" si="32"/>
        <v>2087</v>
      </c>
      <c r="C2095" s="36" t="str">
        <f>+INDEX('Global Mapping'!$M:$M,MATCH(L2095,'Global Mapping'!$A:$A,0))</f>
        <v>CURRENT LIABILITIES</v>
      </c>
      <c r="D2095" s="36" t="str">
        <f>+INDEX('Global Mapping'!$C:$C,MATCH(L2095,'Global Mapping'!$A:$A,0))</f>
        <v>A/P MISCELLANEOUS</v>
      </c>
      <c r="E2095" s="36" t="s">
        <v>3985</v>
      </c>
      <c r="F2095" s="36" t="s">
        <v>3986</v>
      </c>
      <c r="G2095" s="36" t="s">
        <v>3987</v>
      </c>
      <c r="H2095" s="36">
        <v>1091533</v>
      </c>
      <c r="I2095" s="38">
        <v>43573</v>
      </c>
      <c r="J2095" s="2">
        <v>345</v>
      </c>
      <c r="K2095" s="2">
        <v>345</v>
      </c>
      <c r="L2095" s="2">
        <v>4545</v>
      </c>
      <c r="M2095" s="5">
        <v>13.2</v>
      </c>
      <c r="N2095" s="3">
        <v>43558</v>
      </c>
      <c r="O2095" t="s">
        <v>19</v>
      </c>
      <c r="P2095" t="s">
        <v>1966</v>
      </c>
      <c r="Q2095" t="s">
        <v>1930</v>
      </c>
      <c r="S2095" s="2">
        <v>1049229</v>
      </c>
      <c r="T2095" s="2">
        <v>331719</v>
      </c>
      <c r="X2095" s="2" t="s">
        <v>1931</v>
      </c>
      <c r="Z2095">
        <v>3104725</v>
      </c>
      <c r="AA2095" s="2" t="s">
        <v>24</v>
      </c>
    </row>
    <row r="2096" spans="1:27" x14ac:dyDescent="0.25">
      <c r="A2096" s="6">
        <f t="shared" si="32"/>
        <v>2088</v>
      </c>
      <c r="C2096" s="36" t="str">
        <f>+INDEX('Global Mapping'!$M:$M,MATCH(L2096,'Global Mapping'!$A:$A,0))</f>
        <v>CURRENT LIABILITIES</v>
      </c>
      <c r="D2096" s="36" t="str">
        <f>+INDEX('Global Mapping'!$C:$C,MATCH(L2096,'Global Mapping'!$A:$A,0))</f>
        <v>A/P MISCELLANEOUS</v>
      </c>
      <c r="E2096" s="36" t="s">
        <v>3985</v>
      </c>
      <c r="F2096" s="36" t="s">
        <v>3986</v>
      </c>
      <c r="G2096" s="36" t="s">
        <v>3987</v>
      </c>
      <c r="H2096" s="36">
        <v>1091429</v>
      </c>
      <c r="I2096" s="38">
        <v>43573</v>
      </c>
      <c r="J2096" s="2">
        <v>345</v>
      </c>
      <c r="K2096" s="2">
        <v>345</v>
      </c>
      <c r="L2096" s="2">
        <v>4545</v>
      </c>
      <c r="M2096" s="5">
        <v>36.119999999999997</v>
      </c>
      <c r="N2096" s="3">
        <v>43558</v>
      </c>
      <c r="O2096" t="s">
        <v>19</v>
      </c>
      <c r="P2096" t="s">
        <v>1967</v>
      </c>
      <c r="Q2096" t="s">
        <v>1930</v>
      </c>
      <c r="S2096" s="2">
        <v>1049247</v>
      </c>
      <c r="T2096" s="2">
        <v>331719</v>
      </c>
      <c r="X2096" s="2" t="s">
        <v>1931</v>
      </c>
      <c r="Z2096">
        <v>3104741</v>
      </c>
      <c r="AA2096" s="2" t="s">
        <v>24</v>
      </c>
    </row>
    <row r="2097" spans="1:27" x14ac:dyDescent="0.25">
      <c r="A2097" s="6">
        <f t="shared" si="32"/>
        <v>2089</v>
      </c>
      <c r="C2097" s="36" t="str">
        <f>+INDEX('Global Mapping'!$M:$M,MATCH(L2097,'Global Mapping'!$A:$A,0))</f>
        <v>CURRENT LIABILITIES</v>
      </c>
      <c r="D2097" s="36" t="str">
        <f>+INDEX('Global Mapping'!$C:$C,MATCH(L2097,'Global Mapping'!$A:$A,0))</f>
        <v>A/P MISCELLANEOUS</v>
      </c>
      <c r="E2097" s="36" t="s">
        <v>3985</v>
      </c>
      <c r="F2097" s="36" t="s">
        <v>3986</v>
      </c>
      <c r="G2097" s="36" t="s">
        <v>3987</v>
      </c>
      <c r="H2097" s="36">
        <v>1091335</v>
      </c>
      <c r="I2097" s="38">
        <v>43573</v>
      </c>
      <c r="J2097" s="2">
        <v>345</v>
      </c>
      <c r="K2097" s="2">
        <v>345</v>
      </c>
      <c r="L2097" s="2">
        <v>4545</v>
      </c>
      <c r="M2097" s="5">
        <v>65.62</v>
      </c>
      <c r="N2097" s="3">
        <v>43558</v>
      </c>
      <c r="O2097" t="s">
        <v>19</v>
      </c>
      <c r="P2097" t="s">
        <v>1968</v>
      </c>
      <c r="Q2097" t="s">
        <v>1930</v>
      </c>
      <c r="S2097" s="2">
        <v>1049290</v>
      </c>
      <c r="T2097" s="2">
        <v>331719</v>
      </c>
      <c r="X2097" s="2" t="s">
        <v>1931</v>
      </c>
      <c r="Z2097">
        <v>3104778</v>
      </c>
      <c r="AA2097" s="2" t="s">
        <v>24</v>
      </c>
    </row>
    <row r="2098" spans="1:27" x14ac:dyDescent="0.25">
      <c r="A2098" s="6">
        <f t="shared" si="32"/>
        <v>2090</v>
      </c>
      <c r="C2098" s="36" t="str">
        <f>+INDEX('Global Mapping'!$M:$M,MATCH(L2098,'Global Mapping'!$A:$A,0))</f>
        <v>CURRENT LIABILITIES</v>
      </c>
      <c r="D2098" s="36" t="str">
        <f>+INDEX('Global Mapping'!$C:$C,MATCH(L2098,'Global Mapping'!$A:$A,0))</f>
        <v>A/P MISCELLANEOUS</v>
      </c>
      <c r="E2098" s="36" t="s">
        <v>3985</v>
      </c>
      <c r="F2098" s="36" t="s">
        <v>3986</v>
      </c>
      <c r="G2098" s="36" t="s">
        <v>3987</v>
      </c>
      <c r="H2098" s="36">
        <v>839625</v>
      </c>
      <c r="I2098" s="38">
        <v>40759</v>
      </c>
      <c r="J2098" s="2">
        <v>345</v>
      </c>
      <c r="K2098" s="2">
        <v>345</v>
      </c>
      <c r="L2098" s="2">
        <v>4545</v>
      </c>
      <c r="M2098" s="5">
        <v>-16.170000000000002</v>
      </c>
      <c r="N2098" s="3">
        <v>43559</v>
      </c>
      <c r="O2098" t="s">
        <v>19</v>
      </c>
      <c r="P2098" t="s">
        <v>1623</v>
      </c>
      <c r="Q2098" t="s">
        <v>1623</v>
      </c>
      <c r="S2098" s="2">
        <v>364767</v>
      </c>
      <c r="T2098" s="2">
        <v>330977</v>
      </c>
      <c r="X2098" s="2" t="s">
        <v>1624</v>
      </c>
      <c r="AA2098" s="2" t="s">
        <v>24</v>
      </c>
    </row>
    <row r="2099" spans="1:27" x14ac:dyDescent="0.25">
      <c r="A2099" s="6">
        <f t="shared" si="32"/>
        <v>2091</v>
      </c>
      <c r="C2099" s="36" t="str">
        <f>+INDEX('Global Mapping'!$M:$M,MATCH(L2099,'Global Mapping'!$A:$A,0))</f>
        <v>CURRENT LIABILITIES</v>
      </c>
      <c r="D2099" s="36" t="str">
        <f>+INDEX('Global Mapping'!$C:$C,MATCH(L2099,'Global Mapping'!$A:$A,0))</f>
        <v>A/P MISCELLANEOUS</v>
      </c>
      <c r="E2099" s="36" t="s">
        <v>3985</v>
      </c>
      <c r="F2099" s="36" t="s">
        <v>3986</v>
      </c>
      <c r="G2099" s="36" t="s">
        <v>3987</v>
      </c>
      <c r="H2099" s="36">
        <v>1091284</v>
      </c>
      <c r="I2099" s="38">
        <v>43573</v>
      </c>
      <c r="J2099" s="2">
        <v>345</v>
      </c>
      <c r="K2099" s="2">
        <v>345</v>
      </c>
      <c r="L2099" s="2">
        <v>4545</v>
      </c>
      <c r="M2099" s="5">
        <v>140.58000000000001</v>
      </c>
      <c r="N2099" s="3">
        <v>43562</v>
      </c>
      <c r="O2099" t="s">
        <v>19</v>
      </c>
      <c r="P2099" t="s">
        <v>1971</v>
      </c>
      <c r="Q2099" t="s">
        <v>1930</v>
      </c>
      <c r="S2099" s="2">
        <v>1049414</v>
      </c>
      <c r="T2099" s="2">
        <v>331729</v>
      </c>
      <c r="X2099" s="2" t="s">
        <v>1931</v>
      </c>
      <c r="Z2099">
        <v>3104804</v>
      </c>
      <c r="AA2099" s="2" t="s">
        <v>24</v>
      </c>
    </row>
    <row r="2100" spans="1:27" x14ac:dyDescent="0.25">
      <c r="A2100" s="6">
        <f t="shared" si="32"/>
        <v>2092</v>
      </c>
      <c r="C2100" s="36" t="str">
        <f>+INDEX('Global Mapping'!$M:$M,MATCH(L2100,'Global Mapping'!$A:$A,0))</f>
        <v>CURRENT LIABILITIES</v>
      </c>
      <c r="D2100" s="36" t="str">
        <f>+INDEX('Global Mapping'!$C:$C,MATCH(L2100,'Global Mapping'!$A:$A,0))</f>
        <v>A/P MISCELLANEOUS</v>
      </c>
      <c r="E2100" s="36" t="s">
        <v>3985</v>
      </c>
      <c r="F2100" s="36" t="s">
        <v>3986</v>
      </c>
      <c r="G2100" s="36" t="s">
        <v>3987</v>
      </c>
      <c r="H2100" s="36">
        <v>1091282</v>
      </c>
      <c r="I2100" s="38">
        <v>43573</v>
      </c>
      <c r="J2100" s="2">
        <v>345</v>
      </c>
      <c r="K2100" s="2">
        <v>345</v>
      </c>
      <c r="L2100" s="2">
        <v>4545</v>
      </c>
      <c r="M2100" s="5">
        <v>148.12</v>
      </c>
      <c r="N2100" s="3">
        <v>43562</v>
      </c>
      <c r="O2100" t="s">
        <v>19</v>
      </c>
      <c r="P2100" t="s">
        <v>1972</v>
      </c>
      <c r="Q2100" t="s">
        <v>1930</v>
      </c>
      <c r="S2100" s="2">
        <v>1049425</v>
      </c>
      <c r="T2100" s="2">
        <v>331729</v>
      </c>
      <c r="X2100" s="2" t="s">
        <v>1931</v>
      </c>
      <c r="Z2100">
        <v>3104814</v>
      </c>
      <c r="AA2100" s="2" t="s">
        <v>24</v>
      </c>
    </row>
    <row r="2101" spans="1:27" x14ac:dyDescent="0.25">
      <c r="A2101" s="6">
        <f t="shared" si="32"/>
        <v>2093</v>
      </c>
      <c r="C2101" s="36" t="str">
        <f>+INDEX('Global Mapping'!$M:$M,MATCH(L2101,'Global Mapping'!$A:$A,0))</f>
        <v>CURRENT LIABILITIES</v>
      </c>
      <c r="D2101" s="36" t="str">
        <f>+INDEX('Global Mapping'!$C:$C,MATCH(L2101,'Global Mapping'!$A:$A,0))</f>
        <v>A/P MISCELLANEOUS</v>
      </c>
      <c r="E2101" s="36" t="s">
        <v>3985</v>
      </c>
      <c r="F2101" s="36" t="s">
        <v>3986</v>
      </c>
      <c r="G2101" s="36" t="s">
        <v>3987</v>
      </c>
      <c r="H2101" s="36">
        <v>1091457</v>
      </c>
      <c r="I2101" s="38">
        <v>43573</v>
      </c>
      <c r="J2101" s="2">
        <v>345</v>
      </c>
      <c r="K2101" s="2">
        <v>345</v>
      </c>
      <c r="L2101" s="2">
        <v>4545</v>
      </c>
      <c r="M2101" s="5">
        <v>29.88</v>
      </c>
      <c r="N2101" s="3">
        <v>43562</v>
      </c>
      <c r="O2101" t="s">
        <v>19</v>
      </c>
      <c r="P2101" t="s">
        <v>1974</v>
      </c>
      <c r="Q2101" t="s">
        <v>1930</v>
      </c>
      <c r="S2101" s="2">
        <v>1049440</v>
      </c>
      <c r="T2101" s="2">
        <v>331729</v>
      </c>
      <c r="X2101" s="2" t="s">
        <v>1931</v>
      </c>
      <c r="Z2101">
        <v>3104828</v>
      </c>
      <c r="AA2101" s="2" t="s">
        <v>24</v>
      </c>
    </row>
    <row r="2102" spans="1:27" x14ac:dyDescent="0.25">
      <c r="A2102" s="6">
        <f t="shared" si="32"/>
        <v>2094</v>
      </c>
      <c r="C2102" s="36" t="str">
        <f>+INDEX('Global Mapping'!$M:$M,MATCH(L2102,'Global Mapping'!$A:$A,0))</f>
        <v>CURRENT LIABILITIES</v>
      </c>
      <c r="D2102" s="36" t="str">
        <f>+INDEX('Global Mapping'!$C:$C,MATCH(L2102,'Global Mapping'!$A:$A,0))</f>
        <v>A/P MISCELLANEOUS</v>
      </c>
      <c r="E2102" s="36" t="s">
        <v>3985</v>
      </c>
      <c r="F2102" s="36" t="s">
        <v>3986</v>
      </c>
      <c r="G2102" s="36" t="s">
        <v>3987</v>
      </c>
      <c r="H2102" s="36">
        <v>1091562</v>
      </c>
      <c r="I2102" s="38">
        <v>43573</v>
      </c>
      <c r="J2102" s="2">
        <v>345</v>
      </c>
      <c r="K2102" s="2">
        <v>345</v>
      </c>
      <c r="L2102" s="2">
        <v>4545</v>
      </c>
      <c r="M2102" s="5">
        <v>8.4499999999999993</v>
      </c>
      <c r="N2102" s="3">
        <v>43562</v>
      </c>
      <c r="O2102" t="s">
        <v>19</v>
      </c>
      <c r="P2102" t="s">
        <v>1975</v>
      </c>
      <c r="Q2102" t="s">
        <v>1930</v>
      </c>
      <c r="S2102" s="2">
        <v>1049469</v>
      </c>
      <c r="T2102" s="2">
        <v>331729</v>
      </c>
      <c r="X2102" s="2" t="s">
        <v>1931</v>
      </c>
      <c r="Z2102">
        <v>3104854</v>
      </c>
      <c r="AA2102" s="2" t="s">
        <v>24</v>
      </c>
    </row>
    <row r="2103" spans="1:27" x14ac:dyDescent="0.25">
      <c r="A2103" s="6">
        <f t="shared" si="32"/>
        <v>2095</v>
      </c>
      <c r="C2103" s="36" t="str">
        <f>+INDEX('Global Mapping'!$M:$M,MATCH(L2103,'Global Mapping'!$A:$A,0))</f>
        <v>CURRENT LIABILITIES</v>
      </c>
      <c r="D2103" s="36" t="str">
        <f>+INDEX('Global Mapping'!$C:$C,MATCH(L2103,'Global Mapping'!$A:$A,0))</f>
        <v>A/P MISCELLANEOUS</v>
      </c>
      <c r="E2103" s="36" t="s">
        <v>3985</v>
      </c>
      <c r="F2103" s="36" t="s">
        <v>3986</v>
      </c>
      <c r="G2103" s="36" t="s">
        <v>3987</v>
      </c>
      <c r="H2103" s="36">
        <v>1091498</v>
      </c>
      <c r="I2103" s="38">
        <v>43573</v>
      </c>
      <c r="J2103" s="2">
        <v>345</v>
      </c>
      <c r="K2103" s="2">
        <v>345</v>
      </c>
      <c r="L2103" s="2">
        <v>4545</v>
      </c>
      <c r="M2103" s="5">
        <v>20.79</v>
      </c>
      <c r="N2103" s="3">
        <v>43562</v>
      </c>
      <c r="O2103" t="s">
        <v>19</v>
      </c>
      <c r="P2103" t="s">
        <v>1976</v>
      </c>
      <c r="Q2103" t="s">
        <v>1930</v>
      </c>
      <c r="S2103" s="2">
        <v>1049470</v>
      </c>
      <c r="T2103" s="2">
        <v>331729</v>
      </c>
      <c r="X2103" s="2" t="s">
        <v>1931</v>
      </c>
      <c r="Z2103">
        <v>3104855</v>
      </c>
      <c r="AA2103" s="2" t="s">
        <v>24</v>
      </c>
    </row>
    <row r="2104" spans="1:27" x14ac:dyDescent="0.25">
      <c r="A2104" s="6">
        <f t="shared" si="32"/>
        <v>2096</v>
      </c>
      <c r="C2104" s="36" t="str">
        <f>+INDEX('Global Mapping'!$M:$M,MATCH(L2104,'Global Mapping'!$A:$A,0))</f>
        <v>CURRENT LIABILITIES</v>
      </c>
      <c r="D2104" s="36" t="str">
        <f>+INDEX('Global Mapping'!$C:$C,MATCH(L2104,'Global Mapping'!$A:$A,0))</f>
        <v>A/P MISCELLANEOUS</v>
      </c>
      <c r="E2104" s="36" t="s">
        <v>3985</v>
      </c>
      <c r="F2104" s="36" t="s">
        <v>3986</v>
      </c>
      <c r="G2104" s="36" t="s">
        <v>3987</v>
      </c>
      <c r="H2104" s="36">
        <v>1091421</v>
      </c>
      <c r="I2104" s="38">
        <v>43573</v>
      </c>
      <c r="J2104" s="2">
        <v>345</v>
      </c>
      <c r="K2104" s="2">
        <v>345</v>
      </c>
      <c r="L2104" s="2">
        <v>4545</v>
      </c>
      <c r="M2104" s="5">
        <v>38.130000000000003</v>
      </c>
      <c r="N2104" s="3">
        <v>43562</v>
      </c>
      <c r="O2104" t="s">
        <v>19</v>
      </c>
      <c r="P2104" t="s">
        <v>1976</v>
      </c>
      <c r="Q2104" t="s">
        <v>1930</v>
      </c>
      <c r="S2104" s="2">
        <v>1049471</v>
      </c>
      <c r="T2104" s="2">
        <v>331729</v>
      </c>
      <c r="X2104" s="2" t="s">
        <v>1931</v>
      </c>
      <c r="Z2104">
        <v>3104856</v>
      </c>
      <c r="AA2104" s="2" t="s">
        <v>24</v>
      </c>
    </row>
    <row r="2105" spans="1:27" x14ac:dyDescent="0.25">
      <c r="A2105" s="6">
        <f t="shared" si="32"/>
        <v>2097</v>
      </c>
      <c r="C2105" s="36" t="str">
        <f>+INDEX('Global Mapping'!$M:$M,MATCH(L2105,'Global Mapping'!$A:$A,0))</f>
        <v>CURRENT LIABILITIES</v>
      </c>
      <c r="D2105" s="36" t="str">
        <f>+INDEX('Global Mapping'!$C:$C,MATCH(L2105,'Global Mapping'!$A:$A,0))</f>
        <v>A/P MISCELLANEOUS</v>
      </c>
      <c r="E2105" s="36" t="s">
        <v>3985</v>
      </c>
      <c r="F2105" s="36" t="s">
        <v>3986</v>
      </c>
      <c r="G2105" s="36" t="s">
        <v>3987</v>
      </c>
      <c r="H2105" s="36">
        <v>1091469</v>
      </c>
      <c r="I2105" s="38">
        <v>43573</v>
      </c>
      <c r="J2105" s="2">
        <v>345</v>
      </c>
      <c r="K2105" s="2">
        <v>345</v>
      </c>
      <c r="L2105" s="2">
        <v>4545</v>
      </c>
      <c r="M2105" s="5">
        <v>27</v>
      </c>
      <c r="N2105" s="3">
        <v>43562</v>
      </c>
      <c r="O2105" t="s">
        <v>19</v>
      </c>
      <c r="P2105" t="s">
        <v>1977</v>
      </c>
      <c r="Q2105" t="s">
        <v>1930</v>
      </c>
      <c r="S2105" s="2">
        <v>1049489</v>
      </c>
      <c r="T2105" s="2">
        <v>331729</v>
      </c>
      <c r="X2105" s="2" t="s">
        <v>1931</v>
      </c>
      <c r="Z2105">
        <v>3104873</v>
      </c>
      <c r="AA2105" s="2" t="s">
        <v>24</v>
      </c>
    </row>
    <row r="2106" spans="1:27" x14ac:dyDescent="0.25">
      <c r="A2106" s="6">
        <f t="shared" si="32"/>
        <v>2098</v>
      </c>
      <c r="C2106" s="36" t="str">
        <f>+INDEX('Global Mapping'!$M:$M,MATCH(L2106,'Global Mapping'!$A:$A,0))</f>
        <v>CURRENT LIABILITIES</v>
      </c>
      <c r="D2106" s="36" t="str">
        <f>+INDEX('Global Mapping'!$C:$C,MATCH(L2106,'Global Mapping'!$A:$A,0))</f>
        <v>A/P MISCELLANEOUS</v>
      </c>
      <c r="E2106" s="36" t="s">
        <v>3985</v>
      </c>
      <c r="F2106" s="36" t="s">
        <v>3986</v>
      </c>
      <c r="G2106" s="36" t="s">
        <v>3987</v>
      </c>
      <c r="H2106" s="36">
        <v>1091577</v>
      </c>
      <c r="I2106" s="38">
        <v>43573</v>
      </c>
      <c r="J2106" s="2">
        <v>345</v>
      </c>
      <c r="K2106" s="2">
        <v>345</v>
      </c>
      <c r="L2106" s="2">
        <v>4545</v>
      </c>
      <c r="M2106" s="5">
        <v>5.75</v>
      </c>
      <c r="N2106" s="3">
        <v>43562</v>
      </c>
      <c r="O2106" t="s">
        <v>19</v>
      </c>
      <c r="P2106" t="s">
        <v>1978</v>
      </c>
      <c r="Q2106" t="s">
        <v>1930</v>
      </c>
      <c r="S2106" s="2">
        <v>1049498</v>
      </c>
      <c r="T2106" s="2">
        <v>331729</v>
      </c>
      <c r="X2106" s="2" t="s">
        <v>1931</v>
      </c>
      <c r="Z2106">
        <v>3104881</v>
      </c>
      <c r="AA2106" s="2" t="s">
        <v>24</v>
      </c>
    </row>
    <row r="2107" spans="1:27" x14ac:dyDescent="0.25">
      <c r="A2107" s="6">
        <f t="shared" si="32"/>
        <v>2099</v>
      </c>
      <c r="C2107" s="36" t="str">
        <f>+INDEX('Global Mapping'!$M:$M,MATCH(L2107,'Global Mapping'!$A:$A,0))</f>
        <v>CURRENT LIABILITIES</v>
      </c>
      <c r="D2107" s="36" t="str">
        <f>+INDEX('Global Mapping'!$C:$C,MATCH(L2107,'Global Mapping'!$A:$A,0))</f>
        <v>A/P MISCELLANEOUS</v>
      </c>
      <c r="E2107" s="36" t="s">
        <v>3985</v>
      </c>
      <c r="F2107" s="36" t="s">
        <v>3986</v>
      </c>
      <c r="G2107" s="36" t="s">
        <v>3987</v>
      </c>
      <c r="H2107" s="36">
        <v>1091450</v>
      </c>
      <c r="I2107" s="38">
        <v>43573</v>
      </c>
      <c r="J2107" s="2">
        <v>345</v>
      </c>
      <c r="K2107" s="2">
        <v>345</v>
      </c>
      <c r="L2107" s="2">
        <v>4545</v>
      </c>
      <c r="M2107" s="5">
        <v>30.68</v>
      </c>
      <c r="N2107" s="3">
        <v>43562</v>
      </c>
      <c r="O2107" t="s">
        <v>19</v>
      </c>
      <c r="P2107" t="s">
        <v>1979</v>
      </c>
      <c r="Q2107" t="s">
        <v>1930</v>
      </c>
      <c r="S2107" s="2">
        <v>1049505</v>
      </c>
      <c r="T2107" s="2">
        <v>331729</v>
      </c>
      <c r="X2107" s="2" t="s">
        <v>1931</v>
      </c>
      <c r="Z2107">
        <v>3104886</v>
      </c>
      <c r="AA2107" s="2" t="s">
        <v>24</v>
      </c>
    </row>
    <row r="2108" spans="1:27" x14ac:dyDescent="0.25">
      <c r="A2108" s="6">
        <f t="shared" si="32"/>
        <v>2100</v>
      </c>
      <c r="C2108" s="36" t="str">
        <f>+INDEX('Global Mapping'!$M:$M,MATCH(L2108,'Global Mapping'!$A:$A,0))</f>
        <v>CURRENT LIABILITIES</v>
      </c>
      <c r="D2108" s="36" t="str">
        <f>+INDEX('Global Mapping'!$C:$C,MATCH(L2108,'Global Mapping'!$A:$A,0))</f>
        <v>A/P MISCELLANEOUS</v>
      </c>
      <c r="E2108" s="36" t="s">
        <v>3985</v>
      </c>
      <c r="F2108" s="36" t="s">
        <v>3986</v>
      </c>
      <c r="G2108" s="36" t="s">
        <v>3987</v>
      </c>
      <c r="H2108" s="36">
        <v>1091377</v>
      </c>
      <c r="I2108" s="38">
        <v>43573</v>
      </c>
      <c r="J2108" s="2">
        <v>345</v>
      </c>
      <c r="K2108" s="2">
        <v>345</v>
      </c>
      <c r="L2108" s="2">
        <v>4545</v>
      </c>
      <c r="M2108" s="5">
        <v>48.62</v>
      </c>
      <c r="N2108" s="3">
        <v>43564</v>
      </c>
      <c r="O2108" t="s">
        <v>19</v>
      </c>
      <c r="P2108" t="s">
        <v>1980</v>
      </c>
      <c r="Q2108" t="s">
        <v>1930</v>
      </c>
      <c r="S2108" s="2">
        <v>1049556</v>
      </c>
      <c r="T2108" s="2">
        <v>331730</v>
      </c>
      <c r="X2108" s="2" t="s">
        <v>1931</v>
      </c>
      <c r="Z2108">
        <v>3104942</v>
      </c>
      <c r="AA2108" s="2" t="s">
        <v>24</v>
      </c>
    </row>
    <row r="2109" spans="1:27" x14ac:dyDescent="0.25">
      <c r="A2109" s="6">
        <f t="shared" si="32"/>
        <v>2101</v>
      </c>
      <c r="C2109" s="36" t="str">
        <f>+INDEX('Global Mapping'!$M:$M,MATCH(L2109,'Global Mapping'!$A:$A,0))</f>
        <v>CURRENT LIABILITIES</v>
      </c>
      <c r="D2109" s="36" t="str">
        <f>+INDEX('Global Mapping'!$C:$C,MATCH(L2109,'Global Mapping'!$A:$A,0))</f>
        <v>A/P MISCELLANEOUS</v>
      </c>
      <c r="E2109" s="36" t="s">
        <v>3985</v>
      </c>
      <c r="F2109" s="36" t="s">
        <v>3986</v>
      </c>
      <c r="G2109" s="36" t="s">
        <v>3987</v>
      </c>
      <c r="H2109" s="36">
        <v>1092276</v>
      </c>
      <c r="I2109" s="38">
        <v>43580</v>
      </c>
      <c r="J2109" s="2">
        <v>345</v>
      </c>
      <c r="K2109" s="2">
        <v>345</v>
      </c>
      <c r="L2109" s="2">
        <v>4545</v>
      </c>
      <c r="M2109" s="5">
        <v>19.02</v>
      </c>
      <c r="N2109" s="3">
        <v>43570</v>
      </c>
      <c r="O2109" t="s">
        <v>19</v>
      </c>
      <c r="P2109" t="s">
        <v>1983</v>
      </c>
      <c r="Q2109" t="s">
        <v>1930</v>
      </c>
      <c r="S2109" s="2">
        <v>1052751</v>
      </c>
      <c r="T2109" s="2">
        <v>332686</v>
      </c>
      <c r="X2109" s="2" t="s">
        <v>1931</v>
      </c>
      <c r="Z2109">
        <v>3106166</v>
      </c>
      <c r="AA2109" s="2" t="s">
        <v>24</v>
      </c>
    </row>
    <row r="2110" spans="1:27" x14ac:dyDescent="0.25">
      <c r="A2110" s="6">
        <f t="shared" si="32"/>
        <v>2102</v>
      </c>
      <c r="C2110" s="36" t="str">
        <f>+INDEX('Global Mapping'!$M:$M,MATCH(L2110,'Global Mapping'!$A:$A,0))</f>
        <v>CURRENT LIABILITIES</v>
      </c>
      <c r="D2110" s="36" t="str">
        <f>+INDEX('Global Mapping'!$C:$C,MATCH(L2110,'Global Mapping'!$A:$A,0))</f>
        <v>A/P MISCELLANEOUS</v>
      </c>
      <c r="E2110" s="36" t="s">
        <v>3985</v>
      </c>
      <c r="F2110" s="36" t="s">
        <v>3986</v>
      </c>
      <c r="G2110" s="36" t="s">
        <v>3987</v>
      </c>
      <c r="H2110" s="36">
        <v>1051787</v>
      </c>
      <c r="I2110" s="38">
        <v>43132</v>
      </c>
      <c r="J2110" s="2">
        <v>345</v>
      </c>
      <c r="K2110" s="2">
        <v>345</v>
      </c>
      <c r="L2110" s="2">
        <v>4545</v>
      </c>
      <c r="M2110" s="5">
        <v>-27</v>
      </c>
      <c r="N2110" s="3">
        <v>43581</v>
      </c>
      <c r="O2110" t="s">
        <v>19</v>
      </c>
      <c r="P2110" t="s">
        <v>1934</v>
      </c>
      <c r="Q2110" t="s">
        <v>1930</v>
      </c>
      <c r="S2110" s="2">
        <v>933150</v>
      </c>
      <c r="T2110" s="2">
        <v>293088</v>
      </c>
      <c r="X2110" s="2" t="s">
        <v>1931</v>
      </c>
      <c r="Z2110">
        <v>3089915</v>
      </c>
      <c r="AA2110" s="2" t="s">
        <v>24</v>
      </c>
    </row>
    <row r="2111" spans="1:27" x14ac:dyDescent="0.25">
      <c r="A2111" s="6">
        <f t="shared" si="32"/>
        <v>2103</v>
      </c>
      <c r="C2111" s="36" t="str">
        <f>+INDEX('Global Mapping'!$M:$M,MATCH(L2111,'Global Mapping'!$A:$A,0))</f>
        <v>CURRENT LIABILITIES</v>
      </c>
      <c r="D2111" s="36" t="str">
        <f>+INDEX('Global Mapping'!$C:$C,MATCH(L2111,'Global Mapping'!$A:$A,0))</f>
        <v>A/P MISCELLANEOUS</v>
      </c>
      <c r="E2111" s="36" t="s">
        <v>3985</v>
      </c>
      <c r="F2111" s="36" t="s">
        <v>3986</v>
      </c>
      <c r="G2111" s="36" t="s">
        <v>3987</v>
      </c>
      <c r="H2111" s="36">
        <v>1045780</v>
      </c>
      <c r="I2111" s="38">
        <v>43055</v>
      </c>
      <c r="J2111" s="2">
        <v>345</v>
      </c>
      <c r="K2111" s="2">
        <v>345</v>
      </c>
      <c r="L2111" s="2">
        <v>4545</v>
      </c>
      <c r="M2111" s="5">
        <v>-6.37</v>
      </c>
      <c r="N2111" s="3">
        <v>43581</v>
      </c>
      <c r="O2111" t="s">
        <v>19</v>
      </c>
      <c r="P2111" t="s">
        <v>1933</v>
      </c>
      <c r="Q2111" t="s">
        <v>1930</v>
      </c>
      <c r="S2111" s="2">
        <v>913663</v>
      </c>
      <c r="T2111" s="2">
        <v>286469</v>
      </c>
      <c r="X2111" s="2" t="s">
        <v>1931</v>
      </c>
      <c r="Z2111">
        <v>3089918</v>
      </c>
      <c r="AA2111" s="2" t="s">
        <v>24</v>
      </c>
    </row>
    <row r="2112" spans="1:27" x14ac:dyDescent="0.25">
      <c r="A2112" s="6">
        <f t="shared" si="32"/>
        <v>2104</v>
      </c>
      <c r="C2112" s="36" t="str">
        <f>+INDEX('Global Mapping'!$M:$M,MATCH(L2112,'Global Mapping'!$A:$A,0))</f>
        <v>CURRENT LIABILITIES</v>
      </c>
      <c r="D2112" s="36" t="str">
        <f>+INDEX('Global Mapping'!$C:$C,MATCH(L2112,'Global Mapping'!$A:$A,0))</f>
        <v>A/P MISCELLANEOUS</v>
      </c>
      <c r="E2112" s="36" t="s">
        <v>3985</v>
      </c>
      <c r="F2112" s="36" t="s">
        <v>3986</v>
      </c>
      <c r="G2112" s="36" t="s">
        <v>3987</v>
      </c>
      <c r="H2112" s="36">
        <v>1054904</v>
      </c>
      <c r="I2112" s="38">
        <v>43167</v>
      </c>
      <c r="J2112" s="2">
        <v>345</v>
      </c>
      <c r="K2112" s="2">
        <v>345</v>
      </c>
      <c r="L2112" s="2">
        <v>4545</v>
      </c>
      <c r="M2112" s="5">
        <v>-10.53</v>
      </c>
      <c r="N2112" s="3">
        <v>43581</v>
      </c>
      <c r="O2112" t="s">
        <v>19</v>
      </c>
      <c r="P2112" t="s">
        <v>1935</v>
      </c>
      <c r="Q2112" t="s">
        <v>1930</v>
      </c>
      <c r="S2112" s="2">
        <v>939615</v>
      </c>
      <c r="T2112" s="2">
        <v>295360</v>
      </c>
      <c r="X2112" s="2" t="s">
        <v>1931</v>
      </c>
      <c r="Z2112">
        <v>3090812</v>
      </c>
      <c r="AA2112" s="2" t="s">
        <v>24</v>
      </c>
    </row>
    <row r="2113" spans="1:27" x14ac:dyDescent="0.25">
      <c r="A2113" s="6">
        <f t="shared" si="32"/>
        <v>2105</v>
      </c>
      <c r="C2113" s="36" t="str">
        <f>+INDEX('Global Mapping'!$M:$M,MATCH(L2113,'Global Mapping'!$A:$A,0))</f>
        <v>CURRENT LIABILITIES</v>
      </c>
      <c r="D2113" s="36" t="str">
        <f>+INDEX('Global Mapping'!$C:$C,MATCH(L2113,'Global Mapping'!$A:$A,0))</f>
        <v>A/P MISCELLANEOUS</v>
      </c>
      <c r="E2113" s="36" t="s">
        <v>3985</v>
      </c>
      <c r="F2113" s="36" t="s">
        <v>3986</v>
      </c>
      <c r="G2113" s="36" t="s">
        <v>3987</v>
      </c>
      <c r="H2113" s="36">
        <v>1054905</v>
      </c>
      <c r="I2113" s="38">
        <v>43167</v>
      </c>
      <c r="J2113" s="2">
        <v>345</v>
      </c>
      <c r="K2113" s="2">
        <v>345</v>
      </c>
      <c r="L2113" s="2">
        <v>4545</v>
      </c>
      <c r="M2113" s="5">
        <v>-10.4</v>
      </c>
      <c r="N2113" s="3">
        <v>43581</v>
      </c>
      <c r="O2113" t="s">
        <v>19</v>
      </c>
      <c r="P2113" t="s">
        <v>1936</v>
      </c>
      <c r="Q2113" t="s">
        <v>1930</v>
      </c>
      <c r="S2113" s="2">
        <v>939915</v>
      </c>
      <c r="T2113" s="2">
        <v>295360</v>
      </c>
      <c r="X2113" s="2" t="s">
        <v>1931</v>
      </c>
      <c r="Z2113">
        <v>3090861</v>
      </c>
      <c r="AA2113" s="2" t="s">
        <v>24</v>
      </c>
    </row>
    <row r="2114" spans="1:27" x14ac:dyDescent="0.25">
      <c r="A2114" s="6">
        <f t="shared" si="32"/>
        <v>2106</v>
      </c>
      <c r="C2114" s="36" t="str">
        <f>+INDEX('Global Mapping'!$M:$M,MATCH(L2114,'Global Mapping'!$A:$A,0))</f>
        <v>CURRENT LIABILITIES</v>
      </c>
      <c r="D2114" s="36" t="str">
        <f>+INDEX('Global Mapping'!$C:$C,MATCH(L2114,'Global Mapping'!$A:$A,0))</f>
        <v>A/P MISCELLANEOUS</v>
      </c>
      <c r="E2114" s="36" t="s">
        <v>3985</v>
      </c>
      <c r="F2114" s="36" t="s">
        <v>3986</v>
      </c>
      <c r="G2114" s="36" t="s">
        <v>3987</v>
      </c>
      <c r="H2114" s="36">
        <v>1092817</v>
      </c>
      <c r="I2114" s="38">
        <v>43587</v>
      </c>
      <c r="J2114" s="2">
        <v>345</v>
      </c>
      <c r="K2114" s="2">
        <v>345</v>
      </c>
      <c r="L2114" s="2">
        <v>4545</v>
      </c>
      <c r="M2114" s="5">
        <v>31.68</v>
      </c>
      <c r="N2114" s="3">
        <v>43586</v>
      </c>
      <c r="O2114" t="s">
        <v>19</v>
      </c>
      <c r="P2114" t="s">
        <v>1987</v>
      </c>
      <c r="S2114" s="2">
        <v>1054076</v>
      </c>
      <c r="T2114" s="2">
        <v>333184</v>
      </c>
      <c r="X2114" s="2" t="s">
        <v>1931</v>
      </c>
      <c r="Z2114">
        <v>3106533</v>
      </c>
      <c r="AA2114" s="2" t="s">
        <v>24</v>
      </c>
    </row>
    <row r="2115" spans="1:27" x14ac:dyDescent="0.25">
      <c r="A2115" s="6">
        <f t="shared" si="32"/>
        <v>2107</v>
      </c>
      <c r="C2115" s="36" t="str">
        <f>+INDEX('Global Mapping'!$M:$M,MATCH(L2115,'Global Mapping'!$A:$A,0))</f>
        <v>CURRENT LIABILITIES</v>
      </c>
      <c r="D2115" s="36" t="str">
        <f>+INDEX('Global Mapping'!$C:$C,MATCH(L2115,'Global Mapping'!$A:$A,0))</f>
        <v>A/P MISCELLANEOUS</v>
      </c>
      <c r="E2115" s="36" t="s">
        <v>3985</v>
      </c>
      <c r="F2115" s="36" t="s">
        <v>3986</v>
      </c>
      <c r="G2115" s="36" t="s">
        <v>3987</v>
      </c>
      <c r="H2115" s="36">
        <v>1095590</v>
      </c>
      <c r="I2115" s="38">
        <v>43623</v>
      </c>
      <c r="J2115" s="2">
        <v>345</v>
      </c>
      <c r="K2115" s="2">
        <v>345</v>
      </c>
      <c r="L2115" s="2">
        <v>4545</v>
      </c>
      <c r="M2115" s="5">
        <v>11.76</v>
      </c>
      <c r="N2115" s="3">
        <v>43590</v>
      </c>
      <c r="O2115" t="s">
        <v>19</v>
      </c>
      <c r="P2115" t="s">
        <v>2005</v>
      </c>
      <c r="Q2115" t="s">
        <v>1930</v>
      </c>
      <c r="S2115" s="2">
        <v>1058740</v>
      </c>
      <c r="T2115" s="2">
        <v>334794</v>
      </c>
      <c r="X2115" s="2" t="s">
        <v>1931</v>
      </c>
      <c r="Z2115">
        <v>3107859</v>
      </c>
      <c r="AA2115" s="2" t="s">
        <v>24</v>
      </c>
    </row>
    <row r="2116" spans="1:27" x14ac:dyDescent="0.25">
      <c r="A2116" s="6">
        <f t="shared" si="32"/>
        <v>2108</v>
      </c>
      <c r="C2116" s="36" t="str">
        <f>+INDEX('Global Mapping'!$M:$M,MATCH(L2116,'Global Mapping'!$A:$A,0))</f>
        <v>CURRENT LIABILITIES</v>
      </c>
      <c r="D2116" s="36" t="str">
        <f>+INDEX('Global Mapping'!$C:$C,MATCH(L2116,'Global Mapping'!$A:$A,0))</f>
        <v>A/P MISCELLANEOUS</v>
      </c>
      <c r="E2116" s="36" t="s">
        <v>3985</v>
      </c>
      <c r="F2116" s="36" t="s">
        <v>3986</v>
      </c>
      <c r="G2116" s="36" t="s">
        <v>3987</v>
      </c>
      <c r="H2116" s="36">
        <v>1095450</v>
      </c>
      <c r="I2116" s="38">
        <v>43623</v>
      </c>
      <c r="J2116" s="2">
        <v>345</v>
      </c>
      <c r="K2116" s="2">
        <v>345</v>
      </c>
      <c r="L2116" s="2">
        <v>4545</v>
      </c>
      <c r="M2116" s="5">
        <v>70.819999999999993</v>
      </c>
      <c r="N2116" s="3">
        <v>43590</v>
      </c>
      <c r="O2116" t="s">
        <v>19</v>
      </c>
      <c r="P2116" t="s">
        <v>2003</v>
      </c>
      <c r="Q2116" t="s">
        <v>1930</v>
      </c>
      <c r="S2116" s="2">
        <v>1058711</v>
      </c>
      <c r="T2116" s="2">
        <v>334794</v>
      </c>
      <c r="X2116" s="2" t="s">
        <v>1931</v>
      </c>
      <c r="Z2116">
        <v>3107894</v>
      </c>
      <c r="AA2116" s="2" t="s">
        <v>24</v>
      </c>
    </row>
    <row r="2117" spans="1:27" x14ac:dyDescent="0.25">
      <c r="A2117" s="6">
        <f t="shared" si="32"/>
        <v>2109</v>
      </c>
      <c r="C2117" s="36" t="str">
        <f>+INDEX('Global Mapping'!$M:$M,MATCH(L2117,'Global Mapping'!$A:$A,0))</f>
        <v>CURRENT LIABILITIES</v>
      </c>
      <c r="D2117" s="36" t="str">
        <f>+INDEX('Global Mapping'!$C:$C,MATCH(L2117,'Global Mapping'!$A:$A,0))</f>
        <v>A/P MISCELLANEOUS</v>
      </c>
      <c r="E2117" s="36" t="s">
        <v>3985</v>
      </c>
      <c r="F2117" s="36" t="s">
        <v>3986</v>
      </c>
      <c r="G2117" s="36" t="s">
        <v>3987</v>
      </c>
      <c r="H2117" s="36">
        <v>1095465</v>
      </c>
      <c r="I2117" s="38">
        <v>43623</v>
      </c>
      <c r="J2117" s="2">
        <v>345</v>
      </c>
      <c r="K2117" s="2">
        <v>345</v>
      </c>
      <c r="L2117" s="2">
        <v>4545</v>
      </c>
      <c r="M2117" s="5">
        <v>56.11</v>
      </c>
      <c r="N2117" s="3">
        <v>43590</v>
      </c>
      <c r="O2117" t="s">
        <v>19</v>
      </c>
      <c r="P2117" t="s">
        <v>2004</v>
      </c>
      <c r="Q2117" t="s">
        <v>1930</v>
      </c>
      <c r="S2117" s="2">
        <v>1058725</v>
      </c>
      <c r="T2117" s="2">
        <v>334794</v>
      </c>
      <c r="X2117" s="2" t="s">
        <v>1931</v>
      </c>
      <c r="Z2117">
        <v>3107906</v>
      </c>
      <c r="AA2117" s="2" t="s">
        <v>24</v>
      </c>
    </row>
    <row r="2118" spans="1:27" x14ac:dyDescent="0.25">
      <c r="A2118" s="6">
        <f t="shared" si="32"/>
        <v>2110</v>
      </c>
      <c r="C2118" s="36" t="str">
        <f>+INDEX('Global Mapping'!$M:$M,MATCH(L2118,'Global Mapping'!$A:$A,0))</f>
        <v>CURRENT LIABILITIES</v>
      </c>
      <c r="D2118" s="36" t="str">
        <f>+INDEX('Global Mapping'!$C:$C,MATCH(L2118,'Global Mapping'!$A:$A,0))</f>
        <v>A/P MISCELLANEOUS</v>
      </c>
      <c r="E2118" s="36" t="s">
        <v>3985</v>
      </c>
      <c r="F2118" s="36" t="s">
        <v>3986</v>
      </c>
      <c r="G2118" s="36" t="s">
        <v>3987</v>
      </c>
      <c r="H2118" s="36">
        <v>1095663</v>
      </c>
      <c r="I2118" s="38">
        <v>43623</v>
      </c>
      <c r="J2118" s="2">
        <v>345</v>
      </c>
      <c r="K2118" s="2">
        <v>345</v>
      </c>
      <c r="L2118" s="2">
        <v>4545</v>
      </c>
      <c r="M2118" s="5">
        <v>2.1</v>
      </c>
      <c r="N2118" s="3">
        <v>43592</v>
      </c>
      <c r="O2118" t="s">
        <v>19</v>
      </c>
      <c r="P2118" t="s">
        <v>2006</v>
      </c>
      <c r="Q2118" t="s">
        <v>1930</v>
      </c>
      <c r="S2118" s="2">
        <v>1058845</v>
      </c>
      <c r="T2118" s="2">
        <v>334805</v>
      </c>
      <c r="X2118" s="2" t="s">
        <v>1931</v>
      </c>
      <c r="Z2118">
        <v>3107958</v>
      </c>
      <c r="AA2118" s="2" t="s">
        <v>24</v>
      </c>
    </row>
    <row r="2119" spans="1:27" x14ac:dyDescent="0.25">
      <c r="A2119" s="6">
        <f t="shared" si="32"/>
        <v>2111</v>
      </c>
      <c r="C2119" s="36" t="str">
        <f>+INDEX('Global Mapping'!$M:$M,MATCH(L2119,'Global Mapping'!$A:$A,0))</f>
        <v>CURRENT LIABILITIES</v>
      </c>
      <c r="D2119" s="36" t="str">
        <f>+INDEX('Global Mapping'!$C:$C,MATCH(L2119,'Global Mapping'!$A:$A,0))</f>
        <v>A/P MISCELLANEOUS</v>
      </c>
      <c r="E2119" s="36" t="s">
        <v>3985</v>
      </c>
      <c r="F2119" s="36" t="s">
        <v>3986</v>
      </c>
      <c r="G2119" s="36" t="s">
        <v>3987</v>
      </c>
      <c r="H2119" s="36">
        <v>1095587</v>
      </c>
      <c r="I2119" s="38">
        <v>43623</v>
      </c>
      <c r="J2119" s="2">
        <v>345</v>
      </c>
      <c r="K2119" s="2">
        <v>345</v>
      </c>
      <c r="L2119" s="2">
        <v>4545</v>
      </c>
      <c r="M2119" s="5">
        <v>11.91</v>
      </c>
      <c r="N2119" s="3">
        <v>43592</v>
      </c>
      <c r="O2119" t="s">
        <v>19</v>
      </c>
      <c r="P2119" t="s">
        <v>2008</v>
      </c>
      <c r="Q2119" t="s">
        <v>1930</v>
      </c>
      <c r="S2119" s="2">
        <v>1058856</v>
      </c>
      <c r="T2119" s="2">
        <v>334805</v>
      </c>
      <c r="X2119" s="2" t="s">
        <v>1931</v>
      </c>
      <c r="Z2119">
        <v>3107959</v>
      </c>
      <c r="AA2119" s="2" t="s">
        <v>24</v>
      </c>
    </row>
    <row r="2120" spans="1:27" x14ac:dyDescent="0.25">
      <c r="A2120" s="6">
        <f t="shared" si="32"/>
        <v>2112</v>
      </c>
      <c r="C2120" s="36" t="str">
        <f>+INDEX('Global Mapping'!$M:$M,MATCH(L2120,'Global Mapping'!$A:$A,0))</f>
        <v>CURRENT LIABILITIES</v>
      </c>
      <c r="D2120" s="36" t="str">
        <f>+INDEX('Global Mapping'!$C:$C,MATCH(L2120,'Global Mapping'!$A:$A,0))</f>
        <v>A/P MISCELLANEOUS</v>
      </c>
      <c r="E2120" s="36" t="s">
        <v>3985</v>
      </c>
      <c r="F2120" s="36" t="s">
        <v>3986</v>
      </c>
      <c r="G2120" s="36" t="s">
        <v>3987</v>
      </c>
      <c r="H2120" s="36">
        <v>1095495</v>
      </c>
      <c r="I2120" s="38">
        <v>43623</v>
      </c>
      <c r="J2120" s="2">
        <v>345</v>
      </c>
      <c r="K2120" s="2">
        <v>345</v>
      </c>
      <c r="L2120" s="2">
        <v>4545</v>
      </c>
      <c r="M2120" s="5">
        <v>41.12</v>
      </c>
      <c r="N2120" s="3">
        <v>43592</v>
      </c>
      <c r="O2120" t="s">
        <v>19</v>
      </c>
      <c r="P2120" t="s">
        <v>1941</v>
      </c>
      <c r="Q2120" t="s">
        <v>1930</v>
      </c>
      <c r="S2120" s="2">
        <v>1058867</v>
      </c>
      <c r="T2120" s="2">
        <v>334805</v>
      </c>
      <c r="X2120" s="2" t="s">
        <v>1931</v>
      </c>
      <c r="Z2120">
        <v>3107960</v>
      </c>
      <c r="AA2120" s="2" t="s">
        <v>24</v>
      </c>
    </row>
    <row r="2121" spans="1:27" x14ac:dyDescent="0.25">
      <c r="A2121" s="6">
        <f t="shared" si="32"/>
        <v>2113</v>
      </c>
      <c r="C2121" s="36" t="str">
        <f>+INDEX('Global Mapping'!$M:$M,MATCH(L2121,'Global Mapping'!$A:$A,0))</f>
        <v>CURRENT LIABILITIES</v>
      </c>
      <c r="D2121" s="36" t="str">
        <f>+INDEX('Global Mapping'!$C:$C,MATCH(L2121,'Global Mapping'!$A:$A,0))</f>
        <v>A/P MISCELLANEOUS</v>
      </c>
      <c r="E2121" s="36" t="s">
        <v>3985</v>
      </c>
      <c r="F2121" s="36" t="s">
        <v>3986</v>
      </c>
      <c r="G2121" s="36" t="s">
        <v>3987</v>
      </c>
      <c r="H2121" s="36">
        <v>1095460</v>
      </c>
      <c r="I2121" s="38">
        <v>43623</v>
      </c>
      <c r="J2121" s="2">
        <v>345</v>
      </c>
      <c r="K2121" s="2">
        <v>345</v>
      </c>
      <c r="L2121" s="2">
        <v>4545</v>
      </c>
      <c r="M2121" s="5">
        <v>61.65</v>
      </c>
      <c r="N2121" s="3">
        <v>43592</v>
      </c>
      <c r="O2121" t="s">
        <v>19</v>
      </c>
      <c r="P2121" t="s">
        <v>2007</v>
      </c>
      <c r="Q2121" t="s">
        <v>1930</v>
      </c>
      <c r="S2121" s="2">
        <v>1058849</v>
      </c>
      <c r="T2121" s="2">
        <v>334805</v>
      </c>
      <c r="X2121" s="2" t="s">
        <v>1931</v>
      </c>
      <c r="Z2121">
        <v>3108031</v>
      </c>
      <c r="AA2121" s="2" t="s">
        <v>24</v>
      </c>
    </row>
    <row r="2122" spans="1:27" x14ac:dyDescent="0.25">
      <c r="A2122" s="6">
        <f t="shared" si="32"/>
        <v>2114</v>
      </c>
      <c r="C2122" s="36" t="str">
        <f>+INDEX('Global Mapping'!$M:$M,MATCH(L2122,'Global Mapping'!$A:$A,0))</f>
        <v>CURRENT LIABILITIES</v>
      </c>
      <c r="D2122" s="36" t="str">
        <f>+INDEX('Global Mapping'!$C:$C,MATCH(L2122,'Global Mapping'!$A:$A,0))</f>
        <v>A/P MISCELLANEOUS</v>
      </c>
      <c r="E2122" s="36" t="s">
        <v>3985</v>
      </c>
      <c r="F2122" s="36" t="s">
        <v>3986</v>
      </c>
      <c r="G2122" s="36" t="s">
        <v>3987</v>
      </c>
      <c r="H2122" s="36">
        <v>1093321</v>
      </c>
      <c r="I2122" s="38">
        <v>43594</v>
      </c>
      <c r="J2122" s="2">
        <v>345</v>
      </c>
      <c r="K2122" s="2">
        <v>345</v>
      </c>
      <c r="L2122" s="2">
        <v>4545</v>
      </c>
      <c r="M2122" s="5">
        <v>91.07</v>
      </c>
      <c r="N2122" s="3">
        <v>43594</v>
      </c>
      <c r="O2122" t="s">
        <v>19</v>
      </c>
      <c r="P2122" t="s">
        <v>1995</v>
      </c>
      <c r="S2122" s="2">
        <v>1056179</v>
      </c>
      <c r="T2122" s="2">
        <v>333941</v>
      </c>
      <c r="X2122" s="2" t="s">
        <v>1931</v>
      </c>
      <c r="Z2122">
        <v>3106946</v>
      </c>
      <c r="AA2122" s="2" t="s">
        <v>24</v>
      </c>
    </row>
    <row r="2123" spans="1:27" x14ac:dyDescent="0.25">
      <c r="A2123" s="6">
        <f t="shared" ref="A2123:A2186" si="33">+A2122+1</f>
        <v>2115</v>
      </c>
      <c r="C2123" s="36" t="str">
        <f>+INDEX('Global Mapping'!$M:$M,MATCH(L2123,'Global Mapping'!$A:$A,0))</f>
        <v>CURRENT LIABILITIES</v>
      </c>
      <c r="D2123" s="36" t="str">
        <f>+INDEX('Global Mapping'!$C:$C,MATCH(L2123,'Global Mapping'!$A:$A,0))</f>
        <v>A/P MISCELLANEOUS</v>
      </c>
      <c r="E2123" s="36" t="s">
        <v>3985</v>
      </c>
      <c r="F2123" s="36" t="s">
        <v>3986</v>
      </c>
      <c r="G2123" s="36" t="s">
        <v>3987</v>
      </c>
      <c r="H2123" s="36">
        <v>1095466</v>
      </c>
      <c r="I2123" s="38">
        <v>43623</v>
      </c>
      <c r="J2123" s="2">
        <v>345</v>
      </c>
      <c r="K2123" s="2">
        <v>345</v>
      </c>
      <c r="L2123" s="2">
        <v>4545</v>
      </c>
      <c r="M2123" s="5">
        <v>54.51</v>
      </c>
      <c r="N2123" s="3">
        <v>43595</v>
      </c>
      <c r="O2123" t="s">
        <v>19</v>
      </c>
      <c r="P2123" t="s">
        <v>1969</v>
      </c>
      <c r="Q2123" t="s">
        <v>1930</v>
      </c>
      <c r="S2123" s="2">
        <v>1059005</v>
      </c>
      <c r="T2123" s="2">
        <v>334810</v>
      </c>
      <c r="X2123" s="2" t="s">
        <v>1931</v>
      </c>
      <c r="Z2123">
        <v>3108098</v>
      </c>
      <c r="AA2123" s="2" t="s">
        <v>24</v>
      </c>
    </row>
    <row r="2124" spans="1:27" x14ac:dyDescent="0.25">
      <c r="A2124" s="6">
        <f t="shared" si="33"/>
        <v>2116</v>
      </c>
      <c r="C2124" s="36" t="str">
        <f>+INDEX('Global Mapping'!$M:$M,MATCH(L2124,'Global Mapping'!$A:$A,0))</f>
        <v>CURRENT LIABILITIES</v>
      </c>
      <c r="D2124" s="36" t="str">
        <f>+INDEX('Global Mapping'!$C:$C,MATCH(L2124,'Global Mapping'!$A:$A,0))</f>
        <v>A/P MISCELLANEOUS</v>
      </c>
      <c r="E2124" s="36" t="s">
        <v>3985</v>
      </c>
      <c r="F2124" s="36" t="s">
        <v>3986</v>
      </c>
      <c r="G2124" s="36" t="s">
        <v>3987</v>
      </c>
      <c r="H2124" s="36">
        <v>1095436</v>
      </c>
      <c r="I2124" s="38">
        <v>43623</v>
      </c>
      <c r="J2124" s="2">
        <v>345</v>
      </c>
      <c r="K2124" s="2">
        <v>345</v>
      </c>
      <c r="L2124" s="2">
        <v>4545</v>
      </c>
      <c r="M2124" s="5">
        <v>84.58</v>
      </c>
      <c r="N2124" s="3">
        <v>43595</v>
      </c>
      <c r="O2124" t="s">
        <v>19</v>
      </c>
      <c r="P2124" t="s">
        <v>2009</v>
      </c>
      <c r="Q2124" t="s">
        <v>1930</v>
      </c>
      <c r="S2124" s="2">
        <v>1059016</v>
      </c>
      <c r="T2124" s="2">
        <v>334810</v>
      </c>
      <c r="X2124" s="2" t="s">
        <v>1931</v>
      </c>
      <c r="Z2124">
        <v>3108106</v>
      </c>
      <c r="AA2124" s="2" t="s">
        <v>24</v>
      </c>
    </row>
    <row r="2125" spans="1:27" x14ac:dyDescent="0.25">
      <c r="A2125" s="6">
        <f t="shared" si="33"/>
        <v>2117</v>
      </c>
      <c r="C2125" s="36" t="str">
        <f>+INDEX('Global Mapping'!$M:$M,MATCH(L2125,'Global Mapping'!$A:$A,0))</f>
        <v>CURRENT LIABILITIES</v>
      </c>
      <c r="D2125" s="36" t="str">
        <f>+INDEX('Global Mapping'!$C:$C,MATCH(L2125,'Global Mapping'!$A:$A,0))</f>
        <v>A/P MISCELLANEOUS</v>
      </c>
      <c r="E2125" s="36" t="s">
        <v>3985</v>
      </c>
      <c r="F2125" s="36" t="s">
        <v>3986</v>
      </c>
      <c r="G2125" s="36" t="s">
        <v>3987</v>
      </c>
      <c r="H2125" s="36">
        <v>1095569</v>
      </c>
      <c r="I2125" s="38">
        <v>43623</v>
      </c>
      <c r="J2125" s="2">
        <v>345</v>
      </c>
      <c r="K2125" s="2">
        <v>345</v>
      </c>
      <c r="L2125" s="2">
        <v>4545</v>
      </c>
      <c r="M2125" s="5">
        <v>17.07</v>
      </c>
      <c r="N2125" s="3">
        <v>43595</v>
      </c>
      <c r="O2125" t="s">
        <v>19</v>
      </c>
      <c r="P2125" t="s">
        <v>2010</v>
      </c>
      <c r="Q2125" t="s">
        <v>1930</v>
      </c>
      <c r="S2125" s="2">
        <v>1059049</v>
      </c>
      <c r="T2125" s="2">
        <v>334810</v>
      </c>
      <c r="X2125" s="2" t="s">
        <v>1931</v>
      </c>
      <c r="Z2125">
        <v>3108134</v>
      </c>
      <c r="AA2125" s="2" t="s">
        <v>24</v>
      </c>
    </row>
    <row r="2126" spans="1:27" x14ac:dyDescent="0.25">
      <c r="A2126" s="6">
        <f t="shared" si="33"/>
        <v>2118</v>
      </c>
      <c r="C2126" s="36" t="str">
        <f>+INDEX('Global Mapping'!$M:$M,MATCH(L2126,'Global Mapping'!$A:$A,0))</f>
        <v>CURRENT LIABILITIES</v>
      </c>
      <c r="D2126" s="36" t="str">
        <f>+INDEX('Global Mapping'!$C:$C,MATCH(L2126,'Global Mapping'!$A:$A,0))</f>
        <v>A/P MISCELLANEOUS</v>
      </c>
      <c r="E2126" s="36" t="s">
        <v>3985</v>
      </c>
      <c r="F2126" s="36" t="s">
        <v>3986</v>
      </c>
      <c r="G2126" s="36" t="s">
        <v>3987</v>
      </c>
      <c r="H2126" s="36">
        <v>1093907</v>
      </c>
      <c r="I2126" s="38">
        <v>43601</v>
      </c>
      <c r="J2126" s="2">
        <v>345</v>
      </c>
      <c r="K2126" s="2">
        <v>345</v>
      </c>
      <c r="L2126" s="2">
        <v>4545</v>
      </c>
      <c r="M2126" s="5">
        <v>41.12</v>
      </c>
      <c r="N2126" s="3">
        <v>43599</v>
      </c>
      <c r="O2126" t="s">
        <v>19</v>
      </c>
      <c r="P2126" t="s">
        <v>2001</v>
      </c>
      <c r="S2126" s="2">
        <v>1057374</v>
      </c>
      <c r="T2126" s="2">
        <v>334339</v>
      </c>
      <c r="X2126" s="2" t="s">
        <v>1931</v>
      </c>
      <c r="Z2126">
        <v>3093448</v>
      </c>
      <c r="AA2126" s="2" t="s">
        <v>24</v>
      </c>
    </row>
    <row r="2127" spans="1:27" x14ac:dyDescent="0.25">
      <c r="A2127" s="6">
        <f t="shared" si="33"/>
        <v>2119</v>
      </c>
      <c r="C2127" s="36" t="str">
        <f>+INDEX('Global Mapping'!$M:$M,MATCH(L2127,'Global Mapping'!$A:$A,0))</f>
        <v>CURRENT LIABILITIES</v>
      </c>
      <c r="D2127" s="36" t="str">
        <f>+INDEX('Global Mapping'!$C:$C,MATCH(L2127,'Global Mapping'!$A:$A,0))</f>
        <v>A/P MISCELLANEOUS</v>
      </c>
      <c r="E2127" s="36" t="s">
        <v>3985</v>
      </c>
      <c r="F2127" s="36" t="s">
        <v>3986</v>
      </c>
      <c r="G2127" s="36" t="s">
        <v>3987</v>
      </c>
      <c r="H2127" s="36">
        <v>1093909</v>
      </c>
      <c r="I2127" s="38">
        <v>43601</v>
      </c>
      <c r="J2127" s="2">
        <v>345</v>
      </c>
      <c r="K2127" s="2">
        <v>345</v>
      </c>
      <c r="L2127" s="2">
        <v>4545</v>
      </c>
      <c r="M2127" s="5">
        <v>22.59</v>
      </c>
      <c r="N2127" s="3">
        <v>43599</v>
      </c>
      <c r="O2127" t="s">
        <v>19</v>
      </c>
      <c r="P2127" t="s">
        <v>2000</v>
      </c>
      <c r="S2127" s="2">
        <v>1057371</v>
      </c>
      <c r="T2127" s="2">
        <v>334339</v>
      </c>
      <c r="X2127" s="2" t="s">
        <v>1931</v>
      </c>
      <c r="Z2127">
        <v>3107431</v>
      </c>
      <c r="AA2127" s="2" t="s">
        <v>24</v>
      </c>
    </row>
    <row r="2128" spans="1:27" x14ac:dyDescent="0.25">
      <c r="A2128" s="6">
        <f t="shared" si="33"/>
        <v>2120</v>
      </c>
      <c r="C2128" s="36" t="str">
        <f>+INDEX('Global Mapping'!$M:$M,MATCH(L2128,'Global Mapping'!$A:$A,0))</f>
        <v>CURRENT LIABILITIES</v>
      </c>
      <c r="D2128" s="36" t="str">
        <f>+INDEX('Global Mapping'!$C:$C,MATCH(L2128,'Global Mapping'!$A:$A,0))</f>
        <v>A/P MISCELLANEOUS</v>
      </c>
      <c r="E2128" s="36" t="s">
        <v>3985</v>
      </c>
      <c r="F2128" s="36" t="s">
        <v>3986</v>
      </c>
      <c r="G2128" s="36" t="s">
        <v>3987</v>
      </c>
      <c r="H2128" s="36">
        <v>1096844</v>
      </c>
      <c r="I2128" s="38">
        <v>43636</v>
      </c>
      <c r="J2128" s="2">
        <v>345</v>
      </c>
      <c r="K2128" s="2">
        <v>345</v>
      </c>
      <c r="L2128" s="2">
        <v>4545</v>
      </c>
      <c r="M2128" s="5">
        <v>83.48</v>
      </c>
      <c r="N2128" s="3">
        <v>43619</v>
      </c>
      <c r="O2128" t="s">
        <v>19</v>
      </c>
      <c r="P2128" t="s">
        <v>2021</v>
      </c>
      <c r="Q2128" t="s">
        <v>1930</v>
      </c>
      <c r="S2128" s="2">
        <v>1064550</v>
      </c>
      <c r="T2128" s="2">
        <v>336866</v>
      </c>
      <c r="X2128" s="2" t="s">
        <v>1931</v>
      </c>
      <c r="Z2128">
        <v>3109623</v>
      </c>
      <c r="AA2128" s="2" t="s">
        <v>24</v>
      </c>
    </row>
    <row r="2129" spans="1:27" x14ac:dyDescent="0.25">
      <c r="A2129" s="6">
        <f t="shared" si="33"/>
        <v>2121</v>
      </c>
      <c r="C2129" s="36" t="str">
        <f>+INDEX('Global Mapping'!$M:$M,MATCH(L2129,'Global Mapping'!$A:$A,0))</f>
        <v>CURRENT LIABILITIES</v>
      </c>
      <c r="D2129" s="36" t="str">
        <f>+INDEX('Global Mapping'!$C:$C,MATCH(L2129,'Global Mapping'!$A:$A,0))</f>
        <v>A/P MISCELLANEOUS</v>
      </c>
      <c r="E2129" s="36" t="s">
        <v>3985</v>
      </c>
      <c r="F2129" s="36" t="s">
        <v>3986</v>
      </c>
      <c r="G2129" s="36" t="s">
        <v>3987</v>
      </c>
      <c r="H2129" s="36">
        <v>1096905</v>
      </c>
      <c r="I2129" s="38">
        <v>43636</v>
      </c>
      <c r="J2129" s="2">
        <v>345</v>
      </c>
      <c r="K2129" s="2">
        <v>345</v>
      </c>
      <c r="L2129" s="2">
        <v>4545</v>
      </c>
      <c r="M2129" s="5">
        <v>38.340000000000003</v>
      </c>
      <c r="N2129" s="3">
        <v>43619</v>
      </c>
      <c r="O2129" t="s">
        <v>19</v>
      </c>
      <c r="P2129" t="s">
        <v>2022</v>
      </c>
      <c r="Q2129" t="s">
        <v>1930</v>
      </c>
      <c r="S2129" s="2">
        <v>1064554</v>
      </c>
      <c r="T2129" s="2">
        <v>336866</v>
      </c>
      <c r="X2129" s="2" t="s">
        <v>1931</v>
      </c>
      <c r="Z2129">
        <v>3109627</v>
      </c>
      <c r="AA2129" s="2" t="s">
        <v>24</v>
      </c>
    </row>
    <row r="2130" spans="1:27" x14ac:dyDescent="0.25">
      <c r="A2130" s="6">
        <f t="shared" si="33"/>
        <v>2122</v>
      </c>
      <c r="C2130" s="36" t="str">
        <f>+INDEX('Global Mapping'!$M:$M,MATCH(L2130,'Global Mapping'!$A:$A,0))</f>
        <v>CURRENT LIABILITIES</v>
      </c>
      <c r="D2130" s="36" t="str">
        <f>+INDEX('Global Mapping'!$C:$C,MATCH(L2130,'Global Mapping'!$A:$A,0))</f>
        <v>A/P MISCELLANEOUS</v>
      </c>
      <c r="E2130" s="36" t="s">
        <v>3985</v>
      </c>
      <c r="F2130" s="36" t="s">
        <v>3986</v>
      </c>
      <c r="G2130" s="36" t="s">
        <v>3987</v>
      </c>
      <c r="H2130" s="36">
        <v>1096975</v>
      </c>
      <c r="I2130" s="38">
        <v>43636</v>
      </c>
      <c r="J2130" s="2">
        <v>345</v>
      </c>
      <c r="K2130" s="2">
        <v>345</v>
      </c>
      <c r="L2130" s="2">
        <v>4545</v>
      </c>
      <c r="M2130" s="5">
        <v>18.62</v>
      </c>
      <c r="N2130" s="3">
        <v>43619</v>
      </c>
      <c r="O2130" t="s">
        <v>19</v>
      </c>
      <c r="P2130" t="s">
        <v>2023</v>
      </c>
      <c r="Q2130" t="s">
        <v>1930</v>
      </c>
      <c r="S2130" s="2">
        <v>1064592</v>
      </c>
      <c r="T2130" s="2">
        <v>336866</v>
      </c>
      <c r="X2130" s="2" t="s">
        <v>1931</v>
      </c>
      <c r="Z2130">
        <v>3109660</v>
      </c>
      <c r="AA2130" s="2" t="s">
        <v>24</v>
      </c>
    </row>
    <row r="2131" spans="1:27" x14ac:dyDescent="0.25">
      <c r="A2131" s="6">
        <f t="shared" si="33"/>
        <v>2123</v>
      </c>
      <c r="C2131" s="36" t="str">
        <f>+INDEX('Global Mapping'!$M:$M,MATCH(L2131,'Global Mapping'!$A:$A,0))</f>
        <v>CURRENT LIABILITIES</v>
      </c>
      <c r="D2131" s="36" t="str">
        <f>+INDEX('Global Mapping'!$C:$C,MATCH(L2131,'Global Mapping'!$A:$A,0))</f>
        <v>A/P MISCELLANEOUS</v>
      </c>
      <c r="E2131" s="36" t="s">
        <v>3985</v>
      </c>
      <c r="F2131" s="36" t="s">
        <v>3986</v>
      </c>
      <c r="G2131" s="36" t="s">
        <v>3987</v>
      </c>
      <c r="H2131" s="36">
        <v>1097008</v>
      </c>
      <c r="I2131" s="38">
        <v>43636</v>
      </c>
      <c r="J2131" s="2">
        <v>345</v>
      </c>
      <c r="K2131" s="2">
        <v>345</v>
      </c>
      <c r="L2131" s="2">
        <v>4545</v>
      </c>
      <c r="M2131" s="5">
        <v>13.43</v>
      </c>
      <c r="N2131" s="3">
        <v>43619</v>
      </c>
      <c r="O2131" t="s">
        <v>19</v>
      </c>
      <c r="P2131" t="s">
        <v>2024</v>
      </c>
      <c r="Q2131" t="s">
        <v>1930</v>
      </c>
      <c r="S2131" s="2">
        <v>1064617</v>
      </c>
      <c r="T2131" s="2">
        <v>336866</v>
      </c>
      <c r="X2131" s="2" t="s">
        <v>1931</v>
      </c>
      <c r="Z2131">
        <v>3109683</v>
      </c>
      <c r="AA2131" s="2" t="s">
        <v>24</v>
      </c>
    </row>
    <row r="2132" spans="1:27" x14ac:dyDescent="0.25">
      <c r="A2132" s="6">
        <f t="shared" si="33"/>
        <v>2124</v>
      </c>
      <c r="C2132" s="36" t="str">
        <f>+INDEX('Global Mapping'!$M:$M,MATCH(L2132,'Global Mapping'!$A:$A,0))</f>
        <v>CURRENT LIABILITIES</v>
      </c>
      <c r="D2132" s="36" t="str">
        <f>+INDEX('Global Mapping'!$C:$C,MATCH(L2132,'Global Mapping'!$A:$A,0))</f>
        <v>A/P MISCELLANEOUS</v>
      </c>
      <c r="E2132" s="36" t="s">
        <v>3985</v>
      </c>
      <c r="F2132" s="36" t="s">
        <v>3986</v>
      </c>
      <c r="G2132" s="36" t="s">
        <v>3987</v>
      </c>
      <c r="H2132" s="36">
        <v>1096870</v>
      </c>
      <c r="I2132" s="38">
        <v>43636</v>
      </c>
      <c r="J2132" s="2">
        <v>345</v>
      </c>
      <c r="K2132" s="2">
        <v>345</v>
      </c>
      <c r="L2132" s="2">
        <v>4545</v>
      </c>
      <c r="M2132" s="5">
        <v>58.28</v>
      </c>
      <c r="N2132" s="3">
        <v>43619</v>
      </c>
      <c r="O2132" t="s">
        <v>19</v>
      </c>
      <c r="P2132" t="s">
        <v>2025</v>
      </c>
      <c r="Q2132" t="s">
        <v>1930</v>
      </c>
      <c r="S2132" s="2">
        <v>1064623</v>
      </c>
      <c r="T2132" s="2">
        <v>336866</v>
      </c>
      <c r="X2132" s="2" t="s">
        <v>1931</v>
      </c>
      <c r="Z2132">
        <v>3109689</v>
      </c>
      <c r="AA2132" s="2" t="s">
        <v>24</v>
      </c>
    </row>
    <row r="2133" spans="1:27" x14ac:dyDescent="0.25">
      <c r="A2133" s="6">
        <f t="shared" si="33"/>
        <v>2125</v>
      </c>
      <c r="C2133" s="36" t="str">
        <f>+INDEX('Global Mapping'!$M:$M,MATCH(L2133,'Global Mapping'!$A:$A,0))</f>
        <v>CURRENT LIABILITIES</v>
      </c>
      <c r="D2133" s="36" t="str">
        <f>+INDEX('Global Mapping'!$C:$C,MATCH(L2133,'Global Mapping'!$A:$A,0))</f>
        <v>A/P MISCELLANEOUS</v>
      </c>
      <c r="E2133" s="36" t="s">
        <v>3985</v>
      </c>
      <c r="F2133" s="36" t="s">
        <v>3986</v>
      </c>
      <c r="G2133" s="36" t="s">
        <v>3987</v>
      </c>
      <c r="H2133" s="36">
        <v>1096952</v>
      </c>
      <c r="I2133" s="38">
        <v>43636</v>
      </c>
      <c r="J2133" s="2">
        <v>345</v>
      </c>
      <c r="K2133" s="2">
        <v>345</v>
      </c>
      <c r="L2133" s="2">
        <v>4545</v>
      </c>
      <c r="M2133" s="5">
        <v>23.5</v>
      </c>
      <c r="N2133" s="3">
        <v>43619</v>
      </c>
      <c r="O2133" t="s">
        <v>19</v>
      </c>
      <c r="P2133" t="s">
        <v>2027</v>
      </c>
      <c r="Q2133" t="s">
        <v>1930</v>
      </c>
      <c r="S2133" s="2">
        <v>1064660</v>
      </c>
      <c r="T2133" s="2">
        <v>336866</v>
      </c>
      <c r="X2133" s="2" t="s">
        <v>1931</v>
      </c>
      <c r="Z2133">
        <v>3109717</v>
      </c>
      <c r="AA2133" s="2" t="s">
        <v>24</v>
      </c>
    </row>
    <row r="2134" spans="1:27" x14ac:dyDescent="0.25">
      <c r="A2134" s="6">
        <f t="shared" si="33"/>
        <v>2126</v>
      </c>
      <c r="C2134" s="36" t="str">
        <f>+INDEX('Global Mapping'!$M:$M,MATCH(L2134,'Global Mapping'!$A:$A,0))</f>
        <v>CURRENT LIABILITIES</v>
      </c>
      <c r="D2134" s="36" t="str">
        <f>+INDEX('Global Mapping'!$C:$C,MATCH(L2134,'Global Mapping'!$A:$A,0))</f>
        <v>A/P MISCELLANEOUS</v>
      </c>
      <c r="E2134" s="36" t="s">
        <v>3985</v>
      </c>
      <c r="F2134" s="36" t="s">
        <v>3986</v>
      </c>
      <c r="G2134" s="36" t="s">
        <v>3987</v>
      </c>
      <c r="H2134" s="36">
        <v>1096863</v>
      </c>
      <c r="I2134" s="38">
        <v>43636</v>
      </c>
      <c r="J2134" s="2">
        <v>345</v>
      </c>
      <c r="K2134" s="2">
        <v>345</v>
      </c>
      <c r="L2134" s="2">
        <v>4545</v>
      </c>
      <c r="M2134" s="5">
        <v>65.22</v>
      </c>
      <c r="N2134" s="3">
        <v>43619</v>
      </c>
      <c r="O2134" t="s">
        <v>19</v>
      </c>
      <c r="P2134" t="s">
        <v>2028</v>
      </c>
      <c r="Q2134" t="s">
        <v>1930</v>
      </c>
      <c r="S2134" s="2">
        <v>1064664</v>
      </c>
      <c r="T2134" s="2">
        <v>336866</v>
      </c>
      <c r="X2134" s="2" t="s">
        <v>1931</v>
      </c>
      <c r="Z2134">
        <v>3109720</v>
      </c>
      <c r="AA2134" s="2" t="s">
        <v>24</v>
      </c>
    </row>
    <row r="2135" spans="1:27" x14ac:dyDescent="0.25">
      <c r="A2135" s="6">
        <f t="shared" si="33"/>
        <v>2127</v>
      </c>
      <c r="C2135" s="36" t="str">
        <f>+INDEX('Global Mapping'!$M:$M,MATCH(L2135,'Global Mapping'!$A:$A,0))</f>
        <v>CURRENT LIABILITIES</v>
      </c>
      <c r="D2135" s="36" t="str">
        <f>+INDEX('Global Mapping'!$C:$C,MATCH(L2135,'Global Mapping'!$A:$A,0))</f>
        <v>A/P MISCELLANEOUS</v>
      </c>
      <c r="E2135" s="36" t="s">
        <v>3985</v>
      </c>
      <c r="F2135" s="36" t="s">
        <v>3986</v>
      </c>
      <c r="G2135" s="36" t="s">
        <v>3987</v>
      </c>
      <c r="H2135" s="36">
        <v>1096984</v>
      </c>
      <c r="I2135" s="38">
        <v>43636</v>
      </c>
      <c r="J2135" s="2">
        <v>345</v>
      </c>
      <c r="K2135" s="2">
        <v>345</v>
      </c>
      <c r="L2135" s="2">
        <v>4545</v>
      </c>
      <c r="M2135" s="5">
        <v>17.510000000000002</v>
      </c>
      <c r="N2135" s="3">
        <v>43621</v>
      </c>
      <c r="O2135" t="s">
        <v>19</v>
      </c>
      <c r="P2135" t="s">
        <v>1973</v>
      </c>
      <c r="Q2135" t="s">
        <v>1930</v>
      </c>
      <c r="S2135" s="2">
        <v>1064465</v>
      </c>
      <c r="T2135" s="2">
        <v>336865</v>
      </c>
      <c r="X2135" s="2" t="s">
        <v>1931</v>
      </c>
      <c r="Z2135">
        <v>3109348</v>
      </c>
      <c r="AA2135" s="2" t="s">
        <v>24</v>
      </c>
    </row>
    <row r="2136" spans="1:27" x14ac:dyDescent="0.25">
      <c r="A2136" s="6">
        <f t="shared" si="33"/>
        <v>2128</v>
      </c>
      <c r="C2136" s="36" t="str">
        <f>+INDEX('Global Mapping'!$M:$M,MATCH(L2136,'Global Mapping'!$A:$A,0))</f>
        <v>CURRENT LIABILITIES</v>
      </c>
      <c r="D2136" s="36" t="str">
        <f>+INDEX('Global Mapping'!$C:$C,MATCH(L2136,'Global Mapping'!$A:$A,0))</f>
        <v>A/P MISCELLANEOUS</v>
      </c>
      <c r="E2136" s="36" t="s">
        <v>3985</v>
      </c>
      <c r="F2136" s="36" t="s">
        <v>3986</v>
      </c>
      <c r="G2136" s="36" t="s">
        <v>3987</v>
      </c>
      <c r="H2136" s="36">
        <v>1096908</v>
      </c>
      <c r="I2136" s="38">
        <v>43636</v>
      </c>
      <c r="J2136" s="2">
        <v>345</v>
      </c>
      <c r="K2136" s="2">
        <v>345</v>
      </c>
      <c r="L2136" s="2">
        <v>4545</v>
      </c>
      <c r="M2136" s="5">
        <v>36.93</v>
      </c>
      <c r="N2136" s="3">
        <v>43621</v>
      </c>
      <c r="O2136" t="s">
        <v>19</v>
      </c>
      <c r="P2136" t="s">
        <v>2020</v>
      </c>
      <c r="Q2136" t="s">
        <v>1930</v>
      </c>
      <c r="S2136" s="2">
        <v>1064470</v>
      </c>
      <c r="T2136" s="2">
        <v>336865</v>
      </c>
      <c r="X2136" s="2" t="s">
        <v>1931</v>
      </c>
      <c r="Z2136">
        <v>3109352</v>
      </c>
      <c r="AA2136" s="2" t="s">
        <v>24</v>
      </c>
    </row>
    <row r="2137" spans="1:27" x14ac:dyDescent="0.25">
      <c r="A2137" s="6">
        <f t="shared" si="33"/>
        <v>2129</v>
      </c>
      <c r="C2137" s="36" t="str">
        <f>+INDEX('Global Mapping'!$M:$M,MATCH(L2137,'Global Mapping'!$A:$A,0))</f>
        <v>CURRENT LIABILITIES</v>
      </c>
      <c r="D2137" s="36" t="str">
        <f>+INDEX('Global Mapping'!$C:$C,MATCH(L2137,'Global Mapping'!$A:$A,0))</f>
        <v>A/P MISCELLANEOUS</v>
      </c>
      <c r="E2137" s="36" t="s">
        <v>3985</v>
      </c>
      <c r="F2137" s="36" t="s">
        <v>3986</v>
      </c>
      <c r="G2137" s="36" t="s">
        <v>3987</v>
      </c>
      <c r="H2137" s="36">
        <v>1096874</v>
      </c>
      <c r="I2137" s="38">
        <v>43636</v>
      </c>
      <c r="J2137" s="2">
        <v>345</v>
      </c>
      <c r="K2137" s="2">
        <v>345</v>
      </c>
      <c r="L2137" s="2">
        <v>4545</v>
      </c>
      <c r="M2137" s="5">
        <v>56.64</v>
      </c>
      <c r="N2137" s="3">
        <v>43621</v>
      </c>
      <c r="O2137" t="s">
        <v>19</v>
      </c>
      <c r="P2137" t="s">
        <v>2014</v>
      </c>
      <c r="Q2137" t="s">
        <v>1930</v>
      </c>
      <c r="S2137" s="2">
        <v>1064370</v>
      </c>
      <c r="T2137" s="2">
        <v>336865</v>
      </c>
      <c r="X2137" s="2" t="s">
        <v>1931</v>
      </c>
      <c r="Z2137">
        <v>3109459</v>
      </c>
      <c r="AA2137" s="2" t="s">
        <v>24</v>
      </c>
    </row>
    <row r="2138" spans="1:27" x14ac:dyDescent="0.25">
      <c r="A2138" s="6">
        <f t="shared" si="33"/>
        <v>2130</v>
      </c>
      <c r="C2138" s="36" t="str">
        <f>+INDEX('Global Mapping'!$M:$M,MATCH(L2138,'Global Mapping'!$A:$A,0))</f>
        <v>CURRENT LIABILITIES</v>
      </c>
      <c r="D2138" s="36" t="str">
        <f>+INDEX('Global Mapping'!$C:$C,MATCH(L2138,'Global Mapping'!$A:$A,0))</f>
        <v>A/P MISCELLANEOUS</v>
      </c>
      <c r="E2138" s="36" t="s">
        <v>3985</v>
      </c>
      <c r="F2138" s="36" t="s">
        <v>3986</v>
      </c>
      <c r="G2138" s="36" t="s">
        <v>3987</v>
      </c>
      <c r="H2138" s="36">
        <v>1096916</v>
      </c>
      <c r="I2138" s="38">
        <v>43636</v>
      </c>
      <c r="J2138" s="2">
        <v>345</v>
      </c>
      <c r="K2138" s="2">
        <v>345</v>
      </c>
      <c r="L2138" s="2">
        <v>4545</v>
      </c>
      <c r="M2138" s="5">
        <v>35.369999999999997</v>
      </c>
      <c r="N2138" s="3">
        <v>43621</v>
      </c>
      <c r="O2138" t="s">
        <v>19</v>
      </c>
      <c r="P2138" t="s">
        <v>2015</v>
      </c>
      <c r="Q2138" t="s">
        <v>1930</v>
      </c>
      <c r="S2138" s="2">
        <v>1064399</v>
      </c>
      <c r="T2138" s="2">
        <v>336865</v>
      </c>
      <c r="X2138" s="2" t="s">
        <v>1931</v>
      </c>
      <c r="Z2138">
        <v>3109484</v>
      </c>
      <c r="AA2138" s="2" t="s">
        <v>24</v>
      </c>
    </row>
    <row r="2139" spans="1:27" x14ac:dyDescent="0.25">
      <c r="A2139" s="6">
        <f t="shared" si="33"/>
        <v>2131</v>
      </c>
      <c r="C2139" s="36" t="str">
        <f>+INDEX('Global Mapping'!$M:$M,MATCH(L2139,'Global Mapping'!$A:$A,0))</f>
        <v>CURRENT LIABILITIES</v>
      </c>
      <c r="D2139" s="36" t="str">
        <f>+INDEX('Global Mapping'!$C:$C,MATCH(L2139,'Global Mapping'!$A:$A,0))</f>
        <v>A/P MISCELLANEOUS</v>
      </c>
      <c r="E2139" s="36" t="s">
        <v>3985</v>
      </c>
      <c r="F2139" s="36" t="s">
        <v>3986</v>
      </c>
      <c r="G2139" s="36" t="s">
        <v>3987</v>
      </c>
      <c r="H2139" s="36">
        <v>1097050</v>
      </c>
      <c r="I2139" s="38">
        <v>43636</v>
      </c>
      <c r="J2139" s="2">
        <v>345</v>
      </c>
      <c r="K2139" s="2">
        <v>345</v>
      </c>
      <c r="L2139" s="2">
        <v>4545</v>
      </c>
      <c r="M2139" s="5">
        <v>8.24</v>
      </c>
      <c r="N2139" s="3">
        <v>43621</v>
      </c>
      <c r="O2139" t="s">
        <v>19</v>
      </c>
      <c r="P2139" t="s">
        <v>2016</v>
      </c>
      <c r="Q2139" t="s">
        <v>1930</v>
      </c>
      <c r="S2139" s="2">
        <v>1064400</v>
      </c>
      <c r="T2139" s="2">
        <v>336865</v>
      </c>
      <c r="X2139" s="2" t="s">
        <v>1931</v>
      </c>
      <c r="Z2139">
        <v>3109485</v>
      </c>
      <c r="AA2139" s="2" t="s">
        <v>24</v>
      </c>
    </row>
    <row r="2140" spans="1:27" x14ac:dyDescent="0.25">
      <c r="A2140" s="6">
        <f t="shared" si="33"/>
        <v>2132</v>
      </c>
      <c r="C2140" s="36" t="str">
        <f>+INDEX('Global Mapping'!$M:$M,MATCH(L2140,'Global Mapping'!$A:$A,0))</f>
        <v>CURRENT LIABILITIES</v>
      </c>
      <c r="D2140" s="36" t="str">
        <f>+INDEX('Global Mapping'!$C:$C,MATCH(L2140,'Global Mapping'!$A:$A,0))</f>
        <v>A/P MISCELLANEOUS</v>
      </c>
      <c r="E2140" s="36" t="s">
        <v>3985</v>
      </c>
      <c r="F2140" s="36" t="s">
        <v>3986</v>
      </c>
      <c r="G2140" s="36" t="s">
        <v>3987</v>
      </c>
      <c r="H2140" s="36">
        <v>1096899</v>
      </c>
      <c r="I2140" s="38">
        <v>43636</v>
      </c>
      <c r="J2140" s="2">
        <v>345</v>
      </c>
      <c r="K2140" s="2">
        <v>345</v>
      </c>
      <c r="L2140" s="2">
        <v>4545</v>
      </c>
      <c r="M2140" s="5">
        <v>41.22</v>
      </c>
      <c r="N2140" s="3">
        <v>43621</v>
      </c>
      <c r="O2140" t="s">
        <v>19</v>
      </c>
      <c r="P2140" t="s">
        <v>2018</v>
      </c>
      <c r="Q2140" t="s">
        <v>1930</v>
      </c>
      <c r="S2140" s="2">
        <v>1064410</v>
      </c>
      <c r="T2140" s="2">
        <v>336865</v>
      </c>
      <c r="X2140" s="2" t="s">
        <v>1931</v>
      </c>
      <c r="Z2140">
        <v>3109494</v>
      </c>
      <c r="AA2140" s="2" t="s">
        <v>24</v>
      </c>
    </row>
    <row r="2141" spans="1:27" x14ac:dyDescent="0.25">
      <c r="A2141" s="6">
        <f t="shared" si="33"/>
        <v>2133</v>
      </c>
      <c r="C2141" s="36" t="str">
        <f>+INDEX('Global Mapping'!$M:$M,MATCH(L2141,'Global Mapping'!$A:$A,0))</f>
        <v>CURRENT LIABILITIES</v>
      </c>
      <c r="D2141" s="36" t="str">
        <f>+INDEX('Global Mapping'!$C:$C,MATCH(L2141,'Global Mapping'!$A:$A,0))</f>
        <v>A/P MISCELLANEOUS</v>
      </c>
      <c r="E2141" s="36" t="s">
        <v>3985</v>
      </c>
      <c r="F2141" s="36" t="s">
        <v>3986</v>
      </c>
      <c r="G2141" s="36" t="s">
        <v>3987</v>
      </c>
      <c r="H2141" s="36">
        <v>1096965</v>
      </c>
      <c r="I2141" s="38">
        <v>43636</v>
      </c>
      <c r="J2141" s="2">
        <v>345</v>
      </c>
      <c r="K2141" s="2">
        <v>345</v>
      </c>
      <c r="L2141" s="2">
        <v>4545</v>
      </c>
      <c r="M2141" s="5">
        <v>20.420000000000002</v>
      </c>
      <c r="N2141" s="3">
        <v>43621</v>
      </c>
      <c r="O2141" t="s">
        <v>19</v>
      </c>
      <c r="P2141" t="s">
        <v>2019</v>
      </c>
      <c r="Q2141" t="s">
        <v>1930</v>
      </c>
      <c r="S2141" s="2">
        <v>1064412</v>
      </c>
      <c r="T2141" s="2">
        <v>336865</v>
      </c>
      <c r="X2141" s="2" t="s">
        <v>1931</v>
      </c>
      <c r="Z2141">
        <v>3109496</v>
      </c>
      <c r="AA2141" s="2" t="s">
        <v>24</v>
      </c>
    </row>
    <row r="2142" spans="1:27" x14ac:dyDescent="0.25">
      <c r="A2142" s="6">
        <f t="shared" si="33"/>
        <v>2134</v>
      </c>
      <c r="C2142" s="36" t="str">
        <f>+INDEX('Global Mapping'!$M:$M,MATCH(L2142,'Global Mapping'!$A:$A,0))</f>
        <v>CURRENT LIABILITIES</v>
      </c>
      <c r="D2142" s="36" t="str">
        <f>+INDEX('Global Mapping'!$C:$C,MATCH(L2142,'Global Mapping'!$A:$A,0))</f>
        <v>A/P MISCELLANEOUS</v>
      </c>
      <c r="E2142" s="36" t="s">
        <v>3985</v>
      </c>
      <c r="F2142" s="36" t="s">
        <v>3986</v>
      </c>
      <c r="G2142" s="36" t="s">
        <v>3987</v>
      </c>
      <c r="H2142" s="36">
        <v>1096745</v>
      </c>
      <c r="I2142" s="38">
        <v>43636</v>
      </c>
      <c r="J2142" s="2">
        <v>345</v>
      </c>
      <c r="K2142" s="2">
        <v>345</v>
      </c>
      <c r="L2142" s="2">
        <v>4545</v>
      </c>
      <c r="M2142" s="5">
        <v>349</v>
      </c>
      <c r="N2142" s="3">
        <v>43635</v>
      </c>
      <c r="O2142" t="s">
        <v>19</v>
      </c>
      <c r="P2142" t="s">
        <v>2037</v>
      </c>
      <c r="S2142" s="2">
        <v>1066090</v>
      </c>
      <c r="T2142" s="2">
        <v>337339</v>
      </c>
      <c r="X2142" s="2" t="s">
        <v>1931</v>
      </c>
      <c r="Z2142">
        <v>3110435</v>
      </c>
      <c r="AA2142" s="2" t="s">
        <v>24</v>
      </c>
    </row>
    <row r="2143" spans="1:27" x14ac:dyDescent="0.25">
      <c r="A2143" s="6">
        <f t="shared" si="33"/>
        <v>2135</v>
      </c>
      <c r="C2143" s="36" t="str">
        <f>+INDEX('Global Mapping'!$M:$M,MATCH(L2143,'Global Mapping'!$A:$A,0))</f>
        <v>CURRENT LIABILITIES</v>
      </c>
      <c r="D2143" s="36" t="str">
        <f>+INDEX('Global Mapping'!$C:$C,MATCH(L2143,'Global Mapping'!$A:$A,0))</f>
        <v>A/P MISCELLANEOUS</v>
      </c>
      <c r="E2143" s="36" t="s">
        <v>3985</v>
      </c>
      <c r="F2143" s="36" t="s">
        <v>3986</v>
      </c>
      <c r="G2143" s="36" t="s">
        <v>3987</v>
      </c>
      <c r="H2143" s="36">
        <v>1014860</v>
      </c>
      <c r="I2143" s="38">
        <v>42705</v>
      </c>
      <c r="J2143" s="2">
        <v>345</v>
      </c>
      <c r="K2143" s="2">
        <v>345</v>
      </c>
      <c r="L2143" s="2">
        <v>4545</v>
      </c>
      <c r="M2143" s="5">
        <v>-6.67</v>
      </c>
      <c r="N2143" s="3">
        <v>43646</v>
      </c>
      <c r="O2143" t="s">
        <v>19</v>
      </c>
      <c r="P2143" t="s">
        <v>1932</v>
      </c>
      <c r="Q2143" t="s">
        <v>1930</v>
      </c>
      <c r="S2143" s="2">
        <v>821004</v>
      </c>
      <c r="T2143" s="2">
        <v>252634</v>
      </c>
      <c r="X2143" s="2" t="s">
        <v>1931</v>
      </c>
      <c r="Z2143">
        <v>3083785</v>
      </c>
      <c r="AA2143" s="2" t="s">
        <v>24</v>
      </c>
    </row>
    <row r="2144" spans="1:27" x14ac:dyDescent="0.25">
      <c r="A2144" s="6">
        <f t="shared" si="33"/>
        <v>2136</v>
      </c>
      <c r="C2144" s="36" t="str">
        <f>+INDEX('Global Mapping'!$M:$M,MATCH(L2144,'Global Mapping'!$A:$A,0))</f>
        <v>CURRENT LIABILITIES</v>
      </c>
      <c r="D2144" s="36" t="str">
        <f>+INDEX('Global Mapping'!$C:$C,MATCH(L2144,'Global Mapping'!$A:$A,0))</f>
        <v>A/P MISCELLANEOUS</v>
      </c>
      <c r="E2144" s="36" t="s">
        <v>3985</v>
      </c>
      <c r="F2144" s="36" t="s">
        <v>3986</v>
      </c>
      <c r="G2144" s="36" t="s">
        <v>3987</v>
      </c>
      <c r="H2144" s="36">
        <v>1057831</v>
      </c>
      <c r="I2144" s="38">
        <v>43195</v>
      </c>
      <c r="J2144" s="2">
        <v>345</v>
      </c>
      <c r="K2144" s="2">
        <v>345</v>
      </c>
      <c r="L2144" s="2">
        <v>4545</v>
      </c>
      <c r="M2144" s="5">
        <v>-2.72</v>
      </c>
      <c r="N2144" s="3">
        <v>43646</v>
      </c>
      <c r="O2144" t="s">
        <v>19</v>
      </c>
      <c r="P2144" t="s">
        <v>1938</v>
      </c>
      <c r="Q2144" t="s">
        <v>1930</v>
      </c>
      <c r="S2144" s="2">
        <v>947545</v>
      </c>
      <c r="T2144" s="2">
        <v>298016</v>
      </c>
      <c r="X2144" s="2" t="s">
        <v>1931</v>
      </c>
      <c r="Z2144">
        <v>3090202</v>
      </c>
      <c r="AA2144" s="2" t="s">
        <v>24</v>
      </c>
    </row>
    <row r="2145" spans="1:27" x14ac:dyDescent="0.25">
      <c r="A2145" s="6">
        <f t="shared" si="33"/>
        <v>2137</v>
      </c>
      <c r="C2145" s="36" t="str">
        <f>+INDEX('Global Mapping'!$M:$M,MATCH(L2145,'Global Mapping'!$A:$A,0))</f>
        <v>CURRENT LIABILITIES</v>
      </c>
      <c r="D2145" s="36" t="str">
        <f>+INDEX('Global Mapping'!$C:$C,MATCH(L2145,'Global Mapping'!$A:$A,0))</f>
        <v>A/P MISCELLANEOUS</v>
      </c>
      <c r="E2145" s="36" t="s">
        <v>3985</v>
      </c>
      <c r="F2145" s="36" t="s">
        <v>3986</v>
      </c>
      <c r="G2145" s="36" t="s">
        <v>3987</v>
      </c>
      <c r="H2145" s="36">
        <v>1057575</v>
      </c>
      <c r="I2145" s="38">
        <v>43195</v>
      </c>
      <c r="J2145" s="2">
        <v>345</v>
      </c>
      <c r="K2145" s="2">
        <v>345</v>
      </c>
      <c r="L2145" s="2">
        <v>4545</v>
      </c>
      <c r="M2145" s="5">
        <v>-35.74</v>
      </c>
      <c r="N2145" s="3">
        <v>43646</v>
      </c>
      <c r="O2145" t="s">
        <v>19</v>
      </c>
      <c r="P2145" t="s">
        <v>1937</v>
      </c>
      <c r="Q2145" t="s">
        <v>1930</v>
      </c>
      <c r="S2145" s="2">
        <v>947357</v>
      </c>
      <c r="T2145" s="2">
        <v>298016</v>
      </c>
      <c r="X2145" s="2" t="s">
        <v>1931</v>
      </c>
      <c r="Z2145">
        <v>3091533</v>
      </c>
      <c r="AA2145" s="2" t="s">
        <v>24</v>
      </c>
    </row>
    <row r="2146" spans="1:27" x14ac:dyDescent="0.25">
      <c r="A2146" s="6">
        <f t="shared" si="33"/>
        <v>2138</v>
      </c>
      <c r="C2146" s="36" t="str">
        <f>+INDEX('Global Mapping'!$M:$M,MATCH(L2146,'Global Mapping'!$A:$A,0))</f>
        <v>CURRENT LIABILITIES</v>
      </c>
      <c r="D2146" s="36" t="str">
        <f>+INDEX('Global Mapping'!$C:$C,MATCH(L2146,'Global Mapping'!$A:$A,0))</f>
        <v>A/P MISCELLANEOUS</v>
      </c>
      <c r="E2146" s="36" t="s">
        <v>3985</v>
      </c>
      <c r="F2146" s="36" t="s">
        <v>3986</v>
      </c>
      <c r="G2146" s="36" t="s">
        <v>3987</v>
      </c>
      <c r="H2146" s="36">
        <v>1059156</v>
      </c>
      <c r="I2146" s="38">
        <v>43209</v>
      </c>
      <c r="J2146" s="2">
        <v>345</v>
      </c>
      <c r="K2146" s="2">
        <v>345</v>
      </c>
      <c r="L2146" s="2">
        <v>4545</v>
      </c>
      <c r="M2146" s="5">
        <v>-26.44</v>
      </c>
      <c r="N2146" s="3">
        <v>43646</v>
      </c>
      <c r="O2146" t="s">
        <v>19</v>
      </c>
      <c r="P2146" t="s">
        <v>1939</v>
      </c>
      <c r="Q2146" t="s">
        <v>1930</v>
      </c>
      <c r="S2146" s="2">
        <v>952619</v>
      </c>
      <c r="T2146" s="2">
        <v>299826</v>
      </c>
      <c r="X2146" s="2" t="s">
        <v>1931</v>
      </c>
      <c r="Z2146">
        <v>3092061</v>
      </c>
      <c r="AA2146" s="2" t="s">
        <v>24</v>
      </c>
    </row>
    <row r="2147" spans="1:27" x14ac:dyDescent="0.25">
      <c r="A2147" s="6">
        <f t="shared" si="33"/>
        <v>2139</v>
      </c>
      <c r="C2147" s="36" t="str">
        <f>+INDEX('Global Mapping'!$M:$M,MATCH(L2147,'Global Mapping'!$A:$A,0))</f>
        <v>CURRENT LIABILITIES</v>
      </c>
      <c r="D2147" s="36" t="str">
        <f>+INDEX('Global Mapping'!$C:$C,MATCH(L2147,'Global Mapping'!$A:$A,0))</f>
        <v>A/P MISCELLANEOUS</v>
      </c>
      <c r="E2147" s="36" t="s">
        <v>3985</v>
      </c>
      <c r="F2147" s="36" t="s">
        <v>3986</v>
      </c>
      <c r="G2147" s="36" t="s">
        <v>3987</v>
      </c>
      <c r="H2147" s="36">
        <v>1061824</v>
      </c>
      <c r="I2147" s="38">
        <v>43238</v>
      </c>
      <c r="J2147" s="2">
        <v>345</v>
      </c>
      <c r="K2147" s="2">
        <v>345</v>
      </c>
      <c r="L2147" s="2">
        <v>4545</v>
      </c>
      <c r="M2147" s="5">
        <v>-35.15</v>
      </c>
      <c r="N2147" s="3">
        <v>43646</v>
      </c>
      <c r="O2147" t="s">
        <v>19</v>
      </c>
      <c r="P2147" t="s">
        <v>1940</v>
      </c>
      <c r="Q2147" t="s">
        <v>1930</v>
      </c>
      <c r="S2147" s="2">
        <v>960491</v>
      </c>
      <c r="T2147" s="2">
        <v>302513</v>
      </c>
      <c r="X2147" s="2" t="s">
        <v>1931</v>
      </c>
      <c r="Z2147">
        <v>3092472</v>
      </c>
      <c r="AA2147" s="2" t="s">
        <v>24</v>
      </c>
    </row>
    <row r="2148" spans="1:27" x14ac:dyDescent="0.25">
      <c r="A2148" s="6">
        <f t="shared" si="33"/>
        <v>2140</v>
      </c>
      <c r="C2148" s="36" t="str">
        <f>+INDEX('Global Mapping'!$M:$M,MATCH(L2148,'Global Mapping'!$A:$A,0))</f>
        <v>CURRENT LIABILITIES</v>
      </c>
      <c r="D2148" s="36" t="str">
        <f>+INDEX('Global Mapping'!$C:$C,MATCH(L2148,'Global Mapping'!$A:$A,0))</f>
        <v>A/P MISCELLANEOUS</v>
      </c>
      <c r="E2148" s="36" t="s">
        <v>3985</v>
      </c>
      <c r="F2148" s="36" t="s">
        <v>3986</v>
      </c>
      <c r="G2148" s="36" t="s">
        <v>3987</v>
      </c>
      <c r="H2148" s="36">
        <v>1114065</v>
      </c>
      <c r="I2148" s="38">
        <v>43677</v>
      </c>
      <c r="J2148" s="2">
        <v>345</v>
      </c>
      <c r="K2148" s="2">
        <v>345</v>
      </c>
      <c r="L2148" s="2">
        <v>4545</v>
      </c>
      <c r="M2148" s="5">
        <v>130.16</v>
      </c>
      <c r="N2148" s="3">
        <v>43648</v>
      </c>
      <c r="O2148" t="s">
        <v>19</v>
      </c>
      <c r="P2148" t="s">
        <v>2046</v>
      </c>
      <c r="Q2148" t="s">
        <v>1930</v>
      </c>
      <c r="S2148" s="2">
        <v>1072552</v>
      </c>
      <c r="T2148" s="2">
        <v>339415</v>
      </c>
      <c r="X2148" s="2" t="s">
        <v>1931</v>
      </c>
      <c r="Z2148">
        <v>3112034</v>
      </c>
      <c r="AA2148" s="2" t="s">
        <v>24</v>
      </c>
    </row>
    <row r="2149" spans="1:27" x14ac:dyDescent="0.25">
      <c r="A2149" s="6">
        <f t="shared" si="33"/>
        <v>2141</v>
      </c>
      <c r="C2149" s="36" t="str">
        <f>+INDEX('Global Mapping'!$M:$M,MATCH(L2149,'Global Mapping'!$A:$A,0))</f>
        <v>CURRENT LIABILITIES</v>
      </c>
      <c r="D2149" s="36" t="str">
        <f>+INDEX('Global Mapping'!$C:$C,MATCH(L2149,'Global Mapping'!$A:$A,0))</f>
        <v>A/P MISCELLANEOUS</v>
      </c>
      <c r="E2149" s="36" t="s">
        <v>3985</v>
      </c>
      <c r="F2149" s="36" t="s">
        <v>3986</v>
      </c>
      <c r="G2149" s="36" t="s">
        <v>3987</v>
      </c>
      <c r="H2149" s="36">
        <v>1111951</v>
      </c>
      <c r="I2149" s="38">
        <v>43649</v>
      </c>
      <c r="J2149" s="2">
        <v>345</v>
      </c>
      <c r="K2149" s="2">
        <v>345</v>
      </c>
      <c r="L2149" s="2">
        <v>4545</v>
      </c>
      <c r="M2149" s="5">
        <v>455.83</v>
      </c>
      <c r="N2149" s="3">
        <v>43649</v>
      </c>
      <c r="O2149" t="s">
        <v>19</v>
      </c>
      <c r="P2149" t="s">
        <v>2038</v>
      </c>
      <c r="S2149" s="2">
        <v>1069572</v>
      </c>
      <c r="T2149" s="2">
        <v>338464</v>
      </c>
      <c r="X2149" s="2" t="s">
        <v>1931</v>
      </c>
      <c r="Z2149">
        <v>3111221</v>
      </c>
      <c r="AA2149" s="2" t="s">
        <v>24</v>
      </c>
    </row>
    <row r="2150" spans="1:27" x14ac:dyDescent="0.25">
      <c r="A2150" s="6">
        <f t="shared" si="33"/>
        <v>2142</v>
      </c>
      <c r="C2150" s="36" t="str">
        <f>+INDEX('Global Mapping'!$M:$M,MATCH(L2150,'Global Mapping'!$A:$A,0))</f>
        <v>CURRENT LIABILITIES</v>
      </c>
      <c r="D2150" s="36" t="str">
        <f>+INDEX('Global Mapping'!$C:$C,MATCH(L2150,'Global Mapping'!$A:$A,0))</f>
        <v>A/P MISCELLANEOUS</v>
      </c>
      <c r="E2150" s="36" t="s">
        <v>3985</v>
      </c>
      <c r="F2150" s="36" t="s">
        <v>3986</v>
      </c>
      <c r="G2150" s="36" t="s">
        <v>3987</v>
      </c>
      <c r="H2150" s="36">
        <v>1114101</v>
      </c>
      <c r="I2150" s="38">
        <v>43677</v>
      </c>
      <c r="J2150" s="2">
        <v>345</v>
      </c>
      <c r="K2150" s="2">
        <v>345</v>
      </c>
      <c r="L2150" s="2">
        <v>4545</v>
      </c>
      <c r="M2150" s="5">
        <v>78.89</v>
      </c>
      <c r="N2150" s="3">
        <v>43653</v>
      </c>
      <c r="O2150" t="s">
        <v>19</v>
      </c>
      <c r="P2150" t="s">
        <v>2054</v>
      </c>
      <c r="Q2150" t="s">
        <v>1930</v>
      </c>
      <c r="S2150" s="2">
        <v>1072799</v>
      </c>
      <c r="T2150" s="2">
        <v>339417</v>
      </c>
      <c r="X2150" s="2" t="s">
        <v>1931</v>
      </c>
      <c r="Z2150">
        <v>3112151</v>
      </c>
      <c r="AA2150" s="2" t="s">
        <v>24</v>
      </c>
    </row>
    <row r="2151" spans="1:27" x14ac:dyDescent="0.25">
      <c r="A2151" s="6">
        <f t="shared" si="33"/>
        <v>2143</v>
      </c>
      <c r="C2151" s="36" t="str">
        <f>+INDEX('Global Mapping'!$M:$M,MATCH(L2151,'Global Mapping'!$A:$A,0))</f>
        <v>CURRENT LIABILITIES</v>
      </c>
      <c r="D2151" s="36" t="str">
        <f>+INDEX('Global Mapping'!$C:$C,MATCH(L2151,'Global Mapping'!$A:$A,0))</f>
        <v>A/P MISCELLANEOUS</v>
      </c>
      <c r="E2151" s="36" t="s">
        <v>3985</v>
      </c>
      <c r="F2151" s="36" t="s">
        <v>3986</v>
      </c>
      <c r="G2151" s="36" t="s">
        <v>3987</v>
      </c>
      <c r="H2151" s="36">
        <v>1114039</v>
      </c>
      <c r="I2151" s="38">
        <v>43677</v>
      </c>
      <c r="J2151" s="2">
        <v>345</v>
      </c>
      <c r="K2151" s="2">
        <v>345</v>
      </c>
      <c r="L2151" s="2">
        <v>4545</v>
      </c>
      <c r="M2151" s="5">
        <v>192.2</v>
      </c>
      <c r="N2151" s="3">
        <v>43653</v>
      </c>
      <c r="O2151" t="s">
        <v>19</v>
      </c>
      <c r="P2151" t="s">
        <v>2055</v>
      </c>
      <c r="Q2151" t="s">
        <v>1930</v>
      </c>
      <c r="S2151" s="2">
        <v>1072806</v>
      </c>
      <c r="T2151" s="2">
        <v>339417</v>
      </c>
      <c r="X2151" s="2" t="s">
        <v>1931</v>
      </c>
      <c r="Z2151">
        <v>3112157</v>
      </c>
      <c r="AA2151" s="2" t="s">
        <v>24</v>
      </c>
    </row>
    <row r="2152" spans="1:27" x14ac:dyDescent="0.25">
      <c r="A2152" s="6">
        <f t="shared" si="33"/>
        <v>2144</v>
      </c>
      <c r="C2152" s="36" t="str">
        <f>+INDEX('Global Mapping'!$M:$M,MATCH(L2152,'Global Mapping'!$A:$A,0))</f>
        <v>CURRENT LIABILITIES</v>
      </c>
      <c r="D2152" s="36" t="str">
        <f>+INDEX('Global Mapping'!$C:$C,MATCH(L2152,'Global Mapping'!$A:$A,0))</f>
        <v>A/P MISCELLANEOUS</v>
      </c>
      <c r="E2152" s="36" t="s">
        <v>3985</v>
      </c>
      <c r="F2152" s="36" t="s">
        <v>3986</v>
      </c>
      <c r="G2152" s="36" t="s">
        <v>3987</v>
      </c>
      <c r="H2152" s="36">
        <v>1114235</v>
      </c>
      <c r="I2152" s="38">
        <v>43677</v>
      </c>
      <c r="J2152" s="2">
        <v>345</v>
      </c>
      <c r="K2152" s="2">
        <v>345</v>
      </c>
      <c r="L2152" s="2">
        <v>4545</v>
      </c>
      <c r="M2152" s="5">
        <v>33.950000000000003</v>
      </c>
      <c r="N2152" s="3">
        <v>43653</v>
      </c>
      <c r="O2152" t="s">
        <v>19</v>
      </c>
      <c r="P2152" t="s">
        <v>2056</v>
      </c>
      <c r="Q2152" t="s">
        <v>1930</v>
      </c>
      <c r="S2152" s="2">
        <v>1072822</v>
      </c>
      <c r="T2152" s="2">
        <v>339417</v>
      </c>
      <c r="X2152" s="2" t="s">
        <v>1931</v>
      </c>
      <c r="Z2152">
        <v>3112171</v>
      </c>
      <c r="AA2152" s="2" t="s">
        <v>24</v>
      </c>
    </row>
    <row r="2153" spans="1:27" x14ac:dyDescent="0.25">
      <c r="A2153" s="6">
        <f t="shared" si="33"/>
        <v>2145</v>
      </c>
      <c r="C2153" s="36" t="str">
        <f>+INDEX('Global Mapping'!$M:$M,MATCH(L2153,'Global Mapping'!$A:$A,0))</f>
        <v>CURRENT LIABILITIES</v>
      </c>
      <c r="D2153" s="36" t="str">
        <f>+INDEX('Global Mapping'!$C:$C,MATCH(L2153,'Global Mapping'!$A:$A,0))</f>
        <v>A/P MISCELLANEOUS</v>
      </c>
      <c r="E2153" s="36" t="s">
        <v>3985</v>
      </c>
      <c r="F2153" s="36" t="s">
        <v>3986</v>
      </c>
      <c r="G2153" s="36" t="s">
        <v>3987</v>
      </c>
      <c r="H2153" s="36">
        <v>1114240</v>
      </c>
      <c r="I2153" s="38">
        <v>43677</v>
      </c>
      <c r="J2153" s="2">
        <v>345</v>
      </c>
      <c r="K2153" s="2">
        <v>345</v>
      </c>
      <c r="L2153" s="2">
        <v>4545</v>
      </c>
      <c r="M2153" s="5">
        <v>32.700000000000003</v>
      </c>
      <c r="N2153" s="3">
        <v>43653</v>
      </c>
      <c r="O2153" t="s">
        <v>19</v>
      </c>
      <c r="P2153" t="s">
        <v>2047</v>
      </c>
      <c r="Q2153" t="s">
        <v>1930</v>
      </c>
      <c r="S2153" s="2">
        <v>1072656</v>
      </c>
      <c r="T2153" s="2">
        <v>339417</v>
      </c>
      <c r="X2153" s="2" t="s">
        <v>1931</v>
      </c>
      <c r="Z2153">
        <v>3112234</v>
      </c>
      <c r="AA2153" s="2" t="s">
        <v>24</v>
      </c>
    </row>
    <row r="2154" spans="1:27" x14ac:dyDescent="0.25">
      <c r="A2154" s="6">
        <f t="shared" si="33"/>
        <v>2146</v>
      </c>
      <c r="C2154" s="36" t="str">
        <f>+INDEX('Global Mapping'!$M:$M,MATCH(L2154,'Global Mapping'!$A:$A,0))</f>
        <v>CURRENT LIABILITIES</v>
      </c>
      <c r="D2154" s="36" t="str">
        <f>+INDEX('Global Mapping'!$C:$C,MATCH(L2154,'Global Mapping'!$A:$A,0))</f>
        <v>A/P MISCELLANEOUS</v>
      </c>
      <c r="E2154" s="36" t="s">
        <v>3985</v>
      </c>
      <c r="F2154" s="36" t="s">
        <v>3986</v>
      </c>
      <c r="G2154" s="36" t="s">
        <v>3987</v>
      </c>
      <c r="H2154" s="36">
        <v>1114201</v>
      </c>
      <c r="I2154" s="38">
        <v>43677</v>
      </c>
      <c r="J2154" s="2">
        <v>345</v>
      </c>
      <c r="K2154" s="2">
        <v>345</v>
      </c>
      <c r="L2154" s="2">
        <v>4545</v>
      </c>
      <c r="M2154" s="5">
        <v>42.85</v>
      </c>
      <c r="N2154" s="3">
        <v>43653</v>
      </c>
      <c r="O2154" t="s">
        <v>19</v>
      </c>
      <c r="P2154" t="s">
        <v>2048</v>
      </c>
      <c r="Q2154" t="s">
        <v>1930</v>
      </c>
      <c r="S2154" s="2">
        <v>1072658</v>
      </c>
      <c r="T2154" s="2">
        <v>339417</v>
      </c>
      <c r="X2154" s="2" t="s">
        <v>1931</v>
      </c>
      <c r="Z2154">
        <v>3112235</v>
      </c>
      <c r="AA2154" s="2" t="s">
        <v>24</v>
      </c>
    </row>
    <row r="2155" spans="1:27" x14ac:dyDescent="0.25">
      <c r="A2155" s="6">
        <f t="shared" si="33"/>
        <v>2147</v>
      </c>
      <c r="C2155" s="36" t="str">
        <f>+INDEX('Global Mapping'!$M:$M,MATCH(L2155,'Global Mapping'!$A:$A,0))</f>
        <v>CURRENT LIABILITIES</v>
      </c>
      <c r="D2155" s="36" t="str">
        <f>+INDEX('Global Mapping'!$C:$C,MATCH(L2155,'Global Mapping'!$A:$A,0))</f>
        <v>A/P MISCELLANEOUS</v>
      </c>
      <c r="E2155" s="36" t="s">
        <v>3985</v>
      </c>
      <c r="F2155" s="36" t="s">
        <v>3986</v>
      </c>
      <c r="G2155" s="36" t="s">
        <v>3987</v>
      </c>
      <c r="H2155" s="36">
        <v>1114323</v>
      </c>
      <c r="I2155" s="38">
        <v>43677</v>
      </c>
      <c r="J2155" s="2">
        <v>345</v>
      </c>
      <c r="K2155" s="2">
        <v>345</v>
      </c>
      <c r="L2155" s="2">
        <v>4545</v>
      </c>
      <c r="M2155" s="5">
        <v>16.329999999999998</v>
      </c>
      <c r="N2155" s="3">
        <v>43653</v>
      </c>
      <c r="O2155" t="s">
        <v>19</v>
      </c>
      <c r="P2155" t="s">
        <v>2049</v>
      </c>
      <c r="Q2155" t="s">
        <v>1930</v>
      </c>
      <c r="S2155" s="2">
        <v>1072662</v>
      </c>
      <c r="T2155" s="2">
        <v>339417</v>
      </c>
      <c r="X2155" s="2" t="s">
        <v>1931</v>
      </c>
      <c r="Z2155">
        <v>3112239</v>
      </c>
      <c r="AA2155" s="2" t="s">
        <v>24</v>
      </c>
    </row>
    <row r="2156" spans="1:27" x14ac:dyDescent="0.25">
      <c r="A2156" s="6">
        <f t="shared" si="33"/>
        <v>2148</v>
      </c>
      <c r="C2156" s="36" t="str">
        <f>+INDEX('Global Mapping'!$M:$M,MATCH(L2156,'Global Mapping'!$A:$A,0))</f>
        <v>CURRENT LIABILITIES</v>
      </c>
      <c r="D2156" s="36" t="str">
        <f>+INDEX('Global Mapping'!$C:$C,MATCH(L2156,'Global Mapping'!$A:$A,0))</f>
        <v>A/P MISCELLANEOUS</v>
      </c>
      <c r="E2156" s="36" t="s">
        <v>3985</v>
      </c>
      <c r="F2156" s="36" t="s">
        <v>3986</v>
      </c>
      <c r="G2156" s="36" t="s">
        <v>3987</v>
      </c>
      <c r="H2156" s="36">
        <v>1114030</v>
      </c>
      <c r="I2156" s="38">
        <v>43677</v>
      </c>
      <c r="J2156" s="2">
        <v>345</v>
      </c>
      <c r="K2156" s="2">
        <v>345</v>
      </c>
      <c r="L2156" s="2">
        <v>4545</v>
      </c>
      <c r="M2156" s="5">
        <v>240.39</v>
      </c>
      <c r="N2156" s="3">
        <v>43653</v>
      </c>
      <c r="O2156" t="s">
        <v>19</v>
      </c>
      <c r="P2156" t="s">
        <v>2050</v>
      </c>
      <c r="Q2156" t="s">
        <v>1930</v>
      </c>
      <c r="S2156" s="2">
        <v>1072676</v>
      </c>
      <c r="T2156" s="2">
        <v>339417</v>
      </c>
      <c r="X2156" s="2" t="s">
        <v>1931</v>
      </c>
      <c r="Z2156">
        <v>3112252</v>
      </c>
      <c r="AA2156" s="2" t="s">
        <v>24</v>
      </c>
    </row>
    <row r="2157" spans="1:27" x14ac:dyDescent="0.25">
      <c r="A2157" s="6">
        <f t="shared" si="33"/>
        <v>2149</v>
      </c>
      <c r="C2157" s="36" t="str">
        <f>+INDEX('Global Mapping'!$M:$M,MATCH(L2157,'Global Mapping'!$A:$A,0))</f>
        <v>CURRENT LIABILITIES</v>
      </c>
      <c r="D2157" s="36" t="str">
        <f>+INDEX('Global Mapping'!$C:$C,MATCH(L2157,'Global Mapping'!$A:$A,0))</f>
        <v>A/P MISCELLANEOUS</v>
      </c>
      <c r="E2157" s="36" t="s">
        <v>3985</v>
      </c>
      <c r="F2157" s="36" t="s">
        <v>3986</v>
      </c>
      <c r="G2157" s="36" t="s">
        <v>3987</v>
      </c>
      <c r="H2157" s="36">
        <v>1114295</v>
      </c>
      <c r="I2157" s="38">
        <v>43677</v>
      </c>
      <c r="J2157" s="2">
        <v>345</v>
      </c>
      <c r="K2157" s="2">
        <v>345</v>
      </c>
      <c r="L2157" s="2">
        <v>4545</v>
      </c>
      <c r="M2157" s="5">
        <v>21.02</v>
      </c>
      <c r="N2157" s="3">
        <v>43653</v>
      </c>
      <c r="O2157" t="s">
        <v>19</v>
      </c>
      <c r="P2157" t="s">
        <v>1976</v>
      </c>
      <c r="Q2157" t="s">
        <v>1930</v>
      </c>
      <c r="S2157" s="2">
        <v>1072684</v>
      </c>
      <c r="T2157" s="2">
        <v>339417</v>
      </c>
      <c r="X2157" s="2" t="s">
        <v>1931</v>
      </c>
      <c r="Z2157">
        <v>3112259</v>
      </c>
      <c r="AA2157" s="2" t="s">
        <v>24</v>
      </c>
    </row>
    <row r="2158" spans="1:27" x14ac:dyDescent="0.25">
      <c r="A2158" s="6">
        <f t="shared" si="33"/>
        <v>2150</v>
      </c>
      <c r="C2158" s="36" t="str">
        <f>+INDEX('Global Mapping'!$M:$M,MATCH(L2158,'Global Mapping'!$A:$A,0))</f>
        <v>CURRENT LIABILITIES</v>
      </c>
      <c r="D2158" s="36" t="str">
        <f>+INDEX('Global Mapping'!$C:$C,MATCH(L2158,'Global Mapping'!$A:$A,0))</f>
        <v>A/P MISCELLANEOUS</v>
      </c>
      <c r="E2158" s="36" t="s">
        <v>3985</v>
      </c>
      <c r="F2158" s="36" t="s">
        <v>3986</v>
      </c>
      <c r="G2158" s="36" t="s">
        <v>3987</v>
      </c>
      <c r="H2158" s="36">
        <v>1114154</v>
      </c>
      <c r="I2158" s="38">
        <v>43677</v>
      </c>
      <c r="J2158" s="2">
        <v>345</v>
      </c>
      <c r="K2158" s="2">
        <v>345</v>
      </c>
      <c r="L2158" s="2">
        <v>4545</v>
      </c>
      <c r="M2158" s="5">
        <v>54.48</v>
      </c>
      <c r="N2158" s="3">
        <v>43653</v>
      </c>
      <c r="O2158" t="s">
        <v>19</v>
      </c>
      <c r="P2158" t="s">
        <v>1976</v>
      </c>
      <c r="Q2158" t="s">
        <v>1930</v>
      </c>
      <c r="S2158" s="2">
        <v>1072685</v>
      </c>
      <c r="T2158" s="2">
        <v>339417</v>
      </c>
      <c r="X2158" s="2" t="s">
        <v>1931</v>
      </c>
      <c r="Z2158">
        <v>3112260</v>
      </c>
      <c r="AA2158" s="2" t="s">
        <v>24</v>
      </c>
    </row>
    <row r="2159" spans="1:27" x14ac:dyDescent="0.25">
      <c r="A2159" s="6">
        <f t="shared" si="33"/>
        <v>2151</v>
      </c>
      <c r="C2159" s="36" t="str">
        <f>+INDEX('Global Mapping'!$M:$M,MATCH(L2159,'Global Mapping'!$A:$A,0))</f>
        <v>CURRENT LIABILITIES</v>
      </c>
      <c r="D2159" s="36" t="str">
        <f>+INDEX('Global Mapping'!$C:$C,MATCH(L2159,'Global Mapping'!$A:$A,0))</f>
        <v>A/P MISCELLANEOUS</v>
      </c>
      <c r="E2159" s="36" t="s">
        <v>3985</v>
      </c>
      <c r="F2159" s="36" t="s">
        <v>3986</v>
      </c>
      <c r="G2159" s="36" t="s">
        <v>3987</v>
      </c>
      <c r="H2159" s="36">
        <v>1114376</v>
      </c>
      <c r="I2159" s="38">
        <v>43677</v>
      </c>
      <c r="J2159" s="2">
        <v>345</v>
      </c>
      <c r="K2159" s="2">
        <v>345</v>
      </c>
      <c r="L2159" s="2">
        <v>4545</v>
      </c>
      <c r="M2159" s="5">
        <v>9.23</v>
      </c>
      <c r="N2159" s="3">
        <v>43653</v>
      </c>
      <c r="O2159" t="s">
        <v>19</v>
      </c>
      <c r="P2159" t="s">
        <v>2051</v>
      </c>
      <c r="Q2159" t="s">
        <v>1930</v>
      </c>
      <c r="S2159" s="2">
        <v>1072711</v>
      </c>
      <c r="T2159" s="2">
        <v>339417</v>
      </c>
      <c r="X2159" s="2" t="s">
        <v>1931</v>
      </c>
      <c r="Z2159">
        <v>3112284</v>
      </c>
      <c r="AA2159" s="2" t="s">
        <v>24</v>
      </c>
    </row>
    <row r="2160" spans="1:27" x14ac:dyDescent="0.25">
      <c r="A2160" s="6">
        <f t="shared" si="33"/>
        <v>2152</v>
      </c>
      <c r="C2160" s="36" t="str">
        <f>+INDEX('Global Mapping'!$M:$M,MATCH(L2160,'Global Mapping'!$A:$A,0))</f>
        <v>CURRENT LIABILITIES</v>
      </c>
      <c r="D2160" s="36" t="str">
        <f>+INDEX('Global Mapping'!$C:$C,MATCH(L2160,'Global Mapping'!$A:$A,0))</f>
        <v>A/P MISCELLANEOUS</v>
      </c>
      <c r="E2160" s="36" t="s">
        <v>3985</v>
      </c>
      <c r="F2160" s="36" t="s">
        <v>3986</v>
      </c>
      <c r="G2160" s="36" t="s">
        <v>3987</v>
      </c>
      <c r="H2160" s="36">
        <v>1114358</v>
      </c>
      <c r="I2160" s="38">
        <v>43677</v>
      </c>
      <c r="J2160" s="2">
        <v>345</v>
      </c>
      <c r="K2160" s="2">
        <v>345</v>
      </c>
      <c r="L2160" s="2">
        <v>4545</v>
      </c>
      <c r="M2160" s="5">
        <v>11.09</v>
      </c>
      <c r="N2160" s="3">
        <v>43653</v>
      </c>
      <c r="O2160" t="s">
        <v>19</v>
      </c>
      <c r="P2160" t="s">
        <v>2052</v>
      </c>
      <c r="Q2160" t="s">
        <v>1930</v>
      </c>
      <c r="S2160" s="2">
        <v>1072725</v>
      </c>
      <c r="T2160" s="2">
        <v>339417</v>
      </c>
      <c r="X2160" s="2" t="s">
        <v>1931</v>
      </c>
      <c r="Z2160">
        <v>3112294</v>
      </c>
      <c r="AA2160" s="2" t="s">
        <v>24</v>
      </c>
    </row>
    <row r="2161" spans="1:27" x14ac:dyDescent="0.25">
      <c r="A2161" s="6">
        <f t="shared" si="33"/>
        <v>2153</v>
      </c>
      <c r="C2161" s="36" t="str">
        <f>+INDEX('Global Mapping'!$M:$M,MATCH(L2161,'Global Mapping'!$A:$A,0))</f>
        <v>CURRENT LIABILITIES</v>
      </c>
      <c r="D2161" s="36" t="str">
        <f>+INDEX('Global Mapping'!$C:$C,MATCH(L2161,'Global Mapping'!$A:$A,0))</f>
        <v>A/P MISCELLANEOUS</v>
      </c>
      <c r="E2161" s="36" t="s">
        <v>3985</v>
      </c>
      <c r="F2161" s="36" t="s">
        <v>3986</v>
      </c>
      <c r="G2161" s="36" t="s">
        <v>3987</v>
      </c>
      <c r="H2161" s="36">
        <v>1114103</v>
      </c>
      <c r="I2161" s="38">
        <v>43677</v>
      </c>
      <c r="J2161" s="2">
        <v>345</v>
      </c>
      <c r="K2161" s="2">
        <v>345</v>
      </c>
      <c r="L2161" s="2">
        <v>4545</v>
      </c>
      <c r="M2161" s="5">
        <v>74.569999999999993</v>
      </c>
      <c r="N2161" s="3">
        <v>43653</v>
      </c>
      <c r="O2161" t="s">
        <v>19</v>
      </c>
      <c r="P2161" t="s">
        <v>2052</v>
      </c>
      <c r="Q2161" t="s">
        <v>1930</v>
      </c>
      <c r="S2161" s="2">
        <v>1072726</v>
      </c>
      <c r="T2161" s="2">
        <v>339417</v>
      </c>
      <c r="X2161" s="2" t="s">
        <v>1931</v>
      </c>
      <c r="Z2161">
        <v>3112295</v>
      </c>
      <c r="AA2161" s="2" t="s">
        <v>24</v>
      </c>
    </row>
    <row r="2162" spans="1:27" x14ac:dyDescent="0.25">
      <c r="A2162" s="6">
        <f t="shared" si="33"/>
        <v>2154</v>
      </c>
      <c r="C2162" s="36" t="str">
        <f>+INDEX('Global Mapping'!$M:$M,MATCH(L2162,'Global Mapping'!$A:$A,0))</f>
        <v>CURRENT LIABILITIES</v>
      </c>
      <c r="D2162" s="36" t="str">
        <f>+INDEX('Global Mapping'!$C:$C,MATCH(L2162,'Global Mapping'!$A:$A,0))</f>
        <v>A/P MISCELLANEOUS</v>
      </c>
      <c r="E2162" s="36" t="s">
        <v>3985</v>
      </c>
      <c r="F2162" s="36" t="s">
        <v>3986</v>
      </c>
      <c r="G2162" s="36" t="s">
        <v>3987</v>
      </c>
      <c r="H2162" s="36">
        <v>1114025</v>
      </c>
      <c r="I2162" s="38">
        <v>43677</v>
      </c>
      <c r="J2162" s="2">
        <v>345</v>
      </c>
      <c r="K2162" s="2">
        <v>345</v>
      </c>
      <c r="L2162" s="2">
        <v>4545</v>
      </c>
      <c r="M2162" s="5">
        <v>302.98</v>
      </c>
      <c r="N2162" s="3">
        <v>43653</v>
      </c>
      <c r="O2162" t="s">
        <v>19</v>
      </c>
      <c r="P2162" t="s">
        <v>2053</v>
      </c>
      <c r="Q2162" t="s">
        <v>1930</v>
      </c>
      <c r="S2162" s="2">
        <v>1072765</v>
      </c>
      <c r="T2162" s="2">
        <v>339417</v>
      </c>
      <c r="X2162" s="2" t="s">
        <v>1931</v>
      </c>
      <c r="Z2162">
        <v>3112329</v>
      </c>
      <c r="AA2162" s="2" t="s">
        <v>24</v>
      </c>
    </row>
    <row r="2163" spans="1:27" x14ac:dyDescent="0.25">
      <c r="A2163" s="6">
        <f t="shared" si="33"/>
        <v>2155</v>
      </c>
      <c r="C2163" s="36" t="str">
        <f>+INDEX('Global Mapping'!$M:$M,MATCH(L2163,'Global Mapping'!$A:$A,0))</f>
        <v>CURRENT LIABILITIES</v>
      </c>
      <c r="D2163" s="36" t="str">
        <f>+INDEX('Global Mapping'!$C:$C,MATCH(L2163,'Global Mapping'!$A:$A,0))</f>
        <v>A/P MISCELLANEOUS</v>
      </c>
      <c r="E2163" s="36" t="s">
        <v>3985</v>
      </c>
      <c r="F2163" s="36" t="s">
        <v>3986</v>
      </c>
      <c r="G2163" s="36" t="s">
        <v>3987</v>
      </c>
      <c r="H2163" s="36">
        <v>1112587</v>
      </c>
      <c r="I2163" s="38">
        <v>43657</v>
      </c>
      <c r="J2163" s="2">
        <v>345</v>
      </c>
      <c r="K2163" s="2">
        <v>345</v>
      </c>
      <c r="L2163" s="2">
        <v>4545</v>
      </c>
      <c r="M2163" s="5">
        <v>100</v>
      </c>
      <c r="N2163" s="3">
        <v>43655</v>
      </c>
      <c r="O2163" t="s">
        <v>19</v>
      </c>
      <c r="P2163" t="s">
        <v>2044</v>
      </c>
      <c r="S2163" s="2">
        <v>1070699</v>
      </c>
      <c r="T2163" s="2">
        <v>338933</v>
      </c>
      <c r="X2163" s="2" t="s">
        <v>1931</v>
      </c>
      <c r="Z2163">
        <v>3111351</v>
      </c>
      <c r="AA2163" s="2" t="s">
        <v>24</v>
      </c>
    </row>
    <row r="2164" spans="1:27" x14ac:dyDescent="0.25">
      <c r="A2164" s="6">
        <f t="shared" si="33"/>
        <v>2156</v>
      </c>
      <c r="C2164" s="36" t="str">
        <f>+INDEX('Global Mapping'!$M:$M,MATCH(L2164,'Global Mapping'!$A:$A,0))</f>
        <v>CURRENT LIABILITIES</v>
      </c>
      <c r="D2164" s="36" t="str">
        <f>+INDEX('Global Mapping'!$C:$C,MATCH(L2164,'Global Mapping'!$A:$A,0))</f>
        <v>A/P MISCELLANEOUS</v>
      </c>
      <c r="E2164" s="36" t="s">
        <v>3985</v>
      </c>
      <c r="F2164" s="36" t="s">
        <v>3986</v>
      </c>
      <c r="G2164" s="36" t="s">
        <v>3987</v>
      </c>
      <c r="H2164" s="36">
        <v>1114253</v>
      </c>
      <c r="I2164" s="38">
        <v>43677</v>
      </c>
      <c r="J2164" s="2">
        <v>345</v>
      </c>
      <c r="K2164" s="2">
        <v>345</v>
      </c>
      <c r="L2164" s="2">
        <v>4545</v>
      </c>
      <c r="M2164" s="5">
        <v>28.5</v>
      </c>
      <c r="N2164" s="3">
        <v>43655</v>
      </c>
      <c r="O2164" t="s">
        <v>19</v>
      </c>
      <c r="P2164" t="s">
        <v>2057</v>
      </c>
      <c r="Q2164" t="s">
        <v>1930</v>
      </c>
      <c r="S2164" s="2">
        <v>1072920</v>
      </c>
      <c r="T2164" s="2">
        <v>339420</v>
      </c>
      <c r="X2164" s="2" t="s">
        <v>1931</v>
      </c>
      <c r="Z2164">
        <v>3112382</v>
      </c>
      <c r="AA2164" s="2" t="s">
        <v>24</v>
      </c>
    </row>
    <row r="2165" spans="1:27" x14ac:dyDescent="0.25">
      <c r="A2165" s="6">
        <f t="shared" si="33"/>
        <v>2157</v>
      </c>
      <c r="C2165" s="36" t="str">
        <f>+INDEX('Global Mapping'!$M:$M,MATCH(L2165,'Global Mapping'!$A:$A,0))</f>
        <v>CURRENT LIABILITIES</v>
      </c>
      <c r="D2165" s="36" t="str">
        <f>+INDEX('Global Mapping'!$C:$C,MATCH(L2165,'Global Mapping'!$A:$A,0))</f>
        <v>A/P MISCELLANEOUS</v>
      </c>
      <c r="E2165" s="36" t="s">
        <v>3985</v>
      </c>
      <c r="F2165" s="36" t="s">
        <v>3986</v>
      </c>
      <c r="G2165" s="36" t="s">
        <v>3987</v>
      </c>
      <c r="H2165" s="36">
        <v>1114169</v>
      </c>
      <c r="I2165" s="38">
        <v>43677</v>
      </c>
      <c r="J2165" s="2">
        <v>345</v>
      </c>
      <c r="K2165" s="2">
        <v>345</v>
      </c>
      <c r="L2165" s="2">
        <v>4545</v>
      </c>
      <c r="M2165" s="5">
        <v>50.56</v>
      </c>
      <c r="N2165" s="3">
        <v>43655</v>
      </c>
      <c r="O2165" t="s">
        <v>19</v>
      </c>
      <c r="P2165" t="s">
        <v>1976</v>
      </c>
      <c r="Q2165" t="s">
        <v>1930</v>
      </c>
      <c r="S2165" s="2">
        <v>1072954</v>
      </c>
      <c r="T2165" s="2">
        <v>339420</v>
      </c>
      <c r="X2165" s="2" t="s">
        <v>1931</v>
      </c>
      <c r="Z2165">
        <v>3112413</v>
      </c>
      <c r="AA2165" s="2" t="s">
        <v>24</v>
      </c>
    </row>
    <row r="2166" spans="1:27" x14ac:dyDescent="0.25">
      <c r="A2166" s="6">
        <f t="shared" si="33"/>
        <v>2158</v>
      </c>
      <c r="C2166" s="36" t="str">
        <f>+INDEX('Global Mapping'!$M:$M,MATCH(L2166,'Global Mapping'!$A:$A,0))</f>
        <v>CURRENT LIABILITIES</v>
      </c>
      <c r="D2166" s="36" t="str">
        <f>+INDEX('Global Mapping'!$C:$C,MATCH(L2166,'Global Mapping'!$A:$A,0))</f>
        <v>A/P MISCELLANEOUS</v>
      </c>
      <c r="E2166" s="36" t="s">
        <v>3985</v>
      </c>
      <c r="F2166" s="36" t="s">
        <v>3986</v>
      </c>
      <c r="G2166" s="36" t="s">
        <v>3987</v>
      </c>
      <c r="H2166" s="36">
        <v>1114100</v>
      </c>
      <c r="I2166" s="38">
        <v>43677</v>
      </c>
      <c r="J2166" s="2">
        <v>345</v>
      </c>
      <c r="K2166" s="2">
        <v>345</v>
      </c>
      <c r="L2166" s="2">
        <v>4545</v>
      </c>
      <c r="M2166" s="5">
        <v>79.03</v>
      </c>
      <c r="N2166" s="3">
        <v>43656</v>
      </c>
      <c r="O2166" t="s">
        <v>19</v>
      </c>
      <c r="P2166" t="s">
        <v>2058</v>
      </c>
      <c r="Q2166" t="s">
        <v>1930</v>
      </c>
      <c r="S2166" s="2">
        <v>1073156</v>
      </c>
      <c r="T2166" s="2">
        <v>339424</v>
      </c>
      <c r="X2166" s="2" t="s">
        <v>1931</v>
      </c>
      <c r="Z2166">
        <v>3094349</v>
      </c>
      <c r="AA2166" s="2" t="s">
        <v>24</v>
      </c>
    </row>
    <row r="2167" spans="1:27" x14ac:dyDescent="0.25">
      <c r="A2167" s="6">
        <f t="shared" si="33"/>
        <v>2159</v>
      </c>
      <c r="C2167" s="36" t="str">
        <f>+INDEX('Global Mapping'!$M:$M,MATCH(L2167,'Global Mapping'!$A:$A,0))</f>
        <v>CURRENT LIABILITIES</v>
      </c>
      <c r="D2167" s="36" t="str">
        <f>+INDEX('Global Mapping'!$C:$C,MATCH(L2167,'Global Mapping'!$A:$A,0))</f>
        <v>A/P MISCELLANEOUS</v>
      </c>
      <c r="E2167" s="36" t="s">
        <v>3985</v>
      </c>
      <c r="F2167" s="36" t="s">
        <v>3986</v>
      </c>
      <c r="G2167" s="36" t="s">
        <v>3987</v>
      </c>
      <c r="H2167" s="36">
        <v>1112596</v>
      </c>
      <c r="I2167" s="38">
        <v>43657</v>
      </c>
      <c r="J2167" s="2">
        <v>345</v>
      </c>
      <c r="K2167" s="2">
        <v>345</v>
      </c>
      <c r="L2167" s="2">
        <v>4545</v>
      </c>
      <c r="M2167" s="5">
        <v>78.8</v>
      </c>
      <c r="N2167" s="3">
        <v>43656</v>
      </c>
      <c r="O2167" t="s">
        <v>19</v>
      </c>
      <c r="P2167" t="s">
        <v>2045</v>
      </c>
      <c r="S2167" s="2">
        <v>1070971</v>
      </c>
      <c r="T2167" s="2">
        <v>339002</v>
      </c>
      <c r="X2167" s="2" t="s">
        <v>1931</v>
      </c>
      <c r="Z2167">
        <v>3111437</v>
      </c>
      <c r="AA2167" s="2" t="s">
        <v>24</v>
      </c>
    </row>
    <row r="2168" spans="1:27" x14ac:dyDescent="0.25">
      <c r="A2168" s="6">
        <f t="shared" si="33"/>
        <v>2160</v>
      </c>
      <c r="C2168" s="36" t="str">
        <f>+INDEX('Global Mapping'!$M:$M,MATCH(L2168,'Global Mapping'!$A:$A,0))</f>
        <v>CURRENT LIABILITIES</v>
      </c>
      <c r="D2168" s="36" t="str">
        <f>+INDEX('Global Mapping'!$C:$C,MATCH(L2168,'Global Mapping'!$A:$A,0))</f>
        <v>A/P MISCELLANEOUS</v>
      </c>
      <c r="E2168" s="36" t="s">
        <v>3985</v>
      </c>
      <c r="F2168" s="36" t="s">
        <v>3986</v>
      </c>
      <c r="G2168" s="36" t="s">
        <v>3987</v>
      </c>
      <c r="H2168" s="36">
        <v>1114308</v>
      </c>
      <c r="I2168" s="38">
        <v>43677</v>
      </c>
      <c r="J2168" s="2">
        <v>345</v>
      </c>
      <c r="K2168" s="2">
        <v>345</v>
      </c>
      <c r="L2168" s="2">
        <v>4545</v>
      </c>
      <c r="M2168" s="5">
        <v>18.61</v>
      </c>
      <c r="N2168" s="3">
        <v>43656</v>
      </c>
      <c r="O2168" t="s">
        <v>19</v>
      </c>
      <c r="P2168" t="s">
        <v>2059</v>
      </c>
      <c r="Q2168" t="s">
        <v>1930</v>
      </c>
      <c r="S2168" s="2">
        <v>1073186</v>
      </c>
      <c r="T2168" s="2">
        <v>339424</v>
      </c>
      <c r="X2168" s="2" t="s">
        <v>1931</v>
      </c>
      <c r="Z2168">
        <v>3112495</v>
      </c>
      <c r="AA2168" s="2" t="s">
        <v>24</v>
      </c>
    </row>
    <row r="2169" spans="1:27" x14ac:dyDescent="0.25">
      <c r="A2169" s="6">
        <f t="shared" si="33"/>
        <v>2161</v>
      </c>
      <c r="C2169" s="36" t="str">
        <f>+INDEX('Global Mapping'!$M:$M,MATCH(L2169,'Global Mapping'!$A:$A,0))</f>
        <v>CURRENT LIABILITIES</v>
      </c>
      <c r="D2169" s="36" t="str">
        <f>+INDEX('Global Mapping'!$C:$C,MATCH(L2169,'Global Mapping'!$A:$A,0))</f>
        <v>A/P MISCELLANEOUS</v>
      </c>
      <c r="E2169" s="36" t="s">
        <v>3985</v>
      </c>
      <c r="F2169" s="36" t="s">
        <v>3986</v>
      </c>
      <c r="G2169" s="36" t="s">
        <v>3987</v>
      </c>
      <c r="H2169" s="36">
        <v>1114215</v>
      </c>
      <c r="I2169" s="38">
        <v>43677</v>
      </c>
      <c r="J2169" s="2">
        <v>345</v>
      </c>
      <c r="K2169" s="2">
        <v>345</v>
      </c>
      <c r="L2169" s="2">
        <v>4545</v>
      </c>
      <c r="M2169" s="5">
        <v>38.53</v>
      </c>
      <c r="N2169" s="3">
        <v>43656</v>
      </c>
      <c r="O2169" t="s">
        <v>19</v>
      </c>
      <c r="P2169" t="s">
        <v>2060</v>
      </c>
      <c r="Q2169" t="s">
        <v>1930</v>
      </c>
      <c r="S2169" s="2">
        <v>1073188</v>
      </c>
      <c r="T2169" s="2">
        <v>339424</v>
      </c>
      <c r="X2169" s="2" t="s">
        <v>1931</v>
      </c>
      <c r="Z2169">
        <v>3112497</v>
      </c>
      <c r="AA2169" s="2" t="s">
        <v>24</v>
      </c>
    </row>
    <row r="2170" spans="1:27" x14ac:dyDescent="0.25">
      <c r="A2170" s="6">
        <f t="shared" si="33"/>
        <v>2162</v>
      </c>
      <c r="C2170" s="36" t="str">
        <f>+INDEX('Global Mapping'!$M:$M,MATCH(L2170,'Global Mapping'!$A:$A,0))</f>
        <v>CURRENT LIABILITIES</v>
      </c>
      <c r="D2170" s="36" t="str">
        <f>+INDEX('Global Mapping'!$C:$C,MATCH(L2170,'Global Mapping'!$A:$A,0))</f>
        <v>A/P MISCELLANEOUS</v>
      </c>
      <c r="E2170" s="36" t="s">
        <v>3985</v>
      </c>
      <c r="F2170" s="36" t="s">
        <v>3986</v>
      </c>
      <c r="G2170" s="36" t="s">
        <v>3987</v>
      </c>
      <c r="H2170" s="36">
        <v>1112934</v>
      </c>
      <c r="I2170" s="38">
        <v>43664</v>
      </c>
      <c r="J2170" s="2">
        <v>345</v>
      </c>
      <c r="K2170" s="2">
        <v>345</v>
      </c>
      <c r="L2170" s="2">
        <v>4545</v>
      </c>
      <c r="M2170" s="5">
        <v>29.6</v>
      </c>
      <c r="N2170" s="3">
        <v>43663</v>
      </c>
      <c r="O2170" t="s">
        <v>19</v>
      </c>
      <c r="P2170" t="s">
        <v>2066</v>
      </c>
      <c r="S2170" s="2">
        <v>1073915</v>
      </c>
      <c r="T2170" s="2">
        <v>339675</v>
      </c>
      <c r="X2170" s="2" t="s">
        <v>1931</v>
      </c>
      <c r="Z2170">
        <v>3112765</v>
      </c>
      <c r="AA2170" s="2" t="s">
        <v>24</v>
      </c>
    </row>
    <row r="2171" spans="1:27" x14ac:dyDescent="0.25">
      <c r="A2171" s="6">
        <f t="shared" si="33"/>
        <v>2163</v>
      </c>
      <c r="C2171" s="36" t="str">
        <f>+INDEX('Global Mapping'!$M:$M,MATCH(L2171,'Global Mapping'!$A:$A,0))</f>
        <v>CURRENT LIABILITIES</v>
      </c>
      <c r="D2171" s="36" t="str">
        <f>+INDEX('Global Mapping'!$C:$C,MATCH(L2171,'Global Mapping'!$A:$A,0))</f>
        <v>A/P MISCELLANEOUS</v>
      </c>
      <c r="E2171" s="36" t="s">
        <v>3985</v>
      </c>
      <c r="F2171" s="36" t="s">
        <v>3986</v>
      </c>
      <c r="G2171" s="36" t="s">
        <v>3987</v>
      </c>
      <c r="H2171" s="36">
        <v>1091419</v>
      </c>
      <c r="I2171" s="38">
        <v>43573</v>
      </c>
      <c r="J2171" s="2">
        <v>345</v>
      </c>
      <c r="K2171" s="2">
        <v>345</v>
      </c>
      <c r="L2171" s="2">
        <v>4545</v>
      </c>
      <c r="M2171" s="5">
        <v>-38.42</v>
      </c>
      <c r="N2171" s="3">
        <v>43668</v>
      </c>
      <c r="O2171" t="s">
        <v>19</v>
      </c>
      <c r="P2171" t="s">
        <v>1970</v>
      </c>
      <c r="Q2171" t="s">
        <v>1930</v>
      </c>
      <c r="S2171" s="2">
        <v>1049382</v>
      </c>
      <c r="T2171" s="2">
        <v>331719</v>
      </c>
      <c r="X2171" s="2" t="s">
        <v>1931</v>
      </c>
      <c r="Z2171">
        <v>3104610</v>
      </c>
      <c r="AA2171" s="2" t="s">
        <v>24</v>
      </c>
    </row>
    <row r="2172" spans="1:27" x14ac:dyDescent="0.25">
      <c r="A2172" s="6">
        <f t="shared" si="33"/>
        <v>2164</v>
      </c>
      <c r="C2172" s="36" t="str">
        <f>+INDEX('Global Mapping'!$M:$M,MATCH(L2172,'Global Mapping'!$A:$A,0))</f>
        <v>CURRENT LIABILITIES</v>
      </c>
      <c r="D2172" s="36" t="str">
        <f>+INDEX('Global Mapping'!$C:$C,MATCH(L2172,'Global Mapping'!$A:$A,0))</f>
        <v>A/P MISCELLANEOUS</v>
      </c>
      <c r="E2172" s="36" t="s">
        <v>3985</v>
      </c>
      <c r="F2172" s="36" t="s">
        <v>3986</v>
      </c>
      <c r="G2172" s="36" t="s">
        <v>3987</v>
      </c>
      <c r="H2172" s="36">
        <v>1096844</v>
      </c>
      <c r="I2172" s="38">
        <v>43636</v>
      </c>
      <c r="J2172" s="2">
        <v>345</v>
      </c>
      <c r="K2172" s="2">
        <v>345</v>
      </c>
      <c r="L2172" s="2">
        <v>4545</v>
      </c>
      <c r="M2172" s="5">
        <v>-83.48</v>
      </c>
      <c r="N2172" s="3">
        <v>43668</v>
      </c>
      <c r="O2172" t="s">
        <v>19</v>
      </c>
      <c r="P2172" t="s">
        <v>2021</v>
      </c>
      <c r="Q2172" t="s">
        <v>1930</v>
      </c>
      <c r="S2172" s="2">
        <v>1064550</v>
      </c>
      <c r="T2172" s="2">
        <v>336866</v>
      </c>
      <c r="X2172" s="2" t="s">
        <v>1931</v>
      </c>
      <c r="Z2172">
        <v>3109623</v>
      </c>
      <c r="AA2172" s="2" t="s">
        <v>24</v>
      </c>
    </row>
    <row r="2173" spans="1:27" x14ac:dyDescent="0.25">
      <c r="A2173" s="6">
        <f t="shared" si="33"/>
        <v>2165</v>
      </c>
      <c r="C2173" s="36" t="str">
        <f>+INDEX('Global Mapping'!$M:$M,MATCH(L2173,'Global Mapping'!$A:$A,0))</f>
        <v>CURRENT LIABILITIES</v>
      </c>
      <c r="D2173" s="36" t="str">
        <f>+INDEX('Global Mapping'!$C:$C,MATCH(L2173,'Global Mapping'!$A:$A,0))</f>
        <v>A/P MISCELLANEOUS</v>
      </c>
      <c r="E2173" s="36" t="s">
        <v>3985</v>
      </c>
      <c r="F2173" s="36" t="s">
        <v>3986</v>
      </c>
      <c r="G2173" s="36" t="s">
        <v>3987</v>
      </c>
      <c r="H2173" s="36">
        <v>839571</v>
      </c>
      <c r="I2173" s="38">
        <v>40759</v>
      </c>
      <c r="J2173" s="2">
        <v>345</v>
      </c>
      <c r="K2173" s="2">
        <v>345</v>
      </c>
      <c r="L2173" s="2">
        <v>4545</v>
      </c>
      <c r="M2173" s="5">
        <v>-36.65</v>
      </c>
      <c r="N2173" s="3">
        <v>43684</v>
      </c>
      <c r="O2173" t="s">
        <v>19</v>
      </c>
      <c r="P2173" t="s">
        <v>1623</v>
      </c>
      <c r="Q2173" t="s">
        <v>1623</v>
      </c>
      <c r="S2173" s="2">
        <v>366101</v>
      </c>
      <c r="T2173" s="2">
        <v>341590</v>
      </c>
      <c r="X2173" s="2" t="s">
        <v>1624</v>
      </c>
      <c r="AA2173" s="2" t="s">
        <v>24</v>
      </c>
    </row>
    <row r="2174" spans="1:27" x14ac:dyDescent="0.25">
      <c r="A2174" s="6">
        <f t="shared" si="33"/>
        <v>2166</v>
      </c>
      <c r="C2174" s="36" t="str">
        <f>+INDEX('Global Mapping'!$M:$M,MATCH(L2174,'Global Mapping'!$A:$A,0))</f>
        <v>CURRENT LIABILITIES</v>
      </c>
      <c r="D2174" s="36" t="str">
        <f>+INDEX('Global Mapping'!$C:$C,MATCH(L2174,'Global Mapping'!$A:$A,0))</f>
        <v>A/P MISCELLANEOUS</v>
      </c>
      <c r="E2174" s="36" t="s">
        <v>3985</v>
      </c>
      <c r="F2174" s="36" t="s">
        <v>3986</v>
      </c>
      <c r="G2174" s="36" t="s">
        <v>3987</v>
      </c>
      <c r="H2174" s="36">
        <v>1118457</v>
      </c>
      <c r="I2174" s="38">
        <v>43719</v>
      </c>
      <c r="J2174" s="2">
        <v>345</v>
      </c>
      <c r="K2174" s="2">
        <v>345</v>
      </c>
      <c r="L2174" s="2">
        <v>4545</v>
      </c>
      <c r="M2174" s="5">
        <v>19.84</v>
      </c>
      <c r="N2174" s="3">
        <v>43689</v>
      </c>
      <c r="O2174" t="s">
        <v>19</v>
      </c>
      <c r="P2174" t="s">
        <v>2080</v>
      </c>
      <c r="Q2174" t="s">
        <v>1930</v>
      </c>
      <c r="S2174" s="2">
        <v>1084730</v>
      </c>
      <c r="T2174" s="2">
        <v>343141</v>
      </c>
      <c r="X2174" s="2" t="s">
        <v>1931</v>
      </c>
      <c r="Z2174">
        <v>3094643</v>
      </c>
      <c r="AA2174" s="2" t="s">
        <v>24</v>
      </c>
    </row>
    <row r="2175" spans="1:27" x14ac:dyDescent="0.25">
      <c r="A2175" s="6">
        <f t="shared" si="33"/>
        <v>2167</v>
      </c>
      <c r="C2175" s="36" t="str">
        <f>+INDEX('Global Mapping'!$M:$M,MATCH(L2175,'Global Mapping'!$A:$A,0))</f>
        <v>CURRENT LIABILITIES</v>
      </c>
      <c r="D2175" s="36" t="str">
        <f>+INDEX('Global Mapping'!$C:$C,MATCH(L2175,'Global Mapping'!$A:$A,0))</f>
        <v>A/P MISCELLANEOUS</v>
      </c>
      <c r="E2175" s="36" t="s">
        <v>3985</v>
      </c>
      <c r="F2175" s="36" t="s">
        <v>3986</v>
      </c>
      <c r="G2175" s="36" t="s">
        <v>3987</v>
      </c>
      <c r="H2175" s="36">
        <v>1117998</v>
      </c>
      <c r="I2175" s="38">
        <v>43719</v>
      </c>
      <c r="J2175" s="2">
        <v>345</v>
      </c>
      <c r="K2175" s="2">
        <v>345</v>
      </c>
      <c r="L2175" s="2">
        <v>4545</v>
      </c>
      <c r="M2175" s="5">
        <v>60.25</v>
      </c>
      <c r="N2175" s="3">
        <v>43689</v>
      </c>
      <c r="O2175" t="s">
        <v>19</v>
      </c>
      <c r="P2175" t="s">
        <v>2083</v>
      </c>
      <c r="Q2175" t="s">
        <v>1930</v>
      </c>
      <c r="S2175" s="2">
        <v>1084752</v>
      </c>
      <c r="T2175" s="2">
        <v>343141</v>
      </c>
      <c r="X2175" s="2" t="s">
        <v>1931</v>
      </c>
      <c r="Z2175">
        <v>3094658</v>
      </c>
      <c r="AA2175" s="2" t="s">
        <v>24</v>
      </c>
    </row>
    <row r="2176" spans="1:27" x14ac:dyDescent="0.25">
      <c r="A2176" s="6">
        <f t="shared" si="33"/>
        <v>2168</v>
      </c>
      <c r="C2176" s="36" t="str">
        <f>+INDEX('Global Mapping'!$M:$M,MATCH(L2176,'Global Mapping'!$A:$A,0))</f>
        <v>CURRENT LIABILITIES</v>
      </c>
      <c r="D2176" s="36" t="str">
        <f>+INDEX('Global Mapping'!$C:$C,MATCH(L2176,'Global Mapping'!$A:$A,0))</f>
        <v>A/P MISCELLANEOUS</v>
      </c>
      <c r="E2176" s="36" t="s">
        <v>3985</v>
      </c>
      <c r="F2176" s="36" t="s">
        <v>3986</v>
      </c>
      <c r="G2176" s="36" t="s">
        <v>3987</v>
      </c>
      <c r="H2176" s="36">
        <v>1117906</v>
      </c>
      <c r="I2176" s="38">
        <v>43719</v>
      </c>
      <c r="J2176" s="2">
        <v>345</v>
      </c>
      <c r="K2176" s="2">
        <v>345</v>
      </c>
      <c r="L2176" s="2">
        <v>4545</v>
      </c>
      <c r="M2176" s="5">
        <v>82.29</v>
      </c>
      <c r="N2176" s="3">
        <v>43689</v>
      </c>
      <c r="O2176" t="s">
        <v>19</v>
      </c>
      <c r="P2176" t="s">
        <v>2078</v>
      </c>
      <c r="Q2176" t="s">
        <v>1930</v>
      </c>
      <c r="S2176" s="2">
        <v>1084666</v>
      </c>
      <c r="T2176" s="2">
        <v>343141</v>
      </c>
      <c r="X2176" s="2" t="s">
        <v>1931</v>
      </c>
      <c r="Z2176">
        <v>3116232</v>
      </c>
      <c r="AA2176" s="2" t="s">
        <v>24</v>
      </c>
    </row>
    <row r="2177" spans="1:27" x14ac:dyDescent="0.25">
      <c r="A2177" s="6">
        <f t="shared" si="33"/>
        <v>2169</v>
      </c>
      <c r="C2177" s="36" t="str">
        <f>+INDEX('Global Mapping'!$M:$M,MATCH(L2177,'Global Mapping'!$A:$A,0))</f>
        <v>CURRENT LIABILITIES</v>
      </c>
      <c r="D2177" s="36" t="str">
        <f>+INDEX('Global Mapping'!$C:$C,MATCH(L2177,'Global Mapping'!$A:$A,0))</f>
        <v>A/P MISCELLANEOUS</v>
      </c>
      <c r="E2177" s="36" t="s">
        <v>3985</v>
      </c>
      <c r="F2177" s="36" t="s">
        <v>3986</v>
      </c>
      <c r="G2177" s="36" t="s">
        <v>3987</v>
      </c>
      <c r="H2177" s="36">
        <v>1118667</v>
      </c>
      <c r="I2177" s="38">
        <v>43719</v>
      </c>
      <c r="J2177" s="2">
        <v>345</v>
      </c>
      <c r="K2177" s="2">
        <v>345</v>
      </c>
      <c r="L2177" s="2">
        <v>4545</v>
      </c>
      <c r="M2177" s="5">
        <v>14.52</v>
      </c>
      <c r="N2177" s="3">
        <v>43689</v>
      </c>
      <c r="O2177" t="s">
        <v>19</v>
      </c>
      <c r="P2177" t="s">
        <v>2079</v>
      </c>
      <c r="Q2177" t="s">
        <v>1930</v>
      </c>
      <c r="S2177" s="2">
        <v>1084717</v>
      </c>
      <c r="T2177" s="2">
        <v>343141</v>
      </c>
      <c r="X2177" s="2" t="s">
        <v>1931</v>
      </c>
      <c r="Z2177">
        <v>3116273</v>
      </c>
      <c r="AA2177" s="2" t="s">
        <v>24</v>
      </c>
    </row>
    <row r="2178" spans="1:27" x14ac:dyDescent="0.25">
      <c r="A2178" s="6">
        <f t="shared" si="33"/>
        <v>2170</v>
      </c>
      <c r="C2178" s="36" t="str">
        <f>+INDEX('Global Mapping'!$M:$M,MATCH(L2178,'Global Mapping'!$A:$A,0))</f>
        <v>CURRENT LIABILITIES</v>
      </c>
      <c r="D2178" s="36" t="str">
        <f>+INDEX('Global Mapping'!$C:$C,MATCH(L2178,'Global Mapping'!$A:$A,0))</f>
        <v>A/P MISCELLANEOUS</v>
      </c>
      <c r="E2178" s="36" t="s">
        <v>3985</v>
      </c>
      <c r="F2178" s="36" t="s">
        <v>3986</v>
      </c>
      <c r="G2178" s="36" t="s">
        <v>3987</v>
      </c>
      <c r="H2178" s="36">
        <v>1117825</v>
      </c>
      <c r="I2178" s="38">
        <v>43719</v>
      </c>
      <c r="J2178" s="2">
        <v>345</v>
      </c>
      <c r="K2178" s="2">
        <v>345</v>
      </c>
      <c r="L2178" s="2">
        <v>4545</v>
      </c>
      <c r="M2178" s="5">
        <v>124.87</v>
      </c>
      <c r="N2178" s="3">
        <v>43689</v>
      </c>
      <c r="O2178" t="s">
        <v>19</v>
      </c>
      <c r="P2178" t="s">
        <v>2081</v>
      </c>
      <c r="Q2178" t="s">
        <v>1930</v>
      </c>
      <c r="S2178" s="2">
        <v>1084734</v>
      </c>
      <c r="T2178" s="2">
        <v>343141</v>
      </c>
      <c r="X2178" s="2" t="s">
        <v>1931</v>
      </c>
      <c r="Z2178">
        <v>3116288</v>
      </c>
      <c r="AA2178" s="2" t="s">
        <v>24</v>
      </c>
    </row>
    <row r="2179" spans="1:27" x14ac:dyDescent="0.25">
      <c r="A2179" s="6">
        <f t="shared" si="33"/>
        <v>2171</v>
      </c>
      <c r="C2179" s="36" t="str">
        <f>+INDEX('Global Mapping'!$M:$M,MATCH(L2179,'Global Mapping'!$A:$A,0))</f>
        <v>CURRENT LIABILITIES</v>
      </c>
      <c r="D2179" s="36" t="str">
        <f>+INDEX('Global Mapping'!$C:$C,MATCH(L2179,'Global Mapping'!$A:$A,0))</f>
        <v>A/P MISCELLANEOUS</v>
      </c>
      <c r="E2179" s="36" t="s">
        <v>3985</v>
      </c>
      <c r="F2179" s="36" t="s">
        <v>3986</v>
      </c>
      <c r="G2179" s="36" t="s">
        <v>3987</v>
      </c>
      <c r="H2179" s="36">
        <v>1118519</v>
      </c>
      <c r="I2179" s="38">
        <v>43719</v>
      </c>
      <c r="J2179" s="2">
        <v>345</v>
      </c>
      <c r="K2179" s="2">
        <v>345</v>
      </c>
      <c r="L2179" s="2">
        <v>4545</v>
      </c>
      <c r="M2179" s="5">
        <v>16.489999999999998</v>
      </c>
      <c r="N2179" s="3">
        <v>43689</v>
      </c>
      <c r="O2179" t="s">
        <v>19</v>
      </c>
      <c r="P2179" t="s">
        <v>2082</v>
      </c>
      <c r="Q2179" t="s">
        <v>1930</v>
      </c>
      <c r="S2179" s="2">
        <v>1084742</v>
      </c>
      <c r="T2179" s="2">
        <v>343141</v>
      </c>
      <c r="X2179" s="2" t="s">
        <v>1931</v>
      </c>
      <c r="Z2179">
        <v>3116295</v>
      </c>
      <c r="AA2179" s="2" t="s">
        <v>24</v>
      </c>
    </row>
    <row r="2180" spans="1:27" x14ac:dyDescent="0.25">
      <c r="A2180" s="6">
        <f t="shared" si="33"/>
        <v>2172</v>
      </c>
      <c r="C2180" s="36" t="str">
        <f>+INDEX('Global Mapping'!$M:$M,MATCH(L2180,'Global Mapping'!$A:$A,0))</f>
        <v>CURRENT LIABILITIES</v>
      </c>
      <c r="D2180" s="36" t="str">
        <f>+INDEX('Global Mapping'!$C:$C,MATCH(L2180,'Global Mapping'!$A:$A,0))</f>
        <v>A/P MISCELLANEOUS</v>
      </c>
      <c r="E2180" s="36" t="s">
        <v>3985</v>
      </c>
      <c r="F2180" s="36" t="s">
        <v>3986</v>
      </c>
      <c r="G2180" s="36" t="s">
        <v>3987</v>
      </c>
      <c r="H2180" s="36">
        <v>1118391</v>
      </c>
      <c r="I2180" s="38">
        <v>43719</v>
      </c>
      <c r="J2180" s="2">
        <v>345</v>
      </c>
      <c r="K2180" s="2">
        <v>345</v>
      </c>
      <c r="L2180" s="2">
        <v>4545</v>
      </c>
      <c r="M2180" s="5">
        <v>24.09</v>
      </c>
      <c r="N2180" s="3">
        <v>43691</v>
      </c>
      <c r="O2180" t="s">
        <v>19</v>
      </c>
      <c r="P2180" t="s">
        <v>2087</v>
      </c>
      <c r="Q2180" t="s">
        <v>1930</v>
      </c>
      <c r="S2180" s="2">
        <v>1084847</v>
      </c>
      <c r="T2180" s="2">
        <v>343143</v>
      </c>
      <c r="X2180" s="2" t="s">
        <v>1931</v>
      </c>
      <c r="Z2180">
        <v>3116343</v>
      </c>
      <c r="AA2180" s="2" t="s">
        <v>24</v>
      </c>
    </row>
    <row r="2181" spans="1:27" x14ac:dyDescent="0.25">
      <c r="A2181" s="6">
        <f t="shared" si="33"/>
        <v>2173</v>
      </c>
      <c r="C2181" s="36" t="str">
        <f>+INDEX('Global Mapping'!$M:$M,MATCH(L2181,'Global Mapping'!$A:$A,0))</f>
        <v>CURRENT LIABILITIES</v>
      </c>
      <c r="D2181" s="36" t="str">
        <f>+INDEX('Global Mapping'!$C:$C,MATCH(L2181,'Global Mapping'!$A:$A,0))</f>
        <v>A/P MISCELLANEOUS</v>
      </c>
      <c r="E2181" s="36" t="s">
        <v>3985</v>
      </c>
      <c r="F2181" s="36" t="s">
        <v>3986</v>
      </c>
      <c r="G2181" s="36" t="s">
        <v>3987</v>
      </c>
      <c r="H2181" s="36">
        <v>1118031</v>
      </c>
      <c r="I2181" s="38">
        <v>43719</v>
      </c>
      <c r="J2181" s="2">
        <v>345</v>
      </c>
      <c r="K2181" s="2">
        <v>345</v>
      </c>
      <c r="L2181" s="2">
        <v>4545</v>
      </c>
      <c r="M2181" s="5">
        <v>54.4</v>
      </c>
      <c r="N2181" s="3">
        <v>43691</v>
      </c>
      <c r="O2181" t="s">
        <v>19</v>
      </c>
      <c r="P2181" t="s">
        <v>2088</v>
      </c>
      <c r="Q2181" t="s">
        <v>1930</v>
      </c>
      <c r="S2181" s="2">
        <v>1084867</v>
      </c>
      <c r="T2181" s="2">
        <v>343143</v>
      </c>
      <c r="X2181" s="2" t="s">
        <v>1931</v>
      </c>
      <c r="Z2181">
        <v>3116344</v>
      </c>
      <c r="AA2181" s="2" t="s">
        <v>24</v>
      </c>
    </row>
    <row r="2182" spans="1:27" x14ac:dyDescent="0.25">
      <c r="A2182" s="6">
        <f t="shared" si="33"/>
        <v>2174</v>
      </c>
      <c r="C2182" s="36" t="str">
        <f>+INDEX('Global Mapping'!$M:$M,MATCH(L2182,'Global Mapping'!$A:$A,0))</f>
        <v>CURRENT LIABILITIES</v>
      </c>
      <c r="D2182" s="36" t="str">
        <f>+INDEX('Global Mapping'!$C:$C,MATCH(L2182,'Global Mapping'!$A:$A,0))</f>
        <v>A/P MISCELLANEOUS</v>
      </c>
      <c r="E2182" s="36" t="s">
        <v>3985</v>
      </c>
      <c r="F2182" s="36" t="s">
        <v>3986</v>
      </c>
      <c r="G2182" s="36" t="s">
        <v>3987</v>
      </c>
      <c r="H2182" s="36">
        <v>1118747</v>
      </c>
      <c r="I2182" s="38">
        <v>43719</v>
      </c>
      <c r="J2182" s="2">
        <v>345</v>
      </c>
      <c r="K2182" s="2">
        <v>345</v>
      </c>
      <c r="L2182" s="2">
        <v>4545</v>
      </c>
      <c r="M2182" s="5">
        <v>11.39</v>
      </c>
      <c r="N2182" s="3">
        <v>43691</v>
      </c>
      <c r="O2182" t="s">
        <v>19</v>
      </c>
      <c r="P2182" t="s">
        <v>2084</v>
      </c>
      <c r="Q2182" t="s">
        <v>1930</v>
      </c>
      <c r="S2182" s="2">
        <v>1084794</v>
      </c>
      <c r="T2182" s="2">
        <v>343143</v>
      </c>
      <c r="X2182" s="2" t="s">
        <v>1931</v>
      </c>
      <c r="Z2182">
        <v>3116367</v>
      </c>
      <c r="AA2182" s="2" t="s">
        <v>24</v>
      </c>
    </row>
    <row r="2183" spans="1:27" x14ac:dyDescent="0.25">
      <c r="A2183" s="6">
        <f t="shared" si="33"/>
        <v>2175</v>
      </c>
      <c r="C2183" s="36" t="str">
        <f>+INDEX('Global Mapping'!$M:$M,MATCH(L2183,'Global Mapping'!$A:$A,0))</f>
        <v>CURRENT LIABILITIES</v>
      </c>
      <c r="D2183" s="36" t="str">
        <f>+INDEX('Global Mapping'!$C:$C,MATCH(L2183,'Global Mapping'!$A:$A,0))</f>
        <v>A/P MISCELLANEOUS</v>
      </c>
      <c r="E2183" s="36" t="s">
        <v>3985</v>
      </c>
      <c r="F2183" s="36" t="s">
        <v>3986</v>
      </c>
      <c r="G2183" s="36" t="s">
        <v>3987</v>
      </c>
      <c r="H2183" s="36">
        <v>1119190</v>
      </c>
      <c r="I2183" s="38">
        <v>43719</v>
      </c>
      <c r="J2183" s="2">
        <v>345</v>
      </c>
      <c r="K2183" s="2">
        <v>345</v>
      </c>
      <c r="L2183" s="2">
        <v>4545</v>
      </c>
      <c r="M2183" s="5">
        <v>2.82</v>
      </c>
      <c r="N2183" s="3">
        <v>43691</v>
      </c>
      <c r="O2183" t="s">
        <v>19</v>
      </c>
      <c r="P2183" t="s">
        <v>2085</v>
      </c>
      <c r="Q2183" t="s">
        <v>1930</v>
      </c>
      <c r="S2183" s="2">
        <v>1084797</v>
      </c>
      <c r="T2183" s="2">
        <v>343143</v>
      </c>
      <c r="X2183" s="2" t="s">
        <v>1931</v>
      </c>
      <c r="Z2183">
        <v>3116370</v>
      </c>
      <c r="AA2183" s="2" t="s">
        <v>24</v>
      </c>
    </row>
    <row r="2184" spans="1:27" x14ac:dyDescent="0.25">
      <c r="A2184" s="6">
        <f t="shared" si="33"/>
        <v>2176</v>
      </c>
      <c r="C2184" s="36" t="str">
        <f>+INDEX('Global Mapping'!$M:$M,MATCH(L2184,'Global Mapping'!$A:$A,0))</f>
        <v>CURRENT LIABILITIES</v>
      </c>
      <c r="D2184" s="36" t="str">
        <f>+INDEX('Global Mapping'!$C:$C,MATCH(L2184,'Global Mapping'!$A:$A,0))</f>
        <v>A/P MISCELLANEOUS</v>
      </c>
      <c r="E2184" s="36" t="s">
        <v>3985</v>
      </c>
      <c r="F2184" s="36" t="s">
        <v>3986</v>
      </c>
      <c r="G2184" s="36" t="s">
        <v>3987</v>
      </c>
      <c r="H2184" s="36">
        <v>1118183</v>
      </c>
      <c r="I2184" s="38">
        <v>43719</v>
      </c>
      <c r="J2184" s="2">
        <v>345</v>
      </c>
      <c r="K2184" s="2">
        <v>345</v>
      </c>
      <c r="L2184" s="2">
        <v>4545</v>
      </c>
      <c r="M2184" s="5">
        <v>37.51</v>
      </c>
      <c r="N2184" s="3">
        <v>43694</v>
      </c>
      <c r="O2184" t="s">
        <v>19</v>
      </c>
      <c r="P2184" t="s">
        <v>2092</v>
      </c>
      <c r="Q2184" t="s">
        <v>1930</v>
      </c>
      <c r="S2184" s="2">
        <v>1085974</v>
      </c>
      <c r="T2184" s="2">
        <v>343159</v>
      </c>
      <c r="X2184" s="2" t="s">
        <v>1931</v>
      </c>
      <c r="Z2184">
        <v>3117515</v>
      </c>
      <c r="AA2184" s="2" t="s">
        <v>24</v>
      </c>
    </row>
    <row r="2185" spans="1:27" x14ac:dyDescent="0.25">
      <c r="A2185" s="6">
        <f t="shared" si="33"/>
        <v>2177</v>
      </c>
      <c r="C2185" s="36" t="str">
        <f>+INDEX('Global Mapping'!$M:$M,MATCH(L2185,'Global Mapping'!$A:$A,0))</f>
        <v>CURRENT LIABILITIES</v>
      </c>
      <c r="D2185" s="36" t="str">
        <f>+INDEX('Global Mapping'!$C:$C,MATCH(L2185,'Global Mapping'!$A:$A,0))</f>
        <v>A/P MISCELLANEOUS</v>
      </c>
      <c r="E2185" s="36" t="s">
        <v>3985</v>
      </c>
      <c r="F2185" s="36" t="s">
        <v>3986</v>
      </c>
      <c r="G2185" s="36" t="s">
        <v>3987</v>
      </c>
      <c r="H2185" s="36">
        <v>1119001</v>
      </c>
      <c r="I2185" s="38">
        <v>43719</v>
      </c>
      <c r="J2185" s="2">
        <v>345</v>
      </c>
      <c r="K2185" s="2">
        <v>345</v>
      </c>
      <c r="L2185" s="2">
        <v>4545</v>
      </c>
      <c r="M2185" s="5">
        <v>7.13</v>
      </c>
      <c r="N2185" s="3">
        <v>43696</v>
      </c>
      <c r="O2185" t="s">
        <v>19</v>
      </c>
      <c r="P2185" t="s">
        <v>2089</v>
      </c>
      <c r="Q2185" t="s">
        <v>1930</v>
      </c>
      <c r="S2185" s="2">
        <v>1084905</v>
      </c>
      <c r="T2185" s="2">
        <v>343148</v>
      </c>
      <c r="X2185" s="2" t="s">
        <v>1931</v>
      </c>
      <c r="Z2185">
        <v>3116551</v>
      </c>
      <c r="AA2185" s="2" t="s">
        <v>24</v>
      </c>
    </row>
    <row r="2186" spans="1:27" x14ac:dyDescent="0.25">
      <c r="A2186" s="6">
        <f t="shared" si="33"/>
        <v>2178</v>
      </c>
      <c r="C2186" s="36" t="str">
        <f>+INDEX('Global Mapping'!$M:$M,MATCH(L2186,'Global Mapping'!$A:$A,0))</f>
        <v>CURRENT LIABILITIES</v>
      </c>
      <c r="D2186" s="36" t="str">
        <f>+INDEX('Global Mapping'!$C:$C,MATCH(L2186,'Global Mapping'!$A:$A,0))</f>
        <v>A/P MISCELLANEOUS</v>
      </c>
      <c r="E2186" s="36" t="s">
        <v>3985</v>
      </c>
      <c r="F2186" s="36" t="s">
        <v>3986</v>
      </c>
      <c r="G2186" s="36" t="s">
        <v>3987</v>
      </c>
      <c r="H2186" s="36">
        <v>1116750</v>
      </c>
      <c r="I2186" s="38">
        <v>43699</v>
      </c>
      <c r="J2186" s="2">
        <v>345</v>
      </c>
      <c r="K2186" s="2">
        <v>345</v>
      </c>
      <c r="L2186" s="2">
        <v>4545</v>
      </c>
      <c r="M2186" s="5">
        <v>281.25</v>
      </c>
      <c r="N2186" s="3">
        <v>43698</v>
      </c>
      <c r="O2186" t="s">
        <v>19</v>
      </c>
      <c r="P2186" t="s">
        <v>2076</v>
      </c>
      <c r="S2186" s="2">
        <v>1083183</v>
      </c>
      <c r="T2186" s="2">
        <v>342675</v>
      </c>
      <c r="X2186" s="2" t="s">
        <v>1931</v>
      </c>
      <c r="Z2186">
        <v>3115745</v>
      </c>
      <c r="AA2186" s="2" t="s">
        <v>24</v>
      </c>
    </row>
    <row r="2187" spans="1:27" x14ac:dyDescent="0.25">
      <c r="A2187" s="6">
        <f t="shared" ref="A2187:A2250" si="34">+A2186+1</f>
        <v>2179</v>
      </c>
      <c r="C2187" s="36" t="str">
        <f>+INDEX('Global Mapping'!$M:$M,MATCH(L2187,'Global Mapping'!$A:$A,0))</f>
        <v>CURRENT LIABILITIES</v>
      </c>
      <c r="D2187" s="36" t="str">
        <f>+INDEX('Global Mapping'!$C:$C,MATCH(L2187,'Global Mapping'!$A:$A,0))</f>
        <v>A/P MISCELLANEOUS</v>
      </c>
      <c r="E2187" s="36" t="s">
        <v>3985</v>
      </c>
      <c r="F2187" s="36" t="s">
        <v>3986</v>
      </c>
      <c r="G2187" s="36" t="s">
        <v>3987</v>
      </c>
      <c r="H2187" s="36">
        <v>1118179</v>
      </c>
      <c r="I2187" s="38">
        <v>43719</v>
      </c>
      <c r="J2187" s="2">
        <v>345</v>
      </c>
      <c r="K2187" s="2">
        <v>345</v>
      </c>
      <c r="L2187" s="2">
        <v>4545</v>
      </c>
      <c r="M2187" s="5">
        <v>37.93</v>
      </c>
      <c r="N2187" s="3">
        <v>43699</v>
      </c>
      <c r="O2187" t="s">
        <v>19</v>
      </c>
      <c r="P2187" t="s">
        <v>2090</v>
      </c>
      <c r="Q2187" t="s">
        <v>1930</v>
      </c>
      <c r="S2187" s="2">
        <v>1085893</v>
      </c>
      <c r="T2187" s="2">
        <v>343154</v>
      </c>
      <c r="X2187" s="2" t="s">
        <v>1931</v>
      </c>
      <c r="Z2187">
        <v>3095263</v>
      </c>
      <c r="AA2187" s="2" t="s">
        <v>24</v>
      </c>
    </row>
    <row r="2188" spans="1:27" x14ac:dyDescent="0.25">
      <c r="A2188" s="6">
        <f t="shared" si="34"/>
        <v>2180</v>
      </c>
      <c r="C2188" s="36" t="str">
        <f>+INDEX('Global Mapping'!$M:$M,MATCH(L2188,'Global Mapping'!$A:$A,0))</f>
        <v>CURRENT LIABILITIES</v>
      </c>
      <c r="D2188" s="36" t="str">
        <f>+INDEX('Global Mapping'!$C:$C,MATCH(L2188,'Global Mapping'!$A:$A,0))</f>
        <v>A/P MISCELLANEOUS</v>
      </c>
      <c r="E2188" s="36" t="s">
        <v>3985</v>
      </c>
      <c r="F2188" s="36" t="s">
        <v>3986</v>
      </c>
      <c r="G2188" s="36" t="s">
        <v>3987</v>
      </c>
      <c r="H2188" s="36">
        <v>1118406</v>
      </c>
      <c r="I2188" s="38">
        <v>43719</v>
      </c>
      <c r="J2188" s="2">
        <v>345</v>
      </c>
      <c r="K2188" s="2">
        <v>345</v>
      </c>
      <c r="L2188" s="2">
        <v>4545</v>
      </c>
      <c r="M2188" s="5">
        <v>23.07</v>
      </c>
      <c r="N2188" s="3">
        <v>43699</v>
      </c>
      <c r="O2188" t="s">
        <v>19</v>
      </c>
      <c r="P2188" t="s">
        <v>2091</v>
      </c>
      <c r="Q2188" t="s">
        <v>1930</v>
      </c>
      <c r="S2188" s="2">
        <v>1085904</v>
      </c>
      <c r="T2188" s="2">
        <v>343154</v>
      </c>
      <c r="X2188" s="2" t="s">
        <v>1931</v>
      </c>
      <c r="Z2188">
        <v>3117451</v>
      </c>
      <c r="AA2188" s="2" t="s">
        <v>24</v>
      </c>
    </row>
    <row r="2189" spans="1:27" x14ac:dyDescent="0.25">
      <c r="A2189" s="6">
        <f t="shared" si="34"/>
        <v>2181</v>
      </c>
      <c r="C2189" s="36" t="str">
        <f>+INDEX('Global Mapping'!$M:$M,MATCH(L2189,'Global Mapping'!$A:$A,0))</f>
        <v>CURRENT LIABILITIES</v>
      </c>
      <c r="D2189" s="36" t="str">
        <f>+INDEX('Global Mapping'!$C:$C,MATCH(L2189,'Global Mapping'!$A:$A,0))</f>
        <v>A/P MISCELLANEOUS</v>
      </c>
      <c r="E2189" s="36" t="s">
        <v>3985</v>
      </c>
      <c r="F2189" s="36" t="s">
        <v>3986</v>
      </c>
      <c r="G2189" s="36" t="s">
        <v>3987</v>
      </c>
      <c r="H2189" s="36">
        <v>841233</v>
      </c>
      <c r="I2189" s="38">
        <v>40773</v>
      </c>
      <c r="J2189" s="2">
        <v>345</v>
      </c>
      <c r="K2189" s="2">
        <v>345</v>
      </c>
      <c r="L2189" s="2">
        <v>4545</v>
      </c>
      <c r="M2189" s="5">
        <v>6.79</v>
      </c>
      <c r="N2189" s="3">
        <v>43710</v>
      </c>
      <c r="O2189" t="s">
        <v>19</v>
      </c>
      <c r="P2189" t="s">
        <v>1623</v>
      </c>
      <c r="Q2189" t="s">
        <v>1623</v>
      </c>
      <c r="S2189" s="2">
        <v>366267</v>
      </c>
      <c r="T2189" s="2">
        <v>343413</v>
      </c>
      <c r="X2189" s="2" t="s">
        <v>1624</v>
      </c>
      <c r="AA2189" s="2" t="s">
        <v>24</v>
      </c>
    </row>
    <row r="2190" spans="1:27" x14ac:dyDescent="0.25">
      <c r="A2190" s="6">
        <f t="shared" si="34"/>
        <v>2182</v>
      </c>
      <c r="C2190" s="36" t="str">
        <f>+INDEX('Global Mapping'!$M:$M,MATCH(L2190,'Global Mapping'!$A:$A,0))</f>
        <v>CURRENT LIABILITIES</v>
      </c>
      <c r="D2190" s="36" t="str">
        <f>+INDEX('Global Mapping'!$C:$C,MATCH(L2190,'Global Mapping'!$A:$A,0))</f>
        <v>A/P MISCELLANEOUS</v>
      </c>
      <c r="E2190" s="36" t="s">
        <v>3985</v>
      </c>
      <c r="F2190" s="36" t="s">
        <v>3986</v>
      </c>
      <c r="G2190" s="36" t="s">
        <v>3987</v>
      </c>
      <c r="H2190" s="36">
        <v>1118159</v>
      </c>
      <c r="I2190" s="38">
        <v>43719</v>
      </c>
      <c r="J2190" s="2">
        <v>345</v>
      </c>
      <c r="K2190" s="2">
        <v>345</v>
      </c>
      <c r="L2190" s="2">
        <v>4545</v>
      </c>
      <c r="M2190" s="5">
        <v>39.950000000000003</v>
      </c>
      <c r="N2190" s="3">
        <v>43711</v>
      </c>
      <c r="O2190" t="s">
        <v>19</v>
      </c>
      <c r="P2190" t="s">
        <v>2096</v>
      </c>
      <c r="Q2190" t="s">
        <v>1930</v>
      </c>
      <c r="S2190" s="2">
        <v>1089229</v>
      </c>
      <c r="T2190" s="2">
        <v>344285</v>
      </c>
      <c r="X2190" s="2" t="s">
        <v>1931</v>
      </c>
      <c r="Z2190">
        <v>3119006</v>
      </c>
      <c r="AA2190" s="2" t="s">
        <v>24</v>
      </c>
    </row>
    <row r="2191" spans="1:27" x14ac:dyDescent="0.25">
      <c r="A2191" s="6">
        <f t="shared" si="34"/>
        <v>2183</v>
      </c>
      <c r="C2191" s="36" t="str">
        <f>+INDEX('Global Mapping'!$M:$M,MATCH(L2191,'Global Mapping'!$A:$A,0))</f>
        <v>CURRENT LIABILITIES</v>
      </c>
      <c r="D2191" s="36" t="str">
        <f>+INDEX('Global Mapping'!$C:$C,MATCH(L2191,'Global Mapping'!$A:$A,0))</f>
        <v>A/P MISCELLANEOUS</v>
      </c>
      <c r="E2191" s="36" t="s">
        <v>3985</v>
      </c>
      <c r="F2191" s="36" t="s">
        <v>3986</v>
      </c>
      <c r="G2191" s="36" t="s">
        <v>3987</v>
      </c>
      <c r="H2191" s="36">
        <v>1118046</v>
      </c>
      <c r="I2191" s="38">
        <v>43719</v>
      </c>
      <c r="J2191" s="2">
        <v>345</v>
      </c>
      <c r="K2191" s="2">
        <v>345</v>
      </c>
      <c r="L2191" s="2">
        <v>4545</v>
      </c>
      <c r="M2191" s="5">
        <v>52.22</v>
      </c>
      <c r="N2191" s="3">
        <v>43711</v>
      </c>
      <c r="O2191" t="s">
        <v>19</v>
      </c>
      <c r="P2191" t="s">
        <v>2097</v>
      </c>
      <c r="Q2191" t="s">
        <v>1930</v>
      </c>
      <c r="S2191" s="2">
        <v>1089280</v>
      </c>
      <c r="T2191" s="2">
        <v>344285</v>
      </c>
      <c r="X2191" s="2" t="s">
        <v>1931</v>
      </c>
      <c r="Z2191">
        <v>3119042</v>
      </c>
      <c r="AA2191" s="2" t="s">
        <v>24</v>
      </c>
    </row>
    <row r="2192" spans="1:27" x14ac:dyDescent="0.25">
      <c r="A2192" s="6">
        <f t="shared" si="34"/>
        <v>2184</v>
      </c>
      <c r="C2192" s="36" t="str">
        <f>+INDEX('Global Mapping'!$M:$M,MATCH(L2192,'Global Mapping'!$A:$A,0))</f>
        <v>CURRENT LIABILITIES</v>
      </c>
      <c r="D2192" s="36" t="str">
        <f>+INDEX('Global Mapping'!$C:$C,MATCH(L2192,'Global Mapping'!$A:$A,0))</f>
        <v>A/P MISCELLANEOUS</v>
      </c>
      <c r="E2192" s="36" t="s">
        <v>3985</v>
      </c>
      <c r="F2192" s="36" t="s">
        <v>3986</v>
      </c>
      <c r="G2192" s="36" t="s">
        <v>3987</v>
      </c>
      <c r="H2192" s="36">
        <v>1130257</v>
      </c>
      <c r="I2192" s="38">
        <v>43768</v>
      </c>
      <c r="J2192" s="2">
        <v>345</v>
      </c>
      <c r="K2192" s="2">
        <v>345</v>
      </c>
      <c r="L2192" s="2">
        <v>4545</v>
      </c>
      <c r="M2192" s="5">
        <v>12.86</v>
      </c>
      <c r="N2192" s="3">
        <v>43711</v>
      </c>
      <c r="O2192" t="s">
        <v>19</v>
      </c>
      <c r="P2192" t="s">
        <v>1976</v>
      </c>
      <c r="Q2192" t="s">
        <v>1930</v>
      </c>
      <c r="S2192" s="2">
        <v>1095802</v>
      </c>
      <c r="T2192" s="2">
        <v>346404</v>
      </c>
      <c r="X2192" s="2" t="s">
        <v>1931</v>
      </c>
      <c r="Z2192">
        <v>3120923</v>
      </c>
      <c r="AA2192" s="2" t="s">
        <v>24</v>
      </c>
    </row>
    <row r="2193" spans="1:27" x14ac:dyDescent="0.25">
      <c r="A2193" s="6">
        <f t="shared" si="34"/>
        <v>2185</v>
      </c>
      <c r="C2193" s="36" t="str">
        <f>+INDEX('Global Mapping'!$M:$M,MATCH(L2193,'Global Mapping'!$A:$A,0))</f>
        <v>CURRENT LIABILITIES</v>
      </c>
      <c r="D2193" s="36" t="str">
        <f>+INDEX('Global Mapping'!$C:$C,MATCH(L2193,'Global Mapping'!$A:$A,0))</f>
        <v>A/P MISCELLANEOUS</v>
      </c>
      <c r="E2193" s="36" t="s">
        <v>3985</v>
      </c>
      <c r="F2193" s="36" t="s">
        <v>3986</v>
      </c>
      <c r="G2193" s="36" t="s">
        <v>3987</v>
      </c>
      <c r="H2193" s="36">
        <v>1130058</v>
      </c>
      <c r="I2193" s="38">
        <v>43768</v>
      </c>
      <c r="J2193" s="2">
        <v>345</v>
      </c>
      <c r="K2193" s="2">
        <v>345</v>
      </c>
      <c r="L2193" s="2">
        <v>4545</v>
      </c>
      <c r="M2193" s="5">
        <v>30.18</v>
      </c>
      <c r="N2193" s="3">
        <v>43711</v>
      </c>
      <c r="O2193" t="s">
        <v>19</v>
      </c>
      <c r="P2193" t="s">
        <v>1976</v>
      </c>
      <c r="Q2193" t="s">
        <v>1930</v>
      </c>
      <c r="S2193" s="2">
        <v>1095803</v>
      </c>
      <c r="T2193" s="2">
        <v>346404</v>
      </c>
      <c r="X2193" s="2" t="s">
        <v>1931</v>
      </c>
      <c r="Z2193">
        <v>3120924</v>
      </c>
      <c r="AA2193" s="2" t="s">
        <v>24</v>
      </c>
    </row>
    <row r="2194" spans="1:27" x14ac:dyDescent="0.25">
      <c r="A2194" s="6">
        <f t="shared" si="34"/>
        <v>2186</v>
      </c>
      <c r="C2194" s="36" t="str">
        <f>+INDEX('Global Mapping'!$M:$M,MATCH(L2194,'Global Mapping'!$A:$A,0))</f>
        <v>CURRENT LIABILITIES</v>
      </c>
      <c r="D2194" s="36" t="str">
        <f>+INDEX('Global Mapping'!$C:$C,MATCH(L2194,'Global Mapping'!$A:$A,0))</f>
        <v>A/P MISCELLANEOUS</v>
      </c>
      <c r="E2194" s="36" t="s">
        <v>3985</v>
      </c>
      <c r="F2194" s="36" t="s">
        <v>3986</v>
      </c>
      <c r="G2194" s="36" t="s">
        <v>3987</v>
      </c>
      <c r="H2194" s="36">
        <v>1117927</v>
      </c>
      <c r="I2194" s="38">
        <v>43719</v>
      </c>
      <c r="J2194" s="2">
        <v>345</v>
      </c>
      <c r="K2194" s="2">
        <v>345</v>
      </c>
      <c r="L2194" s="2">
        <v>4545</v>
      </c>
      <c r="M2194" s="5">
        <v>75.319999999999993</v>
      </c>
      <c r="N2194" s="3">
        <v>43713</v>
      </c>
      <c r="O2194" t="s">
        <v>19</v>
      </c>
      <c r="P2194" t="s">
        <v>1976</v>
      </c>
      <c r="Q2194" t="s">
        <v>1930</v>
      </c>
      <c r="S2194" s="2">
        <v>1089578</v>
      </c>
      <c r="T2194" s="2">
        <v>344290</v>
      </c>
      <c r="X2194" s="2" t="s">
        <v>1931</v>
      </c>
      <c r="Z2194">
        <v>3119144</v>
      </c>
      <c r="AA2194" s="2" t="s">
        <v>24</v>
      </c>
    </row>
    <row r="2195" spans="1:27" x14ac:dyDescent="0.25">
      <c r="A2195" s="6">
        <f t="shared" si="34"/>
        <v>2187</v>
      </c>
      <c r="C2195" s="36" t="str">
        <f>+INDEX('Global Mapping'!$M:$M,MATCH(L2195,'Global Mapping'!$A:$A,0))</f>
        <v>CURRENT LIABILITIES</v>
      </c>
      <c r="D2195" s="36" t="str">
        <f>+INDEX('Global Mapping'!$C:$C,MATCH(L2195,'Global Mapping'!$A:$A,0))</f>
        <v>A/P MISCELLANEOUS</v>
      </c>
      <c r="E2195" s="36" t="s">
        <v>3985</v>
      </c>
      <c r="F2195" s="36" t="s">
        <v>3986</v>
      </c>
      <c r="G2195" s="36" t="s">
        <v>3987</v>
      </c>
      <c r="H2195" s="36">
        <v>1117980</v>
      </c>
      <c r="I2195" s="38">
        <v>43719</v>
      </c>
      <c r="J2195" s="2">
        <v>345</v>
      </c>
      <c r="K2195" s="2">
        <v>345</v>
      </c>
      <c r="L2195" s="2">
        <v>4545</v>
      </c>
      <c r="M2195" s="5">
        <v>64.95</v>
      </c>
      <c r="N2195" s="3">
        <v>43713</v>
      </c>
      <c r="O2195" t="s">
        <v>19</v>
      </c>
      <c r="P2195" t="s">
        <v>2098</v>
      </c>
      <c r="Q2195" t="s">
        <v>1930</v>
      </c>
      <c r="S2195" s="2">
        <v>1089546</v>
      </c>
      <c r="T2195" s="2">
        <v>344290</v>
      </c>
      <c r="X2195" s="2" t="s">
        <v>1931</v>
      </c>
      <c r="Z2195">
        <v>3119159</v>
      </c>
      <c r="AA2195" s="2" t="s">
        <v>24</v>
      </c>
    </row>
    <row r="2196" spans="1:27" x14ac:dyDescent="0.25">
      <c r="A2196" s="6">
        <f t="shared" si="34"/>
        <v>2188</v>
      </c>
      <c r="C2196" s="36" t="str">
        <f>+INDEX('Global Mapping'!$M:$M,MATCH(L2196,'Global Mapping'!$A:$A,0))</f>
        <v>CURRENT LIABILITIES</v>
      </c>
      <c r="D2196" s="36" t="str">
        <f>+INDEX('Global Mapping'!$C:$C,MATCH(L2196,'Global Mapping'!$A:$A,0))</f>
        <v>A/P MISCELLANEOUS</v>
      </c>
      <c r="E2196" s="36" t="s">
        <v>3985</v>
      </c>
      <c r="F2196" s="36" t="s">
        <v>3986</v>
      </c>
      <c r="G2196" s="36" t="s">
        <v>3987</v>
      </c>
      <c r="H2196" s="36">
        <v>1118081</v>
      </c>
      <c r="I2196" s="38">
        <v>43719</v>
      </c>
      <c r="J2196" s="2">
        <v>345</v>
      </c>
      <c r="K2196" s="2">
        <v>345</v>
      </c>
      <c r="L2196" s="2">
        <v>4545</v>
      </c>
      <c r="M2196" s="5">
        <v>47.92</v>
      </c>
      <c r="N2196" s="3">
        <v>43713</v>
      </c>
      <c r="O2196" t="s">
        <v>19</v>
      </c>
      <c r="P2196" t="s">
        <v>2099</v>
      </c>
      <c r="Q2196" t="s">
        <v>1930</v>
      </c>
      <c r="S2196" s="2">
        <v>1089573</v>
      </c>
      <c r="T2196" s="2">
        <v>344290</v>
      </c>
      <c r="X2196" s="2" t="s">
        <v>1931</v>
      </c>
      <c r="Z2196">
        <v>3119184</v>
      </c>
      <c r="AA2196" s="2" t="s">
        <v>24</v>
      </c>
    </row>
    <row r="2197" spans="1:27" x14ac:dyDescent="0.25">
      <c r="A2197" s="6">
        <f t="shared" si="34"/>
        <v>2189</v>
      </c>
      <c r="C2197" s="36" t="str">
        <f>+INDEX('Global Mapping'!$M:$M,MATCH(L2197,'Global Mapping'!$A:$A,0))</f>
        <v>CURRENT LIABILITIES</v>
      </c>
      <c r="D2197" s="36" t="str">
        <f>+INDEX('Global Mapping'!$C:$C,MATCH(L2197,'Global Mapping'!$A:$A,0))</f>
        <v>A/P MISCELLANEOUS</v>
      </c>
      <c r="E2197" s="36" t="s">
        <v>3985</v>
      </c>
      <c r="F2197" s="36" t="s">
        <v>3986</v>
      </c>
      <c r="G2197" s="36" t="s">
        <v>3987</v>
      </c>
      <c r="H2197" s="36">
        <v>1118290</v>
      </c>
      <c r="I2197" s="38">
        <v>43719</v>
      </c>
      <c r="J2197" s="2">
        <v>345</v>
      </c>
      <c r="K2197" s="2">
        <v>345</v>
      </c>
      <c r="L2197" s="2">
        <v>4545</v>
      </c>
      <c r="M2197" s="5">
        <v>28.89</v>
      </c>
      <c r="N2197" s="3">
        <v>43718</v>
      </c>
      <c r="O2197" t="s">
        <v>19</v>
      </c>
      <c r="P2197" t="s">
        <v>2100</v>
      </c>
      <c r="Q2197" t="s">
        <v>1930</v>
      </c>
      <c r="S2197" s="2">
        <v>1089724</v>
      </c>
      <c r="T2197" s="2">
        <v>344291</v>
      </c>
      <c r="X2197" s="2" t="s">
        <v>1931</v>
      </c>
      <c r="Z2197">
        <v>3119313</v>
      </c>
      <c r="AA2197" s="2" t="s">
        <v>24</v>
      </c>
    </row>
    <row r="2198" spans="1:27" x14ac:dyDescent="0.25">
      <c r="A2198" s="6">
        <f t="shared" si="34"/>
        <v>2190</v>
      </c>
      <c r="C2198" s="36" t="str">
        <f>+INDEX('Global Mapping'!$M:$M,MATCH(L2198,'Global Mapping'!$A:$A,0))</f>
        <v>CURRENT LIABILITIES</v>
      </c>
      <c r="D2198" s="36" t="str">
        <f>+INDEX('Global Mapping'!$C:$C,MATCH(L2198,'Global Mapping'!$A:$A,0))</f>
        <v>A/P MISCELLANEOUS</v>
      </c>
      <c r="E2198" s="36" t="s">
        <v>3985</v>
      </c>
      <c r="F2198" s="36" t="s">
        <v>3986</v>
      </c>
      <c r="G2198" s="36" t="s">
        <v>3987</v>
      </c>
      <c r="H2198" s="36">
        <v>1126674</v>
      </c>
      <c r="I2198" s="38">
        <v>43727</v>
      </c>
      <c r="J2198" s="2">
        <v>345</v>
      </c>
      <c r="K2198" s="2">
        <v>345</v>
      </c>
      <c r="L2198" s="2">
        <v>4545</v>
      </c>
      <c r="M2198" s="5">
        <v>25.01</v>
      </c>
      <c r="N2198" s="3">
        <v>43723</v>
      </c>
      <c r="O2198" t="s">
        <v>19</v>
      </c>
      <c r="P2198" t="s">
        <v>2088</v>
      </c>
      <c r="S2198" s="2">
        <v>1090973</v>
      </c>
      <c r="T2198" s="2">
        <v>344660</v>
      </c>
      <c r="X2198" s="2" t="s">
        <v>1931</v>
      </c>
      <c r="Z2198">
        <v>3116344</v>
      </c>
      <c r="AA2198" s="2" t="s">
        <v>24</v>
      </c>
    </row>
    <row r="2199" spans="1:27" x14ac:dyDescent="0.25">
      <c r="A2199" s="6">
        <f t="shared" si="34"/>
        <v>2191</v>
      </c>
      <c r="C2199" s="36" t="str">
        <f>+INDEX('Global Mapping'!$M:$M,MATCH(L2199,'Global Mapping'!$A:$A,0))</f>
        <v>CURRENT LIABILITIES</v>
      </c>
      <c r="D2199" s="36" t="str">
        <f>+INDEX('Global Mapping'!$C:$C,MATCH(L2199,'Global Mapping'!$A:$A,0))</f>
        <v>A/P MISCELLANEOUS</v>
      </c>
      <c r="E2199" s="36" t="s">
        <v>3985</v>
      </c>
      <c r="F2199" s="36" t="s">
        <v>3986</v>
      </c>
      <c r="G2199" s="36" t="s">
        <v>3987</v>
      </c>
      <c r="H2199" s="36">
        <v>1126590</v>
      </c>
      <c r="I2199" s="38">
        <v>43727</v>
      </c>
      <c r="J2199" s="2">
        <v>345</v>
      </c>
      <c r="K2199" s="2">
        <v>345</v>
      </c>
      <c r="L2199" s="2">
        <v>4545</v>
      </c>
      <c r="M2199" s="5">
        <v>365.91</v>
      </c>
      <c r="N2199" s="3">
        <v>43723</v>
      </c>
      <c r="O2199" t="s">
        <v>19</v>
      </c>
      <c r="P2199" t="s">
        <v>2101</v>
      </c>
      <c r="S2199" s="2">
        <v>1090965</v>
      </c>
      <c r="T2199" s="2">
        <v>344660</v>
      </c>
      <c r="X2199" s="2" t="s">
        <v>1931</v>
      </c>
      <c r="Z2199">
        <v>3119850</v>
      </c>
      <c r="AA2199" s="2" t="s">
        <v>24</v>
      </c>
    </row>
    <row r="2200" spans="1:27" x14ac:dyDescent="0.25">
      <c r="A2200" s="6">
        <f t="shared" si="34"/>
        <v>2192</v>
      </c>
      <c r="C2200" s="36" t="str">
        <f>+INDEX('Global Mapping'!$M:$M,MATCH(L2200,'Global Mapping'!$A:$A,0))</f>
        <v>CURRENT LIABILITIES</v>
      </c>
      <c r="D2200" s="36" t="str">
        <f>+INDEX('Global Mapping'!$C:$C,MATCH(L2200,'Global Mapping'!$A:$A,0))</f>
        <v>A/P MISCELLANEOUS</v>
      </c>
      <c r="E2200" s="36" t="s">
        <v>3985</v>
      </c>
      <c r="F2200" s="36" t="s">
        <v>3986</v>
      </c>
      <c r="G2200" s="36" t="s">
        <v>3987</v>
      </c>
      <c r="H2200" s="36">
        <v>1114235</v>
      </c>
      <c r="I2200" s="38">
        <v>43677</v>
      </c>
      <c r="J2200" s="2">
        <v>345</v>
      </c>
      <c r="K2200" s="2">
        <v>345</v>
      </c>
      <c r="L2200" s="2">
        <v>4545</v>
      </c>
      <c r="M2200" s="5">
        <v>-33.950000000000003</v>
      </c>
      <c r="N2200" s="3">
        <v>43737</v>
      </c>
      <c r="O2200" t="s">
        <v>19</v>
      </c>
      <c r="P2200" t="s">
        <v>2056</v>
      </c>
      <c r="Q2200" t="s">
        <v>1930</v>
      </c>
      <c r="S2200" s="2">
        <v>1072822</v>
      </c>
      <c r="T2200" s="2">
        <v>339417</v>
      </c>
      <c r="X2200" s="2" t="s">
        <v>1931</v>
      </c>
      <c r="Z2200">
        <v>3112171</v>
      </c>
      <c r="AA2200" s="2" t="s">
        <v>24</v>
      </c>
    </row>
    <row r="2201" spans="1:27" x14ac:dyDescent="0.25">
      <c r="A2201" s="6">
        <f t="shared" si="34"/>
        <v>2193</v>
      </c>
      <c r="C2201" s="36" t="str">
        <f>+INDEX('Global Mapping'!$M:$M,MATCH(L2201,'Global Mapping'!$A:$A,0))</f>
        <v>CURRENT LIABILITIES</v>
      </c>
      <c r="D2201" s="36" t="str">
        <f>+INDEX('Global Mapping'!$C:$C,MATCH(L2201,'Global Mapping'!$A:$A,0))</f>
        <v>A/P MISCELLANEOUS</v>
      </c>
      <c r="E2201" s="36" t="s">
        <v>3985</v>
      </c>
      <c r="F2201" s="36" t="s">
        <v>3986</v>
      </c>
      <c r="G2201" s="36" t="s">
        <v>3987</v>
      </c>
      <c r="H2201" s="36">
        <v>1114376</v>
      </c>
      <c r="I2201" s="38">
        <v>43677</v>
      </c>
      <c r="J2201" s="2">
        <v>345</v>
      </c>
      <c r="K2201" s="2">
        <v>345</v>
      </c>
      <c r="L2201" s="2">
        <v>4545</v>
      </c>
      <c r="M2201" s="5">
        <v>-9.23</v>
      </c>
      <c r="N2201" s="3">
        <v>43737</v>
      </c>
      <c r="O2201" t="s">
        <v>19</v>
      </c>
      <c r="P2201" t="s">
        <v>2051</v>
      </c>
      <c r="Q2201" t="s">
        <v>1930</v>
      </c>
      <c r="S2201" s="2">
        <v>1072711</v>
      </c>
      <c r="T2201" s="2">
        <v>339417</v>
      </c>
      <c r="X2201" s="2" t="s">
        <v>1931</v>
      </c>
      <c r="Z2201">
        <v>3112284</v>
      </c>
      <c r="AA2201" s="2" t="s">
        <v>24</v>
      </c>
    </row>
    <row r="2202" spans="1:27" x14ac:dyDescent="0.25">
      <c r="A2202" s="6">
        <f t="shared" si="34"/>
        <v>2194</v>
      </c>
      <c r="C2202" s="36" t="str">
        <f>+INDEX('Global Mapping'!$M:$M,MATCH(L2202,'Global Mapping'!$A:$A,0))</f>
        <v>CURRENT LIABILITIES</v>
      </c>
      <c r="D2202" s="36" t="str">
        <f>+INDEX('Global Mapping'!$C:$C,MATCH(L2202,'Global Mapping'!$A:$A,0))</f>
        <v>A/P MISCELLANEOUS</v>
      </c>
      <c r="E2202" s="36" t="s">
        <v>3985</v>
      </c>
      <c r="F2202" s="36" t="s">
        <v>3986</v>
      </c>
      <c r="G2202" s="36" t="s">
        <v>3987</v>
      </c>
      <c r="H2202" s="36">
        <v>1129170</v>
      </c>
      <c r="I2202" s="38">
        <v>43762</v>
      </c>
      <c r="J2202" s="2">
        <v>345</v>
      </c>
      <c r="K2202" s="2">
        <v>345</v>
      </c>
      <c r="L2202" s="2">
        <v>4545</v>
      </c>
      <c r="M2202" s="5">
        <v>3925.7</v>
      </c>
      <c r="N2202" s="3">
        <v>43769</v>
      </c>
      <c r="O2202" t="s">
        <v>19</v>
      </c>
      <c r="P2202" t="s">
        <v>1955</v>
      </c>
      <c r="S2202" s="2">
        <v>1102137</v>
      </c>
      <c r="T2202" s="2">
        <v>348923</v>
      </c>
      <c r="X2202" s="2" t="s">
        <v>1931</v>
      </c>
      <c r="Z2202">
        <v>3051938</v>
      </c>
      <c r="AA2202" s="2" t="s">
        <v>24</v>
      </c>
    </row>
    <row r="2203" spans="1:27" x14ac:dyDescent="0.25">
      <c r="A2203" s="6">
        <f t="shared" si="34"/>
        <v>2195</v>
      </c>
      <c r="C2203" s="36" t="str">
        <f>+INDEX('Global Mapping'!$M:$M,MATCH(L2203,'Global Mapping'!$A:$A,0))</f>
        <v>CURRENT LIABILITIES</v>
      </c>
      <c r="D2203" s="36" t="str">
        <f>+INDEX('Global Mapping'!$C:$C,MATCH(L2203,'Global Mapping'!$A:$A,0))</f>
        <v>A/P MISCELLANEOUS</v>
      </c>
      <c r="E2203" s="36" t="s">
        <v>3985</v>
      </c>
      <c r="F2203" s="36" t="s">
        <v>3986</v>
      </c>
      <c r="G2203" s="36" t="s">
        <v>3987</v>
      </c>
      <c r="H2203" s="36">
        <v>1133798</v>
      </c>
      <c r="I2203" s="38">
        <v>43804</v>
      </c>
      <c r="J2203" s="2">
        <v>345</v>
      </c>
      <c r="K2203" s="2">
        <v>345</v>
      </c>
      <c r="L2203" s="2">
        <v>4545</v>
      </c>
      <c r="M2203" s="5">
        <v>70.45</v>
      </c>
      <c r="N2203" s="3">
        <v>43772</v>
      </c>
      <c r="O2203" t="s">
        <v>19</v>
      </c>
      <c r="P2203" t="s">
        <v>2124</v>
      </c>
      <c r="Q2203" t="s">
        <v>1930</v>
      </c>
      <c r="S2203" s="2">
        <v>1108287</v>
      </c>
      <c r="T2203" s="2">
        <v>351362</v>
      </c>
      <c r="X2203" s="2" t="s">
        <v>1931</v>
      </c>
      <c r="Z2203">
        <v>3124390</v>
      </c>
      <c r="AA2203" s="2" t="s">
        <v>24</v>
      </c>
    </row>
    <row r="2204" spans="1:27" x14ac:dyDescent="0.25">
      <c r="A2204" s="6">
        <f t="shared" si="34"/>
        <v>2196</v>
      </c>
      <c r="C2204" s="36" t="str">
        <f>+INDEX('Global Mapping'!$M:$M,MATCH(L2204,'Global Mapping'!$A:$A,0))</f>
        <v>CURRENT LIABILITIES</v>
      </c>
      <c r="D2204" s="36" t="str">
        <f>+INDEX('Global Mapping'!$C:$C,MATCH(L2204,'Global Mapping'!$A:$A,0))</f>
        <v>A/P MISCELLANEOUS</v>
      </c>
      <c r="E2204" s="36" t="s">
        <v>3985</v>
      </c>
      <c r="F2204" s="36" t="s">
        <v>3986</v>
      </c>
      <c r="G2204" s="36" t="s">
        <v>3987</v>
      </c>
      <c r="H2204" s="36">
        <v>1134109</v>
      </c>
      <c r="I2204" s="38">
        <v>43804</v>
      </c>
      <c r="J2204" s="2">
        <v>345</v>
      </c>
      <c r="K2204" s="2">
        <v>345</v>
      </c>
      <c r="L2204" s="2">
        <v>4545</v>
      </c>
      <c r="M2204" s="5">
        <v>34.82</v>
      </c>
      <c r="N2204" s="3">
        <v>43772</v>
      </c>
      <c r="O2204" t="s">
        <v>19</v>
      </c>
      <c r="P2204" t="s">
        <v>2125</v>
      </c>
      <c r="Q2204" t="s">
        <v>1930</v>
      </c>
      <c r="S2204" s="2">
        <v>1108293</v>
      </c>
      <c r="T2204" s="2">
        <v>351362</v>
      </c>
      <c r="X2204" s="2" t="s">
        <v>1931</v>
      </c>
      <c r="Z2204">
        <v>3124395</v>
      </c>
      <c r="AA2204" s="2" t="s">
        <v>24</v>
      </c>
    </row>
    <row r="2205" spans="1:27" x14ac:dyDescent="0.25">
      <c r="A2205" s="6">
        <f t="shared" si="34"/>
        <v>2197</v>
      </c>
      <c r="C2205" s="36" t="str">
        <f>+INDEX('Global Mapping'!$M:$M,MATCH(L2205,'Global Mapping'!$A:$A,0))</f>
        <v>CURRENT LIABILITIES</v>
      </c>
      <c r="D2205" s="36" t="str">
        <f>+INDEX('Global Mapping'!$C:$C,MATCH(L2205,'Global Mapping'!$A:$A,0))</f>
        <v>A/P MISCELLANEOUS</v>
      </c>
      <c r="E2205" s="36" t="s">
        <v>3985</v>
      </c>
      <c r="F2205" s="36" t="s">
        <v>3986</v>
      </c>
      <c r="G2205" s="36" t="s">
        <v>3987</v>
      </c>
      <c r="H2205" s="36">
        <v>1134219</v>
      </c>
      <c r="I2205" s="38">
        <v>43804</v>
      </c>
      <c r="J2205" s="2">
        <v>345</v>
      </c>
      <c r="K2205" s="2">
        <v>345</v>
      </c>
      <c r="L2205" s="2">
        <v>4545</v>
      </c>
      <c r="M2205" s="5">
        <v>25.56</v>
      </c>
      <c r="N2205" s="3">
        <v>43772</v>
      </c>
      <c r="O2205" t="s">
        <v>19</v>
      </c>
      <c r="P2205" t="s">
        <v>2126</v>
      </c>
      <c r="Q2205" t="s">
        <v>1930</v>
      </c>
      <c r="S2205" s="2">
        <v>1108382</v>
      </c>
      <c r="T2205" s="2">
        <v>351362</v>
      </c>
      <c r="X2205" s="2" t="s">
        <v>1931</v>
      </c>
      <c r="Z2205">
        <v>3124473</v>
      </c>
      <c r="AA2205" s="2" t="s">
        <v>24</v>
      </c>
    </row>
    <row r="2206" spans="1:27" x14ac:dyDescent="0.25">
      <c r="A2206" s="6">
        <f t="shared" si="34"/>
        <v>2198</v>
      </c>
      <c r="C2206" s="36" t="str">
        <f>+INDEX('Global Mapping'!$M:$M,MATCH(L2206,'Global Mapping'!$A:$A,0))</f>
        <v>CURRENT LIABILITIES</v>
      </c>
      <c r="D2206" s="36" t="str">
        <f>+INDEX('Global Mapping'!$C:$C,MATCH(L2206,'Global Mapping'!$A:$A,0))</f>
        <v>A/P MISCELLANEOUS</v>
      </c>
      <c r="E2206" s="36" t="s">
        <v>3985</v>
      </c>
      <c r="F2206" s="36" t="s">
        <v>3986</v>
      </c>
      <c r="G2206" s="36" t="s">
        <v>3987</v>
      </c>
      <c r="H2206" s="36">
        <v>1133781</v>
      </c>
      <c r="I2206" s="38">
        <v>43804</v>
      </c>
      <c r="J2206" s="2">
        <v>345</v>
      </c>
      <c r="K2206" s="2">
        <v>345</v>
      </c>
      <c r="L2206" s="2">
        <v>4545</v>
      </c>
      <c r="M2206" s="5">
        <v>74.03</v>
      </c>
      <c r="N2206" s="3">
        <v>43772</v>
      </c>
      <c r="O2206" t="s">
        <v>19</v>
      </c>
      <c r="P2206" t="s">
        <v>2127</v>
      </c>
      <c r="Q2206" t="s">
        <v>1930</v>
      </c>
      <c r="S2206" s="2">
        <v>1108386</v>
      </c>
      <c r="T2206" s="2">
        <v>351362</v>
      </c>
      <c r="X2206" s="2" t="s">
        <v>1931</v>
      </c>
      <c r="Z2206">
        <v>3124477</v>
      </c>
      <c r="AA2206" s="2" t="s">
        <v>24</v>
      </c>
    </row>
    <row r="2207" spans="1:27" x14ac:dyDescent="0.25">
      <c r="A2207" s="6">
        <f t="shared" si="34"/>
        <v>2199</v>
      </c>
      <c r="C2207" s="36" t="str">
        <f>+INDEX('Global Mapping'!$M:$M,MATCH(L2207,'Global Mapping'!$A:$A,0))</f>
        <v>CURRENT LIABILITIES</v>
      </c>
      <c r="D2207" s="36" t="str">
        <f>+INDEX('Global Mapping'!$C:$C,MATCH(L2207,'Global Mapping'!$A:$A,0))</f>
        <v>A/P MISCELLANEOUS</v>
      </c>
      <c r="E2207" s="36" t="s">
        <v>3985</v>
      </c>
      <c r="F2207" s="36" t="s">
        <v>3986</v>
      </c>
      <c r="G2207" s="36" t="s">
        <v>3987</v>
      </c>
      <c r="H2207" s="36">
        <v>1133761</v>
      </c>
      <c r="I2207" s="38">
        <v>43804</v>
      </c>
      <c r="J2207" s="2">
        <v>345</v>
      </c>
      <c r="K2207" s="2">
        <v>345</v>
      </c>
      <c r="L2207" s="2">
        <v>4545</v>
      </c>
      <c r="M2207" s="5">
        <v>77.63</v>
      </c>
      <c r="N2207" s="3">
        <v>43772</v>
      </c>
      <c r="O2207" t="s">
        <v>19</v>
      </c>
      <c r="P2207" t="s">
        <v>2128</v>
      </c>
      <c r="Q2207" t="s">
        <v>1930</v>
      </c>
      <c r="S2207" s="2">
        <v>1108394</v>
      </c>
      <c r="T2207" s="2">
        <v>351362</v>
      </c>
      <c r="X2207" s="2" t="s">
        <v>1931</v>
      </c>
      <c r="Z2207">
        <v>3124484</v>
      </c>
      <c r="AA2207" s="2" t="s">
        <v>24</v>
      </c>
    </row>
    <row r="2208" spans="1:27" x14ac:dyDescent="0.25">
      <c r="A2208" s="6">
        <f t="shared" si="34"/>
        <v>2200</v>
      </c>
      <c r="C2208" s="36" t="str">
        <f>+INDEX('Global Mapping'!$M:$M,MATCH(L2208,'Global Mapping'!$A:$A,0))</f>
        <v>CURRENT LIABILITIES</v>
      </c>
      <c r="D2208" s="36" t="str">
        <f>+INDEX('Global Mapping'!$C:$C,MATCH(L2208,'Global Mapping'!$A:$A,0))</f>
        <v>A/P MISCELLANEOUS</v>
      </c>
      <c r="E2208" s="36" t="s">
        <v>3985</v>
      </c>
      <c r="F2208" s="36" t="s">
        <v>3986</v>
      </c>
      <c r="G2208" s="36" t="s">
        <v>3987</v>
      </c>
      <c r="H2208" s="36">
        <v>1134187</v>
      </c>
      <c r="I2208" s="38">
        <v>43804</v>
      </c>
      <c r="J2208" s="2">
        <v>345</v>
      </c>
      <c r="K2208" s="2">
        <v>345</v>
      </c>
      <c r="L2208" s="2">
        <v>4545</v>
      </c>
      <c r="M2208" s="5">
        <v>27.74</v>
      </c>
      <c r="N2208" s="3">
        <v>43772</v>
      </c>
      <c r="O2208" t="s">
        <v>19</v>
      </c>
      <c r="P2208" t="s">
        <v>1976</v>
      </c>
      <c r="Q2208" t="s">
        <v>1930</v>
      </c>
      <c r="S2208" s="2">
        <v>1108403</v>
      </c>
      <c r="T2208" s="2">
        <v>351362</v>
      </c>
      <c r="X2208" s="2" t="s">
        <v>1931</v>
      </c>
      <c r="Z2208">
        <v>3124492</v>
      </c>
      <c r="AA2208" s="2" t="s">
        <v>24</v>
      </c>
    </row>
    <row r="2209" spans="1:27" x14ac:dyDescent="0.25">
      <c r="A2209" s="6">
        <f t="shared" si="34"/>
        <v>2201</v>
      </c>
      <c r="C2209" s="36" t="str">
        <f>+INDEX('Global Mapping'!$M:$M,MATCH(L2209,'Global Mapping'!$A:$A,0))</f>
        <v>CURRENT LIABILITIES</v>
      </c>
      <c r="D2209" s="36" t="str">
        <f>+INDEX('Global Mapping'!$C:$C,MATCH(L2209,'Global Mapping'!$A:$A,0))</f>
        <v>A/P MISCELLANEOUS</v>
      </c>
      <c r="E2209" s="36" t="s">
        <v>3985</v>
      </c>
      <c r="F2209" s="36" t="s">
        <v>3986</v>
      </c>
      <c r="G2209" s="36" t="s">
        <v>3987</v>
      </c>
      <c r="H2209" s="36">
        <v>1134273</v>
      </c>
      <c r="I2209" s="38">
        <v>43804</v>
      </c>
      <c r="J2209" s="2">
        <v>345</v>
      </c>
      <c r="K2209" s="2">
        <v>345</v>
      </c>
      <c r="L2209" s="2">
        <v>4545</v>
      </c>
      <c r="M2209" s="5">
        <v>21.3</v>
      </c>
      <c r="N2209" s="3">
        <v>43772</v>
      </c>
      <c r="O2209" t="s">
        <v>19</v>
      </c>
      <c r="P2209" t="s">
        <v>2130</v>
      </c>
      <c r="Q2209" t="s">
        <v>1930</v>
      </c>
      <c r="S2209" s="2">
        <v>1108475</v>
      </c>
      <c r="T2209" s="2">
        <v>351362</v>
      </c>
      <c r="X2209" s="2" t="s">
        <v>1931</v>
      </c>
      <c r="Z2209">
        <v>3124555</v>
      </c>
      <c r="AA2209" s="2" t="s">
        <v>24</v>
      </c>
    </row>
    <row r="2210" spans="1:27" x14ac:dyDescent="0.25">
      <c r="A2210" s="6">
        <f t="shared" si="34"/>
        <v>2202</v>
      </c>
      <c r="C2210" s="36" t="str">
        <f>+INDEX('Global Mapping'!$M:$M,MATCH(L2210,'Global Mapping'!$A:$A,0))</f>
        <v>CURRENT LIABILITIES</v>
      </c>
      <c r="D2210" s="36" t="str">
        <f>+INDEX('Global Mapping'!$C:$C,MATCH(L2210,'Global Mapping'!$A:$A,0))</f>
        <v>A/P MISCELLANEOUS</v>
      </c>
      <c r="E2210" s="36" t="s">
        <v>3985</v>
      </c>
      <c r="F2210" s="36" t="s">
        <v>3986</v>
      </c>
      <c r="G2210" s="36" t="s">
        <v>3987</v>
      </c>
      <c r="H2210" s="36">
        <v>1134232</v>
      </c>
      <c r="I2210" s="38">
        <v>43804</v>
      </c>
      <c r="J2210" s="2">
        <v>345</v>
      </c>
      <c r="K2210" s="2">
        <v>345</v>
      </c>
      <c r="L2210" s="2">
        <v>4545</v>
      </c>
      <c r="M2210" s="5">
        <v>24.51</v>
      </c>
      <c r="N2210" s="3">
        <v>43772</v>
      </c>
      <c r="O2210" t="s">
        <v>19</v>
      </c>
      <c r="P2210" t="s">
        <v>1944</v>
      </c>
      <c r="Q2210" t="s">
        <v>1930</v>
      </c>
      <c r="S2210" s="2">
        <v>1108494</v>
      </c>
      <c r="T2210" s="2">
        <v>351362</v>
      </c>
      <c r="X2210" s="2" t="s">
        <v>1931</v>
      </c>
      <c r="Z2210">
        <v>3124571</v>
      </c>
      <c r="AA2210" s="2" t="s">
        <v>24</v>
      </c>
    </row>
    <row r="2211" spans="1:27" x14ac:dyDescent="0.25">
      <c r="A2211" s="6">
        <f t="shared" si="34"/>
        <v>2203</v>
      </c>
      <c r="C2211" s="36" t="str">
        <f>+INDEX('Global Mapping'!$M:$M,MATCH(L2211,'Global Mapping'!$A:$A,0))</f>
        <v>CURRENT LIABILITIES</v>
      </c>
      <c r="D2211" s="36" t="str">
        <f>+INDEX('Global Mapping'!$C:$C,MATCH(L2211,'Global Mapping'!$A:$A,0))</f>
        <v>A/P MISCELLANEOUS</v>
      </c>
      <c r="E2211" s="36" t="s">
        <v>3985</v>
      </c>
      <c r="F2211" s="36" t="s">
        <v>3986</v>
      </c>
      <c r="G2211" s="36" t="s">
        <v>3987</v>
      </c>
      <c r="H2211" s="36">
        <v>1134393</v>
      </c>
      <c r="I2211" s="38">
        <v>43804</v>
      </c>
      <c r="J2211" s="2">
        <v>345</v>
      </c>
      <c r="K2211" s="2">
        <v>345</v>
      </c>
      <c r="L2211" s="2">
        <v>4545</v>
      </c>
      <c r="M2211" s="5">
        <v>12.8</v>
      </c>
      <c r="N2211" s="3">
        <v>43772</v>
      </c>
      <c r="O2211" t="s">
        <v>19</v>
      </c>
      <c r="P2211" t="s">
        <v>2131</v>
      </c>
      <c r="Q2211" t="s">
        <v>1930</v>
      </c>
      <c r="S2211" s="2">
        <v>1108523</v>
      </c>
      <c r="T2211" s="2">
        <v>351362</v>
      </c>
      <c r="X2211" s="2" t="s">
        <v>1931</v>
      </c>
      <c r="Z2211">
        <v>3124597</v>
      </c>
      <c r="AA2211" s="2" t="s">
        <v>24</v>
      </c>
    </row>
    <row r="2212" spans="1:27" x14ac:dyDescent="0.25">
      <c r="A2212" s="6">
        <f t="shared" si="34"/>
        <v>2204</v>
      </c>
      <c r="C2212" s="36" t="str">
        <f>+INDEX('Global Mapping'!$M:$M,MATCH(L2212,'Global Mapping'!$A:$A,0))</f>
        <v>CURRENT LIABILITIES</v>
      </c>
      <c r="D2212" s="36" t="str">
        <f>+INDEX('Global Mapping'!$C:$C,MATCH(L2212,'Global Mapping'!$A:$A,0))</f>
        <v>A/P MISCELLANEOUS</v>
      </c>
      <c r="E2212" s="36" t="s">
        <v>3985</v>
      </c>
      <c r="F2212" s="36" t="s">
        <v>3986</v>
      </c>
      <c r="G2212" s="36" t="s">
        <v>3987</v>
      </c>
      <c r="H2212" s="36">
        <v>1134442</v>
      </c>
      <c r="I2212" s="38">
        <v>43804</v>
      </c>
      <c r="J2212" s="2">
        <v>345</v>
      </c>
      <c r="K2212" s="2">
        <v>345</v>
      </c>
      <c r="L2212" s="2">
        <v>4545</v>
      </c>
      <c r="M2212" s="5">
        <v>9.5</v>
      </c>
      <c r="N2212" s="3">
        <v>43772</v>
      </c>
      <c r="O2212" t="s">
        <v>19</v>
      </c>
      <c r="P2212" t="s">
        <v>2132</v>
      </c>
      <c r="Q2212" t="s">
        <v>1930</v>
      </c>
      <c r="S2212" s="2">
        <v>1108540</v>
      </c>
      <c r="T2212" s="2">
        <v>351362</v>
      </c>
      <c r="X2212" s="2" t="s">
        <v>1931</v>
      </c>
      <c r="Z2212">
        <v>3124613</v>
      </c>
      <c r="AA2212" s="2" t="s">
        <v>24</v>
      </c>
    </row>
    <row r="2213" spans="1:27" x14ac:dyDescent="0.25">
      <c r="A2213" s="6">
        <f t="shared" si="34"/>
        <v>2205</v>
      </c>
      <c r="C2213" s="36" t="str">
        <f>+INDEX('Global Mapping'!$M:$M,MATCH(L2213,'Global Mapping'!$A:$A,0))</f>
        <v>CURRENT LIABILITIES</v>
      </c>
      <c r="D2213" s="36" t="str">
        <f>+INDEX('Global Mapping'!$C:$C,MATCH(L2213,'Global Mapping'!$A:$A,0))</f>
        <v>A/P MISCELLANEOUS</v>
      </c>
      <c r="E2213" s="36" t="s">
        <v>3985</v>
      </c>
      <c r="F2213" s="36" t="s">
        <v>3986</v>
      </c>
      <c r="G2213" s="36" t="s">
        <v>3987</v>
      </c>
      <c r="H2213" s="36">
        <v>1134175</v>
      </c>
      <c r="I2213" s="38">
        <v>43804</v>
      </c>
      <c r="J2213" s="2">
        <v>345</v>
      </c>
      <c r="K2213" s="2">
        <v>345</v>
      </c>
      <c r="L2213" s="2">
        <v>4545</v>
      </c>
      <c r="M2213" s="5">
        <v>28.8</v>
      </c>
      <c r="N2213" s="3">
        <v>43772</v>
      </c>
      <c r="O2213" t="s">
        <v>19</v>
      </c>
      <c r="P2213" t="s">
        <v>2133</v>
      </c>
      <c r="Q2213" t="s">
        <v>1930</v>
      </c>
      <c r="S2213" s="2">
        <v>1108541</v>
      </c>
      <c r="T2213" s="2">
        <v>351362</v>
      </c>
      <c r="X2213" s="2" t="s">
        <v>1931</v>
      </c>
      <c r="Z2213">
        <v>3124614</v>
      </c>
      <c r="AA2213" s="2" t="s">
        <v>24</v>
      </c>
    </row>
    <row r="2214" spans="1:27" x14ac:dyDescent="0.25">
      <c r="A2214" s="6">
        <f t="shared" si="34"/>
        <v>2206</v>
      </c>
      <c r="C2214" s="36" t="str">
        <f>+INDEX('Global Mapping'!$M:$M,MATCH(L2214,'Global Mapping'!$A:$A,0))</f>
        <v>CURRENT LIABILITIES</v>
      </c>
      <c r="D2214" s="36" t="str">
        <f>+INDEX('Global Mapping'!$C:$C,MATCH(L2214,'Global Mapping'!$A:$A,0))</f>
        <v>A/P MISCELLANEOUS</v>
      </c>
      <c r="E2214" s="36" t="s">
        <v>3985</v>
      </c>
      <c r="F2214" s="36" t="s">
        <v>3986</v>
      </c>
      <c r="G2214" s="36" t="s">
        <v>3987</v>
      </c>
      <c r="H2214" s="36">
        <v>1133604</v>
      </c>
      <c r="I2214" s="38">
        <v>43804</v>
      </c>
      <c r="J2214" s="2">
        <v>345</v>
      </c>
      <c r="K2214" s="2">
        <v>345</v>
      </c>
      <c r="L2214" s="2">
        <v>4545</v>
      </c>
      <c r="M2214" s="5">
        <v>146.69</v>
      </c>
      <c r="N2214" s="3">
        <v>43772</v>
      </c>
      <c r="O2214" t="s">
        <v>19</v>
      </c>
      <c r="P2214" t="s">
        <v>2134</v>
      </c>
      <c r="Q2214" t="s">
        <v>1930</v>
      </c>
      <c r="S2214" s="2">
        <v>1108679</v>
      </c>
      <c r="T2214" s="2">
        <v>351362</v>
      </c>
      <c r="X2214" s="2" t="s">
        <v>1931</v>
      </c>
      <c r="Z2214">
        <v>3124735</v>
      </c>
      <c r="AA2214" s="2" t="s">
        <v>24</v>
      </c>
    </row>
    <row r="2215" spans="1:27" x14ac:dyDescent="0.25">
      <c r="A2215" s="6">
        <f t="shared" si="34"/>
        <v>2207</v>
      </c>
      <c r="C2215" s="36" t="str">
        <f>+INDEX('Global Mapping'!$M:$M,MATCH(L2215,'Global Mapping'!$A:$A,0))</f>
        <v>CURRENT LIABILITIES</v>
      </c>
      <c r="D2215" s="36" t="str">
        <f>+INDEX('Global Mapping'!$C:$C,MATCH(L2215,'Global Mapping'!$A:$A,0))</f>
        <v>A/P MISCELLANEOUS</v>
      </c>
      <c r="E2215" s="36" t="s">
        <v>3985</v>
      </c>
      <c r="F2215" s="36" t="s">
        <v>3986</v>
      </c>
      <c r="G2215" s="36" t="s">
        <v>3987</v>
      </c>
      <c r="H2215" s="36">
        <v>1134317</v>
      </c>
      <c r="I2215" s="38">
        <v>43804</v>
      </c>
      <c r="J2215" s="2">
        <v>345</v>
      </c>
      <c r="K2215" s="2">
        <v>345</v>
      </c>
      <c r="L2215" s="2">
        <v>4545</v>
      </c>
      <c r="M2215" s="5">
        <v>17.96</v>
      </c>
      <c r="N2215" s="3">
        <v>43772</v>
      </c>
      <c r="O2215" t="s">
        <v>19</v>
      </c>
      <c r="P2215" t="s">
        <v>2135</v>
      </c>
      <c r="Q2215" t="s">
        <v>1930</v>
      </c>
      <c r="S2215" s="2">
        <v>1108741</v>
      </c>
      <c r="T2215" s="2">
        <v>351362</v>
      </c>
      <c r="X2215" s="2" t="s">
        <v>1931</v>
      </c>
      <c r="Z2215">
        <v>3124790</v>
      </c>
      <c r="AA2215" s="2" t="s">
        <v>24</v>
      </c>
    </row>
    <row r="2216" spans="1:27" x14ac:dyDescent="0.25">
      <c r="A2216" s="6">
        <f t="shared" si="34"/>
        <v>2208</v>
      </c>
      <c r="C2216" s="36" t="str">
        <f>+INDEX('Global Mapping'!$M:$M,MATCH(L2216,'Global Mapping'!$A:$A,0))</f>
        <v>CURRENT LIABILITIES</v>
      </c>
      <c r="D2216" s="36" t="str">
        <f>+INDEX('Global Mapping'!$C:$C,MATCH(L2216,'Global Mapping'!$A:$A,0))</f>
        <v>A/P MISCELLANEOUS</v>
      </c>
      <c r="E2216" s="36" t="s">
        <v>3985</v>
      </c>
      <c r="F2216" s="36" t="s">
        <v>3986</v>
      </c>
      <c r="G2216" s="36" t="s">
        <v>3987</v>
      </c>
      <c r="H2216" s="36">
        <v>1134057</v>
      </c>
      <c r="I2216" s="38">
        <v>43804</v>
      </c>
      <c r="J2216" s="2">
        <v>345</v>
      </c>
      <c r="K2216" s="2">
        <v>345</v>
      </c>
      <c r="L2216" s="2">
        <v>4545</v>
      </c>
      <c r="M2216" s="5">
        <v>39.54</v>
      </c>
      <c r="N2216" s="3">
        <v>43773</v>
      </c>
      <c r="O2216" t="s">
        <v>19</v>
      </c>
      <c r="P2216" t="s">
        <v>1978</v>
      </c>
      <c r="Q2216" t="s">
        <v>1930</v>
      </c>
      <c r="S2216" s="2">
        <v>1109716</v>
      </c>
      <c r="T2216" s="2">
        <v>351598</v>
      </c>
      <c r="X2216" s="2" t="s">
        <v>1931</v>
      </c>
      <c r="Z2216">
        <v>3125333</v>
      </c>
      <c r="AA2216" s="2" t="s">
        <v>24</v>
      </c>
    </row>
    <row r="2217" spans="1:27" x14ac:dyDescent="0.25">
      <c r="A2217" s="6">
        <f t="shared" si="34"/>
        <v>2209</v>
      </c>
      <c r="C2217" s="36" t="str">
        <f>+INDEX('Global Mapping'!$M:$M,MATCH(L2217,'Global Mapping'!$A:$A,0))</f>
        <v>CURRENT LIABILITIES</v>
      </c>
      <c r="D2217" s="36" t="str">
        <f>+INDEX('Global Mapping'!$C:$C,MATCH(L2217,'Global Mapping'!$A:$A,0))</f>
        <v>A/P MISCELLANEOUS</v>
      </c>
      <c r="E2217" s="36" t="s">
        <v>3985</v>
      </c>
      <c r="F2217" s="36" t="s">
        <v>3986</v>
      </c>
      <c r="G2217" s="36" t="s">
        <v>3987</v>
      </c>
      <c r="H2217" s="36">
        <v>1134396</v>
      </c>
      <c r="I2217" s="38">
        <v>43804</v>
      </c>
      <c r="J2217" s="2">
        <v>345</v>
      </c>
      <c r="K2217" s="2">
        <v>345</v>
      </c>
      <c r="L2217" s="2">
        <v>4545</v>
      </c>
      <c r="M2217" s="5">
        <v>12.54</v>
      </c>
      <c r="N2217" s="3">
        <v>43773</v>
      </c>
      <c r="O2217" t="s">
        <v>19</v>
      </c>
      <c r="P2217" t="s">
        <v>2139</v>
      </c>
      <c r="Q2217" t="s">
        <v>1930</v>
      </c>
      <c r="S2217" s="2">
        <v>1109792</v>
      </c>
      <c r="T2217" s="2">
        <v>351598</v>
      </c>
      <c r="X2217" s="2" t="s">
        <v>1931</v>
      </c>
      <c r="Z2217">
        <v>3125396</v>
      </c>
      <c r="AA2217" s="2" t="s">
        <v>24</v>
      </c>
    </row>
    <row r="2218" spans="1:27" x14ac:dyDescent="0.25">
      <c r="A2218" s="6">
        <f t="shared" si="34"/>
        <v>2210</v>
      </c>
      <c r="C2218" s="36" t="str">
        <f>+INDEX('Global Mapping'!$M:$M,MATCH(L2218,'Global Mapping'!$A:$A,0))</f>
        <v>CURRENT LIABILITIES</v>
      </c>
      <c r="D2218" s="36" t="str">
        <f>+INDEX('Global Mapping'!$C:$C,MATCH(L2218,'Global Mapping'!$A:$A,0))</f>
        <v>A/P MISCELLANEOUS</v>
      </c>
      <c r="E2218" s="36" t="s">
        <v>3985</v>
      </c>
      <c r="F2218" s="36" t="s">
        <v>3986</v>
      </c>
      <c r="G2218" s="36" t="s">
        <v>3987</v>
      </c>
      <c r="H2218" s="36">
        <v>1134045</v>
      </c>
      <c r="I2218" s="38">
        <v>43804</v>
      </c>
      <c r="J2218" s="2">
        <v>345</v>
      </c>
      <c r="K2218" s="2">
        <v>345</v>
      </c>
      <c r="L2218" s="2">
        <v>4545</v>
      </c>
      <c r="M2218" s="5">
        <v>40.049999999999997</v>
      </c>
      <c r="N2218" s="3">
        <v>43774</v>
      </c>
      <c r="O2218" t="s">
        <v>19</v>
      </c>
      <c r="P2218" t="s">
        <v>1976</v>
      </c>
      <c r="Q2218" t="s">
        <v>1930</v>
      </c>
      <c r="S2218" s="2">
        <v>1109810</v>
      </c>
      <c r="T2218" s="2">
        <v>351599</v>
      </c>
      <c r="X2218" s="2" t="s">
        <v>1931</v>
      </c>
      <c r="Z2218">
        <v>3125416</v>
      </c>
      <c r="AA2218" s="2" t="s">
        <v>24</v>
      </c>
    </row>
    <row r="2219" spans="1:27" x14ac:dyDescent="0.25">
      <c r="A2219" s="6">
        <f t="shared" si="34"/>
        <v>2211</v>
      </c>
      <c r="C2219" s="36" t="str">
        <f>+INDEX('Global Mapping'!$M:$M,MATCH(L2219,'Global Mapping'!$A:$A,0))</f>
        <v>CURRENT LIABILITIES</v>
      </c>
      <c r="D2219" s="36" t="str">
        <f>+INDEX('Global Mapping'!$C:$C,MATCH(L2219,'Global Mapping'!$A:$A,0))</f>
        <v>A/P MISCELLANEOUS</v>
      </c>
      <c r="E2219" s="36" t="s">
        <v>3985</v>
      </c>
      <c r="F2219" s="36" t="s">
        <v>3986</v>
      </c>
      <c r="G2219" s="36" t="s">
        <v>3987</v>
      </c>
      <c r="H2219" s="36">
        <v>1134524</v>
      </c>
      <c r="I2219" s="38">
        <v>43804</v>
      </c>
      <c r="J2219" s="2">
        <v>345</v>
      </c>
      <c r="K2219" s="2">
        <v>345</v>
      </c>
      <c r="L2219" s="2">
        <v>4545</v>
      </c>
      <c r="M2219" s="5">
        <v>4.24</v>
      </c>
      <c r="N2219" s="3">
        <v>43774</v>
      </c>
      <c r="O2219" t="s">
        <v>19</v>
      </c>
      <c r="P2219" t="s">
        <v>2140</v>
      </c>
      <c r="Q2219" t="s">
        <v>1930</v>
      </c>
      <c r="S2219" s="2">
        <v>1109821</v>
      </c>
      <c r="T2219" s="2">
        <v>351599</v>
      </c>
      <c r="X2219" s="2" t="s">
        <v>1931</v>
      </c>
      <c r="Z2219">
        <v>3125417</v>
      </c>
      <c r="AA2219" s="2" t="s">
        <v>24</v>
      </c>
    </row>
    <row r="2220" spans="1:27" x14ac:dyDescent="0.25">
      <c r="A2220" s="6">
        <f t="shared" si="34"/>
        <v>2212</v>
      </c>
      <c r="C2220" s="36" t="str">
        <f>+INDEX('Global Mapping'!$M:$M,MATCH(L2220,'Global Mapping'!$A:$A,0))</f>
        <v>CURRENT LIABILITIES</v>
      </c>
      <c r="D2220" s="36" t="str">
        <f>+INDEX('Global Mapping'!$C:$C,MATCH(L2220,'Global Mapping'!$A:$A,0))</f>
        <v>A/P MISCELLANEOUS</v>
      </c>
      <c r="E2220" s="36" t="s">
        <v>3985</v>
      </c>
      <c r="F2220" s="36" t="s">
        <v>3986</v>
      </c>
      <c r="G2220" s="36" t="s">
        <v>3987</v>
      </c>
      <c r="H2220" s="36">
        <v>1133835</v>
      </c>
      <c r="I2220" s="38">
        <v>43804</v>
      </c>
      <c r="J2220" s="2">
        <v>345</v>
      </c>
      <c r="K2220" s="2">
        <v>345</v>
      </c>
      <c r="L2220" s="2">
        <v>4545</v>
      </c>
      <c r="M2220" s="5">
        <v>63.02</v>
      </c>
      <c r="N2220" s="3">
        <v>43774</v>
      </c>
      <c r="O2220" t="s">
        <v>19</v>
      </c>
      <c r="P2220" t="s">
        <v>2140</v>
      </c>
      <c r="Q2220" t="s">
        <v>1930</v>
      </c>
      <c r="S2220" s="2">
        <v>1109832</v>
      </c>
      <c r="T2220" s="2">
        <v>351599</v>
      </c>
      <c r="X2220" s="2" t="s">
        <v>1931</v>
      </c>
      <c r="Z2220">
        <v>3125418</v>
      </c>
      <c r="AA2220" s="2" t="s">
        <v>24</v>
      </c>
    </row>
    <row r="2221" spans="1:27" x14ac:dyDescent="0.25">
      <c r="A2221" s="6">
        <f t="shared" si="34"/>
        <v>2213</v>
      </c>
      <c r="C2221" s="36" t="str">
        <f>+INDEX('Global Mapping'!$M:$M,MATCH(L2221,'Global Mapping'!$A:$A,0))</f>
        <v>CURRENT LIABILITIES</v>
      </c>
      <c r="D2221" s="36" t="str">
        <f>+INDEX('Global Mapping'!$C:$C,MATCH(L2221,'Global Mapping'!$A:$A,0))</f>
        <v>A/P MISCELLANEOUS</v>
      </c>
      <c r="E2221" s="36" t="s">
        <v>3985</v>
      </c>
      <c r="F2221" s="36" t="s">
        <v>3986</v>
      </c>
      <c r="G2221" s="36" t="s">
        <v>3987</v>
      </c>
      <c r="H2221" s="36">
        <v>1134433</v>
      </c>
      <c r="I2221" s="38">
        <v>43804</v>
      </c>
      <c r="J2221" s="2">
        <v>345</v>
      </c>
      <c r="K2221" s="2">
        <v>345</v>
      </c>
      <c r="L2221" s="2">
        <v>4545</v>
      </c>
      <c r="M2221" s="5">
        <v>10.3</v>
      </c>
      <c r="N2221" s="3">
        <v>43774</v>
      </c>
      <c r="O2221" t="s">
        <v>19</v>
      </c>
      <c r="P2221" t="s">
        <v>1976</v>
      </c>
      <c r="Q2221" t="s">
        <v>1930</v>
      </c>
      <c r="S2221" s="2">
        <v>1109848</v>
      </c>
      <c r="T2221" s="2">
        <v>351599</v>
      </c>
      <c r="X2221" s="2" t="s">
        <v>1931</v>
      </c>
      <c r="Z2221">
        <v>3125423</v>
      </c>
      <c r="AA2221" s="2" t="s">
        <v>24</v>
      </c>
    </row>
    <row r="2222" spans="1:27" x14ac:dyDescent="0.25">
      <c r="A2222" s="6">
        <f t="shared" si="34"/>
        <v>2214</v>
      </c>
      <c r="C2222" s="36" t="str">
        <f>+INDEX('Global Mapping'!$M:$M,MATCH(L2222,'Global Mapping'!$A:$A,0))</f>
        <v>CURRENT LIABILITIES</v>
      </c>
      <c r="D2222" s="36" t="str">
        <f>+INDEX('Global Mapping'!$C:$C,MATCH(L2222,'Global Mapping'!$A:$A,0))</f>
        <v>A/P MISCELLANEOUS</v>
      </c>
      <c r="E2222" s="36" t="s">
        <v>3985</v>
      </c>
      <c r="F2222" s="36" t="s">
        <v>3986</v>
      </c>
      <c r="G2222" s="36" t="s">
        <v>3987</v>
      </c>
      <c r="H2222" s="36">
        <v>1134322</v>
      </c>
      <c r="I2222" s="38">
        <v>43804</v>
      </c>
      <c r="J2222" s="2">
        <v>345</v>
      </c>
      <c r="K2222" s="2">
        <v>345</v>
      </c>
      <c r="L2222" s="2">
        <v>4545</v>
      </c>
      <c r="M2222" s="5">
        <v>17.350000000000001</v>
      </c>
      <c r="N2222" s="3">
        <v>43774</v>
      </c>
      <c r="O2222" t="s">
        <v>19</v>
      </c>
      <c r="P2222" t="s">
        <v>1976</v>
      </c>
      <c r="Q2222" t="s">
        <v>1930</v>
      </c>
      <c r="S2222" s="2">
        <v>1109828</v>
      </c>
      <c r="T2222" s="2">
        <v>351599</v>
      </c>
      <c r="X2222" s="2" t="s">
        <v>1931</v>
      </c>
      <c r="Z2222">
        <v>3125521</v>
      </c>
      <c r="AA2222" s="2" t="s">
        <v>24</v>
      </c>
    </row>
    <row r="2223" spans="1:27" x14ac:dyDescent="0.25">
      <c r="A2223" s="6">
        <f t="shared" si="34"/>
        <v>2215</v>
      </c>
      <c r="C2223" s="36" t="str">
        <f>+INDEX('Global Mapping'!$M:$M,MATCH(L2223,'Global Mapping'!$A:$A,0))</f>
        <v>CURRENT LIABILITIES</v>
      </c>
      <c r="D2223" s="36" t="str">
        <f>+INDEX('Global Mapping'!$C:$C,MATCH(L2223,'Global Mapping'!$A:$A,0))</f>
        <v>A/P MISCELLANEOUS</v>
      </c>
      <c r="E2223" s="36" t="s">
        <v>3985</v>
      </c>
      <c r="F2223" s="36" t="s">
        <v>3986</v>
      </c>
      <c r="G2223" s="36" t="s">
        <v>3987</v>
      </c>
      <c r="H2223" s="36">
        <v>1131877</v>
      </c>
      <c r="I2223" s="38">
        <v>43776</v>
      </c>
      <c r="J2223" s="2">
        <v>345</v>
      </c>
      <c r="K2223" s="2">
        <v>345</v>
      </c>
      <c r="L2223" s="2">
        <v>4545</v>
      </c>
      <c r="M2223" s="5">
        <v>75.36</v>
      </c>
      <c r="N2223" s="3">
        <v>43775</v>
      </c>
      <c r="O2223" t="s">
        <v>19</v>
      </c>
      <c r="P2223" t="s">
        <v>2122</v>
      </c>
      <c r="S2223" s="2">
        <v>1106413</v>
      </c>
      <c r="T2223" s="2">
        <v>350720</v>
      </c>
      <c r="X2223" s="2" t="s">
        <v>1931</v>
      </c>
      <c r="Z2223">
        <v>3123854</v>
      </c>
      <c r="AA2223" s="2" t="s">
        <v>24</v>
      </c>
    </row>
    <row r="2224" spans="1:27" x14ac:dyDescent="0.25">
      <c r="A2224" s="6">
        <f t="shared" si="34"/>
        <v>2216</v>
      </c>
      <c r="C2224" s="36" t="str">
        <f>+INDEX('Global Mapping'!$M:$M,MATCH(L2224,'Global Mapping'!$A:$A,0))</f>
        <v>CURRENT LIABILITIES</v>
      </c>
      <c r="D2224" s="36" t="str">
        <f>+INDEX('Global Mapping'!$C:$C,MATCH(L2224,'Global Mapping'!$A:$A,0))</f>
        <v>A/P MISCELLANEOUS</v>
      </c>
      <c r="E2224" s="36" t="s">
        <v>3985</v>
      </c>
      <c r="F2224" s="36" t="s">
        <v>3986</v>
      </c>
      <c r="G2224" s="36" t="s">
        <v>3987</v>
      </c>
      <c r="H2224" s="36">
        <v>1134303</v>
      </c>
      <c r="I2224" s="38">
        <v>43804</v>
      </c>
      <c r="J2224" s="2">
        <v>345</v>
      </c>
      <c r="K2224" s="2">
        <v>345</v>
      </c>
      <c r="L2224" s="2">
        <v>4545</v>
      </c>
      <c r="M2224" s="5">
        <v>18.899999999999999</v>
      </c>
      <c r="N2224" s="3">
        <v>43775</v>
      </c>
      <c r="O2224" t="s">
        <v>19</v>
      </c>
      <c r="P2224" t="s">
        <v>2142</v>
      </c>
      <c r="Q2224" t="s">
        <v>1930</v>
      </c>
      <c r="S2224" s="2">
        <v>1109975</v>
      </c>
      <c r="T2224" s="2">
        <v>351609</v>
      </c>
      <c r="X2224" s="2" t="s">
        <v>1931</v>
      </c>
      <c r="Z2224">
        <v>3125559</v>
      </c>
      <c r="AA2224" s="2" t="s">
        <v>24</v>
      </c>
    </row>
    <row r="2225" spans="1:27" x14ac:dyDescent="0.25">
      <c r="A2225" s="6">
        <f t="shared" si="34"/>
        <v>2217</v>
      </c>
      <c r="C2225" s="36" t="str">
        <f>+INDEX('Global Mapping'!$M:$M,MATCH(L2225,'Global Mapping'!$A:$A,0))</f>
        <v>CURRENT LIABILITIES</v>
      </c>
      <c r="D2225" s="36" t="str">
        <f>+INDEX('Global Mapping'!$C:$C,MATCH(L2225,'Global Mapping'!$A:$A,0))</f>
        <v>A/P MISCELLANEOUS</v>
      </c>
      <c r="E2225" s="36" t="s">
        <v>3985</v>
      </c>
      <c r="F2225" s="36" t="s">
        <v>3986</v>
      </c>
      <c r="G2225" s="36" t="s">
        <v>3987</v>
      </c>
      <c r="H2225" s="36">
        <v>1134240</v>
      </c>
      <c r="I2225" s="38">
        <v>43804</v>
      </c>
      <c r="J2225" s="2">
        <v>345</v>
      </c>
      <c r="K2225" s="2">
        <v>345</v>
      </c>
      <c r="L2225" s="2">
        <v>4545</v>
      </c>
      <c r="M2225" s="5">
        <v>23.88</v>
      </c>
      <c r="N2225" s="3">
        <v>43775</v>
      </c>
      <c r="O2225" t="s">
        <v>19</v>
      </c>
      <c r="P2225" t="s">
        <v>2143</v>
      </c>
      <c r="Q2225" t="s">
        <v>1930</v>
      </c>
      <c r="S2225" s="2">
        <v>1109980</v>
      </c>
      <c r="T2225" s="2">
        <v>351609</v>
      </c>
      <c r="X2225" s="2" t="s">
        <v>1931</v>
      </c>
      <c r="Z2225">
        <v>3125563</v>
      </c>
      <c r="AA2225" s="2" t="s">
        <v>24</v>
      </c>
    </row>
    <row r="2226" spans="1:27" x14ac:dyDescent="0.25">
      <c r="A2226" s="6">
        <f t="shared" si="34"/>
        <v>2218</v>
      </c>
      <c r="C2226" s="36" t="str">
        <f>+INDEX('Global Mapping'!$M:$M,MATCH(L2226,'Global Mapping'!$A:$A,0))</f>
        <v>CURRENT LIABILITIES</v>
      </c>
      <c r="D2226" s="36" t="str">
        <f>+INDEX('Global Mapping'!$C:$C,MATCH(L2226,'Global Mapping'!$A:$A,0))</f>
        <v>A/P MISCELLANEOUS</v>
      </c>
      <c r="E2226" s="36" t="s">
        <v>3985</v>
      </c>
      <c r="F2226" s="36" t="s">
        <v>3986</v>
      </c>
      <c r="G2226" s="36" t="s">
        <v>3987</v>
      </c>
      <c r="H2226" s="36">
        <v>1134265</v>
      </c>
      <c r="I2226" s="38">
        <v>43804</v>
      </c>
      <c r="J2226" s="2">
        <v>345</v>
      </c>
      <c r="K2226" s="2">
        <v>345</v>
      </c>
      <c r="L2226" s="2">
        <v>4545</v>
      </c>
      <c r="M2226" s="5">
        <v>21.82</v>
      </c>
      <c r="N2226" s="3">
        <v>43775</v>
      </c>
      <c r="O2226" t="s">
        <v>19</v>
      </c>
      <c r="P2226" t="s">
        <v>2144</v>
      </c>
      <c r="Q2226" t="s">
        <v>1930</v>
      </c>
      <c r="S2226" s="2">
        <v>1109982</v>
      </c>
      <c r="T2226" s="2">
        <v>351609</v>
      </c>
      <c r="X2226" s="2" t="s">
        <v>1931</v>
      </c>
      <c r="Z2226">
        <v>3125565</v>
      </c>
      <c r="AA2226" s="2" t="s">
        <v>24</v>
      </c>
    </row>
    <row r="2227" spans="1:27" x14ac:dyDescent="0.25">
      <c r="A2227" s="6">
        <f t="shared" si="34"/>
        <v>2219</v>
      </c>
      <c r="C2227" s="36" t="str">
        <f>+INDEX('Global Mapping'!$M:$M,MATCH(L2227,'Global Mapping'!$A:$A,0))</f>
        <v>CURRENT LIABILITIES</v>
      </c>
      <c r="D2227" s="36" t="str">
        <f>+INDEX('Global Mapping'!$C:$C,MATCH(L2227,'Global Mapping'!$A:$A,0))</f>
        <v>A/P MISCELLANEOUS</v>
      </c>
      <c r="E2227" s="36" t="s">
        <v>3985</v>
      </c>
      <c r="F2227" s="36" t="s">
        <v>3986</v>
      </c>
      <c r="G2227" s="36" t="s">
        <v>3987</v>
      </c>
      <c r="H2227" s="36">
        <v>1134469</v>
      </c>
      <c r="I2227" s="38">
        <v>43804</v>
      </c>
      <c r="J2227" s="2">
        <v>345</v>
      </c>
      <c r="K2227" s="2">
        <v>345</v>
      </c>
      <c r="L2227" s="2">
        <v>4545</v>
      </c>
      <c r="M2227" s="5">
        <v>8.17</v>
      </c>
      <c r="N2227" s="3">
        <v>43775</v>
      </c>
      <c r="O2227" t="s">
        <v>19</v>
      </c>
      <c r="P2227" t="s">
        <v>2145</v>
      </c>
      <c r="Q2227" t="s">
        <v>1930</v>
      </c>
      <c r="S2227" s="2">
        <v>1110045</v>
      </c>
      <c r="T2227" s="2">
        <v>351609</v>
      </c>
      <c r="X2227" s="2" t="s">
        <v>1931</v>
      </c>
      <c r="Z2227">
        <v>3125617</v>
      </c>
      <c r="AA2227" s="2" t="s">
        <v>24</v>
      </c>
    </row>
    <row r="2228" spans="1:27" x14ac:dyDescent="0.25">
      <c r="A2228" s="6">
        <f t="shared" si="34"/>
        <v>2220</v>
      </c>
      <c r="C2228" s="36" t="str">
        <f>+INDEX('Global Mapping'!$M:$M,MATCH(L2228,'Global Mapping'!$A:$A,0))</f>
        <v>CURRENT LIABILITIES</v>
      </c>
      <c r="D2228" s="36" t="str">
        <f>+INDEX('Global Mapping'!$C:$C,MATCH(L2228,'Global Mapping'!$A:$A,0))</f>
        <v>A/P MISCELLANEOUS</v>
      </c>
      <c r="E2228" s="36" t="s">
        <v>3985</v>
      </c>
      <c r="F2228" s="36" t="s">
        <v>3986</v>
      </c>
      <c r="G2228" s="36" t="s">
        <v>3987</v>
      </c>
      <c r="H2228" s="36">
        <v>1134229</v>
      </c>
      <c r="I2228" s="38">
        <v>43804</v>
      </c>
      <c r="J2228" s="2">
        <v>345</v>
      </c>
      <c r="K2228" s="2">
        <v>345</v>
      </c>
      <c r="L2228" s="2">
        <v>4545</v>
      </c>
      <c r="M2228" s="5">
        <v>24.86</v>
      </c>
      <c r="N2228" s="3">
        <v>43775</v>
      </c>
      <c r="O2228" t="s">
        <v>19</v>
      </c>
      <c r="P2228" t="s">
        <v>2141</v>
      </c>
      <c r="Q2228" t="s">
        <v>1930</v>
      </c>
      <c r="S2228" s="2">
        <v>1109959</v>
      </c>
      <c r="T2228" s="2">
        <v>351609</v>
      </c>
      <c r="X2228" s="2" t="s">
        <v>1931</v>
      </c>
      <c r="Z2228">
        <v>3125654</v>
      </c>
      <c r="AA2228" s="2" t="s">
        <v>24</v>
      </c>
    </row>
    <row r="2229" spans="1:27" x14ac:dyDescent="0.25">
      <c r="A2229" s="6">
        <f t="shared" si="34"/>
        <v>2221</v>
      </c>
      <c r="C2229" s="36" t="str">
        <f>+INDEX('Global Mapping'!$M:$M,MATCH(L2229,'Global Mapping'!$A:$A,0))</f>
        <v>CURRENT LIABILITIES</v>
      </c>
      <c r="D2229" s="36" t="str">
        <f>+INDEX('Global Mapping'!$C:$C,MATCH(L2229,'Global Mapping'!$A:$A,0))</f>
        <v>A/P MISCELLANEOUS</v>
      </c>
      <c r="E2229" s="36" t="s">
        <v>3985</v>
      </c>
      <c r="F2229" s="36" t="s">
        <v>3986</v>
      </c>
      <c r="G2229" s="36" t="s">
        <v>3987</v>
      </c>
      <c r="H2229" s="36">
        <v>1134282</v>
      </c>
      <c r="I2229" s="38">
        <v>43804</v>
      </c>
      <c r="J2229" s="2">
        <v>345</v>
      </c>
      <c r="K2229" s="2">
        <v>345</v>
      </c>
      <c r="L2229" s="2">
        <v>4545</v>
      </c>
      <c r="M2229" s="5">
        <v>20.6</v>
      </c>
      <c r="N2229" s="3">
        <v>43775</v>
      </c>
      <c r="O2229" t="s">
        <v>19</v>
      </c>
      <c r="P2229" t="s">
        <v>1976</v>
      </c>
      <c r="Q2229" t="s">
        <v>1930</v>
      </c>
      <c r="S2229" s="2">
        <v>1109962</v>
      </c>
      <c r="T2229" s="2">
        <v>351609</v>
      </c>
      <c r="X2229" s="2" t="s">
        <v>1931</v>
      </c>
      <c r="Z2229">
        <v>3125656</v>
      </c>
      <c r="AA2229" s="2" t="s">
        <v>24</v>
      </c>
    </row>
    <row r="2230" spans="1:27" x14ac:dyDescent="0.25">
      <c r="A2230" s="6">
        <f t="shared" si="34"/>
        <v>2222</v>
      </c>
      <c r="C2230" s="36" t="str">
        <f>+INDEX('Global Mapping'!$M:$M,MATCH(L2230,'Global Mapping'!$A:$A,0))</f>
        <v>CURRENT LIABILITIES</v>
      </c>
      <c r="D2230" s="36" t="str">
        <f>+INDEX('Global Mapping'!$C:$C,MATCH(L2230,'Global Mapping'!$A:$A,0))</f>
        <v>A/P MISCELLANEOUS</v>
      </c>
      <c r="E2230" s="36" t="s">
        <v>3985</v>
      </c>
      <c r="F2230" s="36" t="s">
        <v>3986</v>
      </c>
      <c r="G2230" s="36" t="s">
        <v>3987</v>
      </c>
      <c r="H2230" s="36">
        <v>1134315</v>
      </c>
      <c r="I2230" s="38">
        <v>43804</v>
      </c>
      <c r="J2230" s="2">
        <v>345</v>
      </c>
      <c r="K2230" s="2">
        <v>345</v>
      </c>
      <c r="L2230" s="2">
        <v>4545</v>
      </c>
      <c r="M2230" s="5">
        <v>18.02</v>
      </c>
      <c r="N2230" s="3">
        <v>43776</v>
      </c>
      <c r="O2230" t="s">
        <v>19</v>
      </c>
      <c r="P2230" t="s">
        <v>1976</v>
      </c>
      <c r="Q2230" t="s">
        <v>1930</v>
      </c>
      <c r="S2230" s="2">
        <v>1108929</v>
      </c>
      <c r="T2230" s="2">
        <v>351363</v>
      </c>
      <c r="X2230" s="2" t="s">
        <v>1931</v>
      </c>
      <c r="Z2230">
        <v>3124861</v>
      </c>
      <c r="AA2230" s="2" t="s">
        <v>24</v>
      </c>
    </row>
    <row r="2231" spans="1:27" x14ac:dyDescent="0.25">
      <c r="A2231" s="6">
        <f t="shared" si="34"/>
        <v>2223</v>
      </c>
      <c r="C2231" s="36" t="str">
        <f>+INDEX('Global Mapping'!$M:$M,MATCH(L2231,'Global Mapping'!$A:$A,0))</f>
        <v>CURRENT LIABILITIES</v>
      </c>
      <c r="D2231" s="36" t="str">
        <f>+INDEX('Global Mapping'!$C:$C,MATCH(L2231,'Global Mapping'!$A:$A,0))</f>
        <v>A/P MISCELLANEOUS</v>
      </c>
      <c r="E2231" s="36" t="s">
        <v>3985</v>
      </c>
      <c r="F2231" s="36" t="s">
        <v>3986</v>
      </c>
      <c r="G2231" s="36" t="s">
        <v>3987</v>
      </c>
      <c r="H2231" s="36">
        <v>1134612</v>
      </c>
      <c r="I2231" s="38">
        <v>43804</v>
      </c>
      <c r="J2231" s="2">
        <v>345</v>
      </c>
      <c r="K2231" s="2">
        <v>345</v>
      </c>
      <c r="L2231" s="2">
        <v>4545</v>
      </c>
      <c r="M2231" s="5">
        <v>1.71</v>
      </c>
      <c r="N2231" s="3">
        <v>43780</v>
      </c>
      <c r="O2231" t="s">
        <v>19</v>
      </c>
      <c r="P2231" t="s">
        <v>2112</v>
      </c>
      <c r="Q2231" t="s">
        <v>1930</v>
      </c>
      <c r="S2231" s="2">
        <v>1110225</v>
      </c>
      <c r="T2231" s="2">
        <v>351615</v>
      </c>
      <c r="X2231" s="2" t="s">
        <v>1931</v>
      </c>
      <c r="Z2231">
        <v>3121005</v>
      </c>
      <c r="AA2231" s="2" t="s">
        <v>24</v>
      </c>
    </row>
    <row r="2232" spans="1:27" x14ac:dyDescent="0.25">
      <c r="A2232" s="6">
        <f t="shared" si="34"/>
        <v>2224</v>
      </c>
      <c r="C2232" s="36" t="str">
        <f>+INDEX('Global Mapping'!$M:$M,MATCH(L2232,'Global Mapping'!$A:$A,0))</f>
        <v>CURRENT LIABILITIES</v>
      </c>
      <c r="D2232" s="36" t="str">
        <f>+INDEX('Global Mapping'!$C:$C,MATCH(L2232,'Global Mapping'!$A:$A,0))</f>
        <v>A/P MISCELLANEOUS</v>
      </c>
      <c r="E2232" s="36" t="s">
        <v>3985</v>
      </c>
      <c r="F2232" s="36" t="s">
        <v>3986</v>
      </c>
      <c r="G2232" s="36" t="s">
        <v>3987</v>
      </c>
      <c r="H2232" s="36">
        <v>1134244</v>
      </c>
      <c r="I2232" s="38">
        <v>43804</v>
      </c>
      <c r="J2232" s="2">
        <v>345</v>
      </c>
      <c r="K2232" s="2">
        <v>345</v>
      </c>
      <c r="L2232" s="2">
        <v>4545</v>
      </c>
      <c r="M2232" s="5">
        <v>23.74</v>
      </c>
      <c r="N2232" s="3">
        <v>43780</v>
      </c>
      <c r="O2232" t="s">
        <v>19</v>
      </c>
      <c r="P2232" t="s">
        <v>2148</v>
      </c>
      <c r="Q2232" t="s">
        <v>1930</v>
      </c>
      <c r="S2232" s="2">
        <v>1110143</v>
      </c>
      <c r="T2232" s="2">
        <v>351615</v>
      </c>
      <c r="X2232" s="2" t="s">
        <v>1931</v>
      </c>
      <c r="Z2232">
        <v>3125693</v>
      </c>
      <c r="AA2232" s="2" t="s">
        <v>24</v>
      </c>
    </row>
    <row r="2233" spans="1:27" x14ac:dyDescent="0.25">
      <c r="A2233" s="6">
        <f t="shared" si="34"/>
        <v>2225</v>
      </c>
      <c r="C2233" s="36" t="str">
        <f>+INDEX('Global Mapping'!$M:$M,MATCH(L2233,'Global Mapping'!$A:$A,0))</f>
        <v>CURRENT LIABILITIES</v>
      </c>
      <c r="D2233" s="36" t="str">
        <f>+INDEX('Global Mapping'!$C:$C,MATCH(L2233,'Global Mapping'!$A:$A,0))</f>
        <v>A/P MISCELLANEOUS</v>
      </c>
      <c r="E2233" s="36" t="s">
        <v>3985</v>
      </c>
      <c r="F2233" s="36" t="s">
        <v>3986</v>
      </c>
      <c r="G2233" s="36" t="s">
        <v>3987</v>
      </c>
      <c r="H2233" s="36">
        <v>1134204</v>
      </c>
      <c r="I2233" s="38">
        <v>43804</v>
      </c>
      <c r="J2233" s="2">
        <v>345</v>
      </c>
      <c r="K2233" s="2">
        <v>345</v>
      </c>
      <c r="L2233" s="2">
        <v>4545</v>
      </c>
      <c r="M2233" s="5">
        <v>26.6</v>
      </c>
      <c r="N2233" s="3">
        <v>43780</v>
      </c>
      <c r="O2233" t="s">
        <v>19</v>
      </c>
      <c r="P2233" t="s">
        <v>2148</v>
      </c>
      <c r="Q2233" t="s">
        <v>1930</v>
      </c>
      <c r="S2233" s="2">
        <v>1110144</v>
      </c>
      <c r="T2233" s="2">
        <v>351615</v>
      </c>
      <c r="X2233" s="2" t="s">
        <v>1931</v>
      </c>
      <c r="Z2233">
        <v>3125694</v>
      </c>
      <c r="AA2233" s="2" t="s">
        <v>24</v>
      </c>
    </row>
    <row r="2234" spans="1:27" x14ac:dyDescent="0.25">
      <c r="A2234" s="6">
        <f t="shared" si="34"/>
        <v>2226</v>
      </c>
      <c r="C2234" s="36" t="str">
        <f>+INDEX('Global Mapping'!$M:$M,MATCH(L2234,'Global Mapping'!$A:$A,0))</f>
        <v>CURRENT LIABILITIES</v>
      </c>
      <c r="D2234" s="36" t="str">
        <f>+INDEX('Global Mapping'!$C:$C,MATCH(L2234,'Global Mapping'!$A:$A,0))</f>
        <v>A/P MISCELLANEOUS</v>
      </c>
      <c r="E2234" s="36" t="s">
        <v>3985</v>
      </c>
      <c r="F2234" s="36" t="s">
        <v>3986</v>
      </c>
      <c r="G2234" s="36" t="s">
        <v>3987</v>
      </c>
      <c r="H2234" s="36">
        <v>1134125</v>
      </c>
      <c r="I2234" s="38">
        <v>43804</v>
      </c>
      <c r="J2234" s="2">
        <v>345</v>
      </c>
      <c r="K2234" s="2">
        <v>345</v>
      </c>
      <c r="L2234" s="2">
        <v>4545</v>
      </c>
      <c r="M2234" s="5">
        <v>33.22</v>
      </c>
      <c r="N2234" s="3">
        <v>43780</v>
      </c>
      <c r="O2234" t="s">
        <v>19</v>
      </c>
      <c r="P2234" t="s">
        <v>1976</v>
      </c>
      <c r="Q2234" t="s">
        <v>1930</v>
      </c>
      <c r="S2234" s="2">
        <v>1110171</v>
      </c>
      <c r="T2234" s="2">
        <v>351615</v>
      </c>
      <c r="X2234" s="2" t="s">
        <v>1931</v>
      </c>
      <c r="Z2234">
        <v>3125719</v>
      </c>
      <c r="AA2234" s="2" t="s">
        <v>24</v>
      </c>
    </row>
    <row r="2235" spans="1:27" x14ac:dyDescent="0.25">
      <c r="A2235" s="6">
        <f t="shared" si="34"/>
        <v>2227</v>
      </c>
      <c r="C2235" s="36" t="str">
        <f>+INDEX('Global Mapping'!$M:$M,MATCH(L2235,'Global Mapping'!$A:$A,0))</f>
        <v>CURRENT LIABILITIES</v>
      </c>
      <c r="D2235" s="36" t="str">
        <f>+INDEX('Global Mapping'!$C:$C,MATCH(L2235,'Global Mapping'!$A:$A,0))</f>
        <v>A/P MISCELLANEOUS</v>
      </c>
      <c r="E2235" s="36" t="s">
        <v>3985</v>
      </c>
      <c r="F2235" s="36" t="s">
        <v>3986</v>
      </c>
      <c r="G2235" s="36" t="s">
        <v>3987</v>
      </c>
      <c r="H2235" s="36">
        <v>1134041</v>
      </c>
      <c r="I2235" s="38">
        <v>43804</v>
      </c>
      <c r="J2235" s="2">
        <v>345</v>
      </c>
      <c r="K2235" s="2">
        <v>345</v>
      </c>
      <c r="L2235" s="2">
        <v>4545</v>
      </c>
      <c r="M2235" s="5">
        <v>40.44</v>
      </c>
      <c r="N2235" s="3">
        <v>43780</v>
      </c>
      <c r="O2235" t="s">
        <v>19</v>
      </c>
      <c r="P2235" t="s">
        <v>2149</v>
      </c>
      <c r="Q2235" t="s">
        <v>1930</v>
      </c>
      <c r="S2235" s="2">
        <v>1110183</v>
      </c>
      <c r="T2235" s="2">
        <v>351615</v>
      </c>
      <c r="X2235" s="2" t="s">
        <v>1931</v>
      </c>
      <c r="Z2235">
        <v>3125730</v>
      </c>
      <c r="AA2235" s="2" t="s">
        <v>24</v>
      </c>
    </row>
    <row r="2236" spans="1:27" x14ac:dyDescent="0.25">
      <c r="A2236" s="6">
        <f t="shared" si="34"/>
        <v>2228</v>
      </c>
      <c r="C2236" s="36" t="str">
        <f>+INDEX('Global Mapping'!$M:$M,MATCH(L2236,'Global Mapping'!$A:$A,0))</f>
        <v>CURRENT LIABILITIES</v>
      </c>
      <c r="D2236" s="36" t="str">
        <f>+INDEX('Global Mapping'!$C:$C,MATCH(L2236,'Global Mapping'!$A:$A,0))</f>
        <v>A/P MISCELLANEOUS</v>
      </c>
      <c r="E2236" s="36" t="s">
        <v>3985</v>
      </c>
      <c r="F2236" s="36" t="s">
        <v>3986</v>
      </c>
      <c r="G2236" s="36" t="s">
        <v>3987</v>
      </c>
      <c r="H2236" s="36">
        <v>1133876</v>
      </c>
      <c r="I2236" s="38">
        <v>43804</v>
      </c>
      <c r="J2236" s="2">
        <v>345</v>
      </c>
      <c r="K2236" s="2">
        <v>345</v>
      </c>
      <c r="L2236" s="2">
        <v>4545</v>
      </c>
      <c r="M2236" s="5">
        <v>56.76</v>
      </c>
      <c r="N2236" s="3">
        <v>43780</v>
      </c>
      <c r="O2236" t="s">
        <v>19</v>
      </c>
      <c r="P2236" t="s">
        <v>2146</v>
      </c>
      <c r="Q2236" t="s">
        <v>1930</v>
      </c>
      <c r="S2236" s="2">
        <v>1110090</v>
      </c>
      <c r="T2236" s="2">
        <v>351615</v>
      </c>
      <c r="X2236" s="2" t="s">
        <v>1931</v>
      </c>
      <c r="Z2236">
        <v>3125780</v>
      </c>
      <c r="AA2236" s="2" t="s">
        <v>24</v>
      </c>
    </row>
    <row r="2237" spans="1:27" x14ac:dyDescent="0.25">
      <c r="A2237" s="6">
        <f t="shared" si="34"/>
        <v>2229</v>
      </c>
      <c r="C2237" s="36" t="str">
        <f>+INDEX('Global Mapping'!$M:$M,MATCH(L2237,'Global Mapping'!$A:$A,0))</f>
        <v>CURRENT LIABILITIES</v>
      </c>
      <c r="D2237" s="36" t="str">
        <f>+INDEX('Global Mapping'!$C:$C,MATCH(L2237,'Global Mapping'!$A:$A,0))</f>
        <v>A/P MISCELLANEOUS</v>
      </c>
      <c r="E2237" s="36" t="s">
        <v>3985</v>
      </c>
      <c r="F2237" s="36" t="s">
        <v>3986</v>
      </c>
      <c r="G2237" s="36" t="s">
        <v>3987</v>
      </c>
      <c r="H2237" s="36">
        <v>1133680</v>
      </c>
      <c r="I2237" s="38">
        <v>43804</v>
      </c>
      <c r="J2237" s="2">
        <v>345</v>
      </c>
      <c r="K2237" s="2">
        <v>345</v>
      </c>
      <c r="L2237" s="2">
        <v>4545</v>
      </c>
      <c r="M2237" s="5">
        <v>101.75</v>
      </c>
      <c r="N2237" s="3">
        <v>43780</v>
      </c>
      <c r="O2237" t="s">
        <v>19</v>
      </c>
      <c r="P2237" t="s">
        <v>2147</v>
      </c>
      <c r="Q2237" t="s">
        <v>1930</v>
      </c>
      <c r="S2237" s="2">
        <v>1110111</v>
      </c>
      <c r="T2237" s="2">
        <v>351615</v>
      </c>
      <c r="X2237" s="2" t="s">
        <v>1931</v>
      </c>
      <c r="Z2237">
        <v>3125799</v>
      </c>
      <c r="AA2237" s="2" t="s">
        <v>24</v>
      </c>
    </row>
    <row r="2238" spans="1:27" x14ac:dyDescent="0.25">
      <c r="A2238" s="6">
        <f t="shared" si="34"/>
        <v>2230</v>
      </c>
      <c r="C2238" s="36" t="str">
        <f>+INDEX('Global Mapping'!$M:$M,MATCH(L2238,'Global Mapping'!$A:$A,0))</f>
        <v>CURRENT LIABILITIES</v>
      </c>
      <c r="D2238" s="36" t="str">
        <f>+INDEX('Global Mapping'!$C:$C,MATCH(L2238,'Global Mapping'!$A:$A,0))</f>
        <v>A/P MISCELLANEOUS</v>
      </c>
      <c r="E2238" s="36" t="s">
        <v>3985</v>
      </c>
      <c r="F2238" s="36" t="s">
        <v>3986</v>
      </c>
      <c r="G2238" s="36" t="s">
        <v>3987</v>
      </c>
      <c r="H2238" s="36">
        <v>1134394</v>
      </c>
      <c r="I2238" s="38">
        <v>43804</v>
      </c>
      <c r="J2238" s="2">
        <v>345</v>
      </c>
      <c r="K2238" s="2">
        <v>345</v>
      </c>
      <c r="L2238" s="2">
        <v>4545</v>
      </c>
      <c r="M2238" s="5">
        <v>12.73</v>
      </c>
      <c r="N2238" s="3">
        <v>43781</v>
      </c>
      <c r="O2238" t="s">
        <v>19</v>
      </c>
      <c r="P2238" t="s">
        <v>2129</v>
      </c>
      <c r="Q2238" t="s">
        <v>1930</v>
      </c>
      <c r="S2238" s="2">
        <v>1110340</v>
      </c>
      <c r="T2238" s="2">
        <v>351618</v>
      </c>
      <c r="X2238" s="2" t="s">
        <v>1931</v>
      </c>
      <c r="Z2238">
        <v>3124486</v>
      </c>
      <c r="AA2238" s="2" t="s">
        <v>24</v>
      </c>
    </row>
    <row r="2239" spans="1:27" x14ac:dyDescent="0.25">
      <c r="A2239" s="6">
        <f t="shared" si="34"/>
        <v>2231</v>
      </c>
      <c r="C2239" s="36" t="str">
        <f>+INDEX('Global Mapping'!$M:$M,MATCH(L2239,'Global Mapping'!$A:$A,0))</f>
        <v>CURRENT LIABILITIES</v>
      </c>
      <c r="D2239" s="36" t="str">
        <f>+INDEX('Global Mapping'!$C:$C,MATCH(L2239,'Global Mapping'!$A:$A,0))</f>
        <v>A/P MISCELLANEOUS</v>
      </c>
      <c r="E2239" s="36" t="s">
        <v>3985</v>
      </c>
      <c r="F2239" s="36" t="s">
        <v>3986</v>
      </c>
      <c r="G2239" s="36" t="s">
        <v>3987</v>
      </c>
      <c r="H2239" s="36">
        <v>1134349</v>
      </c>
      <c r="I2239" s="38">
        <v>43804</v>
      </c>
      <c r="J2239" s="2">
        <v>345</v>
      </c>
      <c r="K2239" s="2">
        <v>345</v>
      </c>
      <c r="L2239" s="2">
        <v>4545</v>
      </c>
      <c r="M2239" s="5">
        <v>15.69</v>
      </c>
      <c r="N2239" s="3">
        <v>43781</v>
      </c>
      <c r="O2239" t="s">
        <v>19</v>
      </c>
      <c r="P2239" t="s">
        <v>2017</v>
      </c>
      <c r="Q2239" t="s">
        <v>1930</v>
      </c>
      <c r="S2239" s="2">
        <v>1110380</v>
      </c>
      <c r="T2239" s="2">
        <v>351618</v>
      </c>
      <c r="X2239" s="2" t="s">
        <v>1931</v>
      </c>
      <c r="Z2239">
        <v>3124493</v>
      </c>
      <c r="AA2239" s="2" t="s">
        <v>24</v>
      </c>
    </row>
    <row r="2240" spans="1:27" x14ac:dyDescent="0.25">
      <c r="A2240" s="6">
        <f t="shared" si="34"/>
        <v>2232</v>
      </c>
      <c r="C2240" s="36" t="str">
        <f>+INDEX('Global Mapping'!$M:$M,MATCH(L2240,'Global Mapping'!$A:$A,0))</f>
        <v>CURRENT LIABILITIES</v>
      </c>
      <c r="D2240" s="36" t="str">
        <f>+INDEX('Global Mapping'!$C:$C,MATCH(L2240,'Global Mapping'!$A:$A,0))</f>
        <v>A/P MISCELLANEOUS</v>
      </c>
      <c r="E2240" s="36" t="s">
        <v>3985</v>
      </c>
      <c r="F2240" s="36" t="s">
        <v>3986</v>
      </c>
      <c r="G2240" s="36" t="s">
        <v>3987</v>
      </c>
      <c r="H2240" s="36">
        <v>1134586</v>
      </c>
      <c r="I2240" s="38">
        <v>43804</v>
      </c>
      <c r="J2240" s="2">
        <v>345</v>
      </c>
      <c r="K2240" s="2">
        <v>345</v>
      </c>
      <c r="L2240" s="2">
        <v>4545</v>
      </c>
      <c r="M2240" s="5">
        <v>2.1800000000000002</v>
      </c>
      <c r="N2240" s="3">
        <v>43781</v>
      </c>
      <c r="O2240" t="s">
        <v>19</v>
      </c>
      <c r="P2240" t="s">
        <v>2150</v>
      </c>
      <c r="Q2240" t="s">
        <v>1930</v>
      </c>
      <c r="S2240" s="2">
        <v>1110409</v>
      </c>
      <c r="T2240" s="2">
        <v>351618</v>
      </c>
      <c r="X2240" s="2" t="s">
        <v>1931</v>
      </c>
      <c r="Z2240">
        <v>3125973</v>
      </c>
      <c r="AA2240" s="2" t="s">
        <v>24</v>
      </c>
    </row>
    <row r="2241" spans="1:27" x14ac:dyDescent="0.25">
      <c r="A2241" s="6">
        <f t="shared" si="34"/>
        <v>2233</v>
      </c>
      <c r="C2241" s="36" t="str">
        <f>+INDEX('Global Mapping'!$M:$M,MATCH(L2241,'Global Mapping'!$A:$A,0))</f>
        <v>CURRENT LIABILITIES</v>
      </c>
      <c r="D2241" s="36" t="str">
        <f>+INDEX('Global Mapping'!$C:$C,MATCH(L2241,'Global Mapping'!$A:$A,0))</f>
        <v>A/P MISCELLANEOUS</v>
      </c>
      <c r="E2241" s="36" t="s">
        <v>3985</v>
      </c>
      <c r="F2241" s="36" t="s">
        <v>3986</v>
      </c>
      <c r="G2241" s="36" t="s">
        <v>3987</v>
      </c>
      <c r="H2241" s="36">
        <v>1133671</v>
      </c>
      <c r="I2241" s="38">
        <v>43804</v>
      </c>
      <c r="J2241" s="2">
        <v>345</v>
      </c>
      <c r="K2241" s="2">
        <v>345</v>
      </c>
      <c r="L2241" s="2">
        <v>4545</v>
      </c>
      <c r="M2241" s="5">
        <v>104.88</v>
      </c>
      <c r="N2241" s="3">
        <v>43781</v>
      </c>
      <c r="O2241" t="s">
        <v>19</v>
      </c>
      <c r="P2241" t="s">
        <v>2151</v>
      </c>
      <c r="Q2241" t="s">
        <v>1930</v>
      </c>
      <c r="S2241" s="2">
        <v>1110431</v>
      </c>
      <c r="T2241" s="2">
        <v>351618</v>
      </c>
      <c r="X2241" s="2" t="s">
        <v>1931</v>
      </c>
      <c r="Z2241">
        <v>3125993</v>
      </c>
      <c r="AA2241" s="2" t="s">
        <v>24</v>
      </c>
    </row>
    <row r="2242" spans="1:27" x14ac:dyDescent="0.25">
      <c r="A2242" s="6">
        <f t="shared" si="34"/>
        <v>2234</v>
      </c>
      <c r="C2242" s="36" t="str">
        <f>+INDEX('Global Mapping'!$M:$M,MATCH(L2242,'Global Mapping'!$A:$A,0))</f>
        <v>CURRENT LIABILITIES</v>
      </c>
      <c r="D2242" s="36" t="str">
        <f>+INDEX('Global Mapping'!$C:$C,MATCH(L2242,'Global Mapping'!$A:$A,0))</f>
        <v>A/P MISCELLANEOUS</v>
      </c>
      <c r="E2242" s="36" t="s">
        <v>3985</v>
      </c>
      <c r="F2242" s="36" t="s">
        <v>3986</v>
      </c>
      <c r="G2242" s="36" t="s">
        <v>3987</v>
      </c>
      <c r="H2242" s="36">
        <v>1133980</v>
      </c>
      <c r="I2242" s="38">
        <v>43804</v>
      </c>
      <c r="J2242" s="2">
        <v>345</v>
      </c>
      <c r="K2242" s="2">
        <v>345</v>
      </c>
      <c r="L2242" s="2">
        <v>4545</v>
      </c>
      <c r="M2242" s="5">
        <v>45.83</v>
      </c>
      <c r="N2242" s="3">
        <v>43781</v>
      </c>
      <c r="O2242" t="s">
        <v>19</v>
      </c>
      <c r="P2242" t="s">
        <v>2152</v>
      </c>
      <c r="Q2242" t="s">
        <v>1930</v>
      </c>
      <c r="S2242" s="2">
        <v>1110433</v>
      </c>
      <c r="T2242" s="2">
        <v>351618</v>
      </c>
      <c r="X2242" s="2" t="s">
        <v>1931</v>
      </c>
      <c r="Z2242">
        <v>3125995</v>
      </c>
      <c r="AA2242" s="2" t="s">
        <v>24</v>
      </c>
    </row>
    <row r="2243" spans="1:27" x14ac:dyDescent="0.25">
      <c r="A2243" s="6">
        <f t="shared" si="34"/>
        <v>2235</v>
      </c>
      <c r="C2243" s="36" t="str">
        <f>+INDEX('Global Mapping'!$M:$M,MATCH(L2243,'Global Mapping'!$A:$A,0))</f>
        <v>CURRENT LIABILITIES</v>
      </c>
      <c r="D2243" s="36" t="str">
        <f>+INDEX('Global Mapping'!$C:$C,MATCH(L2243,'Global Mapping'!$A:$A,0))</f>
        <v>A/P MISCELLANEOUS</v>
      </c>
      <c r="E2243" s="36" t="s">
        <v>3985</v>
      </c>
      <c r="F2243" s="36" t="s">
        <v>3986</v>
      </c>
      <c r="G2243" s="36" t="s">
        <v>3987</v>
      </c>
      <c r="H2243" s="36">
        <v>1134516</v>
      </c>
      <c r="I2243" s="38">
        <v>43804</v>
      </c>
      <c r="J2243" s="2">
        <v>345</v>
      </c>
      <c r="K2243" s="2">
        <v>345</v>
      </c>
      <c r="L2243" s="2">
        <v>4545</v>
      </c>
      <c r="M2243" s="5">
        <v>4.96</v>
      </c>
      <c r="N2243" s="3">
        <v>43781</v>
      </c>
      <c r="O2243" t="s">
        <v>19</v>
      </c>
      <c r="P2243" t="s">
        <v>2153</v>
      </c>
      <c r="Q2243" t="s">
        <v>1930</v>
      </c>
      <c r="S2243" s="2">
        <v>1110441</v>
      </c>
      <c r="T2243" s="2">
        <v>351618</v>
      </c>
      <c r="X2243" s="2" t="s">
        <v>1931</v>
      </c>
      <c r="Z2243">
        <v>3126002</v>
      </c>
      <c r="AA2243" s="2" t="s">
        <v>24</v>
      </c>
    </row>
    <row r="2244" spans="1:27" x14ac:dyDescent="0.25">
      <c r="A2244" s="6">
        <f t="shared" si="34"/>
        <v>2236</v>
      </c>
      <c r="C2244" s="36" t="str">
        <f>+INDEX('Global Mapping'!$M:$M,MATCH(L2244,'Global Mapping'!$A:$A,0))</f>
        <v>CURRENT LIABILITIES</v>
      </c>
      <c r="D2244" s="36" t="str">
        <f>+INDEX('Global Mapping'!$C:$C,MATCH(L2244,'Global Mapping'!$A:$A,0))</f>
        <v>A/P MISCELLANEOUS</v>
      </c>
      <c r="E2244" s="36" t="s">
        <v>3985</v>
      </c>
      <c r="F2244" s="36" t="s">
        <v>3986</v>
      </c>
      <c r="G2244" s="36" t="s">
        <v>3987</v>
      </c>
      <c r="H2244" s="36">
        <v>1134216</v>
      </c>
      <c r="I2244" s="38">
        <v>43804</v>
      </c>
      <c r="J2244" s="2">
        <v>345</v>
      </c>
      <c r="K2244" s="2">
        <v>345</v>
      </c>
      <c r="L2244" s="2">
        <v>4545</v>
      </c>
      <c r="M2244" s="5">
        <v>25.73</v>
      </c>
      <c r="N2244" s="3">
        <v>43781</v>
      </c>
      <c r="O2244" t="s">
        <v>19</v>
      </c>
      <c r="P2244" t="s">
        <v>1976</v>
      </c>
      <c r="Q2244" t="s">
        <v>1930</v>
      </c>
      <c r="S2244" s="2">
        <v>1110444</v>
      </c>
      <c r="T2244" s="2">
        <v>351618</v>
      </c>
      <c r="X2244" s="2" t="s">
        <v>1931</v>
      </c>
      <c r="Z2244">
        <v>3126005</v>
      </c>
      <c r="AA2244" s="2" t="s">
        <v>24</v>
      </c>
    </row>
    <row r="2245" spans="1:27" x14ac:dyDescent="0.25">
      <c r="A2245" s="6">
        <f t="shared" si="34"/>
        <v>2237</v>
      </c>
      <c r="C2245" s="36" t="str">
        <f>+INDEX('Global Mapping'!$M:$M,MATCH(L2245,'Global Mapping'!$A:$A,0))</f>
        <v>CURRENT LIABILITIES</v>
      </c>
      <c r="D2245" s="36" t="str">
        <f>+INDEX('Global Mapping'!$C:$C,MATCH(L2245,'Global Mapping'!$A:$A,0))</f>
        <v>A/P MISCELLANEOUS</v>
      </c>
      <c r="E2245" s="36" t="s">
        <v>3985</v>
      </c>
      <c r="F2245" s="36" t="s">
        <v>3986</v>
      </c>
      <c r="G2245" s="36" t="s">
        <v>3987</v>
      </c>
      <c r="H2245" s="36">
        <v>1118667</v>
      </c>
      <c r="I2245" s="38">
        <v>43719</v>
      </c>
      <c r="J2245" s="2">
        <v>345</v>
      </c>
      <c r="K2245" s="2">
        <v>345</v>
      </c>
      <c r="L2245" s="2">
        <v>4545</v>
      </c>
      <c r="M2245" s="5">
        <v>-14.52</v>
      </c>
      <c r="N2245" s="3">
        <v>43800</v>
      </c>
      <c r="O2245" t="s">
        <v>19</v>
      </c>
      <c r="P2245" t="s">
        <v>2079</v>
      </c>
      <c r="Q2245" t="s">
        <v>1930</v>
      </c>
      <c r="S2245" s="2">
        <v>1084717</v>
      </c>
      <c r="T2245" s="2">
        <v>343141</v>
      </c>
      <c r="X2245" s="2" t="s">
        <v>1931</v>
      </c>
      <c r="Z2245">
        <v>3116273</v>
      </c>
      <c r="AA2245" s="2" t="s">
        <v>24</v>
      </c>
    </row>
    <row r="2246" spans="1:27" x14ac:dyDescent="0.25">
      <c r="A2246" s="6">
        <f t="shared" si="34"/>
        <v>2238</v>
      </c>
      <c r="C2246" s="36" t="str">
        <f>+INDEX('Global Mapping'!$M:$M,MATCH(L2246,'Global Mapping'!$A:$A,0))</f>
        <v>CURRENT LIABILITIES</v>
      </c>
      <c r="D2246" s="36" t="str">
        <f>+INDEX('Global Mapping'!$C:$C,MATCH(L2246,'Global Mapping'!$A:$A,0))</f>
        <v>A/P MISCELLANEOUS</v>
      </c>
      <c r="E2246" s="36" t="s">
        <v>3985</v>
      </c>
      <c r="F2246" s="36" t="s">
        <v>3986</v>
      </c>
      <c r="G2246" s="36" t="s">
        <v>3987</v>
      </c>
      <c r="H2246" s="36">
        <v>1139794</v>
      </c>
      <c r="I2246" s="38">
        <v>43858</v>
      </c>
      <c r="J2246" s="2">
        <v>345</v>
      </c>
      <c r="K2246" s="2">
        <v>345</v>
      </c>
      <c r="L2246" s="2">
        <v>4545</v>
      </c>
      <c r="M2246" s="5">
        <v>1.78</v>
      </c>
      <c r="N2246" s="3">
        <v>43807</v>
      </c>
      <c r="O2246" t="s">
        <v>19</v>
      </c>
      <c r="P2246" t="s">
        <v>2138</v>
      </c>
      <c r="Q2246" t="s">
        <v>1930</v>
      </c>
      <c r="S2246" s="2">
        <v>1118757</v>
      </c>
      <c r="T2246" s="2">
        <v>354735</v>
      </c>
      <c r="X2246" s="2" t="s">
        <v>1931</v>
      </c>
      <c r="Z2246">
        <v>3127587</v>
      </c>
      <c r="AA2246" s="2" t="s">
        <v>24</v>
      </c>
    </row>
    <row r="2247" spans="1:27" x14ac:dyDescent="0.25">
      <c r="A2247" s="6">
        <f t="shared" si="34"/>
        <v>2239</v>
      </c>
      <c r="C2247" s="36" t="str">
        <f>+INDEX('Global Mapping'!$M:$M,MATCH(L2247,'Global Mapping'!$A:$A,0))</f>
        <v>CURRENT LIABILITIES</v>
      </c>
      <c r="D2247" s="36" t="str">
        <f>+INDEX('Global Mapping'!$C:$C,MATCH(L2247,'Global Mapping'!$A:$A,0))</f>
        <v>A/P MISCELLANEOUS</v>
      </c>
      <c r="E2247" s="36" t="s">
        <v>3985</v>
      </c>
      <c r="F2247" s="36" t="s">
        <v>3986</v>
      </c>
      <c r="G2247" s="36" t="s">
        <v>3987</v>
      </c>
      <c r="H2247" s="36">
        <v>1139237</v>
      </c>
      <c r="I2247" s="38">
        <v>43858</v>
      </c>
      <c r="J2247" s="2">
        <v>345</v>
      </c>
      <c r="K2247" s="2">
        <v>345</v>
      </c>
      <c r="L2247" s="2">
        <v>4545</v>
      </c>
      <c r="M2247" s="5">
        <v>145.44999999999999</v>
      </c>
      <c r="N2247" s="3">
        <v>43807</v>
      </c>
      <c r="O2247" t="s">
        <v>19</v>
      </c>
      <c r="P2247" t="s">
        <v>1976</v>
      </c>
      <c r="Q2247" t="s">
        <v>1930</v>
      </c>
      <c r="S2247" s="2">
        <v>1118761</v>
      </c>
      <c r="T2247" s="2">
        <v>354735</v>
      </c>
      <c r="X2247" s="2" t="s">
        <v>1931</v>
      </c>
      <c r="Z2247">
        <v>3127588</v>
      </c>
      <c r="AA2247" s="2" t="s">
        <v>24</v>
      </c>
    </row>
    <row r="2248" spans="1:27" x14ac:dyDescent="0.25">
      <c r="A2248" s="6">
        <f t="shared" si="34"/>
        <v>2240</v>
      </c>
      <c r="C2248" s="36" t="str">
        <f>+INDEX('Global Mapping'!$M:$M,MATCH(L2248,'Global Mapping'!$A:$A,0))</f>
        <v>CURRENT LIABILITIES</v>
      </c>
      <c r="D2248" s="36" t="str">
        <f>+INDEX('Global Mapping'!$C:$C,MATCH(L2248,'Global Mapping'!$A:$A,0))</f>
        <v>A/P MISCELLANEOUS</v>
      </c>
      <c r="E2248" s="36" t="s">
        <v>3985</v>
      </c>
      <c r="F2248" s="36" t="s">
        <v>3986</v>
      </c>
      <c r="G2248" s="36" t="s">
        <v>3987</v>
      </c>
      <c r="H2248" s="36">
        <v>1135741</v>
      </c>
      <c r="I2248" s="38">
        <v>43811</v>
      </c>
      <c r="J2248" s="2">
        <v>345</v>
      </c>
      <c r="K2248" s="2">
        <v>345</v>
      </c>
      <c r="L2248" s="2">
        <v>4545</v>
      </c>
      <c r="M2248" s="5">
        <v>37.200000000000003</v>
      </c>
      <c r="N2248" s="3">
        <v>43810</v>
      </c>
      <c r="O2248" t="s">
        <v>19</v>
      </c>
      <c r="P2248" t="s">
        <v>2165</v>
      </c>
      <c r="S2248" s="2">
        <v>1116520</v>
      </c>
      <c r="T2248" s="2">
        <v>353930</v>
      </c>
      <c r="X2248" s="2" t="s">
        <v>1931</v>
      </c>
      <c r="Z2248">
        <v>3127199</v>
      </c>
      <c r="AA2248" s="2" t="s">
        <v>24</v>
      </c>
    </row>
    <row r="2249" spans="1:27" x14ac:dyDescent="0.25">
      <c r="A2249" s="6">
        <f t="shared" si="34"/>
        <v>2241</v>
      </c>
      <c r="C2249" s="36" t="str">
        <f>+INDEX('Global Mapping'!$M:$M,MATCH(L2249,'Global Mapping'!$A:$A,0))</f>
        <v>CURRENT LIABILITIES</v>
      </c>
      <c r="D2249" s="36" t="str">
        <f>+INDEX('Global Mapping'!$C:$C,MATCH(L2249,'Global Mapping'!$A:$A,0))</f>
        <v>A/P MISCELLANEOUS</v>
      </c>
      <c r="E2249" s="36" t="s">
        <v>3985</v>
      </c>
      <c r="F2249" s="36" t="s">
        <v>3986</v>
      </c>
      <c r="G2249" s="36" t="s">
        <v>3987</v>
      </c>
      <c r="H2249" s="36">
        <v>1139757</v>
      </c>
      <c r="I2249" s="38">
        <v>43858</v>
      </c>
      <c r="J2249" s="2">
        <v>345</v>
      </c>
      <c r="K2249" s="2">
        <v>345</v>
      </c>
      <c r="L2249" s="2">
        <v>4545</v>
      </c>
      <c r="M2249" s="5">
        <v>7.03</v>
      </c>
      <c r="N2249" s="3">
        <v>43826</v>
      </c>
      <c r="O2249" t="s">
        <v>19</v>
      </c>
      <c r="P2249" t="s">
        <v>2136</v>
      </c>
      <c r="Q2249" t="s">
        <v>1930</v>
      </c>
      <c r="S2249" s="2">
        <v>1121822</v>
      </c>
      <c r="T2249" s="2">
        <v>355399</v>
      </c>
      <c r="X2249" s="2" t="s">
        <v>1931</v>
      </c>
      <c r="Z2249">
        <v>3124828</v>
      </c>
      <c r="AA2249" s="2" t="s">
        <v>24</v>
      </c>
    </row>
    <row r="2250" spans="1:27" x14ac:dyDescent="0.25">
      <c r="A2250" s="6">
        <f t="shared" si="34"/>
        <v>2242</v>
      </c>
      <c r="C2250" s="36" t="str">
        <f>+INDEX('Global Mapping'!$M:$M,MATCH(L2250,'Global Mapping'!$A:$A,0))</f>
        <v>CURRENT LIABILITIES</v>
      </c>
      <c r="D2250" s="36" t="str">
        <f>+INDEX('Global Mapping'!$C:$C,MATCH(L2250,'Global Mapping'!$A:$A,0))</f>
        <v>A/P MISCELLANEOUS</v>
      </c>
      <c r="E2250" s="36" t="s">
        <v>3985</v>
      </c>
      <c r="F2250" s="36" t="s">
        <v>3986</v>
      </c>
      <c r="G2250" s="36" t="s">
        <v>3987</v>
      </c>
      <c r="H2250" s="36">
        <v>1139577</v>
      </c>
      <c r="I2250" s="38">
        <v>43858</v>
      </c>
      <c r="J2250" s="2">
        <v>345</v>
      </c>
      <c r="K2250" s="2">
        <v>345</v>
      </c>
      <c r="L2250" s="2">
        <v>4545</v>
      </c>
      <c r="M2250" s="5">
        <v>27.88</v>
      </c>
      <c r="N2250" s="3">
        <v>43826</v>
      </c>
      <c r="O2250" t="s">
        <v>19</v>
      </c>
      <c r="P2250" t="s">
        <v>2137</v>
      </c>
      <c r="Q2250" t="s">
        <v>1930</v>
      </c>
      <c r="S2250" s="2">
        <v>1121854</v>
      </c>
      <c r="T2250" s="2">
        <v>355399</v>
      </c>
      <c r="X2250" s="2" t="s">
        <v>1931</v>
      </c>
      <c r="Z2250">
        <v>3124830</v>
      </c>
      <c r="AA2250" s="2" t="s">
        <v>24</v>
      </c>
    </row>
    <row r="2251" spans="1:27" x14ac:dyDescent="0.25">
      <c r="A2251" s="6">
        <f t="shared" ref="A2251:A2314" si="35">+A2250+1</f>
        <v>2243</v>
      </c>
      <c r="C2251" s="36" t="str">
        <f>+INDEX('Global Mapping'!$M:$M,MATCH(L2251,'Global Mapping'!$A:$A,0))</f>
        <v>CURRENT LIABILITIES</v>
      </c>
      <c r="D2251" s="36" t="str">
        <f>+INDEX('Global Mapping'!$C:$C,MATCH(L2251,'Global Mapping'!$A:$A,0))</f>
        <v>A/P MISCELLANEOUS</v>
      </c>
      <c r="E2251" s="36" t="s">
        <v>3985</v>
      </c>
      <c r="F2251" s="36" t="s">
        <v>3986</v>
      </c>
      <c r="G2251" s="36" t="s">
        <v>3987</v>
      </c>
      <c r="H2251" s="36">
        <v>1139387</v>
      </c>
      <c r="I2251" s="38">
        <v>43858</v>
      </c>
      <c r="J2251" s="2">
        <v>345</v>
      </c>
      <c r="K2251" s="2">
        <v>345</v>
      </c>
      <c r="L2251" s="2">
        <v>4545</v>
      </c>
      <c r="M2251" s="5">
        <v>57.32</v>
      </c>
      <c r="N2251" s="3">
        <v>43826</v>
      </c>
      <c r="O2251" t="s">
        <v>19</v>
      </c>
      <c r="P2251" t="s">
        <v>1976</v>
      </c>
      <c r="Q2251" t="s">
        <v>1930</v>
      </c>
      <c r="S2251" s="2">
        <v>1121871</v>
      </c>
      <c r="T2251" s="2">
        <v>355399</v>
      </c>
      <c r="X2251" s="2" t="s">
        <v>1931</v>
      </c>
      <c r="Z2251">
        <v>3127893</v>
      </c>
      <c r="AA2251" s="2" t="s">
        <v>24</v>
      </c>
    </row>
    <row r="2252" spans="1:27" x14ac:dyDescent="0.25">
      <c r="A2252" s="6">
        <f t="shared" si="35"/>
        <v>2244</v>
      </c>
      <c r="C2252" s="36" t="str">
        <f>+INDEX('Global Mapping'!$M:$M,MATCH(L2252,'Global Mapping'!$A:$A,0))</f>
        <v>CURRENT LIABILITIES</v>
      </c>
      <c r="D2252" s="36" t="str">
        <f>+INDEX('Global Mapping'!$C:$C,MATCH(L2252,'Global Mapping'!$A:$A,0))</f>
        <v>A/P MISCELLANEOUS</v>
      </c>
      <c r="E2252" s="36" t="s">
        <v>3985</v>
      </c>
      <c r="F2252" s="36" t="s">
        <v>3986</v>
      </c>
      <c r="G2252" s="36" t="s">
        <v>3987</v>
      </c>
      <c r="H2252" s="36">
        <v>1139345</v>
      </c>
      <c r="I2252" s="38">
        <v>43858</v>
      </c>
      <c r="J2252" s="2">
        <v>345</v>
      </c>
      <c r="K2252" s="2">
        <v>345</v>
      </c>
      <c r="L2252" s="2">
        <v>4545</v>
      </c>
      <c r="M2252" s="5">
        <v>66.489999999999995</v>
      </c>
      <c r="N2252" s="3">
        <v>43826</v>
      </c>
      <c r="O2252" t="s">
        <v>19</v>
      </c>
      <c r="P2252" t="s">
        <v>2178</v>
      </c>
      <c r="Q2252" t="s">
        <v>1930</v>
      </c>
      <c r="S2252" s="2">
        <v>1121802</v>
      </c>
      <c r="T2252" s="2">
        <v>355399</v>
      </c>
      <c r="X2252" s="2" t="s">
        <v>1931</v>
      </c>
      <c r="Z2252">
        <v>3127901</v>
      </c>
      <c r="AA2252" s="2" t="s">
        <v>24</v>
      </c>
    </row>
    <row r="2253" spans="1:27" x14ac:dyDescent="0.25">
      <c r="A2253" s="6">
        <f t="shared" si="35"/>
        <v>2245</v>
      </c>
      <c r="C2253" s="36" t="str">
        <f>+INDEX('Global Mapping'!$M:$M,MATCH(L2253,'Global Mapping'!$A:$A,0))</f>
        <v>CURRENT LIABILITIES</v>
      </c>
      <c r="D2253" s="36" t="str">
        <f>+INDEX('Global Mapping'!$C:$C,MATCH(L2253,'Global Mapping'!$A:$A,0))</f>
        <v>A/P MISCELLANEOUS</v>
      </c>
      <c r="E2253" s="36" t="s">
        <v>3985</v>
      </c>
      <c r="F2253" s="36" t="s">
        <v>3986</v>
      </c>
      <c r="G2253" s="36" t="s">
        <v>3987</v>
      </c>
      <c r="H2253" s="36">
        <v>1139750</v>
      </c>
      <c r="I2253" s="38">
        <v>43858</v>
      </c>
      <c r="J2253" s="2">
        <v>345</v>
      </c>
      <c r="K2253" s="2">
        <v>345</v>
      </c>
      <c r="L2253" s="2">
        <v>4545</v>
      </c>
      <c r="M2253" s="5">
        <v>8.0500000000000007</v>
      </c>
      <c r="N2253" s="3">
        <v>43826</v>
      </c>
      <c r="O2253" t="s">
        <v>19</v>
      </c>
      <c r="P2253" t="s">
        <v>1976</v>
      </c>
      <c r="Q2253" t="s">
        <v>1930</v>
      </c>
      <c r="S2253" s="2">
        <v>1121804</v>
      </c>
      <c r="T2253" s="2">
        <v>355399</v>
      </c>
      <c r="X2253" s="2" t="s">
        <v>1931</v>
      </c>
      <c r="Z2253">
        <v>3127903</v>
      </c>
      <c r="AA2253" s="2" t="s">
        <v>24</v>
      </c>
    </row>
    <row r="2254" spans="1:27" x14ac:dyDescent="0.25">
      <c r="A2254" s="6">
        <f t="shared" si="35"/>
        <v>2246</v>
      </c>
      <c r="C2254" s="36" t="str">
        <f>+INDEX('Global Mapping'!$M:$M,MATCH(L2254,'Global Mapping'!$A:$A,0))</f>
        <v>CURRENT LIABILITIES</v>
      </c>
      <c r="D2254" s="36" t="str">
        <f>+INDEX('Global Mapping'!$C:$C,MATCH(L2254,'Global Mapping'!$A:$A,0))</f>
        <v>A/P MISCELLANEOUS</v>
      </c>
      <c r="E2254" s="36" t="s">
        <v>3985</v>
      </c>
      <c r="F2254" s="36" t="s">
        <v>3986</v>
      </c>
      <c r="G2254" s="36" t="s">
        <v>3987</v>
      </c>
      <c r="H2254" s="36">
        <v>1139327</v>
      </c>
      <c r="I2254" s="38">
        <v>43858</v>
      </c>
      <c r="J2254" s="2">
        <v>345</v>
      </c>
      <c r="K2254" s="2">
        <v>345</v>
      </c>
      <c r="L2254" s="2">
        <v>4545</v>
      </c>
      <c r="M2254" s="5">
        <v>72.09</v>
      </c>
      <c r="N2254" s="3">
        <v>43826</v>
      </c>
      <c r="O2254" t="s">
        <v>19</v>
      </c>
      <c r="P2254" t="s">
        <v>2179</v>
      </c>
      <c r="Q2254" t="s">
        <v>1930</v>
      </c>
      <c r="S2254" s="2">
        <v>1121852</v>
      </c>
      <c r="T2254" s="2">
        <v>355399</v>
      </c>
      <c r="X2254" s="2" t="s">
        <v>1931</v>
      </c>
      <c r="Z2254">
        <v>3127945</v>
      </c>
      <c r="AA2254" s="2" t="s">
        <v>24</v>
      </c>
    </row>
    <row r="2255" spans="1:27" x14ac:dyDescent="0.25">
      <c r="A2255" s="6">
        <f t="shared" si="35"/>
        <v>2247</v>
      </c>
      <c r="C2255" s="36" t="str">
        <f>+INDEX('Global Mapping'!$M:$M,MATCH(L2255,'Global Mapping'!$A:$A,0))</f>
        <v>CURRENT LIABILITIES</v>
      </c>
      <c r="D2255" s="36" t="str">
        <f>+INDEX('Global Mapping'!$C:$C,MATCH(L2255,'Global Mapping'!$A:$A,0))</f>
        <v>A/P MISCELLANEOUS</v>
      </c>
      <c r="E2255" s="36" t="s">
        <v>3985</v>
      </c>
      <c r="F2255" s="36" t="s">
        <v>3986</v>
      </c>
      <c r="G2255" s="36" t="s">
        <v>3987</v>
      </c>
      <c r="H2255" s="36">
        <v>1139561</v>
      </c>
      <c r="I2255" s="38">
        <v>43858</v>
      </c>
      <c r="J2255" s="2">
        <v>345</v>
      </c>
      <c r="K2255" s="2">
        <v>345</v>
      </c>
      <c r="L2255" s="2">
        <v>4545</v>
      </c>
      <c r="M2255" s="5">
        <v>29.37</v>
      </c>
      <c r="N2255" s="3">
        <v>43826</v>
      </c>
      <c r="O2255" t="s">
        <v>19</v>
      </c>
      <c r="P2255" t="s">
        <v>2180</v>
      </c>
      <c r="Q2255" t="s">
        <v>1930</v>
      </c>
      <c r="S2255" s="2">
        <v>1121867</v>
      </c>
      <c r="T2255" s="2">
        <v>355399</v>
      </c>
      <c r="X2255" s="2" t="s">
        <v>1931</v>
      </c>
      <c r="Z2255">
        <v>3127958</v>
      </c>
      <c r="AA2255" s="2" t="s">
        <v>24</v>
      </c>
    </row>
    <row r="2256" spans="1:27" x14ac:dyDescent="0.25">
      <c r="A2256" s="6">
        <f t="shared" si="35"/>
        <v>2248</v>
      </c>
      <c r="C2256" s="36" t="str">
        <f>+INDEX('Global Mapping'!$M:$M,MATCH(L2256,'Global Mapping'!$A:$A,0))</f>
        <v>CURRENT LIABILITIES</v>
      </c>
      <c r="D2256" s="36" t="str">
        <f>+INDEX('Global Mapping'!$C:$C,MATCH(L2256,'Global Mapping'!$A:$A,0))</f>
        <v>A/P MISCELLANEOUS</v>
      </c>
      <c r="E2256" s="36" t="s">
        <v>3985</v>
      </c>
      <c r="F2256" s="36" t="s">
        <v>3986</v>
      </c>
      <c r="G2256" s="36" t="s">
        <v>3987</v>
      </c>
      <c r="H2256" s="36">
        <v>1139754</v>
      </c>
      <c r="I2256" s="38">
        <v>43858</v>
      </c>
      <c r="J2256" s="2">
        <v>345</v>
      </c>
      <c r="K2256" s="2">
        <v>345</v>
      </c>
      <c r="L2256" s="2">
        <v>4545</v>
      </c>
      <c r="M2256" s="5">
        <v>7.36</v>
      </c>
      <c r="N2256" s="3">
        <v>43826</v>
      </c>
      <c r="O2256" t="s">
        <v>19</v>
      </c>
      <c r="P2256" t="s">
        <v>2181</v>
      </c>
      <c r="Q2256" t="s">
        <v>1930</v>
      </c>
      <c r="S2256" s="2">
        <v>1121877</v>
      </c>
      <c r="T2256" s="2">
        <v>355399</v>
      </c>
      <c r="X2256" s="2" t="s">
        <v>1931</v>
      </c>
      <c r="Z2256">
        <v>3127967</v>
      </c>
      <c r="AA2256" s="2" t="s">
        <v>24</v>
      </c>
    </row>
    <row r="2257" spans="1:27" x14ac:dyDescent="0.25">
      <c r="A2257" s="6">
        <f t="shared" si="35"/>
        <v>2249</v>
      </c>
      <c r="C2257" s="36" t="str">
        <f>+INDEX('Global Mapping'!$M:$M,MATCH(L2257,'Global Mapping'!$A:$A,0))</f>
        <v>CURRENT LIABILITIES</v>
      </c>
      <c r="D2257" s="36" t="str">
        <f>+INDEX('Global Mapping'!$C:$C,MATCH(L2257,'Global Mapping'!$A:$A,0))</f>
        <v>A/P MISCELLANEOUS</v>
      </c>
      <c r="E2257" s="36" t="s">
        <v>3985</v>
      </c>
      <c r="F2257" s="36" t="s">
        <v>3986</v>
      </c>
      <c r="G2257" s="36" t="s">
        <v>3987</v>
      </c>
      <c r="H2257" s="36">
        <v>1139352</v>
      </c>
      <c r="I2257" s="38">
        <v>43858</v>
      </c>
      <c r="J2257" s="2">
        <v>345</v>
      </c>
      <c r="K2257" s="2">
        <v>345</v>
      </c>
      <c r="L2257" s="2">
        <v>4545</v>
      </c>
      <c r="M2257" s="5">
        <v>65.599999999999994</v>
      </c>
      <c r="N2257" s="3">
        <v>43835</v>
      </c>
      <c r="O2257" t="s">
        <v>19</v>
      </c>
      <c r="P2257" t="s">
        <v>1976</v>
      </c>
      <c r="Q2257" t="s">
        <v>1930</v>
      </c>
      <c r="S2257" s="2">
        <v>1125855</v>
      </c>
      <c r="T2257" s="2">
        <v>356944</v>
      </c>
      <c r="X2257" s="2" t="s">
        <v>1931</v>
      </c>
      <c r="Z2257">
        <v>3128467</v>
      </c>
      <c r="AA2257" s="2" t="s">
        <v>24</v>
      </c>
    </row>
    <row r="2258" spans="1:27" x14ac:dyDescent="0.25">
      <c r="A2258" s="6">
        <f t="shared" si="35"/>
        <v>2250</v>
      </c>
      <c r="C2258" s="36" t="str">
        <f>+INDEX('Global Mapping'!$M:$M,MATCH(L2258,'Global Mapping'!$A:$A,0))</f>
        <v>CURRENT LIABILITIES</v>
      </c>
      <c r="D2258" s="36" t="str">
        <f>+INDEX('Global Mapping'!$C:$C,MATCH(L2258,'Global Mapping'!$A:$A,0))</f>
        <v>A/P MISCELLANEOUS</v>
      </c>
      <c r="E2258" s="36" t="s">
        <v>3985</v>
      </c>
      <c r="F2258" s="36" t="s">
        <v>3986</v>
      </c>
      <c r="G2258" s="36" t="s">
        <v>3987</v>
      </c>
      <c r="H2258" s="36">
        <v>1139222</v>
      </c>
      <c r="I2258" s="38">
        <v>43858</v>
      </c>
      <c r="J2258" s="2">
        <v>345</v>
      </c>
      <c r="K2258" s="2">
        <v>345</v>
      </c>
      <c r="L2258" s="2">
        <v>4545</v>
      </c>
      <c r="M2258" s="5">
        <v>191.48</v>
      </c>
      <c r="N2258" s="3">
        <v>43838</v>
      </c>
      <c r="O2258" t="s">
        <v>19</v>
      </c>
      <c r="P2258" t="s">
        <v>1976</v>
      </c>
      <c r="Q2258" t="s">
        <v>1930</v>
      </c>
      <c r="S2258" s="2">
        <v>1125913</v>
      </c>
      <c r="T2258" s="2">
        <v>356953</v>
      </c>
      <c r="X2258" s="2" t="s">
        <v>1931</v>
      </c>
      <c r="Z2258">
        <v>3128519</v>
      </c>
      <c r="AA2258" s="2" t="s">
        <v>24</v>
      </c>
    </row>
    <row r="2259" spans="1:27" x14ac:dyDescent="0.25">
      <c r="A2259" s="6">
        <f t="shared" si="35"/>
        <v>2251</v>
      </c>
      <c r="C2259" s="36" t="str">
        <f>+INDEX('Global Mapping'!$M:$M,MATCH(L2259,'Global Mapping'!$A:$A,0))</f>
        <v>CURRENT LIABILITIES</v>
      </c>
      <c r="D2259" s="36" t="str">
        <f>+INDEX('Global Mapping'!$C:$C,MATCH(L2259,'Global Mapping'!$A:$A,0))</f>
        <v>A/P MISCELLANEOUS</v>
      </c>
      <c r="E2259" s="36" t="s">
        <v>3985</v>
      </c>
      <c r="F2259" s="36" t="s">
        <v>3986</v>
      </c>
      <c r="G2259" s="36" t="s">
        <v>3987</v>
      </c>
      <c r="H2259" s="36">
        <v>1139609</v>
      </c>
      <c r="I2259" s="38">
        <v>43858</v>
      </c>
      <c r="J2259" s="2">
        <v>345</v>
      </c>
      <c r="K2259" s="2">
        <v>345</v>
      </c>
      <c r="L2259" s="2">
        <v>4545</v>
      </c>
      <c r="M2259" s="5">
        <v>25.22</v>
      </c>
      <c r="N2259" s="3">
        <v>43838</v>
      </c>
      <c r="O2259" t="s">
        <v>19</v>
      </c>
      <c r="P2259" t="s">
        <v>2190</v>
      </c>
      <c r="Q2259" t="s">
        <v>1930</v>
      </c>
      <c r="S2259" s="2">
        <v>1125972</v>
      </c>
      <c r="T2259" s="2">
        <v>356953</v>
      </c>
      <c r="X2259" s="2" t="s">
        <v>1931</v>
      </c>
      <c r="Z2259">
        <v>3128573</v>
      </c>
      <c r="AA2259" s="2" t="s">
        <v>24</v>
      </c>
    </row>
    <row r="2260" spans="1:27" x14ac:dyDescent="0.25">
      <c r="A2260" s="6">
        <f t="shared" si="35"/>
        <v>2252</v>
      </c>
      <c r="C2260" s="36" t="str">
        <f>+INDEX('Global Mapping'!$M:$M,MATCH(L2260,'Global Mapping'!$A:$A,0))</f>
        <v>CURRENT LIABILITIES</v>
      </c>
      <c r="D2260" s="36" t="str">
        <f>+INDEX('Global Mapping'!$C:$C,MATCH(L2260,'Global Mapping'!$A:$A,0))</f>
        <v>A/P MISCELLANEOUS</v>
      </c>
      <c r="E2260" s="36" t="s">
        <v>3985</v>
      </c>
      <c r="F2260" s="36" t="s">
        <v>3986</v>
      </c>
      <c r="G2260" s="36" t="s">
        <v>3987</v>
      </c>
      <c r="H2260" s="36">
        <v>1139737</v>
      </c>
      <c r="I2260" s="38">
        <v>43858</v>
      </c>
      <c r="J2260" s="2">
        <v>345</v>
      </c>
      <c r="K2260" s="2">
        <v>345</v>
      </c>
      <c r="L2260" s="2">
        <v>4545</v>
      </c>
      <c r="M2260" s="5">
        <v>9.81</v>
      </c>
      <c r="N2260" s="3">
        <v>43842</v>
      </c>
      <c r="O2260" t="s">
        <v>19</v>
      </c>
      <c r="P2260" t="s">
        <v>2086</v>
      </c>
      <c r="Q2260" t="s">
        <v>1930</v>
      </c>
      <c r="S2260" s="2">
        <v>1127178</v>
      </c>
      <c r="T2260" s="2">
        <v>357221</v>
      </c>
      <c r="X2260" s="2" t="s">
        <v>1931</v>
      </c>
      <c r="Z2260">
        <v>3128672</v>
      </c>
      <c r="AA2260" s="2" t="s">
        <v>24</v>
      </c>
    </row>
    <row r="2261" spans="1:27" x14ac:dyDescent="0.25">
      <c r="A2261" s="6">
        <f t="shared" si="35"/>
        <v>2253</v>
      </c>
      <c r="C2261" s="36" t="str">
        <f>+INDEX('Global Mapping'!$M:$M,MATCH(L2261,'Global Mapping'!$A:$A,0))</f>
        <v>CURRENT LIABILITIES</v>
      </c>
      <c r="D2261" s="36" t="str">
        <f>+INDEX('Global Mapping'!$C:$C,MATCH(L2261,'Global Mapping'!$A:$A,0))</f>
        <v>A/P MISCELLANEOUS</v>
      </c>
      <c r="E2261" s="36" t="s">
        <v>3985</v>
      </c>
      <c r="F2261" s="36" t="s">
        <v>3986</v>
      </c>
      <c r="G2261" s="36" t="s">
        <v>3987</v>
      </c>
      <c r="H2261" s="36">
        <v>1139584</v>
      </c>
      <c r="I2261" s="38">
        <v>43858</v>
      </c>
      <c r="J2261" s="2">
        <v>345</v>
      </c>
      <c r="K2261" s="2">
        <v>345</v>
      </c>
      <c r="L2261" s="2">
        <v>4545</v>
      </c>
      <c r="M2261" s="5">
        <v>27</v>
      </c>
      <c r="N2261" s="3">
        <v>43842</v>
      </c>
      <c r="O2261" t="s">
        <v>19</v>
      </c>
      <c r="P2261" t="s">
        <v>2191</v>
      </c>
      <c r="Q2261" t="s">
        <v>1930</v>
      </c>
      <c r="S2261" s="2">
        <v>1127207</v>
      </c>
      <c r="T2261" s="2">
        <v>357221</v>
      </c>
      <c r="X2261" s="2" t="s">
        <v>1931</v>
      </c>
      <c r="Z2261">
        <v>3128714</v>
      </c>
      <c r="AA2261" s="2" t="s">
        <v>24</v>
      </c>
    </row>
    <row r="2262" spans="1:27" x14ac:dyDescent="0.25">
      <c r="A2262" s="6">
        <f t="shared" si="35"/>
        <v>2254</v>
      </c>
      <c r="C2262" s="36" t="str">
        <f>+INDEX('Global Mapping'!$M:$M,MATCH(L2262,'Global Mapping'!$A:$A,0))</f>
        <v>CURRENT LIABILITIES</v>
      </c>
      <c r="D2262" s="36" t="str">
        <f>+INDEX('Global Mapping'!$C:$C,MATCH(L2262,'Global Mapping'!$A:$A,0))</f>
        <v>A/P MISCELLANEOUS</v>
      </c>
      <c r="E2262" s="36" t="s">
        <v>3985</v>
      </c>
      <c r="F2262" s="36" t="s">
        <v>3986</v>
      </c>
      <c r="G2262" s="36" t="s">
        <v>3987</v>
      </c>
      <c r="H2262" s="36">
        <v>1139261</v>
      </c>
      <c r="I2262" s="38">
        <v>43858</v>
      </c>
      <c r="J2262" s="2">
        <v>345</v>
      </c>
      <c r="K2262" s="2">
        <v>345</v>
      </c>
      <c r="L2262" s="2">
        <v>4545</v>
      </c>
      <c r="M2262" s="5">
        <v>113.4</v>
      </c>
      <c r="N2262" s="3">
        <v>43842</v>
      </c>
      <c r="O2262" t="s">
        <v>19</v>
      </c>
      <c r="P2262" t="s">
        <v>2192</v>
      </c>
      <c r="Q2262" t="s">
        <v>1930</v>
      </c>
      <c r="S2262" s="2">
        <v>1127218</v>
      </c>
      <c r="T2262" s="2">
        <v>357221</v>
      </c>
      <c r="X2262" s="2" t="s">
        <v>1931</v>
      </c>
      <c r="Z2262">
        <v>3128724</v>
      </c>
      <c r="AA2262" s="2" t="s">
        <v>24</v>
      </c>
    </row>
    <row r="2263" spans="1:27" x14ac:dyDescent="0.25">
      <c r="A2263" s="6">
        <f t="shared" si="35"/>
        <v>2255</v>
      </c>
      <c r="C2263" s="36" t="str">
        <f>+INDEX('Global Mapping'!$M:$M,MATCH(L2263,'Global Mapping'!$A:$A,0))</f>
        <v>CURRENT LIABILITIES</v>
      </c>
      <c r="D2263" s="36" t="str">
        <f>+INDEX('Global Mapping'!$C:$C,MATCH(L2263,'Global Mapping'!$A:$A,0))</f>
        <v>A/P MISCELLANEOUS</v>
      </c>
      <c r="E2263" s="36" t="s">
        <v>3985</v>
      </c>
      <c r="F2263" s="36" t="s">
        <v>3986</v>
      </c>
      <c r="G2263" s="36" t="s">
        <v>3987</v>
      </c>
      <c r="H2263" s="36">
        <v>1139531</v>
      </c>
      <c r="I2263" s="38">
        <v>43858</v>
      </c>
      <c r="J2263" s="2">
        <v>345</v>
      </c>
      <c r="K2263" s="2">
        <v>345</v>
      </c>
      <c r="L2263" s="2">
        <v>4545</v>
      </c>
      <c r="M2263" s="5">
        <v>33.15</v>
      </c>
      <c r="N2263" s="3">
        <v>43842</v>
      </c>
      <c r="O2263" t="s">
        <v>19</v>
      </c>
      <c r="P2263" t="s">
        <v>2193</v>
      </c>
      <c r="Q2263" t="s">
        <v>1930</v>
      </c>
      <c r="S2263" s="2">
        <v>1127242</v>
      </c>
      <c r="T2263" s="2">
        <v>357221</v>
      </c>
      <c r="X2263" s="2" t="s">
        <v>1931</v>
      </c>
      <c r="Z2263">
        <v>3128745</v>
      </c>
      <c r="AA2263" s="2" t="s">
        <v>24</v>
      </c>
    </row>
    <row r="2264" spans="1:27" x14ac:dyDescent="0.25">
      <c r="A2264" s="6">
        <f t="shared" si="35"/>
        <v>2256</v>
      </c>
      <c r="C2264" s="36" t="str">
        <f>+INDEX('Global Mapping'!$M:$M,MATCH(L2264,'Global Mapping'!$A:$A,0))</f>
        <v>CURRENT LIABILITIES</v>
      </c>
      <c r="D2264" s="36" t="str">
        <f>+INDEX('Global Mapping'!$C:$C,MATCH(L2264,'Global Mapping'!$A:$A,0))</f>
        <v>A/P MISCELLANEOUS</v>
      </c>
      <c r="E2264" s="36" t="s">
        <v>3985</v>
      </c>
      <c r="F2264" s="36" t="s">
        <v>3986</v>
      </c>
      <c r="G2264" s="36" t="s">
        <v>3987</v>
      </c>
      <c r="H2264" s="36">
        <v>1139341</v>
      </c>
      <c r="I2264" s="38">
        <v>43858</v>
      </c>
      <c r="J2264" s="2">
        <v>345</v>
      </c>
      <c r="K2264" s="2">
        <v>345</v>
      </c>
      <c r="L2264" s="2">
        <v>4545</v>
      </c>
      <c r="M2264" s="5">
        <v>68</v>
      </c>
      <c r="N2264" s="3">
        <v>43842</v>
      </c>
      <c r="O2264" t="s">
        <v>19</v>
      </c>
      <c r="P2264" t="s">
        <v>2194</v>
      </c>
      <c r="Q2264" t="s">
        <v>1930</v>
      </c>
      <c r="S2264" s="2">
        <v>1127252</v>
      </c>
      <c r="T2264" s="2">
        <v>357221</v>
      </c>
      <c r="X2264" s="2" t="s">
        <v>1931</v>
      </c>
      <c r="Z2264">
        <v>3128754</v>
      </c>
      <c r="AA2264" s="2" t="s">
        <v>24</v>
      </c>
    </row>
    <row r="2265" spans="1:27" x14ac:dyDescent="0.25">
      <c r="A2265" s="6">
        <f t="shared" si="35"/>
        <v>2257</v>
      </c>
      <c r="C2265" s="36" t="str">
        <f>+INDEX('Global Mapping'!$M:$M,MATCH(L2265,'Global Mapping'!$A:$A,0))</f>
        <v>CURRENT LIABILITIES</v>
      </c>
      <c r="D2265" s="36" t="str">
        <f>+INDEX('Global Mapping'!$C:$C,MATCH(L2265,'Global Mapping'!$A:$A,0))</f>
        <v>A/P MISCELLANEOUS</v>
      </c>
      <c r="E2265" s="36" t="s">
        <v>3985</v>
      </c>
      <c r="F2265" s="36" t="s">
        <v>3986</v>
      </c>
      <c r="G2265" s="36" t="s">
        <v>3987</v>
      </c>
      <c r="H2265" s="36">
        <v>1139617</v>
      </c>
      <c r="I2265" s="38">
        <v>43858</v>
      </c>
      <c r="J2265" s="2">
        <v>345</v>
      </c>
      <c r="K2265" s="2">
        <v>345</v>
      </c>
      <c r="L2265" s="2">
        <v>4545</v>
      </c>
      <c r="M2265" s="5">
        <v>24.5</v>
      </c>
      <c r="N2265" s="3">
        <v>43844</v>
      </c>
      <c r="O2265" t="s">
        <v>19</v>
      </c>
      <c r="P2265" t="s">
        <v>2196</v>
      </c>
      <c r="Q2265" t="s">
        <v>1930</v>
      </c>
      <c r="S2265" s="2">
        <v>1129154</v>
      </c>
      <c r="T2265" s="2">
        <v>357787</v>
      </c>
      <c r="X2265" s="2" t="s">
        <v>1931</v>
      </c>
      <c r="Z2265">
        <v>3128944</v>
      </c>
      <c r="AA2265" s="2" t="s">
        <v>24</v>
      </c>
    </row>
    <row r="2266" spans="1:27" x14ac:dyDescent="0.25">
      <c r="A2266" s="6">
        <f t="shared" si="35"/>
        <v>2258</v>
      </c>
      <c r="C2266" s="36" t="str">
        <f>+INDEX('Global Mapping'!$M:$M,MATCH(L2266,'Global Mapping'!$A:$A,0))</f>
        <v>CURRENT LIABILITIES</v>
      </c>
      <c r="D2266" s="36" t="str">
        <f>+INDEX('Global Mapping'!$C:$C,MATCH(L2266,'Global Mapping'!$A:$A,0))</f>
        <v>A/P MISCELLANEOUS</v>
      </c>
      <c r="E2266" s="36" t="s">
        <v>3985</v>
      </c>
      <c r="F2266" s="36" t="s">
        <v>3986</v>
      </c>
      <c r="G2266" s="36" t="s">
        <v>3987</v>
      </c>
      <c r="H2266" s="36">
        <v>1139412</v>
      </c>
      <c r="I2266" s="38">
        <v>43858</v>
      </c>
      <c r="J2266" s="2">
        <v>345</v>
      </c>
      <c r="K2266" s="2">
        <v>345</v>
      </c>
      <c r="L2266" s="2">
        <v>4545</v>
      </c>
      <c r="M2266" s="5">
        <v>50.93</v>
      </c>
      <c r="N2266" s="3">
        <v>43844</v>
      </c>
      <c r="O2266" t="s">
        <v>19</v>
      </c>
      <c r="P2266" t="s">
        <v>2197</v>
      </c>
      <c r="Q2266" t="s">
        <v>1930</v>
      </c>
      <c r="S2266" s="2">
        <v>1129219</v>
      </c>
      <c r="T2266" s="2">
        <v>357787</v>
      </c>
      <c r="X2266" s="2" t="s">
        <v>1931</v>
      </c>
      <c r="Z2266">
        <v>3129000</v>
      </c>
      <c r="AA2266" s="2" t="s">
        <v>24</v>
      </c>
    </row>
    <row r="2267" spans="1:27" x14ac:dyDescent="0.25">
      <c r="A2267" s="6">
        <f t="shared" si="35"/>
        <v>2259</v>
      </c>
      <c r="C2267" s="36" t="str">
        <f>+INDEX('Global Mapping'!$M:$M,MATCH(L2267,'Global Mapping'!$A:$A,0))</f>
        <v>CURRENT LIABILITIES</v>
      </c>
      <c r="D2267" s="36" t="str">
        <f>+INDEX('Global Mapping'!$C:$C,MATCH(L2267,'Global Mapping'!$A:$A,0))</f>
        <v>A/P MISCELLANEOUS</v>
      </c>
      <c r="E2267" s="36" t="s">
        <v>3985</v>
      </c>
      <c r="F2267" s="36" t="s">
        <v>3986</v>
      </c>
      <c r="G2267" s="36" t="s">
        <v>3987</v>
      </c>
      <c r="H2267" s="36">
        <v>1139270</v>
      </c>
      <c r="I2267" s="38">
        <v>43858</v>
      </c>
      <c r="J2267" s="2">
        <v>345</v>
      </c>
      <c r="K2267" s="2">
        <v>345</v>
      </c>
      <c r="L2267" s="2">
        <v>4545</v>
      </c>
      <c r="M2267" s="5">
        <v>100.4</v>
      </c>
      <c r="N2267" s="3">
        <v>43845</v>
      </c>
      <c r="O2267" t="s">
        <v>19</v>
      </c>
      <c r="P2267" t="s">
        <v>2200</v>
      </c>
      <c r="Q2267" t="s">
        <v>1930</v>
      </c>
      <c r="S2267" s="2">
        <v>1129339</v>
      </c>
      <c r="T2267" s="2">
        <v>357788</v>
      </c>
      <c r="X2267" s="2" t="s">
        <v>1931</v>
      </c>
      <c r="Z2267">
        <v>3129044</v>
      </c>
      <c r="AA2267" s="2" t="s">
        <v>24</v>
      </c>
    </row>
    <row r="2268" spans="1:27" x14ac:dyDescent="0.25">
      <c r="A2268" s="6">
        <f t="shared" si="35"/>
        <v>2260</v>
      </c>
      <c r="C2268" s="36" t="str">
        <f>+INDEX('Global Mapping'!$M:$M,MATCH(L2268,'Global Mapping'!$A:$A,0))</f>
        <v>CURRENT LIABILITIES</v>
      </c>
      <c r="D2268" s="36" t="str">
        <f>+INDEX('Global Mapping'!$C:$C,MATCH(L2268,'Global Mapping'!$A:$A,0))</f>
        <v>A/P MISCELLANEOUS</v>
      </c>
      <c r="E2268" s="36" t="s">
        <v>3985</v>
      </c>
      <c r="F2268" s="36" t="s">
        <v>3986</v>
      </c>
      <c r="G2268" s="36" t="s">
        <v>3987</v>
      </c>
      <c r="H2268" s="36">
        <v>1139253</v>
      </c>
      <c r="I2268" s="38">
        <v>43858</v>
      </c>
      <c r="J2268" s="2">
        <v>345</v>
      </c>
      <c r="K2268" s="2">
        <v>345</v>
      </c>
      <c r="L2268" s="2">
        <v>4545</v>
      </c>
      <c r="M2268" s="5">
        <v>120</v>
      </c>
      <c r="N2268" s="3">
        <v>43845</v>
      </c>
      <c r="O2268" t="s">
        <v>19</v>
      </c>
      <c r="P2268" t="s">
        <v>2198</v>
      </c>
      <c r="Q2268" t="s">
        <v>1930</v>
      </c>
      <c r="S2268" s="2">
        <v>1129271</v>
      </c>
      <c r="T2268" s="2">
        <v>357788</v>
      </c>
      <c r="X2268" s="2" t="s">
        <v>1931</v>
      </c>
      <c r="Z2268">
        <v>3129062</v>
      </c>
      <c r="AA2268" s="2" t="s">
        <v>24</v>
      </c>
    </row>
    <row r="2269" spans="1:27" x14ac:dyDescent="0.25">
      <c r="A2269" s="6">
        <f t="shared" si="35"/>
        <v>2261</v>
      </c>
      <c r="C2269" s="36" t="str">
        <f>+INDEX('Global Mapping'!$M:$M,MATCH(L2269,'Global Mapping'!$A:$A,0))</f>
        <v>CURRENT LIABILITIES</v>
      </c>
      <c r="D2269" s="36" t="str">
        <f>+INDEX('Global Mapping'!$C:$C,MATCH(L2269,'Global Mapping'!$A:$A,0))</f>
        <v>A/P MISCELLANEOUS</v>
      </c>
      <c r="E2269" s="36" t="s">
        <v>3985</v>
      </c>
      <c r="F2269" s="36" t="s">
        <v>3986</v>
      </c>
      <c r="G2269" s="36" t="s">
        <v>3987</v>
      </c>
      <c r="H2269" s="36">
        <v>1139744</v>
      </c>
      <c r="I2269" s="38">
        <v>43858</v>
      </c>
      <c r="J2269" s="2">
        <v>345</v>
      </c>
      <c r="K2269" s="2">
        <v>345</v>
      </c>
      <c r="L2269" s="2">
        <v>4545</v>
      </c>
      <c r="M2269" s="5">
        <v>8.68</v>
      </c>
      <c r="N2269" s="3">
        <v>43845</v>
      </c>
      <c r="O2269" t="s">
        <v>19</v>
      </c>
      <c r="P2269" t="s">
        <v>2199</v>
      </c>
      <c r="Q2269" t="s">
        <v>1930</v>
      </c>
      <c r="S2269" s="2">
        <v>1129321</v>
      </c>
      <c r="T2269" s="2">
        <v>357788</v>
      </c>
      <c r="X2269" s="2" t="s">
        <v>1931</v>
      </c>
      <c r="Z2269">
        <v>3129106</v>
      </c>
      <c r="AA2269" s="2" t="s">
        <v>24</v>
      </c>
    </row>
    <row r="2270" spans="1:27" x14ac:dyDescent="0.25">
      <c r="A2270" s="6">
        <f t="shared" si="35"/>
        <v>2262</v>
      </c>
      <c r="C2270" s="36" t="str">
        <f>+INDEX('Global Mapping'!$M:$M,MATCH(L2270,'Global Mapping'!$A:$A,0))</f>
        <v>CURRENT LIABILITIES</v>
      </c>
      <c r="D2270" s="36" t="str">
        <f>+INDEX('Global Mapping'!$C:$C,MATCH(L2270,'Global Mapping'!$A:$A,0))</f>
        <v>A/P MISCELLANEOUS</v>
      </c>
      <c r="E2270" s="36" t="s">
        <v>3985</v>
      </c>
      <c r="F2270" s="36" t="s">
        <v>3986</v>
      </c>
      <c r="G2270" s="36" t="s">
        <v>3987</v>
      </c>
      <c r="H2270" s="36">
        <v>1139512</v>
      </c>
      <c r="I2270" s="38">
        <v>43858</v>
      </c>
      <c r="J2270" s="2">
        <v>345</v>
      </c>
      <c r="K2270" s="2">
        <v>345</v>
      </c>
      <c r="L2270" s="2">
        <v>4545</v>
      </c>
      <c r="M2270" s="5">
        <v>35.67</v>
      </c>
      <c r="N2270" s="3">
        <v>43845</v>
      </c>
      <c r="O2270" t="s">
        <v>19</v>
      </c>
      <c r="P2270" t="s">
        <v>2199</v>
      </c>
      <c r="Q2270" t="s">
        <v>1930</v>
      </c>
      <c r="S2270" s="2">
        <v>1129322</v>
      </c>
      <c r="T2270" s="2">
        <v>357788</v>
      </c>
      <c r="X2270" s="2" t="s">
        <v>1931</v>
      </c>
      <c r="Z2270">
        <v>3129107</v>
      </c>
      <c r="AA2270" s="2" t="s">
        <v>24</v>
      </c>
    </row>
    <row r="2271" spans="1:27" x14ac:dyDescent="0.25">
      <c r="A2271" s="6">
        <f t="shared" si="35"/>
        <v>2263</v>
      </c>
      <c r="C2271" s="36" t="str">
        <f>+INDEX('Global Mapping'!$M:$M,MATCH(L2271,'Global Mapping'!$A:$A,0))</f>
        <v>CURRENT LIABILITIES</v>
      </c>
      <c r="D2271" s="36" t="str">
        <f>+INDEX('Global Mapping'!$C:$C,MATCH(L2271,'Global Mapping'!$A:$A,0))</f>
        <v>A/P MISCELLANEOUS</v>
      </c>
      <c r="E2271" s="36" t="s">
        <v>3985</v>
      </c>
      <c r="F2271" s="36" t="s">
        <v>3986</v>
      </c>
      <c r="G2271" s="36" t="s">
        <v>3987</v>
      </c>
      <c r="H2271" s="36">
        <v>1139468</v>
      </c>
      <c r="I2271" s="38">
        <v>43858</v>
      </c>
      <c r="J2271" s="2">
        <v>345</v>
      </c>
      <c r="K2271" s="2">
        <v>345</v>
      </c>
      <c r="L2271" s="2">
        <v>4545</v>
      </c>
      <c r="M2271" s="5">
        <v>40.44</v>
      </c>
      <c r="N2271" s="3">
        <v>43852</v>
      </c>
      <c r="O2271" t="s">
        <v>19</v>
      </c>
      <c r="P2271" t="s">
        <v>2149</v>
      </c>
      <c r="Q2271" t="s">
        <v>1930</v>
      </c>
      <c r="S2271" s="2">
        <v>1129372</v>
      </c>
      <c r="T2271" s="2">
        <v>357791</v>
      </c>
      <c r="X2271" s="2" t="s">
        <v>1931</v>
      </c>
      <c r="Z2271">
        <v>3129130</v>
      </c>
      <c r="AA2271" s="2" t="s">
        <v>24</v>
      </c>
    </row>
    <row r="2272" spans="1:27" x14ac:dyDescent="0.25">
      <c r="A2272" s="6">
        <f t="shared" si="35"/>
        <v>2264</v>
      </c>
      <c r="C2272" s="36" t="str">
        <f>+INDEX('Global Mapping'!$M:$M,MATCH(L2272,'Global Mapping'!$A:$A,0))</f>
        <v>CURRENT LIABILITIES</v>
      </c>
      <c r="D2272" s="36" t="str">
        <f>+INDEX('Global Mapping'!$C:$C,MATCH(L2272,'Global Mapping'!$A:$A,0))</f>
        <v>A/P MISCELLANEOUS</v>
      </c>
      <c r="E2272" s="36" t="s">
        <v>3985</v>
      </c>
      <c r="F2272" s="36" t="s">
        <v>3986</v>
      </c>
      <c r="G2272" s="36" t="s">
        <v>3987</v>
      </c>
      <c r="H2272" s="36">
        <v>1139669</v>
      </c>
      <c r="I2272" s="38">
        <v>43858</v>
      </c>
      <c r="J2272" s="2">
        <v>345</v>
      </c>
      <c r="K2272" s="2">
        <v>345</v>
      </c>
      <c r="L2272" s="2">
        <v>4545</v>
      </c>
      <c r="M2272" s="5">
        <v>19.3</v>
      </c>
      <c r="N2272" s="3">
        <v>43852</v>
      </c>
      <c r="O2272" t="s">
        <v>19</v>
      </c>
      <c r="P2272" t="s">
        <v>1976</v>
      </c>
      <c r="Q2272" t="s">
        <v>1930</v>
      </c>
      <c r="S2272" s="2">
        <v>1129405</v>
      </c>
      <c r="T2272" s="2">
        <v>357791</v>
      </c>
      <c r="X2272" s="2" t="s">
        <v>1931</v>
      </c>
      <c r="Z2272">
        <v>3129133</v>
      </c>
      <c r="AA2272" s="2" t="s">
        <v>24</v>
      </c>
    </row>
    <row r="2273" spans="1:27" x14ac:dyDescent="0.25">
      <c r="A2273" s="6">
        <f t="shared" si="35"/>
        <v>2265</v>
      </c>
      <c r="C2273" s="36" t="str">
        <f>+INDEX('Global Mapping'!$M:$M,MATCH(L2273,'Global Mapping'!$A:$A,0))</f>
        <v>CURRENT LIABILITIES</v>
      </c>
      <c r="D2273" s="36" t="str">
        <f>+INDEX('Global Mapping'!$C:$C,MATCH(L2273,'Global Mapping'!$A:$A,0))</f>
        <v>A/P MISCELLANEOUS</v>
      </c>
      <c r="E2273" s="36" t="s">
        <v>3985</v>
      </c>
      <c r="F2273" s="36" t="s">
        <v>3986</v>
      </c>
      <c r="G2273" s="36" t="s">
        <v>3987</v>
      </c>
      <c r="H2273" s="36">
        <v>1139433</v>
      </c>
      <c r="I2273" s="38">
        <v>43858</v>
      </c>
      <c r="J2273" s="2">
        <v>345</v>
      </c>
      <c r="K2273" s="2">
        <v>345</v>
      </c>
      <c r="L2273" s="2">
        <v>4545</v>
      </c>
      <c r="M2273" s="5">
        <v>46.3</v>
      </c>
      <c r="N2273" s="3">
        <v>43852</v>
      </c>
      <c r="O2273" t="s">
        <v>19</v>
      </c>
      <c r="P2273" t="s">
        <v>1976</v>
      </c>
      <c r="Q2273" t="s">
        <v>1930</v>
      </c>
      <c r="S2273" s="2">
        <v>1129354</v>
      </c>
      <c r="T2273" s="2">
        <v>357791</v>
      </c>
      <c r="X2273" s="2" t="s">
        <v>1931</v>
      </c>
      <c r="Z2273">
        <v>3129139</v>
      </c>
      <c r="AA2273" s="2" t="s">
        <v>24</v>
      </c>
    </row>
    <row r="2274" spans="1:27" x14ac:dyDescent="0.25">
      <c r="A2274" s="6">
        <f t="shared" si="35"/>
        <v>2266</v>
      </c>
      <c r="C2274" s="36" t="str">
        <f>+INDEX('Global Mapping'!$M:$M,MATCH(L2274,'Global Mapping'!$A:$A,0))</f>
        <v>CURRENT LIABILITIES</v>
      </c>
      <c r="D2274" s="36" t="str">
        <f>+INDEX('Global Mapping'!$C:$C,MATCH(L2274,'Global Mapping'!$A:$A,0))</f>
        <v>A/P MISCELLANEOUS</v>
      </c>
      <c r="E2274" s="36" t="s">
        <v>3985</v>
      </c>
      <c r="F2274" s="36" t="s">
        <v>3986</v>
      </c>
      <c r="G2274" s="36" t="s">
        <v>3987</v>
      </c>
      <c r="H2274" s="36">
        <v>1139603</v>
      </c>
      <c r="I2274" s="38">
        <v>43858</v>
      </c>
      <c r="J2274" s="2">
        <v>345</v>
      </c>
      <c r="K2274" s="2">
        <v>345</v>
      </c>
      <c r="L2274" s="2">
        <v>4545</v>
      </c>
      <c r="M2274" s="5">
        <v>25.89</v>
      </c>
      <c r="N2274" s="3">
        <v>43852</v>
      </c>
      <c r="O2274" t="s">
        <v>19</v>
      </c>
      <c r="P2274" t="s">
        <v>2201</v>
      </c>
      <c r="Q2274" t="s">
        <v>1930</v>
      </c>
      <c r="S2274" s="2">
        <v>1129401</v>
      </c>
      <c r="T2274" s="2">
        <v>357791</v>
      </c>
      <c r="X2274" s="2" t="s">
        <v>1931</v>
      </c>
      <c r="Z2274">
        <v>3129177</v>
      </c>
      <c r="AA2274" s="2" t="s">
        <v>24</v>
      </c>
    </row>
    <row r="2275" spans="1:27" x14ac:dyDescent="0.25">
      <c r="A2275" s="6">
        <f t="shared" si="35"/>
        <v>2267</v>
      </c>
      <c r="C2275" s="36" t="str">
        <f>+INDEX('Global Mapping'!$M:$M,MATCH(L2275,'Global Mapping'!$A:$A,0))</f>
        <v>CURRENT LIABILITIES</v>
      </c>
      <c r="D2275" s="36" t="str">
        <f>+INDEX('Global Mapping'!$C:$C,MATCH(L2275,'Global Mapping'!$A:$A,0))</f>
        <v>A/P MISCELLANEOUS</v>
      </c>
      <c r="E2275" s="36" t="s">
        <v>3985</v>
      </c>
      <c r="F2275" s="36" t="s">
        <v>3986</v>
      </c>
      <c r="G2275" s="36" t="s">
        <v>3987</v>
      </c>
      <c r="H2275" s="36">
        <v>1139489</v>
      </c>
      <c r="I2275" s="38">
        <v>43858</v>
      </c>
      <c r="J2275" s="2">
        <v>345</v>
      </c>
      <c r="K2275" s="2">
        <v>345</v>
      </c>
      <c r="L2275" s="2">
        <v>4545</v>
      </c>
      <c r="M2275" s="5">
        <v>38.04</v>
      </c>
      <c r="N2275" s="3">
        <v>43852</v>
      </c>
      <c r="O2275" t="s">
        <v>19</v>
      </c>
      <c r="P2275" t="s">
        <v>1976</v>
      </c>
      <c r="Q2275" t="s">
        <v>1930</v>
      </c>
      <c r="S2275" s="2">
        <v>1129413</v>
      </c>
      <c r="T2275" s="2">
        <v>357791</v>
      </c>
      <c r="X2275" s="2" t="s">
        <v>1931</v>
      </c>
      <c r="Z2275">
        <v>3129188</v>
      </c>
      <c r="AA2275" s="2" t="s">
        <v>24</v>
      </c>
    </row>
    <row r="2276" spans="1:27" x14ac:dyDescent="0.25">
      <c r="A2276" s="6">
        <f t="shared" si="35"/>
        <v>2268</v>
      </c>
      <c r="C2276" s="36" t="str">
        <f>+INDEX('Global Mapping'!$M:$M,MATCH(L2276,'Global Mapping'!$A:$A,0))</f>
        <v>CURRENT LIABILITIES</v>
      </c>
      <c r="D2276" s="36" t="str">
        <f>+INDEX('Global Mapping'!$C:$C,MATCH(L2276,'Global Mapping'!$A:$A,0))</f>
        <v>A/P MISCELLANEOUS</v>
      </c>
      <c r="E2276" s="36" t="s">
        <v>3985</v>
      </c>
      <c r="F2276" s="36" t="s">
        <v>3986</v>
      </c>
      <c r="G2276" s="36" t="s">
        <v>3987</v>
      </c>
      <c r="H2276" s="36">
        <v>840370</v>
      </c>
      <c r="I2276" s="38">
        <v>40767</v>
      </c>
      <c r="J2276" s="2">
        <v>345</v>
      </c>
      <c r="K2276" s="2">
        <v>345</v>
      </c>
      <c r="L2276" s="2">
        <v>4545</v>
      </c>
      <c r="M2276" s="5">
        <v>19.010000000000002</v>
      </c>
      <c r="N2276" s="3">
        <v>43853</v>
      </c>
      <c r="O2276" t="s">
        <v>19</v>
      </c>
      <c r="P2276" t="s">
        <v>1623</v>
      </c>
      <c r="Q2276" t="s">
        <v>1623</v>
      </c>
      <c r="S2276" s="2">
        <v>367951</v>
      </c>
      <c r="T2276" s="2">
        <v>357813</v>
      </c>
      <c r="X2276" s="2" t="s">
        <v>1624</v>
      </c>
      <c r="AA2276" s="2" t="s">
        <v>24</v>
      </c>
    </row>
    <row r="2277" spans="1:27" x14ac:dyDescent="0.25">
      <c r="A2277" s="6">
        <f t="shared" si="35"/>
        <v>2269</v>
      </c>
      <c r="C2277" s="36" t="str">
        <f>+INDEX('Global Mapping'!$M:$M,MATCH(L2277,'Global Mapping'!$A:$A,0))</f>
        <v>CURRENT LIABILITIES</v>
      </c>
      <c r="D2277" s="36" t="str">
        <f>+INDEX('Global Mapping'!$C:$C,MATCH(L2277,'Global Mapping'!$A:$A,0))</f>
        <v>A/P MISCELLANEOUS</v>
      </c>
      <c r="E2277" s="36" t="s">
        <v>3985</v>
      </c>
      <c r="F2277" s="36" t="s">
        <v>3986</v>
      </c>
      <c r="G2277" s="36" t="s">
        <v>3987</v>
      </c>
      <c r="H2277" s="36">
        <v>1133761</v>
      </c>
      <c r="I2277" s="38">
        <v>43804</v>
      </c>
      <c r="J2277" s="2">
        <v>345</v>
      </c>
      <c r="K2277" s="2">
        <v>345</v>
      </c>
      <c r="L2277" s="2">
        <v>4545</v>
      </c>
      <c r="M2277" s="5">
        <v>-77.63</v>
      </c>
      <c r="N2277" s="3">
        <v>43856</v>
      </c>
      <c r="O2277" t="s">
        <v>19</v>
      </c>
      <c r="P2277" t="s">
        <v>2128</v>
      </c>
      <c r="Q2277" t="s">
        <v>1930</v>
      </c>
      <c r="S2277" s="2">
        <v>1108394</v>
      </c>
      <c r="T2277" s="2">
        <v>351362</v>
      </c>
      <c r="X2277" s="2" t="s">
        <v>1931</v>
      </c>
      <c r="Z2277">
        <v>3124484</v>
      </c>
      <c r="AA2277" s="2" t="s">
        <v>24</v>
      </c>
    </row>
    <row r="2278" spans="1:27" x14ac:dyDescent="0.25">
      <c r="A2278" s="6">
        <f t="shared" si="35"/>
        <v>2270</v>
      </c>
      <c r="C2278" s="36" t="str">
        <f>+INDEX('Global Mapping'!$M:$M,MATCH(L2278,'Global Mapping'!$A:$A,0))</f>
        <v>CURRENT LIABILITIES</v>
      </c>
      <c r="D2278" s="36" t="str">
        <f>+INDEX('Global Mapping'!$C:$C,MATCH(L2278,'Global Mapping'!$A:$A,0))</f>
        <v>A/P MISCELLANEOUS</v>
      </c>
      <c r="E2278" s="36" t="s">
        <v>3985</v>
      </c>
      <c r="F2278" s="36" t="s">
        <v>3986</v>
      </c>
      <c r="G2278" s="36" t="s">
        <v>3987</v>
      </c>
      <c r="H2278" s="36">
        <v>1134394</v>
      </c>
      <c r="I2278" s="38">
        <v>43804</v>
      </c>
      <c r="J2278" s="2">
        <v>345</v>
      </c>
      <c r="K2278" s="2">
        <v>345</v>
      </c>
      <c r="L2278" s="2">
        <v>4545</v>
      </c>
      <c r="M2278" s="5">
        <v>-12.73</v>
      </c>
      <c r="N2278" s="3">
        <v>43856</v>
      </c>
      <c r="O2278" t="s">
        <v>19</v>
      </c>
      <c r="P2278" t="s">
        <v>2129</v>
      </c>
      <c r="Q2278" t="s">
        <v>1930</v>
      </c>
      <c r="S2278" s="2">
        <v>1110340</v>
      </c>
      <c r="T2278" s="2">
        <v>351618</v>
      </c>
      <c r="X2278" s="2" t="s">
        <v>1931</v>
      </c>
      <c r="Z2278">
        <v>3124486</v>
      </c>
      <c r="AA2278" s="2" t="s">
        <v>24</v>
      </c>
    </row>
    <row r="2279" spans="1:27" x14ac:dyDescent="0.25">
      <c r="A2279" s="6">
        <f t="shared" si="35"/>
        <v>2271</v>
      </c>
      <c r="C2279" s="36" t="str">
        <f>+INDEX('Global Mapping'!$M:$M,MATCH(L2279,'Global Mapping'!$A:$A,0))</f>
        <v>CURRENT LIABILITIES</v>
      </c>
      <c r="D2279" s="36" t="str">
        <f>+INDEX('Global Mapping'!$C:$C,MATCH(L2279,'Global Mapping'!$A:$A,0))</f>
        <v>A/P MISCELLANEOUS</v>
      </c>
      <c r="E2279" s="36" t="s">
        <v>3985</v>
      </c>
      <c r="F2279" s="36" t="s">
        <v>3986</v>
      </c>
      <c r="G2279" s="36" t="s">
        <v>3987</v>
      </c>
      <c r="H2279" s="36">
        <v>1134232</v>
      </c>
      <c r="I2279" s="38">
        <v>43804</v>
      </c>
      <c r="J2279" s="2">
        <v>345</v>
      </c>
      <c r="K2279" s="2">
        <v>345</v>
      </c>
      <c r="L2279" s="2">
        <v>4545</v>
      </c>
      <c r="M2279" s="5">
        <v>-24.51</v>
      </c>
      <c r="N2279" s="3">
        <v>43856</v>
      </c>
      <c r="O2279" t="s">
        <v>19</v>
      </c>
      <c r="P2279" t="s">
        <v>1944</v>
      </c>
      <c r="Q2279" t="s">
        <v>1930</v>
      </c>
      <c r="S2279" s="2">
        <v>1108494</v>
      </c>
      <c r="T2279" s="2">
        <v>351362</v>
      </c>
      <c r="X2279" s="2" t="s">
        <v>1931</v>
      </c>
      <c r="Z2279">
        <v>3124571</v>
      </c>
      <c r="AA2279" s="2" t="s">
        <v>24</v>
      </c>
    </row>
    <row r="2280" spans="1:27" x14ac:dyDescent="0.25">
      <c r="A2280" s="6">
        <f t="shared" si="35"/>
        <v>2272</v>
      </c>
      <c r="C2280" s="36" t="str">
        <f>+INDEX('Global Mapping'!$M:$M,MATCH(L2280,'Global Mapping'!$A:$A,0))</f>
        <v>CURRENT LIABILITIES</v>
      </c>
      <c r="D2280" s="36" t="str">
        <f>+INDEX('Global Mapping'!$C:$C,MATCH(L2280,'Global Mapping'!$A:$A,0))</f>
        <v>A/P MISCELLANEOUS</v>
      </c>
      <c r="E2280" s="36" t="s">
        <v>3985</v>
      </c>
      <c r="F2280" s="36" t="s">
        <v>3986</v>
      </c>
      <c r="G2280" s="36" t="s">
        <v>3987</v>
      </c>
      <c r="H2280" s="36">
        <v>1134282</v>
      </c>
      <c r="I2280" s="38">
        <v>43804</v>
      </c>
      <c r="J2280" s="2">
        <v>345</v>
      </c>
      <c r="K2280" s="2">
        <v>345</v>
      </c>
      <c r="L2280" s="2">
        <v>4545</v>
      </c>
      <c r="M2280" s="5">
        <v>-20.6</v>
      </c>
      <c r="N2280" s="3">
        <v>43856</v>
      </c>
      <c r="O2280" t="s">
        <v>19</v>
      </c>
      <c r="P2280" t="s">
        <v>1976</v>
      </c>
      <c r="Q2280" t="s">
        <v>1930</v>
      </c>
      <c r="S2280" s="2">
        <v>1109962</v>
      </c>
      <c r="T2280" s="2">
        <v>351609</v>
      </c>
      <c r="X2280" s="2" t="s">
        <v>1931</v>
      </c>
      <c r="Z2280">
        <v>3125656</v>
      </c>
      <c r="AA2280" s="2" t="s">
        <v>24</v>
      </c>
    </row>
    <row r="2281" spans="1:27" x14ac:dyDescent="0.25">
      <c r="A2281" s="6">
        <f t="shared" si="35"/>
        <v>2273</v>
      </c>
      <c r="C2281" s="36" t="str">
        <f>+INDEX('Global Mapping'!$M:$M,MATCH(L2281,'Global Mapping'!$A:$A,0))</f>
        <v>CURRENT LIABILITIES</v>
      </c>
      <c r="D2281" s="36" t="str">
        <f>+INDEX('Global Mapping'!$C:$C,MATCH(L2281,'Global Mapping'!$A:$A,0))</f>
        <v>A/P MISCELLANEOUS</v>
      </c>
      <c r="E2281" s="36" t="s">
        <v>3985</v>
      </c>
      <c r="F2281" s="36" t="s">
        <v>3986</v>
      </c>
      <c r="G2281" s="36" t="s">
        <v>3987</v>
      </c>
      <c r="H2281" s="36">
        <v>1142212</v>
      </c>
      <c r="I2281" s="38">
        <v>43881</v>
      </c>
      <c r="J2281" s="2">
        <v>345</v>
      </c>
      <c r="K2281" s="2">
        <v>345</v>
      </c>
      <c r="L2281" s="2">
        <v>4545</v>
      </c>
      <c r="M2281" s="5">
        <v>52.62</v>
      </c>
      <c r="N2281" s="3">
        <v>43863</v>
      </c>
      <c r="O2281" t="s">
        <v>19</v>
      </c>
      <c r="P2281" t="s">
        <v>2210</v>
      </c>
      <c r="Q2281" t="s">
        <v>1930</v>
      </c>
      <c r="S2281" s="2">
        <v>1135279</v>
      </c>
      <c r="T2281" s="2">
        <v>359625</v>
      </c>
      <c r="X2281" s="2" t="s">
        <v>1931</v>
      </c>
      <c r="Z2281">
        <v>3130145</v>
      </c>
      <c r="AA2281" s="2" t="s">
        <v>24</v>
      </c>
    </row>
    <row r="2282" spans="1:27" x14ac:dyDescent="0.25">
      <c r="A2282" s="6">
        <f t="shared" si="35"/>
        <v>2274</v>
      </c>
      <c r="C2282" s="36" t="str">
        <f>+INDEX('Global Mapping'!$M:$M,MATCH(L2282,'Global Mapping'!$A:$A,0))</f>
        <v>CURRENT LIABILITIES</v>
      </c>
      <c r="D2282" s="36" t="str">
        <f>+INDEX('Global Mapping'!$C:$C,MATCH(L2282,'Global Mapping'!$A:$A,0))</f>
        <v>A/P MISCELLANEOUS</v>
      </c>
      <c r="E2282" s="36" t="s">
        <v>3985</v>
      </c>
      <c r="F2282" s="36" t="s">
        <v>3986</v>
      </c>
      <c r="G2282" s="36" t="s">
        <v>3987</v>
      </c>
      <c r="H2282" s="36">
        <v>1142221</v>
      </c>
      <c r="I2282" s="38">
        <v>43881</v>
      </c>
      <c r="J2282" s="2">
        <v>345</v>
      </c>
      <c r="K2282" s="2">
        <v>345</v>
      </c>
      <c r="L2282" s="2">
        <v>4545</v>
      </c>
      <c r="M2282" s="5">
        <v>49.78</v>
      </c>
      <c r="N2282" s="3">
        <v>43863</v>
      </c>
      <c r="O2282" t="s">
        <v>19</v>
      </c>
      <c r="P2282" t="s">
        <v>2211</v>
      </c>
      <c r="Q2282" t="s">
        <v>1930</v>
      </c>
      <c r="S2282" s="2">
        <v>1135280</v>
      </c>
      <c r="T2282" s="2">
        <v>359625</v>
      </c>
      <c r="X2282" s="2" t="s">
        <v>1931</v>
      </c>
      <c r="Z2282">
        <v>3130146</v>
      </c>
      <c r="AA2282" s="2" t="s">
        <v>24</v>
      </c>
    </row>
    <row r="2283" spans="1:27" x14ac:dyDescent="0.25">
      <c r="A2283" s="6">
        <f t="shared" si="35"/>
        <v>2275</v>
      </c>
      <c r="C2283" s="36" t="str">
        <f>+INDEX('Global Mapping'!$M:$M,MATCH(L2283,'Global Mapping'!$A:$A,0))</f>
        <v>CURRENT LIABILITIES</v>
      </c>
      <c r="D2283" s="36" t="str">
        <f>+INDEX('Global Mapping'!$C:$C,MATCH(L2283,'Global Mapping'!$A:$A,0))</f>
        <v>A/P MISCELLANEOUS</v>
      </c>
      <c r="E2283" s="36" t="s">
        <v>3985</v>
      </c>
      <c r="F2283" s="36" t="s">
        <v>3986</v>
      </c>
      <c r="G2283" s="36" t="s">
        <v>3987</v>
      </c>
      <c r="H2283" s="36">
        <v>1142161</v>
      </c>
      <c r="I2283" s="38">
        <v>43881</v>
      </c>
      <c r="J2283" s="2">
        <v>345</v>
      </c>
      <c r="K2283" s="2">
        <v>345</v>
      </c>
      <c r="L2283" s="2">
        <v>4545</v>
      </c>
      <c r="M2283" s="5">
        <v>91.07</v>
      </c>
      <c r="N2283" s="3">
        <v>43863</v>
      </c>
      <c r="O2283" t="s">
        <v>19</v>
      </c>
      <c r="P2283" t="s">
        <v>1995</v>
      </c>
      <c r="Q2283" t="s">
        <v>1930</v>
      </c>
      <c r="S2283" s="2">
        <v>1135307</v>
      </c>
      <c r="T2283" s="2">
        <v>359625</v>
      </c>
      <c r="X2283" s="2" t="s">
        <v>1931</v>
      </c>
      <c r="Z2283">
        <v>3130171</v>
      </c>
      <c r="AA2283" s="2" t="s">
        <v>24</v>
      </c>
    </row>
    <row r="2284" spans="1:27" x14ac:dyDescent="0.25">
      <c r="A2284" s="6">
        <f t="shared" si="35"/>
        <v>2276</v>
      </c>
      <c r="C2284" s="36" t="str">
        <f>+INDEX('Global Mapping'!$M:$M,MATCH(L2284,'Global Mapping'!$A:$A,0))</f>
        <v>CURRENT LIABILITIES</v>
      </c>
      <c r="D2284" s="36" t="str">
        <f>+INDEX('Global Mapping'!$C:$C,MATCH(L2284,'Global Mapping'!$A:$A,0))</f>
        <v>A/P MISCELLANEOUS</v>
      </c>
      <c r="E2284" s="36" t="s">
        <v>3985</v>
      </c>
      <c r="F2284" s="36" t="s">
        <v>3986</v>
      </c>
      <c r="G2284" s="36" t="s">
        <v>3987</v>
      </c>
      <c r="H2284" s="36">
        <v>1142241</v>
      </c>
      <c r="I2284" s="38">
        <v>43881</v>
      </c>
      <c r="J2284" s="2">
        <v>345</v>
      </c>
      <c r="K2284" s="2">
        <v>345</v>
      </c>
      <c r="L2284" s="2">
        <v>4545</v>
      </c>
      <c r="M2284" s="5">
        <v>42</v>
      </c>
      <c r="N2284" s="3">
        <v>43863</v>
      </c>
      <c r="O2284" t="s">
        <v>19</v>
      </c>
      <c r="P2284" t="s">
        <v>2212</v>
      </c>
      <c r="Q2284" t="s">
        <v>1930</v>
      </c>
      <c r="S2284" s="2">
        <v>1135336</v>
      </c>
      <c r="T2284" s="2">
        <v>359625</v>
      </c>
      <c r="X2284" s="2" t="s">
        <v>1931</v>
      </c>
      <c r="Z2284">
        <v>3130196</v>
      </c>
      <c r="AA2284" s="2" t="s">
        <v>24</v>
      </c>
    </row>
    <row r="2285" spans="1:27" x14ac:dyDescent="0.25">
      <c r="A2285" s="6">
        <f t="shared" si="35"/>
        <v>2277</v>
      </c>
      <c r="C2285" s="36" t="str">
        <f>+INDEX('Global Mapping'!$M:$M,MATCH(L2285,'Global Mapping'!$A:$A,0))</f>
        <v>CURRENT LIABILITIES</v>
      </c>
      <c r="D2285" s="36" t="str">
        <f>+INDEX('Global Mapping'!$C:$C,MATCH(L2285,'Global Mapping'!$A:$A,0))</f>
        <v>A/P MISCELLANEOUS</v>
      </c>
      <c r="E2285" s="36" t="s">
        <v>3985</v>
      </c>
      <c r="F2285" s="36" t="s">
        <v>3986</v>
      </c>
      <c r="G2285" s="36" t="s">
        <v>3987</v>
      </c>
      <c r="H2285" s="36">
        <v>1142314</v>
      </c>
      <c r="I2285" s="38">
        <v>43881</v>
      </c>
      <c r="J2285" s="2">
        <v>345</v>
      </c>
      <c r="K2285" s="2">
        <v>345</v>
      </c>
      <c r="L2285" s="2">
        <v>4545</v>
      </c>
      <c r="M2285" s="5">
        <v>25.16</v>
      </c>
      <c r="N2285" s="3">
        <v>43866</v>
      </c>
      <c r="O2285" t="s">
        <v>19</v>
      </c>
      <c r="P2285" t="s">
        <v>2026</v>
      </c>
      <c r="Q2285" t="s">
        <v>1930</v>
      </c>
      <c r="S2285" s="2">
        <v>1135388</v>
      </c>
      <c r="T2285" s="2">
        <v>359629</v>
      </c>
      <c r="X2285" s="2" t="s">
        <v>1931</v>
      </c>
      <c r="Z2285">
        <v>3130222</v>
      </c>
      <c r="AA2285" s="2" t="s">
        <v>24</v>
      </c>
    </row>
    <row r="2286" spans="1:27" x14ac:dyDescent="0.25">
      <c r="A2286" s="6">
        <f t="shared" si="35"/>
        <v>2278</v>
      </c>
      <c r="C2286" s="36" t="str">
        <f>+INDEX('Global Mapping'!$M:$M,MATCH(L2286,'Global Mapping'!$A:$A,0))</f>
        <v>CURRENT LIABILITIES</v>
      </c>
      <c r="D2286" s="36" t="str">
        <f>+INDEX('Global Mapping'!$C:$C,MATCH(L2286,'Global Mapping'!$A:$A,0))</f>
        <v>A/P MISCELLANEOUS</v>
      </c>
      <c r="E2286" s="36" t="s">
        <v>3985</v>
      </c>
      <c r="F2286" s="36" t="s">
        <v>3986</v>
      </c>
      <c r="G2286" s="36" t="s">
        <v>3987</v>
      </c>
      <c r="H2286" s="36">
        <v>1142291</v>
      </c>
      <c r="I2286" s="38">
        <v>43881</v>
      </c>
      <c r="J2286" s="2">
        <v>345</v>
      </c>
      <c r="K2286" s="2">
        <v>345</v>
      </c>
      <c r="L2286" s="2">
        <v>4545</v>
      </c>
      <c r="M2286" s="5">
        <v>29.22</v>
      </c>
      <c r="N2286" s="3">
        <v>43866</v>
      </c>
      <c r="O2286" t="s">
        <v>19</v>
      </c>
      <c r="P2286" t="s">
        <v>2213</v>
      </c>
      <c r="Q2286" t="s">
        <v>1930</v>
      </c>
      <c r="S2286" s="2">
        <v>1135367</v>
      </c>
      <c r="T2286" s="2">
        <v>359629</v>
      </c>
      <c r="X2286" s="2" t="s">
        <v>1931</v>
      </c>
      <c r="Z2286">
        <v>3130299</v>
      </c>
      <c r="AA2286" s="2" t="s">
        <v>24</v>
      </c>
    </row>
    <row r="2287" spans="1:27" x14ac:dyDescent="0.25">
      <c r="A2287" s="6">
        <f t="shared" si="35"/>
        <v>2279</v>
      </c>
      <c r="C2287" s="36" t="str">
        <f>+INDEX('Global Mapping'!$M:$M,MATCH(L2287,'Global Mapping'!$A:$A,0))</f>
        <v>CURRENT LIABILITIES</v>
      </c>
      <c r="D2287" s="36" t="str">
        <f>+INDEX('Global Mapping'!$C:$C,MATCH(L2287,'Global Mapping'!$A:$A,0))</f>
        <v>A/P MISCELLANEOUS</v>
      </c>
      <c r="E2287" s="36" t="s">
        <v>3985</v>
      </c>
      <c r="F2287" s="36" t="s">
        <v>3986</v>
      </c>
      <c r="G2287" s="36" t="s">
        <v>3987</v>
      </c>
      <c r="H2287" s="36">
        <v>1134303</v>
      </c>
      <c r="I2287" s="38">
        <v>43804</v>
      </c>
      <c r="J2287" s="2">
        <v>345</v>
      </c>
      <c r="K2287" s="2">
        <v>345</v>
      </c>
      <c r="L2287" s="2">
        <v>4545</v>
      </c>
      <c r="M2287" s="5">
        <v>-18.899999999999999</v>
      </c>
      <c r="N2287" s="3">
        <v>43868</v>
      </c>
      <c r="O2287" t="s">
        <v>19</v>
      </c>
      <c r="P2287" t="s">
        <v>2142</v>
      </c>
      <c r="Q2287" t="s">
        <v>1930</v>
      </c>
      <c r="S2287" s="2">
        <v>1109975</v>
      </c>
      <c r="T2287" s="2">
        <v>351609</v>
      </c>
      <c r="X2287" s="2" t="s">
        <v>1931</v>
      </c>
      <c r="Z2287">
        <v>3125559</v>
      </c>
      <c r="AA2287" s="2" t="s">
        <v>24</v>
      </c>
    </row>
    <row r="2288" spans="1:27" x14ac:dyDescent="0.25">
      <c r="A2288" s="6">
        <f t="shared" si="35"/>
        <v>2280</v>
      </c>
      <c r="C2288" s="36" t="str">
        <f>+INDEX('Global Mapping'!$M:$M,MATCH(L2288,'Global Mapping'!$A:$A,0))</f>
        <v>CURRENT LIABILITIES</v>
      </c>
      <c r="D2288" s="36" t="str">
        <f>+INDEX('Global Mapping'!$C:$C,MATCH(L2288,'Global Mapping'!$A:$A,0))</f>
        <v>A/P MISCELLANEOUS</v>
      </c>
      <c r="E2288" s="36" t="s">
        <v>3985</v>
      </c>
      <c r="F2288" s="36" t="s">
        <v>3986</v>
      </c>
      <c r="G2288" s="36" t="s">
        <v>3987</v>
      </c>
      <c r="H2288" s="36">
        <v>1142269</v>
      </c>
      <c r="I2288" s="38">
        <v>43881</v>
      </c>
      <c r="J2288" s="2">
        <v>345</v>
      </c>
      <c r="K2288" s="2">
        <v>345</v>
      </c>
      <c r="L2288" s="2">
        <v>4545</v>
      </c>
      <c r="M2288" s="5">
        <v>35.25</v>
      </c>
      <c r="N2288" s="3">
        <v>43873</v>
      </c>
      <c r="O2288" t="s">
        <v>19</v>
      </c>
      <c r="P2288" t="s">
        <v>2215</v>
      </c>
      <c r="Q2288" t="s">
        <v>1930</v>
      </c>
      <c r="S2288" s="2">
        <v>1135492</v>
      </c>
      <c r="T2288" s="2">
        <v>359631</v>
      </c>
      <c r="X2288" s="2" t="s">
        <v>1931</v>
      </c>
      <c r="Z2288">
        <v>3130321</v>
      </c>
      <c r="AA2288" s="2" t="s">
        <v>24</v>
      </c>
    </row>
    <row r="2289" spans="1:27" x14ac:dyDescent="0.25">
      <c r="A2289" s="6">
        <f t="shared" si="35"/>
        <v>2281</v>
      </c>
      <c r="C2289" s="36" t="str">
        <f>+INDEX('Global Mapping'!$M:$M,MATCH(L2289,'Global Mapping'!$A:$A,0))</f>
        <v>CURRENT LIABILITIES</v>
      </c>
      <c r="D2289" s="36" t="str">
        <f>+INDEX('Global Mapping'!$C:$C,MATCH(L2289,'Global Mapping'!$A:$A,0))</f>
        <v>A/P MISCELLANEOUS</v>
      </c>
      <c r="E2289" s="36" t="s">
        <v>3985</v>
      </c>
      <c r="F2289" s="36" t="s">
        <v>3986</v>
      </c>
      <c r="G2289" s="36" t="s">
        <v>3987</v>
      </c>
      <c r="H2289" s="36">
        <v>1142429</v>
      </c>
      <c r="I2289" s="38">
        <v>43881</v>
      </c>
      <c r="J2289" s="2">
        <v>345</v>
      </c>
      <c r="K2289" s="2">
        <v>345</v>
      </c>
      <c r="L2289" s="2">
        <v>4545</v>
      </c>
      <c r="M2289" s="5">
        <v>2.75</v>
      </c>
      <c r="N2289" s="3">
        <v>43873</v>
      </c>
      <c r="O2289" t="s">
        <v>19</v>
      </c>
      <c r="P2289" t="s">
        <v>2216</v>
      </c>
      <c r="Q2289" t="s">
        <v>1930</v>
      </c>
      <c r="S2289" s="2">
        <v>1135500</v>
      </c>
      <c r="T2289" s="2">
        <v>359631</v>
      </c>
      <c r="X2289" s="2" t="s">
        <v>1931</v>
      </c>
      <c r="Z2289">
        <v>3130323</v>
      </c>
      <c r="AA2289" s="2" t="s">
        <v>24</v>
      </c>
    </row>
    <row r="2290" spans="1:27" x14ac:dyDescent="0.25">
      <c r="A2290" s="6">
        <f t="shared" si="35"/>
        <v>2282</v>
      </c>
      <c r="C2290" s="36" t="str">
        <f>+INDEX('Global Mapping'!$M:$M,MATCH(L2290,'Global Mapping'!$A:$A,0))</f>
        <v>CURRENT LIABILITIES</v>
      </c>
      <c r="D2290" s="36" t="str">
        <f>+INDEX('Global Mapping'!$C:$C,MATCH(L2290,'Global Mapping'!$A:$A,0))</f>
        <v>A/P MISCELLANEOUS</v>
      </c>
      <c r="E2290" s="36" t="s">
        <v>3985</v>
      </c>
      <c r="F2290" s="36" t="s">
        <v>3986</v>
      </c>
      <c r="G2290" s="36" t="s">
        <v>3987</v>
      </c>
      <c r="H2290" s="36">
        <v>1142162</v>
      </c>
      <c r="I2290" s="38">
        <v>43881</v>
      </c>
      <c r="J2290" s="2">
        <v>345</v>
      </c>
      <c r="K2290" s="2">
        <v>345</v>
      </c>
      <c r="L2290" s="2">
        <v>4545</v>
      </c>
      <c r="M2290" s="5">
        <v>89.63</v>
      </c>
      <c r="N2290" s="3">
        <v>43873</v>
      </c>
      <c r="O2290" t="s">
        <v>19</v>
      </c>
      <c r="P2290" t="s">
        <v>2217</v>
      </c>
      <c r="Q2290" t="s">
        <v>1930</v>
      </c>
      <c r="S2290" s="2">
        <v>1135505</v>
      </c>
      <c r="T2290" s="2">
        <v>359631</v>
      </c>
      <c r="X2290" s="2" t="s">
        <v>1931</v>
      </c>
      <c r="Z2290">
        <v>3130328</v>
      </c>
      <c r="AA2290" s="2" t="s">
        <v>24</v>
      </c>
    </row>
    <row r="2291" spans="1:27" x14ac:dyDescent="0.25">
      <c r="A2291" s="6">
        <f t="shared" si="35"/>
        <v>2283</v>
      </c>
      <c r="C2291" s="36" t="str">
        <f>+INDEX('Global Mapping'!$M:$M,MATCH(L2291,'Global Mapping'!$A:$A,0))</f>
        <v>CURRENT LIABILITIES</v>
      </c>
      <c r="D2291" s="36" t="str">
        <f>+INDEX('Global Mapping'!$C:$C,MATCH(L2291,'Global Mapping'!$A:$A,0))</f>
        <v>A/P MISCELLANEOUS</v>
      </c>
      <c r="E2291" s="36" t="s">
        <v>3985</v>
      </c>
      <c r="F2291" s="36" t="s">
        <v>3986</v>
      </c>
      <c r="G2291" s="36" t="s">
        <v>3987</v>
      </c>
      <c r="H2291" s="36">
        <v>1142380</v>
      </c>
      <c r="I2291" s="38">
        <v>43881</v>
      </c>
      <c r="J2291" s="2">
        <v>345</v>
      </c>
      <c r="K2291" s="2">
        <v>345</v>
      </c>
      <c r="L2291" s="2">
        <v>4545</v>
      </c>
      <c r="M2291" s="5">
        <v>11.55</v>
      </c>
      <c r="N2291" s="3">
        <v>43873</v>
      </c>
      <c r="O2291" t="s">
        <v>19</v>
      </c>
      <c r="P2291" t="s">
        <v>2214</v>
      </c>
      <c r="Q2291" t="s">
        <v>1930</v>
      </c>
      <c r="S2291" s="2">
        <v>1135491</v>
      </c>
      <c r="T2291" s="2">
        <v>359631</v>
      </c>
      <c r="X2291" s="2" t="s">
        <v>1931</v>
      </c>
      <c r="Z2291">
        <v>3130416</v>
      </c>
      <c r="AA2291" s="2" t="s">
        <v>24</v>
      </c>
    </row>
    <row r="2292" spans="1:27" x14ac:dyDescent="0.25">
      <c r="A2292" s="6">
        <f t="shared" si="35"/>
        <v>2284</v>
      </c>
      <c r="C2292" s="36" t="str">
        <f>+INDEX('Global Mapping'!$M:$M,MATCH(L2292,'Global Mapping'!$A:$A,0))</f>
        <v>CURRENT LIABILITIES</v>
      </c>
      <c r="D2292" s="36" t="str">
        <f>+INDEX('Global Mapping'!$C:$C,MATCH(L2292,'Global Mapping'!$A:$A,0))</f>
        <v>A/P MISCELLANEOUS</v>
      </c>
      <c r="E2292" s="36" t="s">
        <v>3985</v>
      </c>
      <c r="F2292" s="36" t="s">
        <v>3986</v>
      </c>
      <c r="G2292" s="36" t="s">
        <v>3987</v>
      </c>
      <c r="H2292" s="36">
        <v>1142200</v>
      </c>
      <c r="I2292" s="38">
        <v>43881</v>
      </c>
      <c r="J2292" s="2">
        <v>345</v>
      </c>
      <c r="K2292" s="2">
        <v>345</v>
      </c>
      <c r="L2292" s="2">
        <v>4545</v>
      </c>
      <c r="M2292" s="5">
        <v>58.59</v>
      </c>
      <c r="N2292" s="3">
        <v>43877</v>
      </c>
      <c r="O2292" t="s">
        <v>19</v>
      </c>
      <c r="P2292" t="s">
        <v>1976</v>
      </c>
      <c r="Q2292" t="s">
        <v>1930</v>
      </c>
      <c r="S2292" s="2">
        <v>1135636</v>
      </c>
      <c r="T2292" s="2">
        <v>359640</v>
      </c>
      <c r="X2292" s="2" t="s">
        <v>1931</v>
      </c>
      <c r="Z2292">
        <v>3130455</v>
      </c>
      <c r="AA2292" s="2" t="s">
        <v>24</v>
      </c>
    </row>
    <row r="2293" spans="1:27" x14ac:dyDescent="0.25">
      <c r="A2293" s="6">
        <f t="shared" si="35"/>
        <v>2285</v>
      </c>
      <c r="C2293" s="36" t="str">
        <f>+INDEX('Global Mapping'!$M:$M,MATCH(L2293,'Global Mapping'!$A:$A,0))</f>
        <v>CURRENT LIABILITIES</v>
      </c>
      <c r="D2293" s="36" t="str">
        <f>+INDEX('Global Mapping'!$C:$C,MATCH(L2293,'Global Mapping'!$A:$A,0))</f>
        <v>A/P MISCELLANEOUS</v>
      </c>
      <c r="E2293" s="36" t="s">
        <v>3985</v>
      </c>
      <c r="F2293" s="36" t="s">
        <v>3986</v>
      </c>
      <c r="G2293" s="36" t="s">
        <v>3987</v>
      </c>
      <c r="H2293" s="36">
        <v>1142223</v>
      </c>
      <c r="I2293" s="38">
        <v>43881</v>
      </c>
      <c r="J2293" s="2">
        <v>345</v>
      </c>
      <c r="K2293" s="2">
        <v>345</v>
      </c>
      <c r="L2293" s="2">
        <v>4545</v>
      </c>
      <c r="M2293" s="5">
        <v>47.3</v>
      </c>
      <c r="N2293" s="3">
        <v>43877</v>
      </c>
      <c r="O2293" t="s">
        <v>19</v>
      </c>
      <c r="P2293" t="s">
        <v>2218</v>
      </c>
      <c r="Q2293" t="s">
        <v>1930</v>
      </c>
      <c r="S2293" s="2">
        <v>1135661</v>
      </c>
      <c r="T2293" s="2">
        <v>359640</v>
      </c>
      <c r="X2293" s="2" t="s">
        <v>1931</v>
      </c>
      <c r="Z2293">
        <v>3130471</v>
      </c>
      <c r="AA2293" s="2" t="s">
        <v>24</v>
      </c>
    </row>
    <row r="2294" spans="1:27" x14ac:dyDescent="0.25">
      <c r="A2294" s="6">
        <f t="shared" si="35"/>
        <v>2286</v>
      </c>
      <c r="C2294" s="36" t="str">
        <f>+INDEX('Global Mapping'!$M:$M,MATCH(L2294,'Global Mapping'!$A:$A,0))</f>
        <v>CURRENT LIABILITIES</v>
      </c>
      <c r="D2294" s="36" t="str">
        <f>+INDEX('Global Mapping'!$C:$C,MATCH(L2294,'Global Mapping'!$A:$A,0))</f>
        <v>A/P MISCELLANEOUS</v>
      </c>
      <c r="E2294" s="36" t="s">
        <v>3985</v>
      </c>
      <c r="F2294" s="36" t="s">
        <v>3986</v>
      </c>
      <c r="G2294" s="36" t="s">
        <v>3987</v>
      </c>
      <c r="H2294" s="36">
        <v>1142250</v>
      </c>
      <c r="I2294" s="38">
        <v>43881</v>
      </c>
      <c r="J2294" s="2">
        <v>345</v>
      </c>
      <c r="K2294" s="2">
        <v>345</v>
      </c>
      <c r="L2294" s="2">
        <v>4545</v>
      </c>
      <c r="M2294" s="5">
        <v>39.58</v>
      </c>
      <c r="N2294" s="3">
        <v>43877</v>
      </c>
      <c r="O2294" t="s">
        <v>19</v>
      </c>
      <c r="P2294" t="s">
        <v>1976</v>
      </c>
      <c r="Q2294" t="s">
        <v>1930</v>
      </c>
      <c r="S2294" s="2">
        <v>1135703</v>
      </c>
      <c r="T2294" s="2">
        <v>359640</v>
      </c>
      <c r="X2294" s="2" t="s">
        <v>1931</v>
      </c>
      <c r="Z2294">
        <v>3130505</v>
      </c>
      <c r="AA2294" s="2" t="s">
        <v>24</v>
      </c>
    </row>
    <row r="2295" spans="1:27" x14ac:dyDescent="0.25">
      <c r="A2295" s="6">
        <f t="shared" si="35"/>
        <v>2287</v>
      </c>
      <c r="C2295" s="36" t="str">
        <f>+INDEX('Global Mapping'!$M:$M,MATCH(L2295,'Global Mapping'!$A:$A,0))</f>
        <v>CURRENT LIABILITIES</v>
      </c>
      <c r="D2295" s="36" t="str">
        <f>+INDEX('Global Mapping'!$C:$C,MATCH(L2295,'Global Mapping'!$A:$A,0))</f>
        <v>A/P MISCELLANEOUS</v>
      </c>
      <c r="E2295" s="36" t="s">
        <v>3985</v>
      </c>
      <c r="F2295" s="36" t="s">
        <v>3986</v>
      </c>
      <c r="G2295" s="36" t="s">
        <v>3987</v>
      </c>
      <c r="H2295" s="36">
        <v>1139577</v>
      </c>
      <c r="I2295" s="38">
        <v>43858</v>
      </c>
      <c r="J2295" s="2">
        <v>345</v>
      </c>
      <c r="K2295" s="2">
        <v>345</v>
      </c>
      <c r="L2295" s="2">
        <v>4545</v>
      </c>
      <c r="M2295" s="5">
        <v>-27.88</v>
      </c>
      <c r="N2295" s="3">
        <v>43882</v>
      </c>
      <c r="O2295" t="s">
        <v>19</v>
      </c>
      <c r="P2295" t="s">
        <v>2137</v>
      </c>
      <c r="Q2295" t="s">
        <v>1930</v>
      </c>
      <c r="S2295" s="2">
        <v>1121854</v>
      </c>
      <c r="T2295" s="2">
        <v>355399</v>
      </c>
      <c r="X2295" s="2" t="s">
        <v>1931</v>
      </c>
      <c r="Z2295">
        <v>3124830</v>
      </c>
      <c r="AA2295" s="2" t="s">
        <v>24</v>
      </c>
    </row>
    <row r="2296" spans="1:27" x14ac:dyDescent="0.25">
      <c r="A2296" s="6">
        <f t="shared" si="35"/>
        <v>2288</v>
      </c>
      <c r="C2296" s="36" t="str">
        <f>+INDEX('Global Mapping'!$M:$M,MATCH(L2296,'Global Mapping'!$A:$A,0))</f>
        <v>CURRENT LIABILITIES</v>
      </c>
      <c r="D2296" s="36" t="str">
        <f>+INDEX('Global Mapping'!$C:$C,MATCH(L2296,'Global Mapping'!$A:$A,0))</f>
        <v>A/P MISCELLANEOUS</v>
      </c>
      <c r="E2296" s="36" t="s">
        <v>3985</v>
      </c>
      <c r="F2296" s="36" t="s">
        <v>3986</v>
      </c>
      <c r="G2296" s="36" t="s">
        <v>3987</v>
      </c>
      <c r="H2296" s="36">
        <v>1139794</v>
      </c>
      <c r="I2296" s="38">
        <v>43858</v>
      </c>
      <c r="J2296" s="2">
        <v>345</v>
      </c>
      <c r="K2296" s="2">
        <v>345</v>
      </c>
      <c r="L2296" s="2">
        <v>4545</v>
      </c>
      <c r="M2296" s="5">
        <v>-1.78</v>
      </c>
      <c r="N2296" s="3">
        <v>43882</v>
      </c>
      <c r="O2296" t="s">
        <v>19</v>
      </c>
      <c r="P2296" t="s">
        <v>2138</v>
      </c>
      <c r="Q2296" t="s">
        <v>1930</v>
      </c>
      <c r="S2296" s="2">
        <v>1118757</v>
      </c>
      <c r="T2296" s="2">
        <v>354735</v>
      </c>
      <c r="X2296" s="2" t="s">
        <v>1931</v>
      </c>
      <c r="Z2296">
        <v>3127587</v>
      </c>
      <c r="AA2296" s="2" t="s">
        <v>24</v>
      </c>
    </row>
    <row r="2297" spans="1:27" x14ac:dyDescent="0.25">
      <c r="A2297" s="6">
        <f t="shared" si="35"/>
        <v>2289</v>
      </c>
      <c r="C2297" s="36" t="str">
        <f>+INDEX('Global Mapping'!$M:$M,MATCH(L2297,'Global Mapping'!$A:$A,0))</f>
        <v>CURRENT LIABILITIES</v>
      </c>
      <c r="D2297" s="36" t="str">
        <f>+INDEX('Global Mapping'!$C:$C,MATCH(L2297,'Global Mapping'!$A:$A,0))</f>
        <v>A/P MISCELLANEOUS</v>
      </c>
      <c r="E2297" s="36" t="s">
        <v>3985</v>
      </c>
      <c r="F2297" s="36" t="s">
        <v>3986</v>
      </c>
      <c r="G2297" s="36" t="s">
        <v>3987</v>
      </c>
      <c r="H2297" s="36">
        <v>1139561</v>
      </c>
      <c r="I2297" s="38">
        <v>43858</v>
      </c>
      <c r="J2297" s="2">
        <v>345</v>
      </c>
      <c r="K2297" s="2">
        <v>345</v>
      </c>
      <c r="L2297" s="2">
        <v>4545</v>
      </c>
      <c r="M2297" s="5">
        <v>-29.37</v>
      </c>
      <c r="N2297" s="3">
        <v>43882</v>
      </c>
      <c r="O2297" t="s">
        <v>19</v>
      </c>
      <c r="P2297" t="s">
        <v>2180</v>
      </c>
      <c r="Q2297" t="s">
        <v>1930</v>
      </c>
      <c r="S2297" s="2">
        <v>1121867</v>
      </c>
      <c r="T2297" s="2">
        <v>355399</v>
      </c>
      <c r="X2297" s="2" t="s">
        <v>1931</v>
      </c>
      <c r="Z2297">
        <v>3127958</v>
      </c>
      <c r="AA2297" s="2" t="s">
        <v>24</v>
      </c>
    </row>
    <row r="2298" spans="1:27" x14ac:dyDescent="0.25">
      <c r="A2298" s="6">
        <f t="shared" si="35"/>
        <v>2290</v>
      </c>
      <c r="C2298" s="36" t="str">
        <f>+INDEX('Global Mapping'!$M:$M,MATCH(L2298,'Global Mapping'!$A:$A,0))</f>
        <v>CURRENT LIABILITIES</v>
      </c>
      <c r="D2298" s="36" t="str">
        <f>+INDEX('Global Mapping'!$C:$C,MATCH(L2298,'Global Mapping'!$A:$A,0))</f>
        <v>A/P MISCELLANEOUS</v>
      </c>
      <c r="E2298" s="36" t="s">
        <v>3985</v>
      </c>
      <c r="F2298" s="36" t="s">
        <v>3986</v>
      </c>
      <c r="G2298" s="36" t="s">
        <v>3987</v>
      </c>
      <c r="H2298" s="36">
        <v>1139617</v>
      </c>
      <c r="I2298" s="38">
        <v>43858</v>
      </c>
      <c r="J2298" s="2">
        <v>345</v>
      </c>
      <c r="K2298" s="2">
        <v>345</v>
      </c>
      <c r="L2298" s="2">
        <v>4545</v>
      </c>
      <c r="M2298" s="5">
        <v>-24.5</v>
      </c>
      <c r="N2298" s="3">
        <v>43882</v>
      </c>
      <c r="O2298" t="s">
        <v>19</v>
      </c>
      <c r="P2298" t="s">
        <v>2196</v>
      </c>
      <c r="Q2298" t="s">
        <v>1930</v>
      </c>
      <c r="S2298" s="2">
        <v>1129154</v>
      </c>
      <c r="T2298" s="2">
        <v>357787</v>
      </c>
      <c r="X2298" s="2" t="s">
        <v>1931</v>
      </c>
      <c r="Z2298">
        <v>3128944</v>
      </c>
      <c r="AA2298" s="2" t="s">
        <v>24</v>
      </c>
    </row>
    <row r="2299" spans="1:27" x14ac:dyDescent="0.25">
      <c r="A2299" s="6">
        <f t="shared" si="35"/>
        <v>2291</v>
      </c>
      <c r="C2299" s="36" t="str">
        <f>+INDEX('Global Mapping'!$M:$M,MATCH(L2299,'Global Mapping'!$A:$A,0))</f>
        <v>CURRENT LIABILITIES</v>
      </c>
      <c r="D2299" s="36" t="str">
        <f>+INDEX('Global Mapping'!$C:$C,MATCH(L2299,'Global Mapping'!$A:$A,0))</f>
        <v>A/P MISCELLANEOUS</v>
      </c>
      <c r="E2299" s="36" t="s">
        <v>3985</v>
      </c>
      <c r="F2299" s="36" t="s">
        <v>3986</v>
      </c>
      <c r="G2299" s="36" t="s">
        <v>3987</v>
      </c>
      <c r="H2299" s="36">
        <v>1139253</v>
      </c>
      <c r="I2299" s="38">
        <v>43858</v>
      </c>
      <c r="J2299" s="2">
        <v>345</v>
      </c>
      <c r="K2299" s="2">
        <v>345</v>
      </c>
      <c r="L2299" s="2">
        <v>4545</v>
      </c>
      <c r="M2299" s="5">
        <v>-120</v>
      </c>
      <c r="N2299" s="3">
        <v>43882</v>
      </c>
      <c r="O2299" t="s">
        <v>19</v>
      </c>
      <c r="P2299" t="s">
        <v>2198</v>
      </c>
      <c r="Q2299" t="s">
        <v>1930</v>
      </c>
      <c r="S2299" s="2">
        <v>1129271</v>
      </c>
      <c r="T2299" s="2">
        <v>357788</v>
      </c>
      <c r="X2299" s="2" t="s">
        <v>1931</v>
      </c>
      <c r="Z2299">
        <v>3129062</v>
      </c>
      <c r="AA2299" s="2" t="s">
        <v>24</v>
      </c>
    </row>
    <row r="2300" spans="1:27" x14ac:dyDescent="0.25">
      <c r="A2300" s="6">
        <f t="shared" si="35"/>
        <v>2292</v>
      </c>
      <c r="C2300" s="36" t="str">
        <f>+INDEX('Global Mapping'!$M:$M,MATCH(L2300,'Global Mapping'!$A:$A,0))</f>
        <v>CURRENT LIABILITIES</v>
      </c>
      <c r="D2300" s="36" t="str">
        <f>+INDEX('Global Mapping'!$C:$C,MATCH(L2300,'Global Mapping'!$A:$A,0))</f>
        <v>A/P MISCELLANEOUS</v>
      </c>
      <c r="E2300" s="36" t="s">
        <v>3985</v>
      </c>
      <c r="F2300" s="36" t="s">
        <v>3986</v>
      </c>
      <c r="G2300" s="36" t="s">
        <v>3987</v>
      </c>
      <c r="H2300" s="36">
        <v>1139433</v>
      </c>
      <c r="I2300" s="38">
        <v>43858</v>
      </c>
      <c r="J2300" s="2">
        <v>345</v>
      </c>
      <c r="K2300" s="2">
        <v>345</v>
      </c>
      <c r="L2300" s="2">
        <v>4545</v>
      </c>
      <c r="M2300" s="5">
        <v>-46.3</v>
      </c>
      <c r="N2300" s="3">
        <v>43882</v>
      </c>
      <c r="O2300" t="s">
        <v>19</v>
      </c>
      <c r="P2300" t="s">
        <v>1976</v>
      </c>
      <c r="Q2300" t="s">
        <v>1930</v>
      </c>
      <c r="S2300" s="2">
        <v>1129354</v>
      </c>
      <c r="T2300" s="2">
        <v>357791</v>
      </c>
      <c r="X2300" s="2" t="s">
        <v>1931</v>
      </c>
      <c r="Z2300">
        <v>3129139</v>
      </c>
      <c r="AA2300" s="2" t="s">
        <v>24</v>
      </c>
    </row>
    <row r="2301" spans="1:27" x14ac:dyDescent="0.25">
      <c r="A2301" s="6">
        <f t="shared" si="35"/>
        <v>2293</v>
      </c>
      <c r="C2301" s="36" t="str">
        <f>+INDEX('Global Mapping'!$M:$M,MATCH(L2301,'Global Mapping'!$A:$A,0))</f>
        <v>CURRENT LIABILITIES</v>
      </c>
      <c r="D2301" s="36" t="str">
        <f>+INDEX('Global Mapping'!$C:$C,MATCH(L2301,'Global Mapping'!$A:$A,0))</f>
        <v>A/P MISCELLANEOUS</v>
      </c>
      <c r="E2301" s="36" t="s">
        <v>3985</v>
      </c>
      <c r="F2301" s="36" t="s">
        <v>3986</v>
      </c>
      <c r="G2301" s="36" t="s">
        <v>3987</v>
      </c>
      <c r="H2301" s="36">
        <v>1133876</v>
      </c>
      <c r="I2301" s="38">
        <v>43804</v>
      </c>
      <c r="J2301" s="2">
        <v>345</v>
      </c>
      <c r="K2301" s="2">
        <v>345</v>
      </c>
      <c r="L2301" s="2">
        <v>4545</v>
      </c>
      <c r="M2301" s="5">
        <v>-56.76</v>
      </c>
      <c r="N2301" s="3">
        <v>43892</v>
      </c>
      <c r="O2301" t="s">
        <v>19</v>
      </c>
      <c r="P2301" t="s">
        <v>2146</v>
      </c>
      <c r="Q2301" t="s">
        <v>1930</v>
      </c>
      <c r="S2301" s="2">
        <v>1110090</v>
      </c>
      <c r="T2301" s="2">
        <v>351615</v>
      </c>
      <c r="X2301" s="2" t="s">
        <v>1931</v>
      </c>
      <c r="Z2301">
        <v>3125780</v>
      </c>
      <c r="AA2301" s="2" t="s">
        <v>24</v>
      </c>
    </row>
    <row r="2302" spans="1:27" x14ac:dyDescent="0.25">
      <c r="A2302" s="6">
        <f t="shared" si="35"/>
        <v>2294</v>
      </c>
      <c r="C2302" s="36" t="str">
        <f>+INDEX('Global Mapping'!$M:$M,MATCH(L2302,'Global Mapping'!$A:$A,0))</f>
        <v>CURRENT LIABILITIES</v>
      </c>
      <c r="D2302" s="36" t="str">
        <f>+INDEX('Global Mapping'!$C:$C,MATCH(L2302,'Global Mapping'!$A:$A,0))</f>
        <v>A/P MISCELLANEOUS</v>
      </c>
      <c r="E2302" s="36" t="s">
        <v>3985</v>
      </c>
      <c r="F2302" s="36" t="s">
        <v>3986</v>
      </c>
      <c r="G2302" s="36" t="s">
        <v>3987</v>
      </c>
      <c r="H2302" s="36">
        <v>1144224</v>
      </c>
      <c r="I2302" s="38">
        <v>43909</v>
      </c>
      <c r="J2302" s="2">
        <v>345</v>
      </c>
      <c r="K2302" s="2">
        <v>345</v>
      </c>
      <c r="L2302" s="2">
        <v>4545</v>
      </c>
      <c r="M2302" s="5">
        <v>56.37</v>
      </c>
      <c r="N2302" s="3">
        <v>43892</v>
      </c>
      <c r="O2302" t="s">
        <v>19</v>
      </c>
      <c r="P2302" t="s">
        <v>2230</v>
      </c>
      <c r="Q2302" t="s">
        <v>1930</v>
      </c>
      <c r="S2302" s="2">
        <v>1142821</v>
      </c>
      <c r="T2302" s="2">
        <v>361972</v>
      </c>
      <c r="X2302" s="2" t="s">
        <v>1931</v>
      </c>
      <c r="Z2302">
        <v>3131484</v>
      </c>
      <c r="AA2302" s="2" t="s">
        <v>24</v>
      </c>
    </row>
    <row r="2303" spans="1:27" x14ac:dyDescent="0.25">
      <c r="A2303" s="6">
        <f t="shared" si="35"/>
        <v>2295</v>
      </c>
      <c r="C2303" s="36" t="str">
        <f>+INDEX('Global Mapping'!$M:$M,MATCH(L2303,'Global Mapping'!$A:$A,0))</f>
        <v>CURRENT LIABILITIES</v>
      </c>
      <c r="D2303" s="36" t="str">
        <f>+INDEX('Global Mapping'!$C:$C,MATCH(L2303,'Global Mapping'!$A:$A,0))</f>
        <v>A/P MISCELLANEOUS</v>
      </c>
      <c r="E2303" s="36" t="s">
        <v>3985</v>
      </c>
      <c r="F2303" s="36" t="s">
        <v>3986</v>
      </c>
      <c r="G2303" s="36" t="s">
        <v>3987</v>
      </c>
      <c r="H2303" s="36">
        <v>1144421</v>
      </c>
      <c r="I2303" s="38">
        <v>43909</v>
      </c>
      <c r="J2303" s="2">
        <v>345</v>
      </c>
      <c r="K2303" s="2">
        <v>345</v>
      </c>
      <c r="L2303" s="2">
        <v>4545</v>
      </c>
      <c r="M2303" s="5">
        <v>2.2799999999999998</v>
      </c>
      <c r="N2303" s="3">
        <v>43892</v>
      </c>
      <c r="O2303" t="s">
        <v>19</v>
      </c>
      <c r="P2303" t="s">
        <v>2229</v>
      </c>
      <c r="Q2303" t="s">
        <v>1930</v>
      </c>
      <c r="S2303" s="2">
        <v>1142780</v>
      </c>
      <c r="T2303" s="2">
        <v>361972</v>
      </c>
      <c r="X2303" s="2" t="s">
        <v>1931</v>
      </c>
      <c r="Z2303">
        <v>3131549</v>
      </c>
      <c r="AA2303" s="2" t="s">
        <v>24</v>
      </c>
    </row>
    <row r="2304" spans="1:27" x14ac:dyDescent="0.25">
      <c r="A2304" s="6">
        <f t="shared" si="35"/>
        <v>2296</v>
      </c>
      <c r="C2304" s="36" t="str">
        <f>+INDEX('Global Mapping'!$M:$M,MATCH(L2304,'Global Mapping'!$A:$A,0))</f>
        <v>CURRENT LIABILITIES</v>
      </c>
      <c r="D2304" s="36" t="str">
        <f>+INDEX('Global Mapping'!$C:$C,MATCH(L2304,'Global Mapping'!$A:$A,0))</f>
        <v>A/P MISCELLANEOUS</v>
      </c>
      <c r="E2304" s="36" t="s">
        <v>3985</v>
      </c>
      <c r="F2304" s="36" t="s">
        <v>3986</v>
      </c>
      <c r="G2304" s="36" t="s">
        <v>3987</v>
      </c>
      <c r="H2304" s="36">
        <v>1144400</v>
      </c>
      <c r="I2304" s="38">
        <v>43909</v>
      </c>
      <c r="J2304" s="2">
        <v>345</v>
      </c>
      <c r="K2304" s="2">
        <v>345</v>
      </c>
      <c r="L2304" s="2">
        <v>4545</v>
      </c>
      <c r="M2304" s="5">
        <v>4.88</v>
      </c>
      <c r="N2304" s="3">
        <v>43900</v>
      </c>
      <c r="O2304" t="s">
        <v>19</v>
      </c>
      <c r="P2304" t="s">
        <v>2231</v>
      </c>
      <c r="Q2304" t="s">
        <v>1930</v>
      </c>
      <c r="S2304" s="2">
        <v>1143179</v>
      </c>
      <c r="T2304" s="2">
        <v>361982</v>
      </c>
      <c r="X2304" s="2" t="s">
        <v>1931</v>
      </c>
      <c r="Z2304">
        <v>3131828</v>
      </c>
      <c r="AA2304" s="2" t="s">
        <v>24</v>
      </c>
    </row>
    <row r="2305" spans="1:27" x14ac:dyDescent="0.25">
      <c r="A2305" s="6">
        <f t="shared" si="35"/>
        <v>2297</v>
      </c>
      <c r="C2305" s="36" t="str">
        <f>+INDEX('Global Mapping'!$M:$M,MATCH(L2305,'Global Mapping'!$A:$A,0))</f>
        <v>CURRENT LIABILITIES</v>
      </c>
      <c r="D2305" s="36" t="str">
        <f>+INDEX('Global Mapping'!$C:$C,MATCH(L2305,'Global Mapping'!$A:$A,0))</f>
        <v>A/P MISCELLANEOUS</v>
      </c>
      <c r="E2305" s="36" t="s">
        <v>3985</v>
      </c>
      <c r="F2305" s="36" t="s">
        <v>3986</v>
      </c>
      <c r="G2305" s="36" t="s">
        <v>3987</v>
      </c>
      <c r="H2305" s="36">
        <v>1144171</v>
      </c>
      <c r="I2305" s="38">
        <v>43909</v>
      </c>
      <c r="J2305" s="2">
        <v>345</v>
      </c>
      <c r="K2305" s="2">
        <v>345</v>
      </c>
      <c r="L2305" s="2">
        <v>4545</v>
      </c>
      <c r="M2305" s="5">
        <v>109.72</v>
      </c>
      <c r="N2305" s="3">
        <v>43900</v>
      </c>
      <c r="O2305" t="s">
        <v>19</v>
      </c>
      <c r="P2305" t="s">
        <v>2232</v>
      </c>
      <c r="Q2305" t="s">
        <v>1930</v>
      </c>
      <c r="S2305" s="2">
        <v>1143180</v>
      </c>
      <c r="T2305" s="2">
        <v>361982</v>
      </c>
      <c r="X2305" s="2" t="s">
        <v>1931</v>
      </c>
      <c r="Z2305">
        <v>3131829</v>
      </c>
      <c r="AA2305" s="2" t="s">
        <v>24</v>
      </c>
    </row>
    <row r="2306" spans="1:27" x14ac:dyDescent="0.25">
      <c r="A2306" s="6">
        <f t="shared" si="35"/>
        <v>2298</v>
      </c>
      <c r="C2306" s="36" t="str">
        <f>+INDEX('Global Mapping'!$M:$M,MATCH(L2306,'Global Mapping'!$A:$A,0))</f>
        <v>CURRENT LIABILITIES</v>
      </c>
      <c r="D2306" s="36" t="str">
        <f>+INDEX('Global Mapping'!$C:$C,MATCH(L2306,'Global Mapping'!$A:$A,0))</f>
        <v>A/P MISCELLANEOUS</v>
      </c>
      <c r="E2306" s="36" t="s">
        <v>3985</v>
      </c>
      <c r="F2306" s="36" t="s">
        <v>3986</v>
      </c>
      <c r="G2306" s="36" t="s">
        <v>3987</v>
      </c>
      <c r="H2306" s="36">
        <v>1144313</v>
      </c>
      <c r="I2306" s="38">
        <v>43909</v>
      </c>
      <c r="J2306" s="2">
        <v>345</v>
      </c>
      <c r="K2306" s="2">
        <v>345</v>
      </c>
      <c r="L2306" s="2">
        <v>4545</v>
      </c>
      <c r="M2306" s="5">
        <v>26.03</v>
      </c>
      <c r="N2306" s="3">
        <v>43900</v>
      </c>
      <c r="O2306" t="s">
        <v>19</v>
      </c>
      <c r="P2306" t="s">
        <v>2233</v>
      </c>
      <c r="Q2306" t="s">
        <v>1930</v>
      </c>
      <c r="S2306" s="2">
        <v>1143200</v>
      </c>
      <c r="T2306" s="2">
        <v>361982</v>
      </c>
      <c r="X2306" s="2" t="s">
        <v>1931</v>
      </c>
      <c r="Z2306">
        <v>3131847</v>
      </c>
      <c r="AA2306" s="2" t="s">
        <v>24</v>
      </c>
    </row>
    <row r="2307" spans="1:27" x14ac:dyDescent="0.25">
      <c r="A2307" s="6">
        <f t="shared" si="35"/>
        <v>2299</v>
      </c>
      <c r="C2307" s="36" t="str">
        <f>+INDEX('Global Mapping'!$M:$M,MATCH(L2307,'Global Mapping'!$A:$A,0))</f>
        <v>CURRENT LIABILITIES</v>
      </c>
      <c r="D2307" s="36" t="str">
        <f>+INDEX('Global Mapping'!$C:$C,MATCH(L2307,'Global Mapping'!$A:$A,0))</f>
        <v>A/P MISCELLANEOUS</v>
      </c>
      <c r="E2307" s="36" t="s">
        <v>3985</v>
      </c>
      <c r="F2307" s="36" t="s">
        <v>3986</v>
      </c>
      <c r="G2307" s="36" t="s">
        <v>3987</v>
      </c>
      <c r="H2307" s="36">
        <v>1146072</v>
      </c>
      <c r="I2307" s="38">
        <v>43924</v>
      </c>
      <c r="J2307" s="2">
        <v>345</v>
      </c>
      <c r="K2307" s="2">
        <v>345</v>
      </c>
      <c r="L2307" s="2">
        <v>4545</v>
      </c>
      <c r="M2307" s="5">
        <v>24.2</v>
      </c>
      <c r="N2307" s="3">
        <v>43916</v>
      </c>
      <c r="O2307" t="s">
        <v>19</v>
      </c>
      <c r="P2307" t="s">
        <v>2007</v>
      </c>
      <c r="Q2307" t="s">
        <v>1930</v>
      </c>
      <c r="S2307" s="2">
        <v>1149546</v>
      </c>
      <c r="T2307" s="2">
        <v>363084</v>
      </c>
      <c r="X2307" s="2" t="s">
        <v>1931</v>
      </c>
      <c r="Z2307">
        <v>3132677</v>
      </c>
      <c r="AA2307" s="2" t="s">
        <v>24</v>
      </c>
    </row>
    <row r="2308" spans="1:27" x14ac:dyDescent="0.25">
      <c r="A2308" s="6">
        <f t="shared" si="35"/>
        <v>2300</v>
      </c>
      <c r="C2308" s="36" t="str">
        <f>+INDEX('Global Mapping'!$M:$M,MATCH(L2308,'Global Mapping'!$A:$A,0))</f>
        <v>CURRENT LIABILITIES</v>
      </c>
      <c r="D2308" s="36" t="str">
        <f>+INDEX('Global Mapping'!$C:$C,MATCH(L2308,'Global Mapping'!$A:$A,0))</f>
        <v>A/P MISCELLANEOUS</v>
      </c>
      <c r="E2308" s="36" t="s">
        <v>3985</v>
      </c>
      <c r="F2308" s="36" t="s">
        <v>3986</v>
      </c>
      <c r="G2308" s="36" t="s">
        <v>3987</v>
      </c>
      <c r="H2308" s="36">
        <v>1146061</v>
      </c>
      <c r="I2308" s="38">
        <v>43924</v>
      </c>
      <c r="J2308" s="2">
        <v>345</v>
      </c>
      <c r="K2308" s="2">
        <v>345</v>
      </c>
      <c r="L2308" s="2">
        <v>4545</v>
      </c>
      <c r="M2308" s="5">
        <v>37.53</v>
      </c>
      <c r="N2308" s="3">
        <v>43916</v>
      </c>
      <c r="O2308" t="s">
        <v>19</v>
      </c>
      <c r="P2308" t="s">
        <v>1976</v>
      </c>
      <c r="Q2308" t="s">
        <v>1930</v>
      </c>
      <c r="S2308" s="2">
        <v>1146666</v>
      </c>
      <c r="T2308" s="2">
        <v>363084</v>
      </c>
      <c r="X2308" s="2" t="s">
        <v>1931</v>
      </c>
      <c r="Z2308">
        <v>3133811</v>
      </c>
      <c r="AA2308" s="2" t="s">
        <v>24</v>
      </c>
    </row>
    <row r="2309" spans="1:27" x14ac:dyDescent="0.25">
      <c r="A2309" s="6">
        <f t="shared" si="35"/>
        <v>2301</v>
      </c>
      <c r="C2309" s="36" t="str">
        <f>+INDEX('Global Mapping'!$M:$M,MATCH(L2309,'Global Mapping'!$A:$A,0))</f>
        <v>CURRENT LIABILITIES</v>
      </c>
      <c r="D2309" s="36" t="str">
        <f>+INDEX('Global Mapping'!$C:$C,MATCH(L2309,'Global Mapping'!$A:$A,0))</f>
        <v>CUSTOMER DEPOSITS</v>
      </c>
      <c r="E2309" s="36" t="s">
        <v>3985</v>
      </c>
      <c r="F2309" s="36" t="s">
        <v>3986</v>
      </c>
      <c r="G2309" s="36" t="s">
        <v>3987</v>
      </c>
      <c r="H2309" s="36">
        <v>839625</v>
      </c>
      <c r="I2309" s="38">
        <v>40759</v>
      </c>
      <c r="J2309" s="2">
        <v>345</v>
      </c>
      <c r="K2309" s="2">
        <v>345</v>
      </c>
      <c r="L2309" s="2">
        <v>4595</v>
      </c>
      <c r="M2309" s="5">
        <v>-1.5</v>
      </c>
      <c r="N2309" s="3">
        <v>43559</v>
      </c>
      <c r="O2309" t="s">
        <v>19</v>
      </c>
      <c r="P2309" t="s">
        <v>1623</v>
      </c>
      <c r="Q2309" t="s">
        <v>1623</v>
      </c>
      <c r="S2309" s="2">
        <v>364767</v>
      </c>
      <c r="T2309" s="2">
        <v>330977</v>
      </c>
      <c r="X2309" s="2" t="s">
        <v>1624</v>
      </c>
      <c r="AA2309" s="2" t="s">
        <v>24</v>
      </c>
    </row>
    <row r="2310" spans="1:27" x14ac:dyDescent="0.25">
      <c r="A2310" s="6">
        <f t="shared" si="35"/>
        <v>2302</v>
      </c>
      <c r="C2310" s="36" t="str">
        <f>+INDEX('Global Mapping'!$M:$M,MATCH(L2310,'Global Mapping'!$A:$A,0))</f>
        <v>CURRENT LIABILITIES</v>
      </c>
      <c r="D2310" s="36" t="str">
        <f>+INDEX('Global Mapping'!$C:$C,MATCH(L2310,'Global Mapping'!$A:$A,0))</f>
        <v>CUSTOMER DEPOSITS</v>
      </c>
      <c r="E2310" s="36" t="s">
        <v>3985</v>
      </c>
      <c r="F2310" s="36" t="s">
        <v>3986</v>
      </c>
      <c r="G2310" s="36" t="s">
        <v>3987</v>
      </c>
      <c r="H2310" s="36">
        <v>839625</v>
      </c>
      <c r="I2310" s="38">
        <v>40759</v>
      </c>
      <c r="J2310" s="2">
        <v>345</v>
      </c>
      <c r="K2310" s="2">
        <v>345</v>
      </c>
      <c r="L2310" s="2">
        <v>4595</v>
      </c>
      <c r="M2310" s="5">
        <v>-134.80000000000001</v>
      </c>
      <c r="N2310" s="3">
        <v>43559</v>
      </c>
      <c r="O2310" t="s">
        <v>19</v>
      </c>
      <c r="P2310" t="s">
        <v>1623</v>
      </c>
      <c r="Q2310" t="s">
        <v>1623</v>
      </c>
      <c r="S2310" s="2">
        <v>364768</v>
      </c>
      <c r="T2310" s="2">
        <v>330978</v>
      </c>
      <c r="X2310" s="2" t="s">
        <v>1625</v>
      </c>
      <c r="AA2310" s="2" t="s">
        <v>24</v>
      </c>
    </row>
    <row r="2311" spans="1:27" x14ac:dyDescent="0.25">
      <c r="A2311" s="6">
        <f t="shared" si="35"/>
        <v>2303</v>
      </c>
      <c r="C2311" s="36" t="str">
        <f>+INDEX('Global Mapping'!$M:$M,MATCH(L2311,'Global Mapping'!$A:$A,0))</f>
        <v>CURRENT LIABILITIES</v>
      </c>
      <c r="D2311" s="36" t="str">
        <f>+INDEX('Global Mapping'!$C:$C,MATCH(L2311,'Global Mapping'!$A:$A,0))</f>
        <v>CUSTOMER DEPOSITS</v>
      </c>
      <c r="E2311" s="36" t="s">
        <v>3985</v>
      </c>
      <c r="F2311" s="36" t="s">
        <v>3986</v>
      </c>
      <c r="G2311" s="36" t="s">
        <v>3987</v>
      </c>
      <c r="H2311" s="36">
        <v>839646</v>
      </c>
      <c r="I2311" s="38">
        <v>40759</v>
      </c>
      <c r="J2311" s="2">
        <v>345</v>
      </c>
      <c r="K2311" s="2">
        <v>345</v>
      </c>
      <c r="L2311" s="2">
        <v>4595</v>
      </c>
      <c r="M2311" s="5">
        <v>-265.08999999999997</v>
      </c>
      <c r="N2311" s="3">
        <v>43682</v>
      </c>
      <c r="O2311" t="s">
        <v>19</v>
      </c>
      <c r="P2311" t="s">
        <v>1623</v>
      </c>
      <c r="Q2311" t="s">
        <v>1623</v>
      </c>
      <c r="S2311" s="2">
        <v>366038</v>
      </c>
      <c r="T2311" s="2">
        <v>341287</v>
      </c>
      <c r="X2311" s="2" t="s">
        <v>1625</v>
      </c>
      <c r="AA2311" s="2" t="s">
        <v>24</v>
      </c>
    </row>
    <row r="2312" spans="1:27" x14ac:dyDescent="0.25">
      <c r="A2312" s="6">
        <f t="shared" si="35"/>
        <v>2304</v>
      </c>
      <c r="C2312" s="36" t="str">
        <f>+INDEX('Global Mapping'!$M:$M,MATCH(L2312,'Global Mapping'!$A:$A,0))</f>
        <v>CURRENT LIABILITIES</v>
      </c>
      <c r="D2312" s="36" t="str">
        <f>+INDEX('Global Mapping'!$C:$C,MATCH(L2312,'Global Mapping'!$A:$A,0))</f>
        <v>CUSTOMER DEPOSITS</v>
      </c>
      <c r="E2312" s="36" t="s">
        <v>3985</v>
      </c>
      <c r="F2312" s="36" t="s">
        <v>3986</v>
      </c>
      <c r="G2312" s="36" t="s">
        <v>3987</v>
      </c>
      <c r="H2312" s="36">
        <v>839571</v>
      </c>
      <c r="I2312" s="38">
        <v>40759</v>
      </c>
      <c r="J2312" s="2">
        <v>345</v>
      </c>
      <c r="K2312" s="2">
        <v>345</v>
      </c>
      <c r="L2312" s="2">
        <v>4595</v>
      </c>
      <c r="M2312" s="5">
        <v>63.29</v>
      </c>
      <c r="N2312" s="3">
        <v>43684</v>
      </c>
      <c r="O2312" t="s">
        <v>19</v>
      </c>
      <c r="P2312" t="s">
        <v>1623</v>
      </c>
      <c r="Q2312" t="s">
        <v>1623</v>
      </c>
      <c r="S2312" s="2">
        <v>366101</v>
      </c>
      <c r="T2312" s="2">
        <v>341590</v>
      </c>
      <c r="X2312" s="2" t="s">
        <v>1624</v>
      </c>
      <c r="AA2312" s="2" t="s">
        <v>24</v>
      </c>
    </row>
    <row r="2313" spans="1:27" x14ac:dyDescent="0.25">
      <c r="A2313" s="6">
        <f t="shared" si="35"/>
        <v>2305</v>
      </c>
      <c r="C2313" s="36" t="str">
        <f>+INDEX('Global Mapping'!$M:$M,MATCH(L2313,'Global Mapping'!$A:$A,0))</f>
        <v>CURRENT LIABILITIES</v>
      </c>
      <c r="D2313" s="36" t="str">
        <f>+INDEX('Global Mapping'!$C:$C,MATCH(L2313,'Global Mapping'!$A:$A,0))</f>
        <v>CUSTOMER DEPOSITS</v>
      </c>
      <c r="E2313" s="36" t="s">
        <v>3985</v>
      </c>
      <c r="F2313" s="36" t="s">
        <v>3986</v>
      </c>
      <c r="G2313" s="36" t="s">
        <v>3987</v>
      </c>
      <c r="H2313" s="36">
        <v>839571</v>
      </c>
      <c r="I2313" s="38">
        <v>40759</v>
      </c>
      <c r="J2313" s="2">
        <v>345</v>
      </c>
      <c r="K2313" s="2">
        <v>345</v>
      </c>
      <c r="L2313" s="2">
        <v>4595</v>
      </c>
      <c r="M2313" s="5">
        <v>-95.02</v>
      </c>
      <c r="N2313" s="3">
        <v>43684</v>
      </c>
      <c r="O2313" t="s">
        <v>19</v>
      </c>
      <c r="P2313" t="s">
        <v>1623</v>
      </c>
      <c r="Q2313" t="s">
        <v>1623</v>
      </c>
      <c r="S2313" s="2">
        <v>366102</v>
      </c>
      <c r="T2313" s="2">
        <v>341591</v>
      </c>
      <c r="X2313" s="2" t="s">
        <v>1625</v>
      </c>
      <c r="AA2313" s="2" t="s">
        <v>24</v>
      </c>
    </row>
    <row r="2314" spans="1:27" x14ac:dyDescent="0.25">
      <c r="A2314" s="6">
        <f t="shared" si="35"/>
        <v>2306</v>
      </c>
      <c r="C2314" s="36" t="str">
        <f>+INDEX('Global Mapping'!$M:$M,MATCH(L2314,'Global Mapping'!$A:$A,0))</f>
        <v>CURRENT LIABILITIES</v>
      </c>
      <c r="D2314" s="36" t="str">
        <f>+INDEX('Global Mapping'!$C:$C,MATCH(L2314,'Global Mapping'!$A:$A,0))</f>
        <v>CUSTOMER DEPOSITS</v>
      </c>
      <c r="E2314" s="36" t="s">
        <v>3985</v>
      </c>
      <c r="F2314" s="36" t="s">
        <v>3986</v>
      </c>
      <c r="G2314" s="36" t="s">
        <v>3987</v>
      </c>
      <c r="H2314" s="36">
        <v>839635</v>
      </c>
      <c r="I2314" s="38">
        <v>40759</v>
      </c>
      <c r="J2314" s="2">
        <v>345</v>
      </c>
      <c r="K2314" s="2">
        <v>345</v>
      </c>
      <c r="L2314" s="2">
        <v>4595</v>
      </c>
      <c r="M2314" s="5">
        <v>-192.82</v>
      </c>
      <c r="N2314" s="3">
        <v>43690</v>
      </c>
      <c r="O2314" t="s">
        <v>19</v>
      </c>
      <c r="P2314" t="s">
        <v>1623</v>
      </c>
      <c r="Q2314" t="s">
        <v>1623</v>
      </c>
      <c r="S2314" s="2">
        <v>366195</v>
      </c>
      <c r="T2314" s="2">
        <v>342632</v>
      </c>
      <c r="X2314" s="2" t="s">
        <v>1625</v>
      </c>
      <c r="AA2314" s="2" t="s">
        <v>24</v>
      </c>
    </row>
    <row r="2315" spans="1:27" x14ac:dyDescent="0.25">
      <c r="A2315" s="6">
        <f t="shared" ref="A2315:A2378" si="36">+A2314+1</f>
        <v>2307</v>
      </c>
      <c r="C2315" s="36" t="str">
        <f>+INDEX('Global Mapping'!$M:$M,MATCH(L2315,'Global Mapping'!$A:$A,0))</f>
        <v>CURRENT LIABILITIES</v>
      </c>
      <c r="D2315" s="36" t="str">
        <f>+INDEX('Global Mapping'!$C:$C,MATCH(L2315,'Global Mapping'!$A:$A,0))</f>
        <v>CUSTOMER DEPOSITS</v>
      </c>
      <c r="E2315" s="36" t="s">
        <v>3985</v>
      </c>
      <c r="F2315" s="36" t="s">
        <v>3986</v>
      </c>
      <c r="G2315" s="36" t="s">
        <v>3987</v>
      </c>
      <c r="H2315" s="36">
        <v>839654</v>
      </c>
      <c r="I2315" s="38">
        <v>40759</v>
      </c>
      <c r="J2315" s="2">
        <v>345</v>
      </c>
      <c r="K2315" s="2">
        <v>345</v>
      </c>
      <c r="L2315" s="2">
        <v>4595</v>
      </c>
      <c r="M2315" s="5">
        <v>-69.930000000000007</v>
      </c>
      <c r="N2315" s="3">
        <v>43695</v>
      </c>
      <c r="O2315" t="s">
        <v>19</v>
      </c>
      <c r="P2315" t="s">
        <v>1623</v>
      </c>
      <c r="Q2315" t="s">
        <v>1623</v>
      </c>
      <c r="S2315" s="2">
        <v>366200</v>
      </c>
      <c r="T2315" s="2">
        <v>342642</v>
      </c>
      <c r="X2315" s="2" t="s">
        <v>1625</v>
      </c>
      <c r="AA2315" s="2" t="s">
        <v>24</v>
      </c>
    </row>
    <row r="2316" spans="1:27" x14ac:dyDescent="0.25">
      <c r="A2316" s="6">
        <f t="shared" si="36"/>
        <v>2308</v>
      </c>
      <c r="C2316" s="36" t="str">
        <f>+INDEX('Global Mapping'!$M:$M,MATCH(L2316,'Global Mapping'!$A:$A,0))</f>
        <v>CURRENT LIABILITIES</v>
      </c>
      <c r="D2316" s="36" t="str">
        <f>+INDEX('Global Mapping'!$C:$C,MATCH(L2316,'Global Mapping'!$A:$A,0))</f>
        <v>CUSTOMER DEPOSITS</v>
      </c>
      <c r="E2316" s="36" t="s">
        <v>3985</v>
      </c>
      <c r="F2316" s="36" t="s">
        <v>3986</v>
      </c>
      <c r="G2316" s="36" t="s">
        <v>3987</v>
      </c>
      <c r="H2316" s="36">
        <v>839635</v>
      </c>
      <c r="I2316" s="38">
        <v>40759</v>
      </c>
      <c r="J2316" s="2">
        <v>345</v>
      </c>
      <c r="K2316" s="2">
        <v>345</v>
      </c>
      <c r="L2316" s="2">
        <v>4595</v>
      </c>
      <c r="M2316" s="5">
        <v>103.03</v>
      </c>
      <c r="N2316" s="3">
        <v>43696</v>
      </c>
      <c r="O2316" t="s">
        <v>19</v>
      </c>
      <c r="P2316" t="s">
        <v>1623</v>
      </c>
      <c r="Q2316" t="s">
        <v>1623</v>
      </c>
      <c r="S2316" s="2">
        <v>366193</v>
      </c>
      <c r="T2316" s="2">
        <v>342618</v>
      </c>
      <c r="X2316" s="2" t="s">
        <v>1624</v>
      </c>
      <c r="AA2316" s="2" t="s">
        <v>24</v>
      </c>
    </row>
    <row r="2317" spans="1:27" x14ac:dyDescent="0.25">
      <c r="A2317" s="6">
        <f t="shared" si="36"/>
        <v>2309</v>
      </c>
      <c r="C2317" s="36" t="str">
        <f>+INDEX('Global Mapping'!$M:$M,MATCH(L2317,'Global Mapping'!$A:$A,0))</f>
        <v>CURRENT LIABILITIES</v>
      </c>
      <c r="D2317" s="36" t="str">
        <f>+INDEX('Global Mapping'!$C:$C,MATCH(L2317,'Global Mapping'!$A:$A,0))</f>
        <v>CUSTOMER DEPOSITS</v>
      </c>
      <c r="E2317" s="36" t="s">
        <v>3985</v>
      </c>
      <c r="F2317" s="36" t="s">
        <v>3986</v>
      </c>
      <c r="G2317" s="36" t="s">
        <v>3987</v>
      </c>
      <c r="H2317" s="36">
        <v>841233</v>
      </c>
      <c r="I2317" s="38">
        <v>40773</v>
      </c>
      <c r="J2317" s="2">
        <v>345</v>
      </c>
      <c r="K2317" s="2">
        <v>345</v>
      </c>
      <c r="L2317" s="2">
        <v>4595</v>
      </c>
      <c r="M2317" s="5">
        <v>43.29</v>
      </c>
      <c r="N2317" s="3">
        <v>43710</v>
      </c>
      <c r="O2317" t="s">
        <v>19</v>
      </c>
      <c r="P2317" t="s">
        <v>1623</v>
      </c>
      <c r="Q2317" t="s">
        <v>1623</v>
      </c>
      <c r="S2317" s="2">
        <v>366267</v>
      </c>
      <c r="T2317" s="2">
        <v>343413</v>
      </c>
      <c r="X2317" s="2" t="s">
        <v>1624</v>
      </c>
      <c r="AA2317" s="2" t="s">
        <v>24</v>
      </c>
    </row>
    <row r="2318" spans="1:27" x14ac:dyDescent="0.25">
      <c r="A2318" s="6">
        <f t="shared" si="36"/>
        <v>2310</v>
      </c>
      <c r="C2318" s="36" t="str">
        <f>+INDEX('Global Mapping'!$M:$M,MATCH(L2318,'Global Mapping'!$A:$A,0))</f>
        <v>CURRENT LIABILITIES</v>
      </c>
      <c r="D2318" s="36" t="str">
        <f>+INDEX('Global Mapping'!$C:$C,MATCH(L2318,'Global Mapping'!$A:$A,0))</f>
        <v>CUSTOMER DEPOSITS</v>
      </c>
      <c r="E2318" s="36" t="s">
        <v>3985</v>
      </c>
      <c r="F2318" s="36" t="s">
        <v>3986</v>
      </c>
      <c r="G2318" s="36" t="s">
        <v>3987</v>
      </c>
      <c r="H2318" s="36">
        <v>840297</v>
      </c>
      <c r="I2318" s="38">
        <v>40767</v>
      </c>
      <c r="J2318" s="2">
        <v>345</v>
      </c>
      <c r="K2318" s="2">
        <v>345</v>
      </c>
      <c r="L2318" s="2">
        <v>4595</v>
      </c>
      <c r="M2318" s="5">
        <v>97.39</v>
      </c>
      <c r="N2318" s="3">
        <v>43776</v>
      </c>
      <c r="O2318" t="s">
        <v>19</v>
      </c>
      <c r="P2318" t="s">
        <v>1623</v>
      </c>
      <c r="Q2318" t="s">
        <v>1623</v>
      </c>
      <c r="S2318" s="2">
        <v>367163</v>
      </c>
      <c r="T2318" s="2">
        <v>350957</v>
      </c>
      <c r="X2318" s="2" t="s">
        <v>1624</v>
      </c>
      <c r="AA2318" s="2" t="s">
        <v>24</v>
      </c>
    </row>
    <row r="2319" spans="1:27" x14ac:dyDescent="0.25">
      <c r="A2319" s="6">
        <f t="shared" si="36"/>
        <v>2311</v>
      </c>
      <c r="C2319" s="36" t="str">
        <f>+INDEX('Global Mapping'!$M:$M,MATCH(L2319,'Global Mapping'!$A:$A,0))</f>
        <v>CURRENT LIABILITIES</v>
      </c>
      <c r="D2319" s="36" t="str">
        <f>+INDEX('Global Mapping'!$C:$C,MATCH(L2319,'Global Mapping'!$A:$A,0))</f>
        <v>CUSTOMER DEPOSITS</v>
      </c>
      <c r="E2319" s="36" t="s">
        <v>3985</v>
      </c>
      <c r="F2319" s="36" t="s">
        <v>3986</v>
      </c>
      <c r="G2319" s="36" t="s">
        <v>3987</v>
      </c>
      <c r="H2319" s="36">
        <v>841229</v>
      </c>
      <c r="I2319" s="38">
        <v>40773</v>
      </c>
      <c r="J2319" s="2">
        <v>345</v>
      </c>
      <c r="K2319" s="2">
        <v>345</v>
      </c>
      <c r="L2319" s="2">
        <v>4595</v>
      </c>
      <c r="M2319" s="5">
        <v>-122.36</v>
      </c>
      <c r="N2319" s="3">
        <v>43776</v>
      </c>
      <c r="O2319" t="s">
        <v>19</v>
      </c>
      <c r="P2319" t="s">
        <v>1623</v>
      </c>
      <c r="Q2319" t="s">
        <v>1623</v>
      </c>
      <c r="S2319" s="2">
        <v>367164</v>
      </c>
      <c r="T2319" s="2">
        <v>350958</v>
      </c>
      <c r="X2319" s="2" t="s">
        <v>1625</v>
      </c>
      <c r="AA2319" s="2" t="s">
        <v>24</v>
      </c>
    </row>
    <row r="2320" spans="1:27" x14ac:dyDescent="0.25">
      <c r="A2320" s="6">
        <f t="shared" si="36"/>
        <v>2312</v>
      </c>
      <c r="C2320" s="36" t="str">
        <f>+INDEX('Global Mapping'!$M:$M,MATCH(L2320,'Global Mapping'!$A:$A,0))</f>
        <v>CURRENT LIABILITIES</v>
      </c>
      <c r="D2320" s="36" t="str">
        <f>+INDEX('Global Mapping'!$C:$C,MATCH(L2320,'Global Mapping'!$A:$A,0))</f>
        <v>CUSTOMER DEPOSITS</v>
      </c>
      <c r="E2320" s="36" t="s">
        <v>3985</v>
      </c>
      <c r="F2320" s="36" t="s">
        <v>3986</v>
      </c>
      <c r="G2320" s="36" t="s">
        <v>3987</v>
      </c>
      <c r="H2320" s="36">
        <v>840370</v>
      </c>
      <c r="I2320" s="38">
        <v>40767</v>
      </c>
      <c r="J2320" s="2">
        <v>345</v>
      </c>
      <c r="K2320" s="2">
        <v>345</v>
      </c>
      <c r="L2320" s="2">
        <v>4595</v>
      </c>
      <c r="M2320" s="5">
        <v>208.68</v>
      </c>
      <c r="N2320" s="3">
        <v>43853</v>
      </c>
      <c r="O2320" t="s">
        <v>19</v>
      </c>
      <c r="P2320" t="s">
        <v>1623</v>
      </c>
      <c r="Q2320" t="s">
        <v>1623</v>
      </c>
      <c r="S2320" s="2">
        <v>367951</v>
      </c>
      <c r="T2320" s="2">
        <v>357813</v>
      </c>
      <c r="X2320" s="2" t="s">
        <v>1624</v>
      </c>
      <c r="AA2320" s="2" t="s">
        <v>24</v>
      </c>
    </row>
    <row r="2321" spans="1:27" x14ac:dyDescent="0.25">
      <c r="A2321" s="6">
        <f t="shared" si="36"/>
        <v>2313</v>
      </c>
      <c r="C2321" s="36" t="str">
        <f>+INDEX('Global Mapping'!$M:$M,MATCH(L2321,'Global Mapping'!$A:$A,0))</f>
        <v>CURRENT LIABILITIES</v>
      </c>
      <c r="D2321" s="36" t="str">
        <f>+INDEX('Global Mapping'!$C:$C,MATCH(L2321,'Global Mapping'!$A:$A,0))</f>
        <v>ACCRUED SALES TAX</v>
      </c>
      <c r="E2321" s="36" t="s">
        <v>3985</v>
      </c>
      <c r="F2321" s="36" t="s">
        <v>3986</v>
      </c>
      <c r="G2321" s="36" t="s">
        <v>3987</v>
      </c>
      <c r="H2321" s="36">
        <v>839625</v>
      </c>
      <c r="I2321" s="38">
        <v>40759</v>
      </c>
      <c r="J2321" s="2">
        <v>345</v>
      </c>
      <c r="K2321" s="2">
        <v>345</v>
      </c>
      <c r="L2321" s="2">
        <v>4634</v>
      </c>
      <c r="M2321" s="5">
        <v>-2.4300000000000002</v>
      </c>
      <c r="N2321" s="3">
        <v>43559</v>
      </c>
      <c r="O2321" t="s">
        <v>19</v>
      </c>
      <c r="P2321" t="s">
        <v>1623</v>
      </c>
      <c r="Q2321" t="s">
        <v>1623</v>
      </c>
      <c r="S2321" s="2">
        <v>364767</v>
      </c>
      <c r="T2321" s="2">
        <v>330977</v>
      </c>
      <c r="X2321" s="2" t="s">
        <v>1624</v>
      </c>
      <c r="AA2321" s="2" t="s">
        <v>24</v>
      </c>
    </row>
    <row r="2322" spans="1:27" x14ac:dyDescent="0.25">
      <c r="A2322" s="6">
        <f t="shared" si="36"/>
        <v>2314</v>
      </c>
      <c r="C2322" s="36" t="str">
        <f>+INDEX('Global Mapping'!$M:$M,MATCH(L2322,'Global Mapping'!$A:$A,0))</f>
        <v>CURRENT LIABILITIES</v>
      </c>
      <c r="D2322" s="36" t="str">
        <f>+INDEX('Global Mapping'!$C:$C,MATCH(L2322,'Global Mapping'!$A:$A,0))</f>
        <v>ACCRUED SALES TAX</v>
      </c>
      <c r="E2322" s="36" t="s">
        <v>3985</v>
      </c>
      <c r="F2322" s="36" t="s">
        <v>3986</v>
      </c>
      <c r="G2322" s="36" t="s">
        <v>3987</v>
      </c>
      <c r="H2322" s="36">
        <v>921181</v>
      </c>
      <c r="I2322" s="38">
        <v>43564</v>
      </c>
      <c r="J2322" s="2">
        <v>345</v>
      </c>
      <c r="K2322" s="2">
        <v>345</v>
      </c>
      <c r="L2322" s="2">
        <v>4634</v>
      </c>
      <c r="M2322" s="5">
        <v>3700.62</v>
      </c>
      <c r="N2322" s="3">
        <v>43585</v>
      </c>
      <c r="O2322" t="s">
        <v>19</v>
      </c>
      <c r="P2322" t="s">
        <v>1945</v>
      </c>
      <c r="S2322" s="2">
        <v>1047635</v>
      </c>
      <c r="T2322" s="2">
        <v>331256</v>
      </c>
      <c r="X2322" s="2" t="s">
        <v>1931</v>
      </c>
      <c r="Z2322">
        <v>3008954</v>
      </c>
      <c r="AA2322" s="2" t="s">
        <v>24</v>
      </c>
    </row>
    <row r="2323" spans="1:27" x14ac:dyDescent="0.25">
      <c r="A2323" s="6">
        <f t="shared" si="36"/>
        <v>2315</v>
      </c>
      <c r="C2323" s="36" t="str">
        <f>+INDEX('Global Mapping'!$M:$M,MATCH(L2323,'Global Mapping'!$A:$A,0))</f>
        <v>CURRENT LIABILITIES</v>
      </c>
      <c r="D2323" s="36" t="str">
        <f>+INDEX('Global Mapping'!$C:$C,MATCH(L2323,'Global Mapping'!$A:$A,0))</f>
        <v>ACCRUED SALES TAX</v>
      </c>
      <c r="E2323" s="36" t="s">
        <v>3985</v>
      </c>
      <c r="F2323" s="36" t="s">
        <v>3986</v>
      </c>
      <c r="G2323" s="36" t="s">
        <v>3987</v>
      </c>
      <c r="H2323" s="36">
        <v>921300</v>
      </c>
      <c r="I2323" s="38">
        <v>43594</v>
      </c>
      <c r="J2323" s="2">
        <v>345</v>
      </c>
      <c r="K2323" s="2">
        <v>345</v>
      </c>
      <c r="L2323" s="2">
        <v>4634</v>
      </c>
      <c r="M2323" s="5">
        <v>6192.71</v>
      </c>
      <c r="N2323" s="3">
        <v>43616</v>
      </c>
      <c r="O2323" t="s">
        <v>19</v>
      </c>
      <c r="P2323" t="s">
        <v>1945</v>
      </c>
      <c r="S2323" s="2">
        <v>1056124</v>
      </c>
      <c r="T2323" s="2">
        <v>333934</v>
      </c>
      <c r="X2323" s="2" t="s">
        <v>1931</v>
      </c>
      <c r="Z2323">
        <v>3008954</v>
      </c>
      <c r="AA2323" s="2" t="s">
        <v>24</v>
      </c>
    </row>
    <row r="2324" spans="1:27" x14ac:dyDescent="0.25">
      <c r="A2324" s="6">
        <f t="shared" si="36"/>
        <v>2316</v>
      </c>
      <c r="C2324" s="36" t="str">
        <f>+INDEX('Global Mapping'!$M:$M,MATCH(L2324,'Global Mapping'!$A:$A,0))</f>
        <v>CURRENT LIABILITIES</v>
      </c>
      <c r="D2324" s="36" t="str">
        <f>+INDEX('Global Mapping'!$C:$C,MATCH(L2324,'Global Mapping'!$A:$A,0))</f>
        <v>ACCRUED SALES TAX</v>
      </c>
      <c r="E2324" s="36" t="s">
        <v>3985</v>
      </c>
      <c r="F2324" s="36" t="s">
        <v>3986</v>
      </c>
      <c r="G2324" s="36" t="s">
        <v>3987</v>
      </c>
      <c r="H2324" s="36">
        <v>921405</v>
      </c>
      <c r="I2324" s="38">
        <v>43633</v>
      </c>
      <c r="J2324" s="2">
        <v>345</v>
      </c>
      <c r="K2324" s="2">
        <v>345</v>
      </c>
      <c r="L2324" s="2">
        <v>4634</v>
      </c>
      <c r="M2324" s="5">
        <v>3867.42</v>
      </c>
      <c r="N2324" s="3">
        <v>43646</v>
      </c>
      <c r="O2324" t="s">
        <v>19</v>
      </c>
      <c r="P2324" t="s">
        <v>1945</v>
      </c>
      <c r="S2324" s="2">
        <v>1064315</v>
      </c>
      <c r="T2324" s="2">
        <v>336834</v>
      </c>
      <c r="X2324" s="2" t="s">
        <v>1931</v>
      </c>
      <c r="Z2324">
        <v>3008954</v>
      </c>
      <c r="AA2324" s="2" t="s">
        <v>24</v>
      </c>
    </row>
    <row r="2325" spans="1:27" x14ac:dyDescent="0.25">
      <c r="A2325" s="6">
        <f t="shared" si="36"/>
        <v>2317</v>
      </c>
      <c r="C2325" s="36" t="str">
        <f>+INDEX('Global Mapping'!$M:$M,MATCH(L2325,'Global Mapping'!$A:$A,0))</f>
        <v>CURRENT LIABILITIES</v>
      </c>
      <c r="D2325" s="36" t="str">
        <f>+INDEX('Global Mapping'!$C:$C,MATCH(L2325,'Global Mapping'!$A:$A,0))</f>
        <v>ACCRUED SALES TAX</v>
      </c>
      <c r="E2325" s="36" t="s">
        <v>3985</v>
      </c>
      <c r="F2325" s="36" t="s">
        <v>3986</v>
      </c>
      <c r="G2325" s="36" t="s">
        <v>3987</v>
      </c>
      <c r="H2325" s="36">
        <v>921546</v>
      </c>
      <c r="I2325" s="38">
        <v>43676</v>
      </c>
      <c r="J2325" s="2">
        <v>345</v>
      </c>
      <c r="K2325" s="2">
        <v>345</v>
      </c>
      <c r="L2325" s="2">
        <v>4634</v>
      </c>
      <c r="M2325" s="5">
        <v>5269.61</v>
      </c>
      <c r="N2325" s="3">
        <v>43677</v>
      </c>
      <c r="O2325" t="s">
        <v>19</v>
      </c>
      <c r="P2325" t="s">
        <v>1945</v>
      </c>
      <c r="S2325" s="2">
        <v>1071931</v>
      </c>
      <c r="T2325" s="2">
        <v>339193</v>
      </c>
      <c r="X2325" s="2" t="s">
        <v>1931</v>
      </c>
      <c r="Z2325">
        <v>3008954</v>
      </c>
      <c r="AA2325" s="2" t="s">
        <v>24</v>
      </c>
    </row>
    <row r="2326" spans="1:27" x14ac:dyDescent="0.25">
      <c r="A2326" s="6">
        <f t="shared" si="36"/>
        <v>2318</v>
      </c>
      <c r="C2326" s="36" t="str">
        <f>+INDEX('Global Mapping'!$M:$M,MATCH(L2326,'Global Mapping'!$A:$A,0))</f>
        <v>CURRENT LIABILITIES</v>
      </c>
      <c r="D2326" s="36" t="str">
        <f>+INDEX('Global Mapping'!$C:$C,MATCH(L2326,'Global Mapping'!$A:$A,0))</f>
        <v>ACCRUED SALES TAX</v>
      </c>
      <c r="E2326" s="36" t="s">
        <v>3985</v>
      </c>
      <c r="F2326" s="36" t="s">
        <v>3986</v>
      </c>
      <c r="G2326" s="36" t="s">
        <v>3987</v>
      </c>
      <c r="H2326" s="36">
        <v>921587</v>
      </c>
      <c r="I2326" s="38">
        <v>43685</v>
      </c>
      <c r="J2326" s="2">
        <v>345</v>
      </c>
      <c r="K2326" s="2">
        <v>345</v>
      </c>
      <c r="L2326" s="2">
        <v>4634</v>
      </c>
      <c r="M2326" s="5">
        <v>4381.28</v>
      </c>
      <c r="N2326" s="3">
        <v>43708</v>
      </c>
      <c r="O2326" t="s">
        <v>19</v>
      </c>
      <c r="P2326" t="s">
        <v>1945</v>
      </c>
      <c r="S2326" s="2">
        <v>1080463</v>
      </c>
      <c r="T2326" s="2">
        <v>341691</v>
      </c>
      <c r="X2326" s="2" t="s">
        <v>1931</v>
      </c>
      <c r="Z2326">
        <v>3008954</v>
      </c>
      <c r="AA2326" s="2" t="s">
        <v>24</v>
      </c>
    </row>
    <row r="2327" spans="1:27" x14ac:dyDescent="0.25">
      <c r="A2327" s="6">
        <f t="shared" si="36"/>
        <v>2319</v>
      </c>
      <c r="C2327" s="36" t="str">
        <f>+INDEX('Global Mapping'!$M:$M,MATCH(L2327,'Global Mapping'!$A:$A,0))</f>
        <v>CURRENT LIABILITIES</v>
      </c>
      <c r="D2327" s="36" t="str">
        <f>+INDEX('Global Mapping'!$C:$C,MATCH(L2327,'Global Mapping'!$A:$A,0))</f>
        <v>ACCRUED SALES TAX</v>
      </c>
      <c r="E2327" s="36" t="s">
        <v>3985</v>
      </c>
      <c r="F2327" s="36" t="s">
        <v>3986</v>
      </c>
      <c r="G2327" s="36" t="s">
        <v>3987</v>
      </c>
      <c r="H2327" s="36">
        <v>921710</v>
      </c>
      <c r="I2327" s="38">
        <v>43728</v>
      </c>
      <c r="J2327" s="2">
        <v>345</v>
      </c>
      <c r="K2327" s="2">
        <v>345</v>
      </c>
      <c r="L2327" s="2">
        <v>4634</v>
      </c>
      <c r="M2327" s="5">
        <v>4330.38</v>
      </c>
      <c r="N2327" s="3">
        <v>43738</v>
      </c>
      <c r="O2327" t="s">
        <v>19</v>
      </c>
      <c r="P2327" t="s">
        <v>1945</v>
      </c>
      <c r="S2327" s="2">
        <v>1091100</v>
      </c>
      <c r="T2327" s="2">
        <v>344716</v>
      </c>
      <c r="X2327" s="2" t="s">
        <v>1931</v>
      </c>
      <c r="Z2327">
        <v>3008954</v>
      </c>
      <c r="AA2327" s="2" t="s">
        <v>24</v>
      </c>
    </row>
    <row r="2328" spans="1:27" x14ac:dyDescent="0.25">
      <c r="A2328" s="6">
        <f t="shared" si="36"/>
        <v>2320</v>
      </c>
      <c r="C2328" s="36" t="str">
        <f>+INDEX('Global Mapping'!$M:$M,MATCH(L2328,'Global Mapping'!$A:$A,0))</f>
        <v>CURRENT LIABILITIES</v>
      </c>
      <c r="D2328" s="36" t="str">
        <f>+INDEX('Global Mapping'!$C:$C,MATCH(L2328,'Global Mapping'!$A:$A,0))</f>
        <v>ACCRUED SALES TAX</v>
      </c>
      <c r="E2328" s="36" t="s">
        <v>3985</v>
      </c>
      <c r="F2328" s="36" t="s">
        <v>3986</v>
      </c>
      <c r="G2328" s="36" t="s">
        <v>3987</v>
      </c>
      <c r="H2328" s="36">
        <v>921770</v>
      </c>
      <c r="I2328" s="38">
        <v>43747</v>
      </c>
      <c r="J2328" s="2">
        <v>345</v>
      </c>
      <c r="K2328" s="2">
        <v>345</v>
      </c>
      <c r="L2328" s="2">
        <v>4634</v>
      </c>
      <c r="M2328" s="5">
        <v>6210.89</v>
      </c>
      <c r="N2328" s="3">
        <v>43769</v>
      </c>
      <c r="O2328" t="s">
        <v>19</v>
      </c>
      <c r="P2328" t="s">
        <v>1945</v>
      </c>
      <c r="S2328" s="2">
        <v>1097870</v>
      </c>
      <c r="T2328" s="2">
        <v>347234</v>
      </c>
      <c r="X2328" s="2" t="s">
        <v>1931</v>
      </c>
      <c r="Z2328">
        <v>3008954</v>
      </c>
      <c r="AA2328" s="2" t="s">
        <v>24</v>
      </c>
    </row>
    <row r="2329" spans="1:27" x14ac:dyDescent="0.25">
      <c r="A2329" s="6">
        <f t="shared" si="36"/>
        <v>2321</v>
      </c>
      <c r="C2329" s="36" t="str">
        <f>+INDEX('Global Mapping'!$M:$M,MATCH(L2329,'Global Mapping'!$A:$A,0))</f>
        <v>CURRENT LIABILITIES</v>
      </c>
      <c r="D2329" s="36" t="str">
        <f>+INDEX('Global Mapping'!$C:$C,MATCH(L2329,'Global Mapping'!$A:$A,0))</f>
        <v>ACCRUED SALES TAX</v>
      </c>
      <c r="E2329" s="36" t="s">
        <v>3985</v>
      </c>
      <c r="F2329" s="36" t="s">
        <v>3986</v>
      </c>
      <c r="G2329" s="36" t="s">
        <v>3987</v>
      </c>
      <c r="H2329" s="36">
        <v>840297</v>
      </c>
      <c r="I2329" s="38">
        <v>40767</v>
      </c>
      <c r="J2329" s="2">
        <v>345</v>
      </c>
      <c r="K2329" s="2">
        <v>345</v>
      </c>
      <c r="L2329" s="2">
        <v>4634</v>
      </c>
      <c r="M2329" s="5">
        <v>4.3899999999999997</v>
      </c>
      <c r="N2329" s="3">
        <v>43776</v>
      </c>
      <c r="O2329" t="s">
        <v>19</v>
      </c>
      <c r="P2329" t="s">
        <v>1623</v>
      </c>
      <c r="Q2329" t="s">
        <v>1623</v>
      </c>
      <c r="S2329" s="2">
        <v>367163</v>
      </c>
      <c r="T2329" s="2">
        <v>350957</v>
      </c>
      <c r="X2329" s="2" t="s">
        <v>1624</v>
      </c>
      <c r="AA2329" s="2" t="s">
        <v>24</v>
      </c>
    </row>
    <row r="2330" spans="1:27" x14ac:dyDescent="0.25">
      <c r="A2330" s="6">
        <f t="shared" si="36"/>
        <v>2322</v>
      </c>
      <c r="C2330" s="36" t="str">
        <f>+INDEX('Global Mapping'!$M:$M,MATCH(L2330,'Global Mapping'!$A:$A,0))</f>
        <v>CURRENT LIABILITIES</v>
      </c>
      <c r="D2330" s="36" t="str">
        <f>+INDEX('Global Mapping'!$C:$C,MATCH(L2330,'Global Mapping'!$A:$A,0))</f>
        <v>ACCRUED SALES TAX</v>
      </c>
      <c r="E2330" s="36" t="s">
        <v>3985</v>
      </c>
      <c r="F2330" s="36" t="s">
        <v>3986</v>
      </c>
      <c r="G2330" s="36" t="s">
        <v>3987</v>
      </c>
      <c r="H2330" s="36">
        <v>921892</v>
      </c>
      <c r="I2330" s="38">
        <v>43781</v>
      </c>
      <c r="J2330" s="2">
        <v>345</v>
      </c>
      <c r="K2330" s="2">
        <v>345</v>
      </c>
      <c r="L2330" s="2">
        <v>4634</v>
      </c>
      <c r="M2330" s="5">
        <v>4705.97</v>
      </c>
      <c r="N2330" s="3">
        <v>43799</v>
      </c>
      <c r="O2330" t="s">
        <v>19</v>
      </c>
      <c r="P2330" t="s">
        <v>1945</v>
      </c>
      <c r="S2330" s="2">
        <v>1107332</v>
      </c>
      <c r="T2330" s="2">
        <v>351117</v>
      </c>
      <c r="X2330" s="2" t="s">
        <v>1931</v>
      </c>
      <c r="Z2330">
        <v>3008954</v>
      </c>
      <c r="AA2330" s="2" t="s">
        <v>24</v>
      </c>
    </row>
    <row r="2331" spans="1:27" x14ac:dyDescent="0.25">
      <c r="A2331" s="6">
        <f t="shared" si="36"/>
        <v>2323</v>
      </c>
      <c r="C2331" s="36" t="str">
        <f>+INDEX('Global Mapping'!$M:$M,MATCH(L2331,'Global Mapping'!$A:$A,0))</f>
        <v>CURRENT LIABILITIES</v>
      </c>
      <c r="D2331" s="36" t="str">
        <f>+INDEX('Global Mapping'!$C:$C,MATCH(L2331,'Global Mapping'!$A:$A,0))</f>
        <v>ACCRUED SALES TAX</v>
      </c>
      <c r="E2331" s="36" t="s">
        <v>3985</v>
      </c>
      <c r="F2331" s="36" t="s">
        <v>3986</v>
      </c>
      <c r="G2331" s="36" t="s">
        <v>3987</v>
      </c>
      <c r="H2331" s="36">
        <v>921999</v>
      </c>
      <c r="I2331" s="38">
        <v>43816</v>
      </c>
      <c r="J2331" s="2">
        <v>345</v>
      </c>
      <c r="K2331" s="2">
        <v>345</v>
      </c>
      <c r="L2331" s="2">
        <v>4634</v>
      </c>
      <c r="M2331" s="5">
        <v>4753.42</v>
      </c>
      <c r="N2331" s="3">
        <v>43830</v>
      </c>
      <c r="O2331" t="s">
        <v>19</v>
      </c>
      <c r="P2331" t="s">
        <v>1945</v>
      </c>
      <c r="S2331" s="2">
        <v>1115756</v>
      </c>
      <c r="T2331" s="2">
        <v>353678</v>
      </c>
      <c r="X2331" s="2" t="s">
        <v>1931</v>
      </c>
      <c r="Z2331">
        <v>3008954</v>
      </c>
      <c r="AA2331" s="2" t="s">
        <v>24</v>
      </c>
    </row>
    <row r="2332" spans="1:27" x14ac:dyDescent="0.25">
      <c r="A2332" s="6">
        <f t="shared" si="36"/>
        <v>2324</v>
      </c>
      <c r="C2332" s="36" t="str">
        <f>+INDEX('Global Mapping'!$M:$M,MATCH(L2332,'Global Mapping'!$A:$A,0))</f>
        <v>CURRENT LIABILITIES</v>
      </c>
      <c r="D2332" s="36" t="str">
        <f>+INDEX('Global Mapping'!$C:$C,MATCH(L2332,'Global Mapping'!$A:$A,0))</f>
        <v>ACCRUED SALES TAX</v>
      </c>
      <c r="E2332" s="36" t="s">
        <v>3985</v>
      </c>
      <c r="F2332" s="36" t="s">
        <v>3986</v>
      </c>
      <c r="G2332" s="36" t="s">
        <v>3987</v>
      </c>
      <c r="H2332" s="36">
        <v>840370</v>
      </c>
      <c r="I2332" s="38">
        <v>40767</v>
      </c>
      <c r="J2332" s="2">
        <v>345</v>
      </c>
      <c r="K2332" s="2">
        <v>345</v>
      </c>
      <c r="L2332" s="2">
        <v>4634</v>
      </c>
      <c r="M2332" s="5">
        <v>-546.14</v>
      </c>
      <c r="N2332" s="3">
        <v>43853</v>
      </c>
      <c r="O2332" t="s">
        <v>19</v>
      </c>
      <c r="P2332" t="s">
        <v>1623</v>
      </c>
      <c r="Q2332" t="s">
        <v>1623</v>
      </c>
      <c r="S2332" s="2">
        <v>367951</v>
      </c>
      <c r="T2332" s="2">
        <v>357813</v>
      </c>
      <c r="X2332" s="2" t="s">
        <v>1624</v>
      </c>
      <c r="AA2332" s="2" t="s">
        <v>24</v>
      </c>
    </row>
    <row r="2333" spans="1:27" x14ac:dyDescent="0.25">
      <c r="A2333" s="6">
        <f t="shared" si="36"/>
        <v>2325</v>
      </c>
      <c r="C2333" s="36" t="str">
        <f>+INDEX('Global Mapping'!$M:$M,MATCH(L2333,'Global Mapping'!$A:$A,0))</f>
        <v>CURRENT LIABILITIES</v>
      </c>
      <c r="D2333" s="36" t="str">
        <f>+INDEX('Global Mapping'!$C:$C,MATCH(L2333,'Global Mapping'!$A:$A,0))</f>
        <v>ACCRUED SALES TAX</v>
      </c>
      <c r="E2333" s="36" t="s">
        <v>3985</v>
      </c>
      <c r="F2333" s="36" t="s">
        <v>3986</v>
      </c>
      <c r="G2333" s="36" t="s">
        <v>3987</v>
      </c>
      <c r="H2333" s="36">
        <v>922060</v>
      </c>
      <c r="I2333" s="38">
        <v>43837</v>
      </c>
      <c r="J2333" s="2">
        <v>345</v>
      </c>
      <c r="K2333" s="2">
        <v>345</v>
      </c>
      <c r="L2333" s="2">
        <v>4634</v>
      </c>
      <c r="M2333" s="5">
        <v>4214.53</v>
      </c>
      <c r="N2333" s="3">
        <v>43861</v>
      </c>
      <c r="O2333" t="s">
        <v>19</v>
      </c>
      <c r="P2333" t="s">
        <v>1945</v>
      </c>
      <c r="S2333" s="2">
        <v>1123458</v>
      </c>
      <c r="T2333" s="2">
        <v>355991</v>
      </c>
      <c r="X2333" s="2" t="s">
        <v>1931</v>
      </c>
      <c r="Z2333">
        <v>3008954</v>
      </c>
      <c r="AA2333" s="2" t="s">
        <v>24</v>
      </c>
    </row>
    <row r="2334" spans="1:27" x14ac:dyDescent="0.25">
      <c r="A2334" s="6">
        <f t="shared" si="36"/>
        <v>2326</v>
      </c>
      <c r="C2334" s="36" t="str">
        <f>+INDEX('Global Mapping'!$M:$M,MATCH(L2334,'Global Mapping'!$A:$A,0))</f>
        <v>CURRENT LIABILITIES</v>
      </c>
      <c r="D2334" s="36" t="str">
        <f>+INDEX('Global Mapping'!$C:$C,MATCH(L2334,'Global Mapping'!$A:$A,0))</f>
        <v>ACCRUED SALES TAX</v>
      </c>
      <c r="E2334" s="36" t="s">
        <v>3985</v>
      </c>
      <c r="F2334" s="36" t="s">
        <v>3986</v>
      </c>
      <c r="G2334" s="36" t="s">
        <v>3987</v>
      </c>
      <c r="H2334" s="36">
        <v>922205</v>
      </c>
      <c r="I2334" s="38">
        <v>43881</v>
      </c>
      <c r="J2334" s="2">
        <v>345</v>
      </c>
      <c r="K2334" s="2">
        <v>345</v>
      </c>
      <c r="L2334" s="2">
        <v>4634</v>
      </c>
      <c r="M2334" s="5">
        <v>4999.79</v>
      </c>
      <c r="N2334" s="3">
        <v>43890</v>
      </c>
      <c r="O2334" t="s">
        <v>19</v>
      </c>
      <c r="P2334" t="s">
        <v>1945</v>
      </c>
      <c r="S2334" s="2">
        <v>1133117</v>
      </c>
      <c r="T2334" s="2">
        <v>358953</v>
      </c>
      <c r="X2334" s="2" t="s">
        <v>1931</v>
      </c>
      <c r="Z2334">
        <v>3008954</v>
      </c>
      <c r="AA2334" s="2" t="s">
        <v>24</v>
      </c>
    </row>
    <row r="2335" spans="1:27" x14ac:dyDescent="0.25">
      <c r="A2335" s="6">
        <f t="shared" si="36"/>
        <v>2327</v>
      </c>
      <c r="C2335" s="36" t="str">
        <f>+INDEX('Global Mapping'!$M:$M,MATCH(L2335,'Global Mapping'!$A:$A,0))</f>
        <v>CURRENT LIABILITIES</v>
      </c>
      <c r="D2335" s="36" t="str">
        <f>+INDEX('Global Mapping'!$C:$C,MATCH(L2335,'Global Mapping'!$A:$A,0))</f>
        <v>ACCRUED SALES TAX</v>
      </c>
      <c r="E2335" s="36" t="s">
        <v>3985</v>
      </c>
      <c r="F2335" s="36" t="s">
        <v>3986</v>
      </c>
      <c r="G2335" s="36" t="s">
        <v>3987</v>
      </c>
      <c r="H2335" s="36">
        <v>922276</v>
      </c>
      <c r="I2335" s="38">
        <v>43910</v>
      </c>
      <c r="J2335" s="2">
        <v>345</v>
      </c>
      <c r="K2335" s="2">
        <v>345</v>
      </c>
      <c r="L2335" s="2">
        <v>4634</v>
      </c>
      <c r="M2335" s="5">
        <v>6028.85</v>
      </c>
      <c r="N2335" s="3">
        <v>43921</v>
      </c>
      <c r="O2335" t="s">
        <v>19</v>
      </c>
      <c r="P2335" t="s">
        <v>1945</v>
      </c>
      <c r="S2335" s="2">
        <v>1140597</v>
      </c>
      <c r="T2335" s="2">
        <v>361348</v>
      </c>
      <c r="X2335" s="2" t="s">
        <v>1931</v>
      </c>
      <c r="Z2335">
        <v>3008954</v>
      </c>
      <c r="AA2335" s="2" t="s">
        <v>24</v>
      </c>
    </row>
    <row r="2336" spans="1:27" x14ac:dyDescent="0.25">
      <c r="A2336" s="6">
        <f t="shared" si="36"/>
        <v>2328</v>
      </c>
      <c r="C2336" s="36" t="str">
        <f>+INDEX('Global Mapping'!$M:$M,MATCH(L2336,'Global Mapping'!$A:$A,0))</f>
        <v>CURRENT LIABILITIES</v>
      </c>
      <c r="D2336" s="36" t="str">
        <f>+INDEX('Global Mapping'!$C:$C,MATCH(L2336,'Global Mapping'!$A:$A,0))</f>
        <v>ACCRUED USE TAX</v>
      </c>
      <c r="E2336" s="36" t="s">
        <v>3985</v>
      </c>
      <c r="F2336" s="36" t="s">
        <v>3986</v>
      </c>
      <c r="G2336" s="36" t="s">
        <v>3987</v>
      </c>
      <c r="H2336" s="36">
        <v>921239</v>
      </c>
      <c r="I2336" s="38">
        <v>43573</v>
      </c>
      <c r="J2336" s="2">
        <v>345</v>
      </c>
      <c r="K2336" s="2">
        <v>345</v>
      </c>
      <c r="L2336" s="2">
        <v>4635</v>
      </c>
      <c r="M2336" s="5">
        <v>-10.44</v>
      </c>
      <c r="N2336" s="3">
        <v>43567</v>
      </c>
      <c r="O2336" t="s">
        <v>19</v>
      </c>
      <c r="P2336" t="s">
        <v>108</v>
      </c>
      <c r="S2336" s="2">
        <v>1048911</v>
      </c>
      <c r="T2336" s="2">
        <v>331633</v>
      </c>
      <c r="X2336" s="2" t="s">
        <v>20</v>
      </c>
      <c r="Z2336">
        <v>3043997</v>
      </c>
      <c r="AA2336" s="2" t="s">
        <v>24</v>
      </c>
    </row>
    <row r="2337" spans="1:27" x14ac:dyDescent="0.25">
      <c r="A2337" s="6">
        <f t="shared" si="36"/>
        <v>2329</v>
      </c>
      <c r="C2337" s="36" t="str">
        <f>+INDEX('Global Mapping'!$M:$M,MATCH(L2337,'Global Mapping'!$A:$A,0))</f>
        <v>CURRENT LIABILITIES</v>
      </c>
      <c r="D2337" s="36" t="str">
        <f>+INDEX('Global Mapping'!$C:$C,MATCH(L2337,'Global Mapping'!$A:$A,0))</f>
        <v>ACCRUED USE TAX</v>
      </c>
      <c r="E2337" s="36" t="s">
        <v>3985</v>
      </c>
      <c r="F2337" s="36" t="s">
        <v>3986</v>
      </c>
      <c r="G2337" s="36" t="s">
        <v>3987</v>
      </c>
      <c r="H2337" s="36">
        <v>921181</v>
      </c>
      <c r="I2337" s="38">
        <v>43564</v>
      </c>
      <c r="J2337" s="2">
        <v>345</v>
      </c>
      <c r="K2337" s="2">
        <v>345</v>
      </c>
      <c r="L2337" s="2">
        <v>4635</v>
      </c>
      <c r="M2337" s="5">
        <v>6.25</v>
      </c>
      <c r="N2337" s="3">
        <v>43585</v>
      </c>
      <c r="O2337" t="s">
        <v>19</v>
      </c>
      <c r="P2337" t="s">
        <v>1945</v>
      </c>
      <c r="S2337" s="2">
        <v>1047635</v>
      </c>
      <c r="T2337" s="2">
        <v>331256</v>
      </c>
      <c r="X2337" s="2" t="s">
        <v>1931</v>
      </c>
      <c r="Z2337">
        <v>3008954</v>
      </c>
      <c r="AA2337" s="2" t="s">
        <v>24</v>
      </c>
    </row>
    <row r="2338" spans="1:27" x14ac:dyDescent="0.25">
      <c r="A2338" s="6">
        <f t="shared" si="36"/>
        <v>2330</v>
      </c>
      <c r="C2338" s="36" t="str">
        <f>+INDEX('Global Mapping'!$M:$M,MATCH(L2338,'Global Mapping'!$A:$A,0))</f>
        <v>CURRENT LIABILITIES</v>
      </c>
      <c r="D2338" s="36" t="str">
        <f>+INDEX('Global Mapping'!$C:$C,MATCH(L2338,'Global Mapping'!$A:$A,0))</f>
        <v>ACCRUED USE TAX</v>
      </c>
      <c r="E2338" s="36" t="s">
        <v>3985</v>
      </c>
      <c r="F2338" s="36" t="s">
        <v>3986</v>
      </c>
      <c r="G2338" s="36" t="s">
        <v>3987</v>
      </c>
      <c r="H2338" s="36">
        <v>921327</v>
      </c>
      <c r="I2338" s="38">
        <v>43601</v>
      </c>
      <c r="J2338" s="2">
        <v>345</v>
      </c>
      <c r="K2338" s="2">
        <v>345</v>
      </c>
      <c r="L2338" s="2">
        <v>4635</v>
      </c>
      <c r="M2338" s="5">
        <v>-2.7</v>
      </c>
      <c r="N2338" s="3">
        <v>43599</v>
      </c>
      <c r="O2338" t="s">
        <v>19</v>
      </c>
      <c r="P2338" t="s">
        <v>233</v>
      </c>
      <c r="S2338" s="2">
        <v>1057228</v>
      </c>
      <c r="T2338" s="2">
        <v>334309</v>
      </c>
      <c r="X2338" s="2" t="s">
        <v>20</v>
      </c>
      <c r="Z2338">
        <v>3043997</v>
      </c>
      <c r="AA2338" s="2" t="s">
        <v>24</v>
      </c>
    </row>
    <row r="2339" spans="1:27" x14ac:dyDescent="0.25">
      <c r="A2339" s="6">
        <f t="shared" si="36"/>
        <v>2331</v>
      </c>
      <c r="C2339" s="36" t="str">
        <f>+INDEX('Global Mapping'!$M:$M,MATCH(L2339,'Global Mapping'!$A:$A,0))</f>
        <v>CURRENT LIABILITIES</v>
      </c>
      <c r="D2339" s="36" t="str">
        <f>+INDEX('Global Mapping'!$C:$C,MATCH(L2339,'Global Mapping'!$A:$A,0))</f>
        <v>ACCRUED USE TAX</v>
      </c>
      <c r="E2339" s="36" t="s">
        <v>3985</v>
      </c>
      <c r="F2339" s="36" t="s">
        <v>3986</v>
      </c>
      <c r="G2339" s="36" t="s">
        <v>3987</v>
      </c>
      <c r="H2339" s="36">
        <v>921300</v>
      </c>
      <c r="I2339" s="38">
        <v>43594</v>
      </c>
      <c r="J2339" s="2">
        <v>345</v>
      </c>
      <c r="K2339" s="2">
        <v>345</v>
      </c>
      <c r="L2339" s="2">
        <v>4635</v>
      </c>
      <c r="M2339" s="5">
        <v>10.44</v>
      </c>
      <c r="N2339" s="3">
        <v>43616</v>
      </c>
      <c r="O2339" t="s">
        <v>19</v>
      </c>
      <c r="P2339" t="s">
        <v>1945</v>
      </c>
      <c r="S2339" s="2">
        <v>1056124</v>
      </c>
      <c r="T2339" s="2">
        <v>333934</v>
      </c>
      <c r="X2339" s="2" t="s">
        <v>1931</v>
      </c>
      <c r="Z2339">
        <v>3008954</v>
      </c>
      <c r="AA2339" s="2" t="s">
        <v>24</v>
      </c>
    </row>
    <row r="2340" spans="1:27" x14ac:dyDescent="0.25">
      <c r="A2340" s="6">
        <f t="shared" si="36"/>
        <v>2332</v>
      </c>
      <c r="C2340" s="36" t="str">
        <f>+INDEX('Global Mapping'!$M:$M,MATCH(L2340,'Global Mapping'!$A:$A,0))</f>
        <v>CURRENT LIABILITIES</v>
      </c>
      <c r="D2340" s="36" t="str">
        <f>+INDEX('Global Mapping'!$C:$C,MATCH(L2340,'Global Mapping'!$A:$A,0))</f>
        <v>ACCRUED USE TAX</v>
      </c>
      <c r="E2340" s="36" t="s">
        <v>3985</v>
      </c>
      <c r="F2340" s="36" t="s">
        <v>3986</v>
      </c>
      <c r="G2340" s="36" t="s">
        <v>3987</v>
      </c>
      <c r="H2340" s="36">
        <v>921405</v>
      </c>
      <c r="I2340" s="38">
        <v>43633</v>
      </c>
      <c r="J2340" s="2">
        <v>345</v>
      </c>
      <c r="K2340" s="2">
        <v>345</v>
      </c>
      <c r="L2340" s="2">
        <v>4635</v>
      </c>
      <c r="M2340" s="5">
        <v>2.7</v>
      </c>
      <c r="N2340" s="3">
        <v>43646</v>
      </c>
      <c r="O2340" t="s">
        <v>19</v>
      </c>
      <c r="P2340" t="s">
        <v>1945</v>
      </c>
      <c r="S2340" s="2">
        <v>1064315</v>
      </c>
      <c r="T2340" s="2">
        <v>336834</v>
      </c>
      <c r="X2340" s="2" t="s">
        <v>1931</v>
      </c>
      <c r="Z2340">
        <v>3008954</v>
      </c>
      <c r="AA2340" s="2" t="s">
        <v>24</v>
      </c>
    </row>
    <row r="2341" spans="1:27" x14ac:dyDescent="0.25">
      <c r="A2341" s="6">
        <f t="shared" si="36"/>
        <v>2333</v>
      </c>
      <c r="C2341" s="36" t="str">
        <f>+INDEX('Global Mapping'!$M:$M,MATCH(L2341,'Global Mapping'!$A:$A,0))</f>
        <v>CURRENT LIABILITIES</v>
      </c>
      <c r="D2341" s="36" t="str">
        <f>+INDEX('Global Mapping'!$C:$C,MATCH(L2341,'Global Mapping'!$A:$A,0))</f>
        <v>ACCRUED USE TAX</v>
      </c>
      <c r="E2341" s="36" t="s">
        <v>3985</v>
      </c>
      <c r="F2341" s="36" t="s">
        <v>3986</v>
      </c>
      <c r="G2341" s="36" t="s">
        <v>3987</v>
      </c>
      <c r="H2341" s="36">
        <v>921502</v>
      </c>
      <c r="I2341" s="38">
        <v>43664</v>
      </c>
      <c r="J2341" s="2">
        <v>345</v>
      </c>
      <c r="K2341" s="2">
        <v>345</v>
      </c>
      <c r="L2341" s="2">
        <v>4635</v>
      </c>
      <c r="M2341" s="5">
        <v>-3.84</v>
      </c>
      <c r="N2341" s="3">
        <v>43663</v>
      </c>
      <c r="O2341" t="s">
        <v>19</v>
      </c>
      <c r="P2341" t="s">
        <v>463</v>
      </c>
      <c r="S2341" s="2">
        <v>1073810</v>
      </c>
      <c r="T2341" s="2">
        <v>339647</v>
      </c>
      <c r="X2341" s="2" t="s">
        <v>20</v>
      </c>
      <c r="Z2341">
        <v>3043997</v>
      </c>
      <c r="AA2341" s="2" t="s">
        <v>24</v>
      </c>
    </row>
    <row r="2342" spans="1:27" x14ac:dyDescent="0.25">
      <c r="A2342" s="6">
        <f t="shared" si="36"/>
        <v>2334</v>
      </c>
      <c r="C2342" s="36" t="str">
        <f>+INDEX('Global Mapping'!$M:$M,MATCH(L2342,'Global Mapping'!$A:$A,0))</f>
        <v>CURRENT LIABILITIES</v>
      </c>
      <c r="D2342" s="36" t="str">
        <f>+INDEX('Global Mapping'!$C:$C,MATCH(L2342,'Global Mapping'!$A:$A,0))</f>
        <v>ACCRUED USE TAX</v>
      </c>
      <c r="E2342" s="36" t="s">
        <v>3985</v>
      </c>
      <c r="F2342" s="36" t="s">
        <v>3986</v>
      </c>
      <c r="G2342" s="36" t="s">
        <v>3987</v>
      </c>
      <c r="H2342" s="36">
        <v>921537</v>
      </c>
      <c r="I2342" s="38">
        <v>43671</v>
      </c>
      <c r="J2342" s="2">
        <v>345</v>
      </c>
      <c r="K2342" s="2">
        <v>345</v>
      </c>
      <c r="L2342" s="2">
        <v>4635</v>
      </c>
      <c r="M2342" s="5">
        <v>-6.36</v>
      </c>
      <c r="N2342" s="3">
        <v>43663</v>
      </c>
      <c r="O2342" t="s">
        <v>19</v>
      </c>
      <c r="P2342" t="s">
        <v>464</v>
      </c>
      <c r="S2342" s="2">
        <v>1073811</v>
      </c>
      <c r="T2342" s="2">
        <v>339647</v>
      </c>
      <c r="X2342" s="2" t="s">
        <v>20</v>
      </c>
      <c r="Z2342">
        <v>3043997</v>
      </c>
      <c r="AA2342" s="2" t="s">
        <v>24</v>
      </c>
    </row>
    <row r="2343" spans="1:27" x14ac:dyDescent="0.25">
      <c r="A2343" s="6">
        <f t="shared" si="36"/>
        <v>2335</v>
      </c>
      <c r="C2343" s="36" t="str">
        <f>+INDEX('Global Mapping'!$M:$M,MATCH(L2343,'Global Mapping'!$A:$A,0))</f>
        <v>CURRENT LIABILITIES</v>
      </c>
      <c r="D2343" s="36" t="str">
        <f>+INDEX('Global Mapping'!$C:$C,MATCH(L2343,'Global Mapping'!$A:$A,0))</f>
        <v>ACCRUED USE TAX</v>
      </c>
      <c r="E2343" s="36" t="s">
        <v>3985</v>
      </c>
      <c r="F2343" s="36" t="s">
        <v>3986</v>
      </c>
      <c r="G2343" s="36" t="s">
        <v>3987</v>
      </c>
      <c r="H2343" s="36">
        <v>921587</v>
      </c>
      <c r="I2343" s="38">
        <v>43685</v>
      </c>
      <c r="J2343" s="2">
        <v>345</v>
      </c>
      <c r="K2343" s="2">
        <v>345</v>
      </c>
      <c r="L2343" s="2">
        <v>4635</v>
      </c>
      <c r="M2343" s="5">
        <v>10.199999999999999</v>
      </c>
      <c r="N2343" s="3">
        <v>43708</v>
      </c>
      <c r="O2343" t="s">
        <v>19</v>
      </c>
      <c r="P2343" t="s">
        <v>1945</v>
      </c>
      <c r="S2343" s="2">
        <v>1080463</v>
      </c>
      <c r="T2343" s="2">
        <v>341691</v>
      </c>
      <c r="X2343" s="2" t="s">
        <v>1931</v>
      </c>
      <c r="Z2343">
        <v>3008954</v>
      </c>
      <c r="AA2343" s="2" t="s">
        <v>24</v>
      </c>
    </row>
    <row r="2344" spans="1:27" x14ac:dyDescent="0.25">
      <c r="A2344" s="6">
        <f t="shared" si="36"/>
        <v>2336</v>
      </c>
      <c r="C2344" s="36" t="str">
        <f>+INDEX('Global Mapping'!$M:$M,MATCH(L2344,'Global Mapping'!$A:$A,0))</f>
        <v>CURRENT LIABILITIES</v>
      </c>
      <c r="D2344" s="36" t="str">
        <f>+INDEX('Global Mapping'!$C:$C,MATCH(L2344,'Global Mapping'!$A:$A,0))</f>
        <v>ACCRUED USE TAX</v>
      </c>
      <c r="E2344" s="36" t="s">
        <v>3985</v>
      </c>
      <c r="F2344" s="36" t="s">
        <v>3986</v>
      </c>
      <c r="G2344" s="36" t="s">
        <v>3987</v>
      </c>
      <c r="H2344" s="36">
        <v>921776</v>
      </c>
      <c r="I2344" s="38">
        <v>43749</v>
      </c>
      <c r="J2344" s="2">
        <v>345</v>
      </c>
      <c r="K2344" s="2">
        <v>345</v>
      </c>
      <c r="L2344" s="2">
        <v>4635</v>
      </c>
      <c r="M2344" s="5">
        <v>-8.34</v>
      </c>
      <c r="N2344" s="3">
        <v>43740</v>
      </c>
      <c r="O2344" t="s">
        <v>19</v>
      </c>
      <c r="P2344" t="s">
        <v>793</v>
      </c>
      <c r="S2344" s="2">
        <v>1096946</v>
      </c>
      <c r="T2344" s="2">
        <v>346800</v>
      </c>
      <c r="X2344" s="2" t="s">
        <v>20</v>
      </c>
      <c r="Z2344">
        <v>3043997</v>
      </c>
      <c r="AA2344" s="2" t="s">
        <v>24</v>
      </c>
    </row>
    <row r="2345" spans="1:27" x14ac:dyDescent="0.25">
      <c r="A2345" s="6">
        <f t="shared" si="36"/>
        <v>2337</v>
      </c>
      <c r="C2345" s="36" t="str">
        <f>+INDEX('Global Mapping'!$M:$M,MATCH(L2345,'Global Mapping'!$A:$A,0))</f>
        <v>CURRENT LIABILITIES</v>
      </c>
      <c r="D2345" s="36" t="str">
        <f>+INDEX('Global Mapping'!$C:$C,MATCH(L2345,'Global Mapping'!$A:$A,0))</f>
        <v>ACCRUED USE TAX</v>
      </c>
      <c r="E2345" s="36" t="s">
        <v>3985</v>
      </c>
      <c r="F2345" s="36" t="s">
        <v>3986</v>
      </c>
      <c r="G2345" s="36" t="s">
        <v>3987</v>
      </c>
      <c r="H2345" s="36">
        <v>921876</v>
      </c>
      <c r="I2345" s="38">
        <v>43776</v>
      </c>
      <c r="J2345" s="2">
        <v>345</v>
      </c>
      <c r="K2345" s="2">
        <v>345</v>
      </c>
      <c r="L2345" s="2">
        <v>4635</v>
      </c>
      <c r="M2345" s="5">
        <v>-4.1399999999999997</v>
      </c>
      <c r="N2345" s="3">
        <v>43773</v>
      </c>
      <c r="O2345" t="s">
        <v>19</v>
      </c>
      <c r="P2345" t="s">
        <v>898</v>
      </c>
      <c r="S2345" s="2">
        <v>1105190</v>
      </c>
      <c r="T2345" s="2">
        <v>350304</v>
      </c>
      <c r="X2345" s="2" t="s">
        <v>20</v>
      </c>
      <c r="Z2345">
        <v>3043997</v>
      </c>
      <c r="AA2345" s="2" t="s">
        <v>24</v>
      </c>
    </row>
    <row r="2346" spans="1:27" x14ac:dyDescent="0.25">
      <c r="A2346" s="6">
        <f t="shared" si="36"/>
        <v>2338</v>
      </c>
      <c r="C2346" s="36" t="str">
        <f>+INDEX('Global Mapping'!$M:$M,MATCH(L2346,'Global Mapping'!$A:$A,0))</f>
        <v>CURRENT LIABILITIES</v>
      </c>
      <c r="D2346" s="36" t="str">
        <f>+INDEX('Global Mapping'!$C:$C,MATCH(L2346,'Global Mapping'!$A:$A,0))</f>
        <v>ACCRUED USE TAX</v>
      </c>
      <c r="E2346" s="36" t="s">
        <v>3985</v>
      </c>
      <c r="F2346" s="36" t="s">
        <v>3986</v>
      </c>
      <c r="G2346" s="36" t="s">
        <v>3987</v>
      </c>
      <c r="H2346" s="36">
        <v>921892</v>
      </c>
      <c r="I2346" s="38">
        <v>43781</v>
      </c>
      <c r="J2346" s="2">
        <v>345</v>
      </c>
      <c r="K2346" s="2">
        <v>345</v>
      </c>
      <c r="L2346" s="2">
        <v>4635</v>
      </c>
      <c r="M2346" s="5">
        <v>8.34</v>
      </c>
      <c r="N2346" s="3">
        <v>43799</v>
      </c>
      <c r="O2346" t="s">
        <v>19</v>
      </c>
      <c r="P2346" t="s">
        <v>1945</v>
      </c>
      <c r="S2346" s="2">
        <v>1107332</v>
      </c>
      <c r="T2346" s="2">
        <v>351117</v>
      </c>
      <c r="X2346" s="2" t="s">
        <v>1931</v>
      </c>
      <c r="Z2346">
        <v>3008954</v>
      </c>
      <c r="AA2346" s="2" t="s">
        <v>24</v>
      </c>
    </row>
    <row r="2347" spans="1:27" x14ac:dyDescent="0.25">
      <c r="A2347" s="6">
        <f t="shared" si="36"/>
        <v>2339</v>
      </c>
      <c r="C2347" s="36" t="str">
        <f>+INDEX('Global Mapping'!$M:$M,MATCH(L2347,'Global Mapping'!$A:$A,0))</f>
        <v>CURRENT LIABILITIES</v>
      </c>
      <c r="D2347" s="36" t="str">
        <f>+INDEX('Global Mapping'!$C:$C,MATCH(L2347,'Global Mapping'!$A:$A,0))</f>
        <v>ACCRUED USE TAX</v>
      </c>
      <c r="E2347" s="36" t="s">
        <v>3985</v>
      </c>
      <c r="F2347" s="36" t="s">
        <v>3986</v>
      </c>
      <c r="G2347" s="36" t="s">
        <v>3987</v>
      </c>
      <c r="H2347" s="36">
        <v>921972</v>
      </c>
      <c r="I2347" s="38">
        <v>43804</v>
      </c>
      <c r="J2347" s="2">
        <v>345</v>
      </c>
      <c r="K2347" s="2">
        <v>345</v>
      </c>
      <c r="L2347" s="2">
        <v>4635</v>
      </c>
      <c r="M2347" s="5">
        <v>-6.96</v>
      </c>
      <c r="N2347" s="3">
        <v>43802</v>
      </c>
      <c r="O2347" t="s">
        <v>19</v>
      </c>
      <c r="P2347" t="s">
        <v>1052</v>
      </c>
      <c r="S2347" s="2">
        <v>1113629</v>
      </c>
      <c r="T2347" s="2">
        <v>352745</v>
      </c>
      <c r="X2347" s="2" t="s">
        <v>20</v>
      </c>
      <c r="Z2347">
        <v>3043997</v>
      </c>
      <c r="AA2347" s="2" t="s">
        <v>24</v>
      </c>
    </row>
    <row r="2348" spans="1:27" x14ac:dyDescent="0.25">
      <c r="A2348" s="6">
        <f t="shared" si="36"/>
        <v>2340</v>
      </c>
      <c r="C2348" s="36" t="str">
        <f>+INDEX('Global Mapping'!$M:$M,MATCH(L2348,'Global Mapping'!$A:$A,0))</f>
        <v>CURRENT LIABILITIES</v>
      </c>
      <c r="D2348" s="36" t="str">
        <f>+INDEX('Global Mapping'!$C:$C,MATCH(L2348,'Global Mapping'!$A:$A,0))</f>
        <v>ACCRUED USE TAX</v>
      </c>
      <c r="E2348" s="36" t="s">
        <v>3985</v>
      </c>
      <c r="F2348" s="36" t="s">
        <v>3986</v>
      </c>
      <c r="G2348" s="36" t="s">
        <v>3987</v>
      </c>
      <c r="H2348" s="36">
        <v>922043</v>
      </c>
      <c r="I2348" s="38">
        <v>43825</v>
      </c>
      <c r="J2348" s="2">
        <v>345</v>
      </c>
      <c r="K2348" s="2">
        <v>345</v>
      </c>
      <c r="L2348" s="2">
        <v>4635</v>
      </c>
      <c r="M2348" s="5">
        <v>-4.0999999999999996</v>
      </c>
      <c r="N2348" s="3">
        <v>43825</v>
      </c>
      <c r="O2348" t="s">
        <v>19</v>
      </c>
      <c r="P2348" t="s">
        <v>1137</v>
      </c>
      <c r="S2348" s="2">
        <v>1120017</v>
      </c>
      <c r="T2348" s="2">
        <v>355079</v>
      </c>
      <c r="X2348" s="2" t="s">
        <v>20</v>
      </c>
      <c r="Z2348">
        <v>3043997</v>
      </c>
      <c r="AA2348" s="2" t="s">
        <v>24</v>
      </c>
    </row>
    <row r="2349" spans="1:27" x14ac:dyDescent="0.25">
      <c r="A2349" s="6">
        <f t="shared" si="36"/>
        <v>2341</v>
      </c>
      <c r="C2349" s="36" t="str">
        <f>+INDEX('Global Mapping'!$M:$M,MATCH(L2349,'Global Mapping'!$A:$A,0))</f>
        <v>CURRENT LIABILITIES</v>
      </c>
      <c r="D2349" s="36" t="str">
        <f>+INDEX('Global Mapping'!$C:$C,MATCH(L2349,'Global Mapping'!$A:$A,0))</f>
        <v>ACCRUED USE TAX</v>
      </c>
      <c r="E2349" s="36" t="s">
        <v>3985</v>
      </c>
      <c r="F2349" s="36" t="s">
        <v>3986</v>
      </c>
      <c r="G2349" s="36" t="s">
        <v>3987</v>
      </c>
      <c r="H2349" s="36">
        <v>921999</v>
      </c>
      <c r="I2349" s="38">
        <v>43816</v>
      </c>
      <c r="J2349" s="2">
        <v>345</v>
      </c>
      <c r="K2349" s="2">
        <v>345</v>
      </c>
      <c r="L2349" s="2">
        <v>4635</v>
      </c>
      <c r="M2349" s="5">
        <v>4.1399999999999997</v>
      </c>
      <c r="N2349" s="3">
        <v>43830</v>
      </c>
      <c r="O2349" t="s">
        <v>19</v>
      </c>
      <c r="P2349" t="s">
        <v>1945</v>
      </c>
      <c r="S2349" s="2">
        <v>1115756</v>
      </c>
      <c r="T2349" s="2">
        <v>353678</v>
      </c>
      <c r="X2349" s="2" t="s">
        <v>1931</v>
      </c>
      <c r="Z2349">
        <v>3008954</v>
      </c>
      <c r="AA2349" s="2" t="s">
        <v>24</v>
      </c>
    </row>
    <row r="2350" spans="1:27" x14ac:dyDescent="0.25">
      <c r="A2350" s="6">
        <f t="shared" si="36"/>
        <v>2342</v>
      </c>
      <c r="C2350" s="36" t="str">
        <f>+INDEX('Global Mapping'!$M:$M,MATCH(L2350,'Global Mapping'!$A:$A,0))</f>
        <v>CURRENT LIABILITIES</v>
      </c>
      <c r="D2350" s="36" t="str">
        <f>+INDEX('Global Mapping'!$C:$C,MATCH(L2350,'Global Mapping'!$A:$A,0))</f>
        <v>ACCRUED USE TAX</v>
      </c>
      <c r="E2350" s="36" t="s">
        <v>3985</v>
      </c>
      <c r="F2350" s="36" t="s">
        <v>3986</v>
      </c>
      <c r="G2350" s="36" t="s">
        <v>3987</v>
      </c>
      <c r="H2350" s="36">
        <v>922060</v>
      </c>
      <c r="I2350" s="38">
        <v>43837</v>
      </c>
      <c r="J2350" s="2">
        <v>345</v>
      </c>
      <c r="K2350" s="2">
        <v>345</v>
      </c>
      <c r="L2350" s="2">
        <v>4635</v>
      </c>
      <c r="M2350" s="5">
        <v>11.06</v>
      </c>
      <c r="N2350" s="3">
        <v>43861</v>
      </c>
      <c r="O2350" t="s">
        <v>19</v>
      </c>
      <c r="P2350" t="s">
        <v>1945</v>
      </c>
      <c r="S2350" s="2">
        <v>1123458</v>
      </c>
      <c r="T2350" s="2">
        <v>355991</v>
      </c>
      <c r="X2350" s="2" t="s">
        <v>1931</v>
      </c>
      <c r="Z2350">
        <v>3008954</v>
      </c>
      <c r="AA2350" s="2" t="s">
        <v>24</v>
      </c>
    </row>
    <row r="2351" spans="1:27" x14ac:dyDescent="0.25">
      <c r="A2351" s="6">
        <f t="shared" si="36"/>
        <v>2343</v>
      </c>
      <c r="C2351" s="36" t="str">
        <f>+INDEX('Global Mapping'!$M:$M,MATCH(L2351,'Global Mapping'!$A:$A,0))</f>
        <v>CURRENT LIABILITIES</v>
      </c>
      <c r="D2351" s="36" t="str">
        <f>+INDEX('Global Mapping'!$C:$C,MATCH(L2351,'Global Mapping'!$A:$A,0))</f>
        <v>ACCRUED USE TAX</v>
      </c>
      <c r="E2351" s="36" t="s">
        <v>3985</v>
      </c>
      <c r="F2351" s="36" t="s">
        <v>3986</v>
      </c>
      <c r="G2351" s="36" t="s">
        <v>3987</v>
      </c>
      <c r="H2351" s="36">
        <v>922329</v>
      </c>
      <c r="I2351" s="38">
        <v>43927</v>
      </c>
      <c r="J2351" s="2">
        <v>345</v>
      </c>
      <c r="K2351" s="2">
        <v>345</v>
      </c>
      <c r="L2351" s="2">
        <v>4635</v>
      </c>
      <c r="M2351" s="5">
        <v>-0.36</v>
      </c>
      <c r="N2351" s="3">
        <v>43914</v>
      </c>
      <c r="O2351" t="s">
        <v>19</v>
      </c>
      <c r="P2351" t="s">
        <v>1475</v>
      </c>
      <c r="S2351" s="2">
        <v>1144749</v>
      </c>
      <c r="T2351" s="2">
        <v>362595</v>
      </c>
      <c r="X2351" s="2" t="s">
        <v>20</v>
      </c>
      <c r="Z2351">
        <v>3043997</v>
      </c>
      <c r="AA2351" s="2" t="s">
        <v>24</v>
      </c>
    </row>
    <row r="2352" spans="1:27" x14ac:dyDescent="0.25">
      <c r="A2352" s="6">
        <f t="shared" si="36"/>
        <v>2344</v>
      </c>
      <c r="C2352" s="36" t="str">
        <f>+INDEX('Global Mapping'!$M:$M,MATCH(L2352,'Global Mapping'!$A:$A,0))</f>
        <v>CURRENT LIABILITIES</v>
      </c>
      <c r="D2352" s="36" t="str">
        <f>+INDEX('Global Mapping'!$C:$C,MATCH(L2352,'Global Mapping'!$A:$A,0))</f>
        <v>ACCRUED USE TAX</v>
      </c>
      <c r="E2352" s="36" t="s">
        <v>3985</v>
      </c>
      <c r="F2352" s="36" t="s">
        <v>3986</v>
      </c>
      <c r="G2352" s="36" t="s">
        <v>3987</v>
      </c>
      <c r="H2352" s="36">
        <v>922329</v>
      </c>
      <c r="I2352" s="38">
        <v>43927</v>
      </c>
      <c r="J2352" s="2">
        <v>345</v>
      </c>
      <c r="K2352" s="2">
        <v>345</v>
      </c>
      <c r="L2352" s="2">
        <v>4635</v>
      </c>
      <c r="M2352" s="5">
        <v>-1.08</v>
      </c>
      <c r="N2352" s="3">
        <v>43914</v>
      </c>
      <c r="O2352" t="s">
        <v>19</v>
      </c>
      <c r="P2352" t="s">
        <v>1476</v>
      </c>
      <c r="S2352" s="2">
        <v>1144753</v>
      </c>
      <c r="T2352" s="2">
        <v>362595</v>
      </c>
      <c r="X2352" s="2" t="s">
        <v>20</v>
      </c>
      <c r="Z2352">
        <v>3043997</v>
      </c>
      <c r="AA2352" s="2" t="s">
        <v>24</v>
      </c>
    </row>
    <row r="2353" spans="1:27" x14ac:dyDescent="0.25">
      <c r="A2353" s="6">
        <f t="shared" si="36"/>
        <v>2345</v>
      </c>
      <c r="C2353" s="36" t="str">
        <f>+INDEX('Global Mapping'!$M:$M,MATCH(L2353,'Global Mapping'!$A:$A,0))</f>
        <v>CURRENT LIABILITIES</v>
      </c>
      <c r="D2353" s="36" t="str">
        <f>+INDEX('Global Mapping'!$C:$C,MATCH(L2353,'Global Mapping'!$A:$A,0))</f>
        <v>ACCRUED COUNTY TAX A</v>
      </c>
      <c r="E2353" s="36" t="s">
        <v>3985</v>
      </c>
      <c r="F2353" s="36" t="s">
        <v>3986</v>
      </c>
      <c r="G2353" s="36" t="s">
        <v>3987</v>
      </c>
      <c r="H2353" s="36">
        <v>921182</v>
      </c>
      <c r="I2353" s="38">
        <v>43564</v>
      </c>
      <c r="J2353" s="2">
        <v>345</v>
      </c>
      <c r="K2353" s="2">
        <v>345</v>
      </c>
      <c r="L2353" s="2">
        <v>4636</v>
      </c>
      <c r="M2353" s="5">
        <v>630</v>
      </c>
      <c r="N2353" s="3">
        <v>43585</v>
      </c>
      <c r="O2353" t="s">
        <v>19</v>
      </c>
      <c r="P2353" t="s">
        <v>1945</v>
      </c>
      <c r="S2353" s="2">
        <v>1047650</v>
      </c>
      <c r="T2353" s="2">
        <v>331280</v>
      </c>
      <c r="X2353" s="2" t="s">
        <v>1931</v>
      </c>
      <c r="Z2353">
        <v>3008954</v>
      </c>
      <c r="AA2353" s="2" t="s">
        <v>24</v>
      </c>
    </row>
    <row r="2354" spans="1:27" x14ac:dyDescent="0.25">
      <c r="A2354" s="6">
        <f t="shared" si="36"/>
        <v>2346</v>
      </c>
      <c r="C2354" s="36" t="str">
        <f>+INDEX('Global Mapping'!$M:$M,MATCH(L2354,'Global Mapping'!$A:$A,0))</f>
        <v>CURRENT LIABILITIES</v>
      </c>
      <c r="D2354" s="36" t="str">
        <f>+INDEX('Global Mapping'!$C:$C,MATCH(L2354,'Global Mapping'!$A:$A,0))</f>
        <v>ACCRUED COUNTY TAX A</v>
      </c>
      <c r="E2354" s="36" t="s">
        <v>3985</v>
      </c>
      <c r="F2354" s="36" t="s">
        <v>3986</v>
      </c>
      <c r="G2354" s="36" t="s">
        <v>3987</v>
      </c>
      <c r="H2354" s="36">
        <v>921301</v>
      </c>
      <c r="I2354" s="38">
        <v>43594</v>
      </c>
      <c r="J2354" s="2">
        <v>345</v>
      </c>
      <c r="K2354" s="2">
        <v>345</v>
      </c>
      <c r="L2354" s="2">
        <v>4636</v>
      </c>
      <c r="M2354" s="5">
        <v>613.14</v>
      </c>
      <c r="N2354" s="3">
        <v>43616</v>
      </c>
      <c r="O2354" t="s">
        <v>19</v>
      </c>
      <c r="P2354" t="s">
        <v>1945</v>
      </c>
      <c r="S2354" s="2">
        <v>1056095</v>
      </c>
      <c r="T2354" s="2">
        <v>333928</v>
      </c>
      <c r="X2354" s="2" t="s">
        <v>1931</v>
      </c>
      <c r="Z2354">
        <v>3008954</v>
      </c>
      <c r="AA2354" s="2" t="s">
        <v>24</v>
      </c>
    </row>
    <row r="2355" spans="1:27" x14ac:dyDescent="0.25">
      <c r="A2355" s="6">
        <f t="shared" si="36"/>
        <v>2347</v>
      </c>
      <c r="C2355" s="36" t="str">
        <f>+INDEX('Global Mapping'!$M:$M,MATCH(L2355,'Global Mapping'!$A:$A,0))</f>
        <v>CURRENT LIABILITIES</v>
      </c>
      <c r="D2355" s="36" t="str">
        <f>+INDEX('Global Mapping'!$C:$C,MATCH(L2355,'Global Mapping'!$A:$A,0))</f>
        <v>ACCRUED COUNTY TAX A</v>
      </c>
      <c r="E2355" s="36" t="s">
        <v>3985</v>
      </c>
      <c r="F2355" s="36" t="s">
        <v>3986</v>
      </c>
      <c r="G2355" s="36" t="s">
        <v>3987</v>
      </c>
      <c r="H2355" s="36">
        <v>921406</v>
      </c>
      <c r="I2355" s="38">
        <v>43633</v>
      </c>
      <c r="J2355" s="2">
        <v>345</v>
      </c>
      <c r="K2355" s="2">
        <v>345</v>
      </c>
      <c r="L2355" s="2">
        <v>4636</v>
      </c>
      <c r="M2355" s="5">
        <v>660.53</v>
      </c>
      <c r="N2355" s="3">
        <v>43646</v>
      </c>
      <c r="O2355" t="s">
        <v>19</v>
      </c>
      <c r="P2355" t="s">
        <v>1945</v>
      </c>
      <c r="S2355" s="2">
        <v>1064318</v>
      </c>
      <c r="T2355" s="2">
        <v>336842</v>
      </c>
      <c r="X2355" s="2" t="s">
        <v>1931</v>
      </c>
      <c r="Z2355">
        <v>3008954</v>
      </c>
      <c r="AA2355" s="2" t="s">
        <v>24</v>
      </c>
    </row>
    <row r="2356" spans="1:27" x14ac:dyDescent="0.25">
      <c r="A2356" s="6">
        <f t="shared" si="36"/>
        <v>2348</v>
      </c>
      <c r="C2356" s="36" t="str">
        <f>+INDEX('Global Mapping'!$M:$M,MATCH(L2356,'Global Mapping'!$A:$A,0))</f>
        <v>CURRENT LIABILITIES</v>
      </c>
      <c r="D2356" s="36" t="str">
        <f>+INDEX('Global Mapping'!$C:$C,MATCH(L2356,'Global Mapping'!$A:$A,0))</f>
        <v>ACCRUED COUNTY TAX A</v>
      </c>
      <c r="E2356" s="36" t="s">
        <v>3985</v>
      </c>
      <c r="F2356" s="36" t="s">
        <v>3986</v>
      </c>
      <c r="G2356" s="36" t="s">
        <v>3987</v>
      </c>
      <c r="H2356" s="36">
        <v>921547</v>
      </c>
      <c r="I2356" s="38">
        <v>43676</v>
      </c>
      <c r="J2356" s="2">
        <v>345</v>
      </c>
      <c r="K2356" s="2">
        <v>345</v>
      </c>
      <c r="L2356" s="2">
        <v>4636</v>
      </c>
      <c r="M2356" s="5">
        <v>558.38</v>
      </c>
      <c r="N2356" s="3">
        <v>43677</v>
      </c>
      <c r="O2356" t="s">
        <v>19</v>
      </c>
      <c r="P2356" t="s">
        <v>1945</v>
      </c>
      <c r="S2356" s="2">
        <v>1071962</v>
      </c>
      <c r="T2356" s="2">
        <v>339196</v>
      </c>
      <c r="X2356" s="2" t="s">
        <v>1931</v>
      </c>
      <c r="Z2356">
        <v>3008954</v>
      </c>
      <c r="AA2356" s="2" t="s">
        <v>24</v>
      </c>
    </row>
    <row r="2357" spans="1:27" x14ac:dyDescent="0.25">
      <c r="A2357" s="6">
        <f t="shared" si="36"/>
        <v>2349</v>
      </c>
      <c r="C2357" s="36" t="str">
        <f>+INDEX('Global Mapping'!$M:$M,MATCH(L2357,'Global Mapping'!$A:$A,0))</f>
        <v>CURRENT LIABILITIES</v>
      </c>
      <c r="D2357" s="36" t="str">
        <f>+INDEX('Global Mapping'!$C:$C,MATCH(L2357,'Global Mapping'!$A:$A,0))</f>
        <v>ACCRUED COUNTY TAX A</v>
      </c>
      <c r="E2357" s="36" t="s">
        <v>3985</v>
      </c>
      <c r="F2357" s="36" t="s">
        <v>3986</v>
      </c>
      <c r="G2357" s="36" t="s">
        <v>3987</v>
      </c>
      <c r="H2357" s="36">
        <v>921586</v>
      </c>
      <c r="I2357" s="38">
        <v>43685</v>
      </c>
      <c r="J2357" s="2">
        <v>345</v>
      </c>
      <c r="K2357" s="2">
        <v>345</v>
      </c>
      <c r="L2357" s="2">
        <v>4636</v>
      </c>
      <c r="M2357" s="5">
        <v>853.19</v>
      </c>
      <c r="N2357" s="3">
        <v>43708</v>
      </c>
      <c r="O2357" t="s">
        <v>19</v>
      </c>
      <c r="P2357" t="s">
        <v>1945</v>
      </c>
      <c r="S2357" s="2">
        <v>1080449</v>
      </c>
      <c r="T2357" s="2">
        <v>341655</v>
      </c>
      <c r="X2357" s="2" t="s">
        <v>1931</v>
      </c>
      <c r="Z2357">
        <v>3008954</v>
      </c>
      <c r="AA2357" s="2" t="s">
        <v>24</v>
      </c>
    </row>
    <row r="2358" spans="1:27" x14ac:dyDescent="0.25">
      <c r="A2358" s="6">
        <f t="shared" si="36"/>
        <v>2350</v>
      </c>
      <c r="C2358" s="36" t="str">
        <f>+INDEX('Global Mapping'!$M:$M,MATCH(L2358,'Global Mapping'!$A:$A,0))</f>
        <v>CURRENT LIABILITIES</v>
      </c>
      <c r="D2358" s="36" t="str">
        <f>+INDEX('Global Mapping'!$C:$C,MATCH(L2358,'Global Mapping'!$A:$A,0))</f>
        <v>ACCRUED COUNTY TAX A</v>
      </c>
      <c r="E2358" s="36" t="s">
        <v>3985</v>
      </c>
      <c r="F2358" s="36" t="s">
        <v>3986</v>
      </c>
      <c r="G2358" s="36" t="s">
        <v>3987</v>
      </c>
      <c r="H2358" s="36">
        <v>921711</v>
      </c>
      <c r="I2358" s="38">
        <v>43728</v>
      </c>
      <c r="J2358" s="2">
        <v>345</v>
      </c>
      <c r="K2358" s="2">
        <v>345</v>
      </c>
      <c r="L2358" s="2">
        <v>4636</v>
      </c>
      <c r="M2358" s="5">
        <v>548.75</v>
      </c>
      <c r="N2358" s="3">
        <v>43738</v>
      </c>
      <c r="O2358" t="s">
        <v>19</v>
      </c>
      <c r="P2358" t="s">
        <v>1945</v>
      </c>
      <c r="S2358" s="2">
        <v>1091083</v>
      </c>
      <c r="T2358" s="2">
        <v>344711</v>
      </c>
      <c r="X2358" s="2" t="s">
        <v>1931</v>
      </c>
      <c r="Z2358">
        <v>3008954</v>
      </c>
      <c r="AA2358" s="2" t="s">
        <v>24</v>
      </c>
    </row>
    <row r="2359" spans="1:27" x14ac:dyDescent="0.25">
      <c r="A2359" s="6">
        <f t="shared" si="36"/>
        <v>2351</v>
      </c>
      <c r="C2359" s="36" t="str">
        <f>+INDEX('Global Mapping'!$M:$M,MATCH(L2359,'Global Mapping'!$A:$A,0))</f>
        <v>CURRENT LIABILITIES</v>
      </c>
      <c r="D2359" s="36" t="str">
        <f>+INDEX('Global Mapping'!$C:$C,MATCH(L2359,'Global Mapping'!$A:$A,0))</f>
        <v>ACCRUED COUNTY TAX A</v>
      </c>
      <c r="E2359" s="36" t="s">
        <v>3985</v>
      </c>
      <c r="F2359" s="36" t="s">
        <v>3986</v>
      </c>
      <c r="G2359" s="36" t="s">
        <v>3987</v>
      </c>
      <c r="H2359" s="36">
        <v>921769</v>
      </c>
      <c r="I2359" s="38">
        <v>43747</v>
      </c>
      <c r="J2359" s="2">
        <v>345</v>
      </c>
      <c r="K2359" s="2">
        <v>345</v>
      </c>
      <c r="L2359" s="2">
        <v>4636</v>
      </c>
      <c r="M2359" s="5">
        <v>701.56</v>
      </c>
      <c r="N2359" s="3">
        <v>43769</v>
      </c>
      <c r="O2359" t="s">
        <v>19</v>
      </c>
      <c r="P2359" t="s">
        <v>1945</v>
      </c>
      <c r="S2359" s="2">
        <v>1097869</v>
      </c>
      <c r="T2359" s="2">
        <v>347233</v>
      </c>
      <c r="X2359" s="2" t="s">
        <v>1931</v>
      </c>
      <c r="Z2359">
        <v>3008954</v>
      </c>
      <c r="AA2359" s="2" t="s">
        <v>24</v>
      </c>
    </row>
    <row r="2360" spans="1:27" x14ac:dyDescent="0.25">
      <c r="A2360" s="6">
        <f t="shared" si="36"/>
        <v>2352</v>
      </c>
      <c r="C2360" s="36" t="str">
        <f>+INDEX('Global Mapping'!$M:$M,MATCH(L2360,'Global Mapping'!$A:$A,0))</f>
        <v>CURRENT LIABILITIES</v>
      </c>
      <c r="D2360" s="36" t="str">
        <f>+INDEX('Global Mapping'!$C:$C,MATCH(L2360,'Global Mapping'!$A:$A,0))</f>
        <v>ACCRUED COUNTY TAX A</v>
      </c>
      <c r="E2360" s="36" t="s">
        <v>3985</v>
      </c>
      <c r="F2360" s="36" t="s">
        <v>3986</v>
      </c>
      <c r="G2360" s="36" t="s">
        <v>3987</v>
      </c>
      <c r="H2360" s="36">
        <v>921891</v>
      </c>
      <c r="I2360" s="38">
        <v>43781</v>
      </c>
      <c r="J2360" s="2">
        <v>345</v>
      </c>
      <c r="K2360" s="2">
        <v>345</v>
      </c>
      <c r="L2360" s="2">
        <v>4636</v>
      </c>
      <c r="M2360" s="5">
        <v>661.68</v>
      </c>
      <c r="N2360" s="3">
        <v>43799</v>
      </c>
      <c r="O2360" t="s">
        <v>19</v>
      </c>
      <c r="P2360" t="s">
        <v>1945</v>
      </c>
      <c r="S2360" s="2">
        <v>1107331</v>
      </c>
      <c r="T2360" s="2">
        <v>351113</v>
      </c>
      <c r="X2360" s="2" t="s">
        <v>1931</v>
      </c>
      <c r="Z2360">
        <v>3008954</v>
      </c>
      <c r="AA2360" s="2" t="s">
        <v>24</v>
      </c>
    </row>
    <row r="2361" spans="1:27" x14ac:dyDescent="0.25">
      <c r="A2361" s="6">
        <f t="shared" si="36"/>
        <v>2353</v>
      </c>
      <c r="C2361" s="36" t="str">
        <f>+INDEX('Global Mapping'!$M:$M,MATCH(L2361,'Global Mapping'!$A:$A,0))</f>
        <v>CURRENT LIABILITIES</v>
      </c>
      <c r="D2361" s="36" t="str">
        <f>+INDEX('Global Mapping'!$C:$C,MATCH(L2361,'Global Mapping'!$A:$A,0))</f>
        <v>ACCRUED COUNTY TAX A</v>
      </c>
      <c r="E2361" s="36" t="s">
        <v>3985</v>
      </c>
      <c r="F2361" s="36" t="s">
        <v>3986</v>
      </c>
      <c r="G2361" s="36" t="s">
        <v>3987</v>
      </c>
      <c r="H2361" s="36">
        <v>922000</v>
      </c>
      <c r="I2361" s="38">
        <v>43816</v>
      </c>
      <c r="J2361" s="2">
        <v>345</v>
      </c>
      <c r="K2361" s="2">
        <v>345</v>
      </c>
      <c r="L2361" s="2">
        <v>4636</v>
      </c>
      <c r="M2361" s="5">
        <v>526.85</v>
      </c>
      <c r="N2361" s="3">
        <v>43830</v>
      </c>
      <c r="O2361" t="s">
        <v>19</v>
      </c>
      <c r="P2361" t="s">
        <v>1945</v>
      </c>
      <c r="S2361" s="2">
        <v>1115757</v>
      </c>
      <c r="T2361" s="2">
        <v>353682</v>
      </c>
      <c r="X2361" s="2" t="s">
        <v>1931</v>
      </c>
      <c r="Z2361">
        <v>3008954</v>
      </c>
      <c r="AA2361" s="2" t="s">
        <v>24</v>
      </c>
    </row>
    <row r="2362" spans="1:27" x14ac:dyDescent="0.25">
      <c r="A2362" s="6">
        <f t="shared" si="36"/>
        <v>2354</v>
      </c>
      <c r="C2362" s="36" t="str">
        <f>+INDEX('Global Mapping'!$M:$M,MATCH(L2362,'Global Mapping'!$A:$A,0))</f>
        <v>CURRENT LIABILITIES</v>
      </c>
      <c r="D2362" s="36" t="str">
        <f>+INDEX('Global Mapping'!$C:$C,MATCH(L2362,'Global Mapping'!$A:$A,0))</f>
        <v>ACCRUED COUNTY TAX A</v>
      </c>
      <c r="E2362" s="36" t="s">
        <v>3985</v>
      </c>
      <c r="F2362" s="36" t="s">
        <v>3986</v>
      </c>
      <c r="G2362" s="36" t="s">
        <v>3987</v>
      </c>
      <c r="H2362" s="36">
        <v>840370</v>
      </c>
      <c r="I2362" s="38">
        <v>40767</v>
      </c>
      <c r="J2362" s="2">
        <v>345</v>
      </c>
      <c r="K2362" s="2">
        <v>345</v>
      </c>
      <c r="L2362" s="2">
        <v>4636</v>
      </c>
      <c r="M2362" s="5">
        <v>-263.13</v>
      </c>
      <c r="N2362" s="3">
        <v>43853</v>
      </c>
      <c r="O2362" t="s">
        <v>19</v>
      </c>
      <c r="P2362" t="s">
        <v>1623</v>
      </c>
      <c r="Q2362" t="s">
        <v>1623</v>
      </c>
      <c r="S2362" s="2">
        <v>367951</v>
      </c>
      <c r="T2362" s="2">
        <v>357813</v>
      </c>
      <c r="X2362" s="2" t="s">
        <v>1624</v>
      </c>
      <c r="AA2362" s="2" t="s">
        <v>24</v>
      </c>
    </row>
    <row r="2363" spans="1:27" x14ac:dyDescent="0.25">
      <c r="A2363" s="6">
        <f t="shared" si="36"/>
        <v>2355</v>
      </c>
      <c r="C2363" s="36" t="str">
        <f>+INDEX('Global Mapping'!$M:$M,MATCH(L2363,'Global Mapping'!$A:$A,0))</f>
        <v>CURRENT LIABILITIES</v>
      </c>
      <c r="D2363" s="36" t="str">
        <f>+INDEX('Global Mapping'!$C:$C,MATCH(L2363,'Global Mapping'!$A:$A,0))</f>
        <v>ACCRUED COUNTY TAX A</v>
      </c>
      <c r="E2363" s="36" t="s">
        <v>3985</v>
      </c>
      <c r="F2363" s="36" t="s">
        <v>3986</v>
      </c>
      <c r="G2363" s="36" t="s">
        <v>3987</v>
      </c>
      <c r="H2363" s="36">
        <v>922061</v>
      </c>
      <c r="I2363" s="38">
        <v>43837</v>
      </c>
      <c r="J2363" s="2">
        <v>345</v>
      </c>
      <c r="K2363" s="2">
        <v>345</v>
      </c>
      <c r="L2363" s="2">
        <v>4636</v>
      </c>
      <c r="M2363" s="5">
        <v>611.6</v>
      </c>
      <c r="N2363" s="3">
        <v>43861</v>
      </c>
      <c r="O2363" t="s">
        <v>19</v>
      </c>
      <c r="P2363" t="s">
        <v>1945</v>
      </c>
      <c r="S2363" s="2">
        <v>1123335</v>
      </c>
      <c r="T2363" s="2">
        <v>355973</v>
      </c>
      <c r="X2363" s="2" t="s">
        <v>1931</v>
      </c>
      <c r="Z2363">
        <v>3008954</v>
      </c>
      <c r="AA2363" s="2" t="s">
        <v>24</v>
      </c>
    </row>
    <row r="2364" spans="1:27" x14ac:dyDescent="0.25">
      <c r="A2364" s="6">
        <f t="shared" si="36"/>
        <v>2356</v>
      </c>
      <c r="C2364" s="36" t="str">
        <f>+INDEX('Global Mapping'!$M:$M,MATCH(L2364,'Global Mapping'!$A:$A,0))</f>
        <v>CURRENT LIABILITIES</v>
      </c>
      <c r="D2364" s="36" t="str">
        <f>+INDEX('Global Mapping'!$C:$C,MATCH(L2364,'Global Mapping'!$A:$A,0))</f>
        <v>ACCRUED COUNTY TAX A</v>
      </c>
      <c r="E2364" s="36" t="s">
        <v>3985</v>
      </c>
      <c r="F2364" s="36" t="s">
        <v>3986</v>
      </c>
      <c r="G2364" s="36" t="s">
        <v>3987</v>
      </c>
      <c r="H2364" s="36">
        <v>922204</v>
      </c>
      <c r="I2364" s="38">
        <v>43881</v>
      </c>
      <c r="J2364" s="2">
        <v>345</v>
      </c>
      <c r="K2364" s="2">
        <v>345</v>
      </c>
      <c r="L2364" s="2">
        <v>4636</v>
      </c>
      <c r="M2364" s="5">
        <v>555.29999999999995</v>
      </c>
      <c r="N2364" s="3">
        <v>43890</v>
      </c>
      <c r="O2364" t="s">
        <v>19</v>
      </c>
      <c r="P2364" t="s">
        <v>1945</v>
      </c>
      <c r="S2364" s="2">
        <v>1133103</v>
      </c>
      <c r="T2364" s="2">
        <v>358927</v>
      </c>
      <c r="X2364" s="2" t="s">
        <v>1931</v>
      </c>
      <c r="Z2364">
        <v>3008954</v>
      </c>
      <c r="AA2364" s="2" t="s">
        <v>24</v>
      </c>
    </row>
    <row r="2365" spans="1:27" x14ac:dyDescent="0.25">
      <c r="A2365" s="6">
        <f t="shared" si="36"/>
        <v>2357</v>
      </c>
      <c r="C2365" s="36" t="str">
        <f>+INDEX('Global Mapping'!$M:$M,MATCH(L2365,'Global Mapping'!$A:$A,0))</f>
        <v>CURRENT LIABILITIES</v>
      </c>
      <c r="D2365" s="36" t="str">
        <f>+INDEX('Global Mapping'!$C:$C,MATCH(L2365,'Global Mapping'!$A:$A,0))</f>
        <v>ACCRUED COUNTY TAX A</v>
      </c>
      <c r="E2365" s="36" t="s">
        <v>3985</v>
      </c>
      <c r="F2365" s="36" t="s">
        <v>3986</v>
      </c>
      <c r="G2365" s="36" t="s">
        <v>3987</v>
      </c>
      <c r="H2365" s="36">
        <v>922277</v>
      </c>
      <c r="I2365" s="38">
        <v>43910</v>
      </c>
      <c r="J2365" s="2">
        <v>345</v>
      </c>
      <c r="K2365" s="2">
        <v>345</v>
      </c>
      <c r="L2365" s="2">
        <v>4636</v>
      </c>
      <c r="M2365" s="5">
        <v>1150.02</v>
      </c>
      <c r="N2365" s="3">
        <v>43921</v>
      </c>
      <c r="O2365" t="s">
        <v>19</v>
      </c>
      <c r="P2365" t="s">
        <v>1945</v>
      </c>
      <c r="S2365" s="2">
        <v>1140600</v>
      </c>
      <c r="T2365" s="2">
        <v>361352</v>
      </c>
      <c r="X2365" s="2" t="s">
        <v>1931</v>
      </c>
      <c r="Z2365">
        <v>3008954</v>
      </c>
      <c r="AA2365" s="2" t="s">
        <v>24</v>
      </c>
    </row>
    <row r="2366" spans="1:27" x14ac:dyDescent="0.25">
      <c r="A2366" s="6">
        <f t="shared" si="36"/>
        <v>2358</v>
      </c>
      <c r="C2366" s="36" t="str">
        <f>+INDEX('Global Mapping'!$M:$M,MATCH(L2366,'Global Mapping'!$A:$A,0))</f>
        <v>CURRENT LIABILITIES</v>
      </c>
      <c r="D2366" s="36" t="str">
        <f>+INDEX('Global Mapping'!$C:$C,MATCH(L2366,'Global Mapping'!$A:$A,0))</f>
        <v>ACCRUED COUNTY TAX B</v>
      </c>
      <c r="E2366" s="36" t="s">
        <v>3985</v>
      </c>
      <c r="F2366" s="36" t="s">
        <v>3986</v>
      </c>
      <c r="G2366" s="36" t="s">
        <v>3987</v>
      </c>
      <c r="H2366" s="36">
        <v>921182</v>
      </c>
      <c r="I2366" s="38">
        <v>43564</v>
      </c>
      <c r="J2366" s="2">
        <v>345</v>
      </c>
      <c r="K2366" s="2">
        <v>345</v>
      </c>
      <c r="L2366" s="2">
        <v>4637</v>
      </c>
      <c r="M2366" s="5">
        <v>36.11</v>
      </c>
      <c r="N2366" s="3">
        <v>43585</v>
      </c>
      <c r="O2366" t="s">
        <v>19</v>
      </c>
      <c r="P2366" t="s">
        <v>1945</v>
      </c>
      <c r="S2366" s="2">
        <v>1047650</v>
      </c>
      <c r="T2366" s="2">
        <v>331280</v>
      </c>
      <c r="X2366" s="2" t="s">
        <v>1931</v>
      </c>
      <c r="Z2366">
        <v>3008954</v>
      </c>
      <c r="AA2366" s="2" t="s">
        <v>24</v>
      </c>
    </row>
    <row r="2367" spans="1:27" x14ac:dyDescent="0.25">
      <c r="A2367" s="6">
        <f t="shared" si="36"/>
        <v>2359</v>
      </c>
      <c r="C2367" s="36" t="str">
        <f>+INDEX('Global Mapping'!$M:$M,MATCH(L2367,'Global Mapping'!$A:$A,0))</f>
        <v>CURRENT LIABILITIES</v>
      </c>
      <c r="D2367" s="36" t="str">
        <f>+INDEX('Global Mapping'!$C:$C,MATCH(L2367,'Global Mapping'!$A:$A,0))</f>
        <v>ACCRUED COUNTY TAX B</v>
      </c>
      <c r="E2367" s="36" t="s">
        <v>3985</v>
      </c>
      <c r="F2367" s="36" t="s">
        <v>3986</v>
      </c>
      <c r="G2367" s="36" t="s">
        <v>3987</v>
      </c>
      <c r="H2367" s="36">
        <v>921301</v>
      </c>
      <c r="I2367" s="38">
        <v>43594</v>
      </c>
      <c r="J2367" s="2">
        <v>345</v>
      </c>
      <c r="K2367" s="2">
        <v>345</v>
      </c>
      <c r="L2367" s="2">
        <v>4637</v>
      </c>
      <c r="M2367" s="5">
        <v>33.700000000000003</v>
      </c>
      <c r="N2367" s="3">
        <v>43616</v>
      </c>
      <c r="O2367" t="s">
        <v>19</v>
      </c>
      <c r="P2367" t="s">
        <v>1945</v>
      </c>
      <c r="S2367" s="2">
        <v>1056095</v>
      </c>
      <c r="T2367" s="2">
        <v>333928</v>
      </c>
      <c r="X2367" s="2" t="s">
        <v>1931</v>
      </c>
      <c r="Z2367">
        <v>3008954</v>
      </c>
      <c r="AA2367" s="2" t="s">
        <v>24</v>
      </c>
    </row>
    <row r="2368" spans="1:27" x14ac:dyDescent="0.25">
      <c r="A2368" s="6">
        <f t="shared" si="36"/>
        <v>2360</v>
      </c>
      <c r="C2368" s="36" t="str">
        <f>+INDEX('Global Mapping'!$M:$M,MATCH(L2368,'Global Mapping'!$A:$A,0))</f>
        <v>CURRENT LIABILITIES</v>
      </c>
      <c r="D2368" s="36" t="str">
        <f>+INDEX('Global Mapping'!$C:$C,MATCH(L2368,'Global Mapping'!$A:$A,0))</f>
        <v>ACCRUED COUNTY TAX B</v>
      </c>
      <c r="E2368" s="36" t="s">
        <v>3985</v>
      </c>
      <c r="F2368" s="36" t="s">
        <v>3986</v>
      </c>
      <c r="G2368" s="36" t="s">
        <v>3987</v>
      </c>
      <c r="H2368" s="36">
        <v>921406</v>
      </c>
      <c r="I2368" s="38">
        <v>43633</v>
      </c>
      <c r="J2368" s="2">
        <v>345</v>
      </c>
      <c r="K2368" s="2">
        <v>345</v>
      </c>
      <c r="L2368" s="2">
        <v>4637</v>
      </c>
      <c r="M2368" s="5">
        <v>36.96</v>
      </c>
      <c r="N2368" s="3">
        <v>43646</v>
      </c>
      <c r="O2368" t="s">
        <v>19</v>
      </c>
      <c r="P2368" t="s">
        <v>1945</v>
      </c>
      <c r="S2368" s="2">
        <v>1064318</v>
      </c>
      <c r="T2368" s="2">
        <v>336842</v>
      </c>
      <c r="X2368" s="2" t="s">
        <v>1931</v>
      </c>
      <c r="Z2368">
        <v>3008954</v>
      </c>
      <c r="AA2368" s="2" t="s">
        <v>24</v>
      </c>
    </row>
    <row r="2369" spans="1:27" x14ac:dyDescent="0.25">
      <c r="A2369" s="6">
        <f t="shared" si="36"/>
        <v>2361</v>
      </c>
      <c r="C2369" s="36" t="str">
        <f>+INDEX('Global Mapping'!$M:$M,MATCH(L2369,'Global Mapping'!$A:$A,0))</f>
        <v>CURRENT LIABILITIES</v>
      </c>
      <c r="D2369" s="36" t="str">
        <f>+INDEX('Global Mapping'!$C:$C,MATCH(L2369,'Global Mapping'!$A:$A,0))</f>
        <v>ACCRUED COUNTY TAX B</v>
      </c>
      <c r="E2369" s="36" t="s">
        <v>3985</v>
      </c>
      <c r="F2369" s="36" t="s">
        <v>3986</v>
      </c>
      <c r="G2369" s="36" t="s">
        <v>3987</v>
      </c>
      <c r="H2369" s="36">
        <v>921547</v>
      </c>
      <c r="I2369" s="38">
        <v>43676</v>
      </c>
      <c r="J2369" s="2">
        <v>345</v>
      </c>
      <c r="K2369" s="2">
        <v>345</v>
      </c>
      <c r="L2369" s="2">
        <v>4637</v>
      </c>
      <c r="M2369" s="5">
        <v>50.28</v>
      </c>
      <c r="N2369" s="3">
        <v>43677</v>
      </c>
      <c r="O2369" t="s">
        <v>19</v>
      </c>
      <c r="P2369" t="s">
        <v>1945</v>
      </c>
      <c r="S2369" s="2">
        <v>1071962</v>
      </c>
      <c r="T2369" s="2">
        <v>339196</v>
      </c>
      <c r="X2369" s="2" t="s">
        <v>1931</v>
      </c>
      <c r="Z2369">
        <v>3008954</v>
      </c>
      <c r="AA2369" s="2" t="s">
        <v>24</v>
      </c>
    </row>
    <row r="2370" spans="1:27" x14ac:dyDescent="0.25">
      <c r="A2370" s="6">
        <f t="shared" si="36"/>
        <v>2362</v>
      </c>
      <c r="C2370" s="36" t="str">
        <f>+INDEX('Global Mapping'!$M:$M,MATCH(L2370,'Global Mapping'!$A:$A,0))</f>
        <v>CURRENT LIABILITIES</v>
      </c>
      <c r="D2370" s="36" t="str">
        <f>+INDEX('Global Mapping'!$C:$C,MATCH(L2370,'Global Mapping'!$A:$A,0))</f>
        <v>ACCRUED COUNTY TAX B</v>
      </c>
      <c r="E2370" s="36" t="s">
        <v>3985</v>
      </c>
      <c r="F2370" s="36" t="s">
        <v>3986</v>
      </c>
      <c r="G2370" s="36" t="s">
        <v>3987</v>
      </c>
      <c r="H2370" s="36">
        <v>921586</v>
      </c>
      <c r="I2370" s="38">
        <v>43685</v>
      </c>
      <c r="J2370" s="2">
        <v>345</v>
      </c>
      <c r="K2370" s="2">
        <v>345</v>
      </c>
      <c r="L2370" s="2">
        <v>4637</v>
      </c>
      <c r="M2370" s="5">
        <v>38.19</v>
      </c>
      <c r="N2370" s="3">
        <v>43708</v>
      </c>
      <c r="O2370" t="s">
        <v>19</v>
      </c>
      <c r="P2370" t="s">
        <v>1945</v>
      </c>
      <c r="S2370" s="2">
        <v>1080449</v>
      </c>
      <c r="T2370" s="2">
        <v>341655</v>
      </c>
      <c r="X2370" s="2" t="s">
        <v>1931</v>
      </c>
      <c r="Z2370">
        <v>3008954</v>
      </c>
      <c r="AA2370" s="2" t="s">
        <v>24</v>
      </c>
    </row>
    <row r="2371" spans="1:27" x14ac:dyDescent="0.25">
      <c r="A2371" s="6">
        <f t="shared" si="36"/>
        <v>2363</v>
      </c>
      <c r="C2371" s="36" t="str">
        <f>+INDEX('Global Mapping'!$M:$M,MATCH(L2371,'Global Mapping'!$A:$A,0))</f>
        <v>CURRENT LIABILITIES</v>
      </c>
      <c r="D2371" s="36" t="str">
        <f>+INDEX('Global Mapping'!$C:$C,MATCH(L2371,'Global Mapping'!$A:$A,0))</f>
        <v>ACCRUED COUNTY TAX B</v>
      </c>
      <c r="E2371" s="36" t="s">
        <v>3985</v>
      </c>
      <c r="F2371" s="36" t="s">
        <v>3986</v>
      </c>
      <c r="G2371" s="36" t="s">
        <v>3987</v>
      </c>
      <c r="H2371" s="36">
        <v>921711</v>
      </c>
      <c r="I2371" s="38">
        <v>43728</v>
      </c>
      <c r="J2371" s="2">
        <v>345</v>
      </c>
      <c r="K2371" s="2">
        <v>345</v>
      </c>
      <c r="L2371" s="2">
        <v>4637</v>
      </c>
      <c r="M2371" s="5">
        <v>42.29</v>
      </c>
      <c r="N2371" s="3">
        <v>43738</v>
      </c>
      <c r="O2371" t="s">
        <v>19</v>
      </c>
      <c r="P2371" t="s">
        <v>1945</v>
      </c>
      <c r="S2371" s="2">
        <v>1091083</v>
      </c>
      <c r="T2371" s="2">
        <v>344711</v>
      </c>
      <c r="X2371" s="2" t="s">
        <v>1931</v>
      </c>
      <c r="Z2371">
        <v>3008954</v>
      </c>
      <c r="AA2371" s="2" t="s">
        <v>24</v>
      </c>
    </row>
    <row r="2372" spans="1:27" x14ac:dyDescent="0.25">
      <c r="A2372" s="6">
        <f t="shared" si="36"/>
        <v>2364</v>
      </c>
      <c r="C2372" s="36" t="str">
        <f>+INDEX('Global Mapping'!$M:$M,MATCH(L2372,'Global Mapping'!$A:$A,0))</f>
        <v>CURRENT LIABILITIES</v>
      </c>
      <c r="D2372" s="36" t="str">
        <f>+INDEX('Global Mapping'!$C:$C,MATCH(L2372,'Global Mapping'!$A:$A,0))</f>
        <v>ACCRUED COUNTY TAX B</v>
      </c>
      <c r="E2372" s="36" t="s">
        <v>3985</v>
      </c>
      <c r="F2372" s="36" t="s">
        <v>3986</v>
      </c>
      <c r="G2372" s="36" t="s">
        <v>3987</v>
      </c>
      <c r="H2372" s="36">
        <v>921769</v>
      </c>
      <c r="I2372" s="38">
        <v>43747</v>
      </c>
      <c r="J2372" s="2">
        <v>345</v>
      </c>
      <c r="K2372" s="2">
        <v>345</v>
      </c>
      <c r="L2372" s="2">
        <v>4637</v>
      </c>
      <c r="M2372" s="5">
        <v>59.83</v>
      </c>
      <c r="N2372" s="3">
        <v>43769</v>
      </c>
      <c r="O2372" t="s">
        <v>19</v>
      </c>
      <c r="P2372" t="s">
        <v>1945</v>
      </c>
      <c r="S2372" s="2">
        <v>1097869</v>
      </c>
      <c r="T2372" s="2">
        <v>347233</v>
      </c>
      <c r="X2372" s="2" t="s">
        <v>1931</v>
      </c>
      <c r="Z2372">
        <v>3008954</v>
      </c>
      <c r="AA2372" s="2" t="s">
        <v>24</v>
      </c>
    </row>
    <row r="2373" spans="1:27" x14ac:dyDescent="0.25">
      <c r="A2373" s="6">
        <f t="shared" si="36"/>
        <v>2365</v>
      </c>
      <c r="C2373" s="36" t="str">
        <f>+INDEX('Global Mapping'!$M:$M,MATCH(L2373,'Global Mapping'!$A:$A,0))</f>
        <v>CURRENT LIABILITIES</v>
      </c>
      <c r="D2373" s="36" t="str">
        <f>+INDEX('Global Mapping'!$C:$C,MATCH(L2373,'Global Mapping'!$A:$A,0))</f>
        <v>ACCRUED COUNTY TAX B</v>
      </c>
      <c r="E2373" s="36" t="s">
        <v>3985</v>
      </c>
      <c r="F2373" s="36" t="s">
        <v>3986</v>
      </c>
      <c r="G2373" s="36" t="s">
        <v>3987</v>
      </c>
      <c r="H2373" s="36">
        <v>921891</v>
      </c>
      <c r="I2373" s="38">
        <v>43781</v>
      </c>
      <c r="J2373" s="2">
        <v>345</v>
      </c>
      <c r="K2373" s="2">
        <v>345</v>
      </c>
      <c r="L2373" s="2">
        <v>4637</v>
      </c>
      <c r="M2373" s="5">
        <v>47.96</v>
      </c>
      <c r="N2373" s="3">
        <v>43799</v>
      </c>
      <c r="O2373" t="s">
        <v>19</v>
      </c>
      <c r="P2373" t="s">
        <v>1945</v>
      </c>
      <c r="S2373" s="2">
        <v>1107331</v>
      </c>
      <c r="T2373" s="2">
        <v>351113</v>
      </c>
      <c r="X2373" s="2" t="s">
        <v>1931</v>
      </c>
      <c r="Z2373">
        <v>3008954</v>
      </c>
      <c r="AA2373" s="2" t="s">
        <v>24</v>
      </c>
    </row>
    <row r="2374" spans="1:27" x14ac:dyDescent="0.25">
      <c r="A2374" s="6">
        <f t="shared" si="36"/>
        <v>2366</v>
      </c>
      <c r="C2374" s="36" t="str">
        <f>+INDEX('Global Mapping'!$M:$M,MATCH(L2374,'Global Mapping'!$A:$A,0))</f>
        <v>CURRENT LIABILITIES</v>
      </c>
      <c r="D2374" s="36" t="str">
        <f>+INDEX('Global Mapping'!$C:$C,MATCH(L2374,'Global Mapping'!$A:$A,0))</f>
        <v>ACCRUED COUNTY TAX B</v>
      </c>
      <c r="E2374" s="36" t="s">
        <v>3985</v>
      </c>
      <c r="F2374" s="36" t="s">
        <v>3986</v>
      </c>
      <c r="G2374" s="36" t="s">
        <v>3987</v>
      </c>
      <c r="H2374" s="36">
        <v>922000</v>
      </c>
      <c r="I2374" s="38">
        <v>43816</v>
      </c>
      <c r="J2374" s="2">
        <v>345</v>
      </c>
      <c r="K2374" s="2">
        <v>345</v>
      </c>
      <c r="L2374" s="2">
        <v>4637</v>
      </c>
      <c r="M2374" s="5">
        <v>32.17</v>
      </c>
      <c r="N2374" s="3">
        <v>43830</v>
      </c>
      <c r="O2374" t="s">
        <v>19</v>
      </c>
      <c r="P2374" t="s">
        <v>1945</v>
      </c>
      <c r="S2374" s="2">
        <v>1115757</v>
      </c>
      <c r="T2374" s="2">
        <v>353682</v>
      </c>
      <c r="X2374" s="2" t="s">
        <v>1931</v>
      </c>
      <c r="Z2374">
        <v>3008954</v>
      </c>
      <c r="AA2374" s="2" t="s">
        <v>24</v>
      </c>
    </row>
    <row r="2375" spans="1:27" x14ac:dyDescent="0.25">
      <c r="A2375" s="6">
        <f t="shared" si="36"/>
        <v>2367</v>
      </c>
      <c r="C2375" s="36" t="str">
        <f>+INDEX('Global Mapping'!$M:$M,MATCH(L2375,'Global Mapping'!$A:$A,0))</f>
        <v>CURRENT LIABILITIES</v>
      </c>
      <c r="D2375" s="36" t="str">
        <f>+INDEX('Global Mapping'!$C:$C,MATCH(L2375,'Global Mapping'!$A:$A,0))</f>
        <v>ACCRUED COUNTY TAX B</v>
      </c>
      <c r="E2375" s="36" t="s">
        <v>3985</v>
      </c>
      <c r="F2375" s="36" t="s">
        <v>3986</v>
      </c>
      <c r="G2375" s="36" t="s">
        <v>3987</v>
      </c>
      <c r="H2375" s="36">
        <v>922061</v>
      </c>
      <c r="I2375" s="38">
        <v>43837</v>
      </c>
      <c r="J2375" s="2">
        <v>345</v>
      </c>
      <c r="K2375" s="2">
        <v>345</v>
      </c>
      <c r="L2375" s="2">
        <v>4637</v>
      </c>
      <c r="M2375" s="5">
        <v>33.520000000000003</v>
      </c>
      <c r="N2375" s="3">
        <v>43861</v>
      </c>
      <c r="O2375" t="s">
        <v>19</v>
      </c>
      <c r="P2375" t="s">
        <v>1945</v>
      </c>
      <c r="S2375" s="2">
        <v>1123335</v>
      </c>
      <c r="T2375" s="2">
        <v>355973</v>
      </c>
      <c r="X2375" s="2" t="s">
        <v>1931</v>
      </c>
      <c r="Z2375">
        <v>3008954</v>
      </c>
      <c r="AA2375" s="2" t="s">
        <v>24</v>
      </c>
    </row>
    <row r="2376" spans="1:27" x14ac:dyDescent="0.25">
      <c r="A2376" s="6">
        <f t="shared" si="36"/>
        <v>2368</v>
      </c>
      <c r="C2376" s="36" t="str">
        <f>+INDEX('Global Mapping'!$M:$M,MATCH(L2376,'Global Mapping'!$A:$A,0))</f>
        <v>CURRENT LIABILITIES</v>
      </c>
      <c r="D2376" s="36" t="str">
        <f>+INDEX('Global Mapping'!$C:$C,MATCH(L2376,'Global Mapping'!$A:$A,0))</f>
        <v>ACCRUED COUNTY TAX B</v>
      </c>
      <c r="E2376" s="36" t="s">
        <v>3985</v>
      </c>
      <c r="F2376" s="36" t="s">
        <v>3986</v>
      </c>
      <c r="G2376" s="36" t="s">
        <v>3987</v>
      </c>
      <c r="H2376" s="36">
        <v>922204</v>
      </c>
      <c r="I2376" s="38">
        <v>43881</v>
      </c>
      <c r="J2376" s="2">
        <v>345</v>
      </c>
      <c r="K2376" s="2">
        <v>345</v>
      </c>
      <c r="L2376" s="2">
        <v>4637</v>
      </c>
      <c r="M2376" s="5">
        <v>32.090000000000003</v>
      </c>
      <c r="N2376" s="3">
        <v>43890</v>
      </c>
      <c r="O2376" t="s">
        <v>19</v>
      </c>
      <c r="P2376" t="s">
        <v>1945</v>
      </c>
      <c r="S2376" s="2">
        <v>1133103</v>
      </c>
      <c r="T2376" s="2">
        <v>358927</v>
      </c>
      <c r="X2376" s="2" t="s">
        <v>1931</v>
      </c>
      <c r="Z2376">
        <v>3008954</v>
      </c>
      <c r="AA2376" s="2" t="s">
        <v>24</v>
      </c>
    </row>
    <row r="2377" spans="1:27" x14ac:dyDescent="0.25">
      <c r="A2377" s="6">
        <f t="shared" si="36"/>
        <v>2369</v>
      </c>
      <c r="C2377" s="36" t="str">
        <f>+INDEX('Global Mapping'!$M:$M,MATCH(L2377,'Global Mapping'!$A:$A,0))</f>
        <v>CURRENT LIABILITIES</v>
      </c>
      <c r="D2377" s="36" t="str">
        <f>+INDEX('Global Mapping'!$C:$C,MATCH(L2377,'Global Mapping'!$A:$A,0))</f>
        <v>ACCRUED COUNTY TAX B</v>
      </c>
      <c r="E2377" s="36" t="s">
        <v>3985</v>
      </c>
      <c r="F2377" s="36" t="s">
        <v>3986</v>
      </c>
      <c r="G2377" s="36" t="s">
        <v>3987</v>
      </c>
      <c r="H2377" s="36">
        <v>922277</v>
      </c>
      <c r="I2377" s="38">
        <v>43910</v>
      </c>
      <c r="J2377" s="2">
        <v>345</v>
      </c>
      <c r="K2377" s="2">
        <v>345</v>
      </c>
      <c r="L2377" s="2">
        <v>4637</v>
      </c>
      <c r="M2377" s="5">
        <v>38.119999999999997</v>
      </c>
      <c r="N2377" s="3">
        <v>43921</v>
      </c>
      <c r="O2377" t="s">
        <v>19</v>
      </c>
      <c r="P2377" t="s">
        <v>1945</v>
      </c>
      <c r="S2377" s="2">
        <v>1140600</v>
      </c>
      <c r="T2377" s="2">
        <v>361352</v>
      </c>
      <c r="X2377" s="2" t="s">
        <v>1931</v>
      </c>
      <c r="Z2377">
        <v>3008954</v>
      </c>
      <c r="AA2377" s="2" t="s">
        <v>24</v>
      </c>
    </row>
    <row r="2378" spans="1:27" x14ac:dyDescent="0.25">
      <c r="A2378" s="6">
        <f t="shared" si="36"/>
        <v>2370</v>
      </c>
      <c r="C2378" s="36" t="str">
        <f>+INDEX('Global Mapping'!$M:$M,MATCH(L2378,'Global Mapping'!$A:$A,0))</f>
        <v>CURRENT LIABILITIES</v>
      </c>
      <c r="D2378" s="36" t="str">
        <f>+INDEX('Global Mapping'!$C:$C,MATCH(L2378,'Global Mapping'!$A:$A,0))</f>
        <v>ACCRUED CITY TAX A</v>
      </c>
      <c r="E2378" s="36" t="s">
        <v>3985</v>
      </c>
      <c r="F2378" s="36" t="s">
        <v>3986</v>
      </c>
      <c r="G2378" s="36" t="s">
        <v>3987</v>
      </c>
      <c r="H2378" s="36">
        <v>839625</v>
      </c>
      <c r="I2378" s="38">
        <v>40759</v>
      </c>
      <c r="J2378" s="2">
        <v>345</v>
      </c>
      <c r="K2378" s="2">
        <v>345</v>
      </c>
      <c r="L2378" s="2">
        <v>4638</v>
      </c>
      <c r="M2378" s="5">
        <v>-2.2000000000000002</v>
      </c>
      <c r="N2378" s="3">
        <v>43559</v>
      </c>
      <c r="O2378" t="s">
        <v>19</v>
      </c>
      <c r="P2378" t="s">
        <v>1623</v>
      </c>
      <c r="Q2378" t="s">
        <v>1623</v>
      </c>
      <c r="S2378" s="2">
        <v>364767</v>
      </c>
      <c r="T2378" s="2">
        <v>330977</v>
      </c>
      <c r="X2378" s="2" t="s">
        <v>1624</v>
      </c>
      <c r="AA2378" s="2" t="s">
        <v>24</v>
      </c>
    </row>
    <row r="2379" spans="1:27" x14ac:dyDescent="0.25">
      <c r="A2379" s="6">
        <f t="shared" ref="A2379:A2442" si="37">+A2378+1</f>
        <v>2371</v>
      </c>
      <c r="C2379" s="36" t="str">
        <f>+INDEX('Global Mapping'!$M:$M,MATCH(L2379,'Global Mapping'!$A:$A,0))</f>
        <v>CURRENT LIABILITIES</v>
      </c>
      <c r="D2379" s="36" t="str">
        <f>+INDEX('Global Mapping'!$C:$C,MATCH(L2379,'Global Mapping'!$A:$A,0))</f>
        <v>ACCRUED CITY TAX A</v>
      </c>
      <c r="E2379" s="36" t="s">
        <v>3985</v>
      </c>
      <c r="F2379" s="36" t="s">
        <v>3986</v>
      </c>
      <c r="G2379" s="36" t="s">
        <v>3987</v>
      </c>
      <c r="H2379" s="36">
        <v>921182</v>
      </c>
      <c r="I2379" s="38">
        <v>43564</v>
      </c>
      <c r="J2379" s="2">
        <v>345</v>
      </c>
      <c r="K2379" s="2">
        <v>345</v>
      </c>
      <c r="L2379" s="2">
        <v>4638</v>
      </c>
      <c r="M2379" s="5">
        <v>4895.4799999999996</v>
      </c>
      <c r="N2379" s="3">
        <v>43585</v>
      </c>
      <c r="O2379" t="s">
        <v>19</v>
      </c>
      <c r="P2379" t="s">
        <v>1945</v>
      </c>
      <c r="S2379" s="2">
        <v>1047650</v>
      </c>
      <c r="T2379" s="2">
        <v>331280</v>
      </c>
      <c r="X2379" s="2" t="s">
        <v>1931</v>
      </c>
      <c r="Z2379">
        <v>3008954</v>
      </c>
      <c r="AA2379" s="2" t="s">
        <v>24</v>
      </c>
    </row>
    <row r="2380" spans="1:27" x14ac:dyDescent="0.25">
      <c r="A2380" s="6">
        <f t="shared" si="37"/>
        <v>2372</v>
      </c>
      <c r="C2380" s="36" t="str">
        <f>+INDEX('Global Mapping'!$M:$M,MATCH(L2380,'Global Mapping'!$A:$A,0))</f>
        <v>CURRENT LIABILITIES</v>
      </c>
      <c r="D2380" s="36" t="str">
        <f>+INDEX('Global Mapping'!$C:$C,MATCH(L2380,'Global Mapping'!$A:$A,0))</f>
        <v>ACCRUED CITY TAX A</v>
      </c>
      <c r="E2380" s="36" t="s">
        <v>3985</v>
      </c>
      <c r="F2380" s="36" t="s">
        <v>3986</v>
      </c>
      <c r="G2380" s="36" t="s">
        <v>3987</v>
      </c>
      <c r="H2380" s="36">
        <v>921301</v>
      </c>
      <c r="I2380" s="38">
        <v>43594</v>
      </c>
      <c r="J2380" s="2">
        <v>345</v>
      </c>
      <c r="K2380" s="2">
        <v>345</v>
      </c>
      <c r="L2380" s="2">
        <v>4638</v>
      </c>
      <c r="M2380" s="5">
        <v>6169.78</v>
      </c>
      <c r="N2380" s="3">
        <v>43616</v>
      </c>
      <c r="O2380" t="s">
        <v>19</v>
      </c>
      <c r="P2380" t="s">
        <v>1945</v>
      </c>
      <c r="S2380" s="2">
        <v>1056095</v>
      </c>
      <c r="T2380" s="2">
        <v>333928</v>
      </c>
      <c r="X2380" s="2" t="s">
        <v>1931</v>
      </c>
      <c r="Z2380">
        <v>3008954</v>
      </c>
      <c r="AA2380" s="2" t="s">
        <v>24</v>
      </c>
    </row>
    <row r="2381" spans="1:27" x14ac:dyDescent="0.25">
      <c r="A2381" s="6">
        <f t="shared" si="37"/>
        <v>2373</v>
      </c>
      <c r="C2381" s="36" t="str">
        <f>+INDEX('Global Mapping'!$M:$M,MATCH(L2381,'Global Mapping'!$A:$A,0))</f>
        <v>CURRENT LIABILITIES</v>
      </c>
      <c r="D2381" s="36" t="str">
        <f>+INDEX('Global Mapping'!$C:$C,MATCH(L2381,'Global Mapping'!$A:$A,0))</f>
        <v>ACCRUED CITY TAX A</v>
      </c>
      <c r="E2381" s="36" t="s">
        <v>3985</v>
      </c>
      <c r="F2381" s="36" t="s">
        <v>3986</v>
      </c>
      <c r="G2381" s="36" t="s">
        <v>3987</v>
      </c>
      <c r="H2381" s="36">
        <v>921406</v>
      </c>
      <c r="I2381" s="38">
        <v>43633</v>
      </c>
      <c r="J2381" s="2">
        <v>345</v>
      </c>
      <c r="K2381" s="2">
        <v>345</v>
      </c>
      <c r="L2381" s="2">
        <v>4638</v>
      </c>
      <c r="M2381" s="5">
        <v>5138.42</v>
      </c>
      <c r="N2381" s="3">
        <v>43646</v>
      </c>
      <c r="O2381" t="s">
        <v>19</v>
      </c>
      <c r="P2381" t="s">
        <v>1945</v>
      </c>
      <c r="S2381" s="2">
        <v>1064318</v>
      </c>
      <c r="T2381" s="2">
        <v>336842</v>
      </c>
      <c r="X2381" s="2" t="s">
        <v>1931</v>
      </c>
      <c r="Z2381">
        <v>3008954</v>
      </c>
      <c r="AA2381" s="2" t="s">
        <v>24</v>
      </c>
    </row>
    <row r="2382" spans="1:27" x14ac:dyDescent="0.25">
      <c r="A2382" s="6">
        <f t="shared" si="37"/>
        <v>2374</v>
      </c>
      <c r="C2382" s="36" t="str">
        <f>+INDEX('Global Mapping'!$M:$M,MATCH(L2382,'Global Mapping'!$A:$A,0))</f>
        <v>CURRENT LIABILITIES</v>
      </c>
      <c r="D2382" s="36" t="str">
        <f>+INDEX('Global Mapping'!$C:$C,MATCH(L2382,'Global Mapping'!$A:$A,0))</f>
        <v>ACCRUED CITY TAX A</v>
      </c>
      <c r="E2382" s="36" t="s">
        <v>3985</v>
      </c>
      <c r="F2382" s="36" t="s">
        <v>3986</v>
      </c>
      <c r="G2382" s="36" t="s">
        <v>3987</v>
      </c>
      <c r="H2382" s="36">
        <v>921547</v>
      </c>
      <c r="I2382" s="38">
        <v>43676</v>
      </c>
      <c r="J2382" s="2">
        <v>345</v>
      </c>
      <c r="K2382" s="2">
        <v>345</v>
      </c>
      <c r="L2382" s="2">
        <v>4638</v>
      </c>
      <c r="M2382" s="5">
        <v>6268.05</v>
      </c>
      <c r="N2382" s="3">
        <v>43677</v>
      </c>
      <c r="O2382" t="s">
        <v>19</v>
      </c>
      <c r="P2382" t="s">
        <v>1945</v>
      </c>
      <c r="S2382" s="2">
        <v>1071962</v>
      </c>
      <c r="T2382" s="2">
        <v>339196</v>
      </c>
      <c r="X2382" s="2" t="s">
        <v>1931</v>
      </c>
      <c r="Z2382">
        <v>3008954</v>
      </c>
      <c r="AA2382" s="2" t="s">
        <v>24</v>
      </c>
    </row>
    <row r="2383" spans="1:27" x14ac:dyDescent="0.25">
      <c r="A2383" s="6">
        <f t="shared" si="37"/>
        <v>2375</v>
      </c>
      <c r="C2383" s="36" t="str">
        <f>+INDEX('Global Mapping'!$M:$M,MATCH(L2383,'Global Mapping'!$A:$A,0))</f>
        <v>CURRENT LIABILITIES</v>
      </c>
      <c r="D2383" s="36" t="str">
        <f>+INDEX('Global Mapping'!$C:$C,MATCH(L2383,'Global Mapping'!$A:$A,0))</f>
        <v>ACCRUED CITY TAX A</v>
      </c>
      <c r="E2383" s="36" t="s">
        <v>3985</v>
      </c>
      <c r="F2383" s="36" t="s">
        <v>3986</v>
      </c>
      <c r="G2383" s="36" t="s">
        <v>3987</v>
      </c>
      <c r="H2383" s="36">
        <v>839571</v>
      </c>
      <c r="I2383" s="38">
        <v>40759</v>
      </c>
      <c r="J2383" s="2">
        <v>345</v>
      </c>
      <c r="K2383" s="2">
        <v>345</v>
      </c>
      <c r="L2383" s="2">
        <v>4638</v>
      </c>
      <c r="M2383" s="5">
        <v>1.69</v>
      </c>
      <c r="N2383" s="3">
        <v>43684</v>
      </c>
      <c r="O2383" t="s">
        <v>19</v>
      </c>
      <c r="P2383" t="s">
        <v>1623</v>
      </c>
      <c r="Q2383" t="s">
        <v>1623</v>
      </c>
      <c r="S2383" s="2">
        <v>366101</v>
      </c>
      <c r="T2383" s="2">
        <v>341590</v>
      </c>
      <c r="X2383" s="2" t="s">
        <v>1624</v>
      </c>
      <c r="AA2383" s="2" t="s">
        <v>24</v>
      </c>
    </row>
    <row r="2384" spans="1:27" x14ac:dyDescent="0.25">
      <c r="A2384" s="6">
        <f t="shared" si="37"/>
        <v>2376</v>
      </c>
      <c r="C2384" s="36" t="str">
        <f>+INDEX('Global Mapping'!$M:$M,MATCH(L2384,'Global Mapping'!$A:$A,0))</f>
        <v>CURRENT LIABILITIES</v>
      </c>
      <c r="D2384" s="36" t="str">
        <f>+INDEX('Global Mapping'!$C:$C,MATCH(L2384,'Global Mapping'!$A:$A,0))</f>
        <v>ACCRUED CITY TAX A</v>
      </c>
      <c r="E2384" s="36" t="s">
        <v>3985</v>
      </c>
      <c r="F2384" s="36" t="s">
        <v>3986</v>
      </c>
      <c r="G2384" s="36" t="s">
        <v>3987</v>
      </c>
      <c r="H2384" s="36">
        <v>839635</v>
      </c>
      <c r="I2384" s="38">
        <v>40759</v>
      </c>
      <c r="J2384" s="2">
        <v>345</v>
      </c>
      <c r="K2384" s="2">
        <v>345</v>
      </c>
      <c r="L2384" s="2">
        <v>4638</v>
      </c>
      <c r="M2384" s="5">
        <v>-0.72</v>
      </c>
      <c r="N2384" s="3">
        <v>43696</v>
      </c>
      <c r="O2384" t="s">
        <v>19</v>
      </c>
      <c r="P2384" t="s">
        <v>1623</v>
      </c>
      <c r="Q2384" t="s">
        <v>1623</v>
      </c>
      <c r="S2384" s="2">
        <v>366193</v>
      </c>
      <c r="T2384" s="2">
        <v>342618</v>
      </c>
      <c r="X2384" s="2" t="s">
        <v>1624</v>
      </c>
      <c r="AA2384" s="2" t="s">
        <v>24</v>
      </c>
    </row>
    <row r="2385" spans="1:27" x14ac:dyDescent="0.25">
      <c r="A2385" s="6">
        <f t="shared" si="37"/>
        <v>2377</v>
      </c>
      <c r="C2385" s="36" t="str">
        <f>+INDEX('Global Mapping'!$M:$M,MATCH(L2385,'Global Mapping'!$A:$A,0))</f>
        <v>CURRENT LIABILITIES</v>
      </c>
      <c r="D2385" s="36" t="str">
        <f>+INDEX('Global Mapping'!$C:$C,MATCH(L2385,'Global Mapping'!$A:$A,0))</f>
        <v>ACCRUED CITY TAX A</v>
      </c>
      <c r="E2385" s="36" t="s">
        <v>3985</v>
      </c>
      <c r="F2385" s="36" t="s">
        <v>3986</v>
      </c>
      <c r="G2385" s="36" t="s">
        <v>3987</v>
      </c>
      <c r="H2385" s="36">
        <v>921586</v>
      </c>
      <c r="I2385" s="38">
        <v>43685</v>
      </c>
      <c r="J2385" s="2">
        <v>345</v>
      </c>
      <c r="K2385" s="2">
        <v>345</v>
      </c>
      <c r="L2385" s="2">
        <v>4638</v>
      </c>
      <c r="M2385" s="5">
        <v>5201.74</v>
      </c>
      <c r="N2385" s="3">
        <v>43708</v>
      </c>
      <c r="O2385" t="s">
        <v>19</v>
      </c>
      <c r="P2385" t="s">
        <v>1945</v>
      </c>
      <c r="S2385" s="2">
        <v>1080449</v>
      </c>
      <c r="T2385" s="2">
        <v>341655</v>
      </c>
      <c r="X2385" s="2" t="s">
        <v>1931</v>
      </c>
      <c r="Z2385">
        <v>3008954</v>
      </c>
      <c r="AA2385" s="2" t="s">
        <v>24</v>
      </c>
    </row>
    <row r="2386" spans="1:27" x14ac:dyDescent="0.25">
      <c r="A2386" s="6">
        <f t="shared" si="37"/>
        <v>2378</v>
      </c>
      <c r="C2386" s="36" t="str">
        <f>+INDEX('Global Mapping'!$M:$M,MATCH(L2386,'Global Mapping'!$A:$A,0))</f>
        <v>CURRENT LIABILITIES</v>
      </c>
      <c r="D2386" s="36" t="str">
        <f>+INDEX('Global Mapping'!$C:$C,MATCH(L2386,'Global Mapping'!$A:$A,0))</f>
        <v>ACCRUED CITY TAX A</v>
      </c>
      <c r="E2386" s="36" t="s">
        <v>3985</v>
      </c>
      <c r="F2386" s="36" t="s">
        <v>3986</v>
      </c>
      <c r="G2386" s="36" t="s">
        <v>3987</v>
      </c>
      <c r="H2386" s="36">
        <v>921711</v>
      </c>
      <c r="I2386" s="38">
        <v>43728</v>
      </c>
      <c r="J2386" s="2">
        <v>345</v>
      </c>
      <c r="K2386" s="2">
        <v>345</v>
      </c>
      <c r="L2386" s="2">
        <v>4638</v>
      </c>
      <c r="M2386" s="5">
        <v>5575.3</v>
      </c>
      <c r="N2386" s="3">
        <v>43738</v>
      </c>
      <c r="O2386" t="s">
        <v>19</v>
      </c>
      <c r="P2386" t="s">
        <v>1945</v>
      </c>
      <c r="S2386" s="2">
        <v>1091083</v>
      </c>
      <c r="T2386" s="2">
        <v>344711</v>
      </c>
      <c r="X2386" s="2" t="s">
        <v>1931</v>
      </c>
      <c r="Z2386">
        <v>3008954</v>
      </c>
      <c r="AA2386" s="2" t="s">
        <v>24</v>
      </c>
    </row>
    <row r="2387" spans="1:27" x14ac:dyDescent="0.25">
      <c r="A2387" s="6">
        <f t="shared" si="37"/>
        <v>2379</v>
      </c>
      <c r="C2387" s="36" t="str">
        <f>+INDEX('Global Mapping'!$M:$M,MATCH(L2387,'Global Mapping'!$A:$A,0))</f>
        <v>CURRENT LIABILITIES</v>
      </c>
      <c r="D2387" s="36" t="str">
        <f>+INDEX('Global Mapping'!$C:$C,MATCH(L2387,'Global Mapping'!$A:$A,0))</f>
        <v>ACCRUED CITY TAX A</v>
      </c>
      <c r="E2387" s="36" t="s">
        <v>3985</v>
      </c>
      <c r="F2387" s="36" t="s">
        <v>3986</v>
      </c>
      <c r="G2387" s="36" t="s">
        <v>3987</v>
      </c>
      <c r="H2387" s="36">
        <v>921769</v>
      </c>
      <c r="I2387" s="38">
        <v>43747</v>
      </c>
      <c r="J2387" s="2">
        <v>345</v>
      </c>
      <c r="K2387" s="2">
        <v>345</v>
      </c>
      <c r="L2387" s="2">
        <v>4638</v>
      </c>
      <c r="M2387" s="5">
        <v>6432.85</v>
      </c>
      <c r="N2387" s="3">
        <v>43769</v>
      </c>
      <c r="O2387" t="s">
        <v>19</v>
      </c>
      <c r="P2387" t="s">
        <v>1945</v>
      </c>
      <c r="S2387" s="2">
        <v>1097869</v>
      </c>
      <c r="T2387" s="2">
        <v>347233</v>
      </c>
      <c r="X2387" s="2" t="s">
        <v>1931</v>
      </c>
      <c r="Z2387">
        <v>3008954</v>
      </c>
      <c r="AA2387" s="2" t="s">
        <v>24</v>
      </c>
    </row>
    <row r="2388" spans="1:27" x14ac:dyDescent="0.25">
      <c r="A2388" s="6">
        <f t="shared" si="37"/>
        <v>2380</v>
      </c>
      <c r="C2388" s="36" t="str">
        <f>+INDEX('Global Mapping'!$M:$M,MATCH(L2388,'Global Mapping'!$A:$A,0))</f>
        <v>CURRENT LIABILITIES</v>
      </c>
      <c r="D2388" s="36" t="str">
        <f>+INDEX('Global Mapping'!$C:$C,MATCH(L2388,'Global Mapping'!$A:$A,0))</f>
        <v>ACCRUED CITY TAX A</v>
      </c>
      <c r="E2388" s="36" t="s">
        <v>3985</v>
      </c>
      <c r="F2388" s="36" t="s">
        <v>3986</v>
      </c>
      <c r="G2388" s="36" t="s">
        <v>3987</v>
      </c>
      <c r="H2388" s="36">
        <v>840297</v>
      </c>
      <c r="I2388" s="38">
        <v>40767</v>
      </c>
      <c r="J2388" s="2">
        <v>345</v>
      </c>
      <c r="K2388" s="2">
        <v>345</v>
      </c>
      <c r="L2388" s="2">
        <v>4638</v>
      </c>
      <c r="M2388" s="5">
        <v>1.31</v>
      </c>
      <c r="N2388" s="3">
        <v>43776</v>
      </c>
      <c r="O2388" t="s">
        <v>19</v>
      </c>
      <c r="P2388" t="s">
        <v>1623</v>
      </c>
      <c r="Q2388" t="s">
        <v>1623</v>
      </c>
      <c r="S2388" s="2">
        <v>367163</v>
      </c>
      <c r="T2388" s="2">
        <v>350957</v>
      </c>
      <c r="X2388" s="2" t="s">
        <v>1624</v>
      </c>
      <c r="AA2388" s="2" t="s">
        <v>24</v>
      </c>
    </row>
    <row r="2389" spans="1:27" x14ac:dyDescent="0.25">
      <c r="A2389" s="6">
        <f t="shared" si="37"/>
        <v>2381</v>
      </c>
      <c r="C2389" s="36" t="str">
        <f>+INDEX('Global Mapping'!$M:$M,MATCH(L2389,'Global Mapping'!$A:$A,0))</f>
        <v>CURRENT LIABILITIES</v>
      </c>
      <c r="D2389" s="36" t="str">
        <f>+INDEX('Global Mapping'!$C:$C,MATCH(L2389,'Global Mapping'!$A:$A,0))</f>
        <v>ACCRUED CITY TAX A</v>
      </c>
      <c r="E2389" s="36" t="s">
        <v>3985</v>
      </c>
      <c r="F2389" s="36" t="s">
        <v>3986</v>
      </c>
      <c r="G2389" s="36" t="s">
        <v>3987</v>
      </c>
      <c r="H2389" s="36">
        <v>921891</v>
      </c>
      <c r="I2389" s="38">
        <v>43781</v>
      </c>
      <c r="J2389" s="2">
        <v>345</v>
      </c>
      <c r="K2389" s="2">
        <v>345</v>
      </c>
      <c r="L2389" s="2">
        <v>4638</v>
      </c>
      <c r="M2389" s="5">
        <v>5480.76</v>
      </c>
      <c r="N2389" s="3">
        <v>43799</v>
      </c>
      <c r="O2389" t="s">
        <v>19</v>
      </c>
      <c r="P2389" t="s">
        <v>1945</v>
      </c>
      <c r="S2389" s="2">
        <v>1107331</v>
      </c>
      <c r="T2389" s="2">
        <v>351113</v>
      </c>
      <c r="X2389" s="2" t="s">
        <v>1931</v>
      </c>
      <c r="Z2389">
        <v>3008954</v>
      </c>
      <c r="AA2389" s="2" t="s">
        <v>24</v>
      </c>
    </row>
    <row r="2390" spans="1:27" x14ac:dyDescent="0.25">
      <c r="A2390" s="6">
        <f t="shared" si="37"/>
        <v>2382</v>
      </c>
      <c r="C2390" s="36" t="str">
        <f>+INDEX('Global Mapping'!$M:$M,MATCH(L2390,'Global Mapping'!$A:$A,0))</f>
        <v>CURRENT LIABILITIES</v>
      </c>
      <c r="D2390" s="36" t="str">
        <f>+INDEX('Global Mapping'!$C:$C,MATCH(L2390,'Global Mapping'!$A:$A,0))</f>
        <v>ACCRUED CITY TAX A</v>
      </c>
      <c r="E2390" s="36" t="s">
        <v>3985</v>
      </c>
      <c r="F2390" s="36" t="s">
        <v>3986</v>
      </c>
      <c r="G2390" s="36" t="s">
        <v>3987</v>
      </c>
      <c r="H2390" s="36">
        <v>922000</v>
      </c>
      <c r="I2390" s="38">
        <v>43816</v>
      </c>
      <c r="J2390" s="2">
        <v>345</v>
      </c>
      <c r="K2390" s="2">
        <v>345</v>
      </c>
      <c r="L2390" s="2">
        <v>4638</v>
      </c>
      <c r="M2390" s="5">
        <v>5799.65</v>
      </c>
      <c r="N2390" s="3">
        <v>43830</v>
      </c>
      <c r="O2390" t="s">
        <v>19</v>
      </c>
      <c r="P2390" t="s">
        <v>1945</v>
      </c>
      <c r="S2390" s="2">
        <v>1115757</v>
      </c>
      <c r="T2390" s="2">
        <v>353682</v>
      </c>
      <c r="X2390" s="2" t="s">
        <v>1931</v>
      </c>
      <c r="Z2390">
        <v>3008954</v>
      </c>
      <c r="AA2390" s="2" t="s">
        <v>24</v>
      </c>
    </row>
    <row r="2391" spans="1:27" x14ac:dyDescent="0.25">
      <c r="A2391" s="6">
        <f t="shared" si="37"/>
        <v>2383</v>
      </c>
      <c r="C2391" s="36" t="str">
        <f>+INDEX('Global Mapping'!$M:$M,MATCH(L2391,'Global Mapping'!$A:$A,0))</f>
        <v>CURRENT LIABILITIES</v>
      </c>
      <c r="D2391" s="36" t="str">
        <f>+INDEX('Global Mapping'!$C:$C,MATCH(L2391,'Global Mapping'!$A:$A,0))</f>
        <v>ACCRUED CITY TAX A</v>
      </c>
      <c r="E2391" s="36" t="s">
        <v>3985</v>
      </c>
      <c r="F2391" s="36" t="s">
        <v>3986</v>
      </c>
      <c r="G2391" s="36" t="s">
        <v>3987</v>
      </c>
      <c r="H2391" s="36">
        <v>840370</v>
      </c>
      <c r="I2391" s="38">
        <v>40767</v>
      </c>
      <c r="J2391" s="2">
        <v>345</v>
      </c>
      <c r="K2391" s="2">
        <v>345</v>
      </c>
      <c r="L2391" s="2">
        <v>4638</v>
      </c>
      <c r="M2391" s="5">
        <v>-1002.66</v>
      </c>
      <c r="N2391" s="3">
        <v>43853</v>
      </c>
      <c r="O2391" t="s">
        <v>19</v>
      </c>
      <c r="P2391" t="s">
        <v>1623</v>
      </c>
      <c r="Q2391" t="s">
        <v>1623</v>
      </c>
      <c r="S2391" s="2">
        <v>367951</v>
      </c>
      <c r="T2391" s="2">
        <v>357813</v>
      </c>
      <c r="X2391" s="2" t="s">
        <v>1624</v>
      </c>
      <c r="AA2391" s="2" t="s">
        <v>24</v>
      </c>
    </row>
    <row r="2392" spans="1:27" x14ac:dyDescent="0.25">
      <c r="A2392" s="6">
        <f t="shared" si="37"/>
        <v>2384</v>
      </c>
      <c r="C2392" s="36" t="str">
        <f>+INDEX('Global Mapping'!$M:$M,MATCH(L2392,'Global Mapping'!$A:$A,0))</f>
        <v>CURRENT LIABILITIES</v>
      </c>
      <c r="D2392" s="36" t="str">
        <f>+INDEX('Global Mapping'!$C:$C,MATCH(L2392,'Global Mapping'!$A:$A,0))</f>
        <v>ACCRUED CITY TAX A</v>
      </c>
      <c r="E2392" s="36" t="s">
        <v>3985</v>
      </c>
      <c r="F2392" s="36" t="s">
        <v>3986</v>
      </c>
      <c r="G2392" s="36" t="s">
        <v>3987</v>
      </c>
      <c r="H2392" s="36">
        <v>922061</v>
      </c>
      <c r="I2392" s="38">
        <v>43837</v>
      </c>
      <c r="J2392" s="2">
        <v>345</v>
      </c>
      <c r="K2392" s="2">
        <v>345</v>
      </c>
      <c r="L2392" s="2">
        <v>4638</v>
      </c>
      <c r="M2392" s="5">
        <v>5211.6499999999996</v>
      </c>
      <c r="N2392" s="3">
        <v>43861</v>
      </c>
      <c r="O2392" t="s">
        <v>19</v>
      </c>
      <c r="P2392" t="s">
        <v>1945</v>
      </c>
      <c r="S2392" s="2">
        <v>1123335</v>
      </c>
      <c r="T2392" s="2">
        <v>355973</v>
      </c>
      <c r="X2392" s="2" t="s">
        <v>1931</v>
      </c>
      <c r="Z2392">
        <v>3008954</v>
      </c>
      <c r="AA2392" s="2" t="s">
        <v>24</v>
      </c>
    </row>
    <row r="2393" spans="1:27" x14ac:dyDescent="0.25">
      <c r="A2393" s="6">
        <f t="shared" si="37"/>
        <v>2385</v>
      </c>
      <c r="C2393" s="36" t="str">
        <f>+INDEX('Global Mapping'!$M:$M,MATCH(L2393,'Global Mapping'!$A:$A,0))</f>
        <v>CURRENT LIABILITIES</v>
      </c>
      <c r="D2393" s="36" t="str">
        <f>+INDEX('Global Mapping'!$C:$C,MATCH(L2393,'Global Mapping'!$A:$A,0))</f>
        <v>ACCRUED CITY TAX A</v>
      </c>
      <c r="E2393" s="36" t="s">
        <v>3985</v>
      </c>
      <c r="F2393" s="36" t="s">
        <v>3986</v>
      </c>
      <c r="G2393" s="36" t="s">
        <v>3987</v>
      </c>
      <c r="H2393" s="36">
        <v>922204</v>
      </c>
      <c r="I2393" s="38">
        <v>43881</v>
      </c>
      <c r="J2393" s="2">
        <v>345</v>
      </c>
      <c r="K2393" s="2">
        <v>345</v>
      </c>
      <c r="L2393" s="2">
        <v>4638</v>
      </c>
      <c r="M2393" s="5">
        <v>5806.06</v>
      </c>
      <c r="N2393" s="3">
        <v>43890</v>
      </c>
      <c r="O2393" t="s">
        <v>19</v>
      </c>
      <c r="P2393" t="s">
        <v>1945</v>
      </c>
      <c r="S2393" s="2">
        <v>1133103</v>
      </c>
      <c r="T2393" s="2">
        <v>358927</v>
      </c>
      <c r="X2393" s="2" t="s">
        <v>1931</v>
      </c>
      <c r="Z2393">
        <v>3008954</v>
      </c>
      <c r="AA2393" s="2" t="s">
        <v>24</v>
      </c>
    </row>
    <row r="2394" spans="1:27" x14ac:dyDescent="0.25">
      <c r="A2394" s="6">
        <f t="shared" si="37"/>
        <v>2386</v>
      </c>
      <c r="C2394" s="36" t="str">
        <f>+INDEX('Global Mapping'!$M:$M,MATCH(L2394,'Global Mapping'!$A:$A,0))</f>
        <v>CURRENT LIABILITIES</v>
      </c>
      <c r="D2394" s="36" t="str">
        <f>+INDEX('Global Mapping'!$C:$C,MATCH(L2394,'Global Mapping'!$A:$A,0))</f>
        <v>ACCRUED CITY TAX A</v>
      </c>
      <c r="E2394" s="36" t="s">
        <v>3985</v>
      </c>
      <c r="F2394" s="36" t="s">
        <v>3986</v>
      </c>
      <c r="G2394" s="36" t="s">
        <v>3987</v>
      </c>
      <c r="H2394" s="36">
        <v>922277</v>
      </c>
      <c r="I2394" s="38">
        <v>43910</v>
      </c>
      <c r="J2394" s="2">
        <v>345</v>
      </c>
      <c r="K2394" s="2">
        <v>345</v>
      </c>
      <c r="L2394" s="2">
        <v>4638</v>
      </c>
      <c r="M2394" s="5">
        <v>5773.04</v>
      </c>
      <c r="N2394" s="3">
        <v>43921</v>
      </c>
      <c r="O2394" t="s">
        <v>19</v>
      </c>
      <c r="P2394" t="s">
        <v>1945</v>
      </c>
      <c r="S2394" s="2">
        <v>1140600</v>
      </c>
      <c r="T2394" s="2">
        <v>361352</v>
      </c>
      <c r="X2394" s="2" t="s">
        <v>1931</v>
      </c>
      <c r="Z2394">
        <v>3008954</v>
      </c>
      <c r="AA2394" s="2" t="s">
        <v>24</v>
      </c>
    </row>
    <row r="2395" spans="1:27" x14ac:dyDescent="0.25">
      <c r="A2395" s="6">
        <f t="shared" si="37"/>
        <v>2387</v>
      </c>
      <c r="C2395" s="36" t="str">
        <f>+INDEX('Global Mapping'!$M:$M,MATCH(L2395,'Global Mapping'!$A:$A,0))</f>
        <v>CURRENT LIABILITIES</v>
      </c>
      <c r="D2395" s="36" t="str">
        <f>+INDEX('Global Mapping'!$C:$C,MATCH(L2395,'Global Mapping'!$A:$A,0))</f>
        <v>ACCRUED CITY TAX B</v>
      </c>
      <c r="E2395" s="36" t="s">
        <v>3985</v>
      </c>
      <c r="F2395" s="36" t="s">
        <v>3986</v>
      </c>
      <c r="G2395" s="36" t="s">
        <v>3987</v>
      </c>
      <c r="H2395" s="36">
        <v>921182</v>
      </c>
      <c r="I2395" s="38">
        <v>43564</v>
      </c>
      <c r="J2395" s="2">
        <v>345</v>
      </c>
      <c r="K2395" s="2">
        <v>345</v>
      </c>
      <c r="L2395" s="2">
        <v>4639</v>
      </c>
      <c r="M2395" s="5">
        <v>503.02</v>
      </c>
      <c r="N2395" s="3">
        <v>43585</v>
      </c>
      <c r="O2395" t="s">
        <v>19</v>
      </c>
      <c r="P2395" t="s">
        <v>1945</v>
      </c>
      <c r="S2395" s="2">
        <v>1047650</v>
      </c>
      <c r="T2395" s="2">
        <v>331280</v>
      </c>
      <c r="X2395" s="2" t="s">
        <v>1931</v>
      </c>
      <c r="Z2395">
        <v>3008954</v>
      </c>
      <c r="AA2395" s="2" t="s">
        <v>24</v>
      </c>
    </row>
    <row r="2396" spans="1:27" x14ac:dyDescent="0.25">
      <c r="A2396" s="6">
        <f t="shared" si="37"/>
        <v>2388</v>
      </c>
      <c r="C2396" s="36" t="str">
        <f>+INDEX('Global Mapping'!$M:$M,MATCH(L2396,'Global Mapping'!$A:$A,0))</f>
        <v>CURRENT LIABILITIES</v>
      </c>
      <c r="D2396" s="36" t="str">
        <f>+INDEX('Global Mapping'!$C:$C,MATCH(L2396,'Global Mapping'!$A:$A,0))</f>
        <v>ACCRUED CITY TAX B</v>
      </c>
      <c r="E2396" s="36" t="s">
        <v>3985</v>
      </c>
      <c r="F2396" s="36" t="s">
        <v>3986</v>
      </c>
      <c r="G2396" s="36" t="s">
        <v>3987</v>
      </c>
      <c r="H2396" s="36">
        <v>921301</v>
      </c>
      <c r="I2396" s="38">
        <v>43594</v>
      </c>
      <c r="J2396" s="2">
        <v>345</v>
      </c>
      <c r="K2396" s="2">
        <v>345</v>
      </c>
      <c r="L2396" s="2">
        <v>4639</v>
      </c>
      <c r="M2396" s="5">
        <v>535.03</v>
      </c>
      <c r="N2396" s="3">
        <v>43616</v>
      </c>
      <c r="O2396" t="s">
        <v>19</v>
      </c>
      <c r="P2396" t="s">
        <v>1945</v>
      </c>
      <c r="S2396" s="2">
        <v>1056095</v>
      </c>
      <c r="T2396" s="2">
        <v>333928</v>
      </c>
      <c r="X2396" s="2" t="s">
        <v>1931</v>
      </c>
      <c r="Z2396">
        <v>3008954</v>
      </c>
      <c r="AA2396" s="2" t="s">
        <v>24</v>
      </c>
    </row>
    <row r="2397" spans="1:27" x14ac:dyDescent="0.25">
      <c r="A2397" s="6">
        <f t="shared" si="37"/>
        <v>2389</v>
      </c>
      <c r="C2397" s="36" t="str">
        <f>+INDEX('Global Mapping'!$M:$M,MATCH(L2397,'Global Mapping'!$A:$A,0))</f>
        <v>CURRENT LIABILITIES</v>
      </c>
      <c r="D2397" s="36" t="str">
        <f>+INDEX('Global Mapping'!$C:$C,MATCH(L2397,'Global Mapping'!$A:$A,0))</f>
        <v>ACCRUED CITY TAX B</v>
      </c>
      <c r="E2397" s="36" t="s">
        <v>3985</v>
      </c>
      <c r="F2397" s="36" t="s">
        <v>3986</v>
      </c>
      <c r="G2397" s="36" t="s">
        <v>3987</v>
      </c>
      <c r="H2397" s="36">
        <v>921406</v>
      </c>
      <c r="I2397" s="38">
        <v>43633</v>
      </c>
      <c r="J2397" s="2">
        <v>345</v>
      </c>
      <c r="K2397" s="2">
        <v>345</v>
      </c>
      <c r="L2397" s="2">
        <v>4639</v>
      </c>
      <c r="M2397" s="5">
        <v>533.25</v>
      </c>
      <c r="N2397" s="3">
        <v>43646</v>
      </c>
      <c r="O2397" t="s">
        <v>19</v>
      </c>
      <c r="P2397" t="s">
        <v>1945</v>
      </c>
      <c r="S2397" s="2">
        <v>1064318</v>
      </c>
      <c r="T2397" s="2">
        <v>336842</v>
      </c>
      <c r="X2397" s="2" t="s">
        <v>1931</v>
      </c>
      <c r="Z2397">
        <v>3008954</v>
      </c>
      <c r="AA2397" s="2" t="s">
        <v>24</v>
      </c>
    </row>
    <row r="2398" spans="1:27" x14ac:dyDescent="0.25">
      <c r="A2398" s="6">
        <f t="shared" si="37"/>
        <v>2390</v>
      </c>
      <c r="C2398" s="36" t="str">
        <f>+INDEX('Global Mapping'!$M:$M,MATCH(L2398,'Global Mapping'!$A:$A,0))</f>
        <v>CURRENT LIABILITIES</v>
      </c>
      <c r="D2398" s="36" t="str">
        <f>+INDEX('Global Mapping'!$C:$C,MATCH(L2398,'Global Mapping'!$A:$A,0))</f>
        <v>ACCRUED CITY TAX B</v>
      </c>
      <c r="E2398" s="36" t="s">
        <v>3985</v>
      </c>
      <c r="F2398" s="36" t="s">
        <v>3986</v>
      </c>
      <c r="G2398" s="36" t="s">
        <v>3987</v>
      </c>
      <c r="H2398" s="36">
        <v>921547</v>
      </c>
      <c r="I2398" s="38">
        <v>43676</v>
      </c>
      <c r="J2398" s="2">
        <v>345</v>
      </c>
      <c r="K2398" s="2">
        <v>345</v>
      </c>
      <c r="L2398" s="2">
        <v>4639</v>
      </c>
      <c r="M2398" s="5">
        <v>595.08000000000004</v>
      </c>
      <c r="N2398" s="3">
        <v>43677</v>
      </c>
      <c r="O2398" t="s">
        <v>19</v>
      </c>
      <c r="P2398" t="s">
        <v>1945</v>
      </c>
      <c r="S2398" s="2">
        <v>1071962</v>
      </c>
      <c r="T2398" s="2">
        <v>339196</v>
      </c>
      <c r="X2398" s="2" t="s">
        <v>1931</v>
      </c>
      <c r="Z2398">
        <v>3008954</v>
      </c>
      <c r="AA2398" s="2" t="s">
        <v>24</v>
      </c>
    </row>
    <row r="2399" spans="1:27" x14ac:dyDescent="0.25">
      <c r="A2399" s="6">
        <f t="shared" si="37"/>
        <v>2391</v>
      </c>
      <c r="C2399" s="36" t="str">
        <f>+INDEX('Global Mapping'!$M:$M,MATCH(L2399,'Global Mapping'!$A:$A,0))</f>
        <v>CURRENT LIABILITIES</v>
      </c>
      <c r="D2399" s="36" t="str">
        <f>+INDEX('Global Mapping'!$C:$C,MATCH(L2399,'Global Mapping'!$A:$A,0))</f>
        <v>ACCRUED CITY TAX B</v>
      </c>
      <c r="E2399" s="36" t="s">
        <v>3985</v>
      </c>
      <c r="F2399" s="36" t="s">
        <v>3986</v>
      </c>
      <c r="G2399" s="36" t="s">
        <v>3987</v>
      </c>
      <c r="H2399" s="36">
        <v>921586</v>
      </c>
      <c r="I2399" s="38">
        <v>43685</v>
      </c>
      <c r="J2399" s="2">
        <v>345</v>
      </c>
      <c r="K2399" s="2">
        <v>345</v>
      </c>
      <c r="L2399" s="2">
        <v>4639</v>
      </c>
      <c r="M2399" s="5">
        <v>521.86</v>
      </c>
      <c r="N2399" s="3">
        <v>43708</v>
      </c>
      <c r="O2399" t="s">
        <v>19</v>
      </c>
      <c r="P2399" t="s">
        <v>1945</v>
      </c>
      <c r="S2399" s="2">
        <v>1080449</v>
      </c>
      <c r="T2399" s="2">
        <v>341655</v>
      </c>
      <c r="X2399" s="2" t="s">
        <v>1931</v>
      </c>
      <c r="Z2399">
        <v>3008954</v>
      </c>
      <c r="AA2399" s="2" t="s">
        <v>24</v>
      </c>
    </row>
    <row r="2400" spans="1:27" x14ac:dyDescent="0.25">
      <c r="A2400" s="6">
        <f t="shared" si="37"/>
        <v>2392</v>
      </c>
      <c r="C2400" s="36" t="str">
        <f>+INDEX('Global Mapping'!$M:$M,MATCH(L2400,'Global Mapping'!$A:$A,0))</f>
        <v>CURRENT LIABILITIES</v>
      </c>
      <c r="D2400" s="36" t="str">
        <f>+INDEX('Global Mapping'!$C:$C,MATCH(L2400,'Global Mapping'!$A:$A,0))</f>
        <v>ACCRUED CITY TAX B</v>
      </c>
      <c r="E2400" s="36" t="s">
        <v>3985</v>
      </c>
      <c r="F2400" s="36" t="s">
        <v>3986</v>
      </c>
      <c r="G2400" s="36" t="s">
        <v>3987</v>
      </c>
      <c r="H2400" s="36">
        <v>921711</v>
      </c>
      <c r="I2400" s="38">
        <v>43728</v>
      </c>
      <c r="J2400" s="2">
        <v>345</v>
      </c>
      <c r="K2400" s="2">
        <v>345</v>
      </c>
      <c r="L2400" s="2">
        <v>4639</v>
      </c>
      <c r="M2400" s="5">
        <v>535</v>
      </c>
      <c r="N2400" s="3">
        <v>43738</v>
      </c>
      <c r="O2400" t="s">
        <v>19</v>
      </c>
      <c r="P2400" t="s">
        <v>1945</v>
      </c>
      <c r="S2400" s="2">
        <v>1091083</v>
      </c>
      <c r="T2400" s="2">
        <v>344711</v>
      </c>
      <c r="X2400" s="2" t="s">
        <v>1931</v>
      </c>
      <c r="Z2400">
        <v>3008954</v>
      </c>
      <c r="AA2400" s="2" t="s">
        <v>24</v>
      </c>
    </row>
    <row r="2401" spans="1:27" x14ac:dyDescent="0.25">
      <c r="A2401" s="6">
        <f t="shared" si="37"/>
        <v>2393</v>
      </c>
      <c r="C2401" s="36" t="str">
        <f>+INDEX('Global Mapping'!$M:$M,MATCH(L2401,'Global Mapping'!$A:$A,0))</f>
        <v>CURRENT LIABILITIES</v>
      </c>
      <c r="D2401" s="36" t="str">
        <f>+INDEX('Global Mapping'!$C:$C,MATCH(L2401,'Global Mapping'!$A:$A,0))</f>
        <v>ACCRUED CITY TAX B</v>
      </c>
      <c r="E2401" s="36" t="s">
        <v>3985</v>
      </c>
      <c r="F2401" s="36" t="s">
        <v>3986</v>
      </c>
      <c r="G2401" s="36" t="s">
        <v>3987</v>
      </c>
      <c r="H2401" s="36">
        <v>921769</v>
      </c>
      <c r="I2401" s="38">
        <v>43747</v>
      </c>
      <c r="J2401" s="2">
        <v>345</v>
      </c>
      <c r="K2401" s="2">
        <v>345</v>
      </c>
      <c r="L2401" s="2">
        <v>4639</v>
      </c>
      <c r="M2401" s="5">
        <v>561.14</v>
      </c>
      <c r="N2401" s="3">
        <v>43769</v>
      </c>
      <c r="O2401" t="s">
        <v>19</v>
      </c>
      <c r="P2401" t="s">
        <v>1945</v>
      </c>
      <c r="S2401" s="2">
        <v>1097869</v>
      </c>
      <c r="T2401" s="2">
        <v>347233</v>
      </c>
      <c r="X2401" s="2" t="s">
        <v>1931</v>
      </c>
      <c r="Z2401">
        <v>3008954</v>
      </c>
      <c r="AA2401" s="2" t="s">
        <v>24</v>
      </c>
    </row>
    <row r="2402" spans="1:27" x14ac:dyDescent="0.25">
      <c r="A2402" s="6">
        <f t="shared" si="37"/>
        <v>2394</v>
      </c>
      <c r="C2402" s="36" t="str">
        <f>+INDEX('Global Mapping'!$M:$M,MATCH(L2402,'Global Mapping'!$A:$A,0))</f>
        <v>CURRENT LIABILITIES</v>
      </c>
      <c r="D2402" s="36" t="str">
        <f>+INDEX('Global Mapping'!$C:$C,MATCH(L2402,'Global Mapping'!$A:$A,0))</f>
        <v>ACCRUED CITY TAX B</v>
      </c>
      <c r="E2402" s="36" t="s">
        <v>3985</v>
      </c>
      <c r="F2402" s="36" t="s">
        <v>3986</v>
      </c>
      <c r="G2402" s="36" t="s">
        <v>3987</v>
      </c>
      <c r="H2402" s="36">
        <v>921891</v>
      </c>
      <c r="I2402" s="38">
        <v>43781</v>
      </c>
      <c r="J2402" s="2">
        <v>345</v>
      </c>
      <c r="K2402" s="2">
        <v>345</v>
      </c>
      <c r="L2402" s="2">
        <v>4639</v>
      </c>
      <c r="M2402" s="5">
        <v>526.69000000000005</v>
      </c>
      <c r="N2402" s="3">
        <v>43799</v>
      </c>
      <c r="O2402" t="s">
        <v>19</v>
      </c>
      <c r="P2402" t="s">
        <v>1945</v>
      </c>
      <c r="S2402" s="2">
        <v>1107331</v>
      </c>
      <c r="T2402" s="2">
        <v>351113</v>
      </c>
      <c r="X2402" s="2" t="s">
        <v>1931</v>
      </c>
      <c r="Z2402">
        <v>3008954</v>
      </c>
      <c r="AA2402" s="2" t="s">
        <v>24</v>
      </c>
    </row>
    <row r="2403" spans="1:27" x14ac:dyDescent="0.25">
      <c r="A2403" s="6">
        <f t="shared" si="37"/>
        <v>2395</v>
      </c>
      <c r="C2403" s="36" t="str">
        <f>+INDEX('Global Mapping'!$M:$M,MATCH(L2403,'Global Mapping'!$A:$A,0))</f>
        <v>CURRENT LIABILITIES</v>
      </c>
      <c r="D2403" s="36" t="str">
        <f>+INDEX('Global Mapping'!$C:$C,MATCH(L2403,'Global Mapping'!$A:$A,0))</f>
        <v>ACCRUED CITY TAX B</v>
      </c>
      <c r="E2403" s="36" t="s">
        <v>3985</v>
      </c>
      <c r="F2403" s="36" t="s">
        <v>3986</v>
      </c>
      <c r="G2403" s="36" t="s">
        <v>3987</v>
      </c>
      <c r="H2403" s="36">
        <v>922000</v>
      </c>
      <c r="I2403" s="38">
        <v>43816</v>
      </c>
      <c r="J2403" s="2">
        <v>345</v>
      </c>
      <c r="K2403" s="2">
        <v>345</v>
      </c>
      <c r="L2403" s="2">
        <v>4639</v>
      </c>
      <c r="M2403" s="5">
        <v>506.37</v>
      </c>
      <c r="N2403" s="3">
        <v>43830</v>
      </c>
      <c r="O2403" t="s">
        <v>19</v>
      </c>
      <c r="P2403" t="s">
        <v>1945</v>
      </c>
      <c r="S2403" s="2">
        <v>1115757</v>
      </c>
      <c r="T2403" s="2">
        <v>353682</v>
      </c>
      <c r="X2403" s="2" t="s">
        <v>1931</v>
      </c>
      <c r="Z2403">
        <v>3008954</v>
      </c>
      <c r="AA2403" s="2" t="s">
        <v>24</v>
      </c>
    </row>
    <row r="2404" spans="1:27" x14ac:dyDescent="0.25">
      <c r="A2404" s="6">
        <f t="shared" si="37"/>
        <v>2396</v>
      </c>
      <c r="C2404" s="36" t="str">
        <f>+INDEX('Global Mapping'!$M:$M,MATCH(L2404,'Global Mapping'!$A:$A,0))</f>
        <v>CURRENT LIABILITIES</v>
      </c>
      <c r="D2404" s="36" t="str">
        <f>+INDEX('Global Mapping'!$C:$C,MATCH(L2404,'Global Mapping'!$A:$A,0))</f>
        <v>ACCRUED CITY TAX B</v>
      </c>
      <c r="E2404" s="36" t="s">
        <v>3985</v>
      </c>
      <c r="F2404" s="36" t="s">
        <v>3986</v>
      </c>
      <c r="G2404" s="36" t="s">
        <v>3987</v>
      </c>
      <c r="H2404" s="36">
        <v>922061</v>
      </c>
      <c r="I2404" s="38">
        <v>43837</v>
      </c>
      <c r="J2404" s="2">
        <v>345</v>
      </c>
      <c r="K2404" s="2">
        <v>345</v>
      </c>
      <c r="L2404" s="2">
        <v>4639</v>
      </c>
      <c r="M2404" s="5">
        <v>490.87</v>
      </c>
      <c r="N2404" s="3">
        <v>43861</v>
      </c>
      <c r="O2404" t="s">
        <v>19</v>
      </c>
      <c r="P2404" t="s">
        <v>1945</v>
      </c>
      <c r="S2404" s="2">
        <v>1123335</v>
      </c>
      <c r="T2404" s="2">
        <v>355973</v>
      </c>
      <c r="X2404" s="2" t="s">
        <v>1931</v>
      </c>
      <c r="Z2404">
        <v>3008954</v>
      </c>
      <c r="AA2404" s="2" t="s">
        <v>24</v>
      </c>
    </row>
    <row r="2405" spans="1:27" x14ac:dyDescent="0.25">
      <c r="A2405" s="6">
        <f t="shared" si="37"/>
        <v>2397</v>
      </c>
      <c r="C2405" s="36" t="str">
        <f>+INDEX('Global Mapping'!$M:$M,MATCH(L2405,'Global Mapping'!$A:$A,0))</f>
        <v>CURRENT LIABILITIES</v>
      </c>
      <c r="D2405" s="36" t="str">
        <f>+INDEX('Global Mapping'!$C:$C,MATCH(L2405,'Global Mapping'!$A:$A,0))</f>
        <v>ACCRUED CITY TAX B</v>
      </c>
      <c r="E2405" s="36" t="s">
        <v>3985</v>
      </c>
      <c r="F2405" s="36" t="s">
        <v>3986</v>
      </c>
      <c r="G2405" s="36" t="s">
        <v>3987</v>
      </c>
      <c r="H2405" s="36">
        <v>922204</v>
      </c>
      <c r="I2405" s="38">
        <v>43881</v>
      </c>
      <c r="J2405" s="2">
        <v>345</v>
      </c>
      <c r="K2405" s="2">
        <v>345</v>
      </c>
      <c r="L2405" s="2">
        <v>4639</v>
      </c>
      <c r="M2405" s="5">
        <v>515.03</v>
      </c>
      <c r="N2405" s="3">
        <v>43890</v>
      </c>
      <c r="O2405" t="s">
        <v>19</v>
      </c>
      <c r="P2405" t="s">
        <v>1945</v>
      </c>
      <c r="S2405" s="2">
        <v>1133103</v>
      </c>
      <c r="T2405" s="2">
        <v>358927</v>
      </c>
      <c r="X2405" s="2" t="s">
        <v>1931</v>
      </c>
      <c r="Z2405">
        <v>3008954</v>
      </c>
      <c r="AA2405" s="2" t="s">
        <v>24</v>
      </c>
    </row>
    <row r="2406" spans="1:27" x14ac:dyDescent="0.25">
      <c r="A2406" s="6">
        <f t="shared" si="37"/>
        <v>2398</v>
      </c>
      <c r="C2406" s="36" t="str">
        <f>+INDEX('Global Mapping'!$M:$M,MATCH(L2406,'Global Mapping'!$A:$A,0))</f>
        <v>CURRENT LIABILITIES</v>
      </c>
      <c r="D2406" s="36" t="str">
        <f>+INDEX('Global Mapping'!$C:$C,MATCH(L2406,'Global Mapping'!$A:$A,0))</f>
        <v>ACCRUED CITY TAX B</v>
      </c>
      <c r="E2406" s="36" t="s">
        <v>3985</v>
      </c>
      <c r="F2406" s="36" t="s">
        <v>3986</v>
      </c>
      <c r="G2406" s="36" t="s">
        <v>3987</v>
      </c>
      <c r="H2406" s="36">
        <v>922277</v>
      </c>
      <c r="I2406" s="38">
        <v>43910</v>
      </c>
      <c r="J2406" s="2">
        <v>345</v>
      </c>
      <c r="K2406" s="2">
        <v>345</v>
      </c>
      <c r="L2406" s="2">
        <v>4639</v>
      </c>
      <c r="M2406" s="5">
        <v>540.35</v>
      </c>
      <c r="N2406" s="3">
        <v>43921</v>
      </c>
      <c r="O2406" t="s">
        <v>19</v>
      </c>
      <c r="P2406" t="s">
        <v>1945</v>
      </c>
      <c r="S2406" s="2">
        <v>1140600</v>
      </c>
      <c r="T2406" s="2">
        <v>361352</v>
      </c>
      <c r="X2406" s="2" t="s">
        <v>1931</v>
      </c>
      <c r="Z2406">
        <v>3008954</v>
      </c>
      <c r="AA2406" s="2" t="s">
        <v>24</v>
      </c>
    </row>
    <row r="2407" spans="1:27" x14ac:dyDescent="0.25">
      <c r="A2407" s="6">
        <f t="shared" si="37"/>
        <v>2399</v>
      </c>
      <c r="C2407" s="36" t="str">
        <f>+INDEX('Global Mapping'!$M:$M,MATCH(L2407,'Global Mapping'!$A:$A,0))</f>
        <v>CURRENT LIABILITIES</v>
      </c>
      <c r="D2407" s="36" t="str">
        <f>+INDEX('Global Mapping'!$C:$C,MATCH(L2407,'Global Mapping'!$A:$A,0))</f>
        <v>ACCRUED CUST DEP INTERE</v>
      </c>
      <c r="E2407" s="36" t="s">
        <v>3985</v>
      </c>
      <c r="F2407" s="36" t="s">
        <v>3986</v>
      </c>
      <c r="G2407" s="36" t="s">
        <v>3987</v>
      </c>
      <c r="H2407" s="36">
        <v>839625</v>
      </c>
      <c r="I2407" s="38">
        <v>40759</v>
      </c>
      <c r="J2407" s="2">
        <v>345</v>
      </c>
      <c r="K2407" s="2">
        <v>345</v>
      </c>
      <c r="L2407" s="2">
        <v>4685</v>
      </c>
      <c r="M2407" s="5">
        <v>1.5</v>
      </c>
      <c r="N2407" s="3">
        <v>43559</v>
      </c>
      <c r="O2407" t="s">
        <v>19</v>
      </c>
      <c r="P2407" t="s">
        <v>1623</v>
      </c>
      <c r="Q2407" t="s">
        <v>1623</v>
      </c>
      <c r="S2407" s="2">
        <v>364767</v>
      </c>
      <c r="T2407" s="2">
        <v>330977</v>
      </c>
      <c r="X2407" s="2" t="s">
        <v>1624</v>
      </c>
      <c r="AA2407" s="2" t="s">
        <v>24</v>
      </c>
    </row>
    <row r="2408" spans="1:27" x14ac:dyDescent="0.25">
      <c r="A2408" s="6">
        <f t="shared" si="37"/>
        <v>2400</v>
      </c>
      <c r="C2408" s="36" t="str">
        <f>+INDEX('Global Mapping'!$M:$M,MATCH(L2408,'Global Mapping'!$A:$A,0))</f>
        <v>CURRENT LIABILITIES</v>
      </c>
      <c r="D2408" s="36" t="str">
        <f>+INDEX('Global Mapping'!$C:$C,MATCH(L2408,'Global Mapping'!$A:$A,0))</f>
        <v>ACCRUED CUST DEP INTERE</v>
      </c>
      <c r="E2408" s="36" t="s">
        <v>3985</v>
      </c>
      <c r="F2408" s="36" t="s">
        <v>3986</v>
      </c>
      <c r="G2408" s="36" t="s">
        <v>3987</v>
      </c>
      <c r="H2408" s="36">
        <v>839571</v>
      </c>
      <c r="I2408" s="38">
        <v>40759</v>
      </c>
      <c r="J2408" s="2">
        <v>345</v>
      </c>
      <c r="K2408" s="2">
        <v>345</v>
      </c>
      <c r="L2408" s="2">
        <v>4685</v>
      </c>
      <c r="M2408" s="5">
        <v>4.43</v>
      </c>
      <c r="N2408" s="3">
        <v>43684</v>
      </c>
      <c r="O2408" t="s">
        <v>19</v>
      </c>
      <c r="P2408" t="s">
        <v>1623</v>
      </c>
      <c r="Q2408" t="s">
        <v>1623</v>
      </c>
      <c r="S2408" s="2">
        <v>366101</v>
      </c>
      <c r="T2408" s="2">
        <v>341590</v>
      </c>
      <c r="X2408" s="2" t="s">
        <v>1624</v>
      </c>
      <c r="AA2408" s="2" t="s">
        <v>24</v>
      </c>
    </row>
    <row r="2409" spans="1:27" x14ac:dyDescent="0.25">
      <c r="A2409" s="6">
        <f t="shared" si="37"/>
        <v>2401</v>
      </c>
      <c r="C2409" s="36" t="str">
        <f>+INDEX('Global Mapping'!$M:$M,MATCH(L2409,'Global Mapping'!$A:$A,0))</f>
        <v>CURRENT LIABILITIES</v>
      </c>
      <c r="D2409" s="36" t="str">
        <f>+INDEX('Global Mapping'!$C:$C,MATCH(L2409,'Global Mapping'!$A:$A,0))</f>
        <v>ACCRUED CUST DEP INTERE</v>
      </c>
      <c r="E2409" s="36" t="s">
        <v>3985</v>
      </c>
      <c r="F2409" s="36" t="s">
        <v>3986</v>
      </c>
      <c r="G2409" s="36" t="s">
        <v>3987</v>
      </c>
      <c r="H2409" s="36">
        <v>839635</v>
      </c>
      <c r="I2409" s="38">
        <v>40759</v>
      </c>
      <c r="J2409" s="2">
        <v>345</v>
      </c>
      <c r="K2409" s="2">
        <v>345</v>
      </c>
      <c r="L2409" s="2">
        <v>4685</v>
      </c>
      <c r="M2409" s="5">
        <v>2.23</v>
      </c>
      <c r="N2409" s="3">
        <v>43696</v>
      </c>
      <c r="O2409" t="s">
        <v>19</v>
      </c>
      <c r="P2409" t="s">
        <v>1623</v>
      </c>
      <c r="Q2409" t="s">
        <v>1623</v>
      </c>
      <c r="S2409" s="2">
        <v>366193</v>
      </c>
      <c r="T2409" s="2">
        <v>342618</v>
      </c>
      <c r="X2409" s="2" t="s">
        <v>1624</v>
      </c>
      <c r="AA2409" s="2" t="s">
        <v>24</v>
      </c>
    </row>
    <row r="2410" spans="1:27" x14ac:dyDescent="0.25">
      <c r="A2410" s="6">
        <f t="shared" si="37"/>
        <v>2402</v>
      </c>
      <c r="C2410" s="36" t="str">
        <f>+INDEX('Global Mapping'!$M:$M,MATCH(L2410,'Global Mapping'!$A:$A,0))</f>
        <v>CURRENT LIABILITIES</v>
      </c>
      <c r="D2410" s="36" t="str">
        <f>+INDEX('Global Mapping'!$C:$C,MATCH(L2410,'Global Mapping'!$A:$A,0))</f>
        <v>ACCRUED CUST DEP INTERE</v>
      </c>
      <c r="E2410" s="36" t="s">
        <v>3985</v>
      </c>
      <c r="F2410" s="36" t="s">
        <v>3986</v>
      </c>
      <c r="G2410" s="36" t="s">
        <v>3987</v>
      </c>
      <c r="H2410" s="36">
        <v>840297</v>
      </c>
      <c r="I2410" s="38">
        <v>40767</v>
      </c>
      <c r="J2410" s="2">
        <v>345</v>
      </c>
      <c r="K2410" s="2">
        <v>345</v>
      </c>
      <c r="L2410" s="2">
        <v>4685</v>
      </c>
      <c r="M2410" s="5">
        <v>1.37</v>
      </c>
      <c r="N2410" s="3">
        <v>43776</v>
      </c>
      <c r="O2410" t="s">
        <v>19</v>
      </c>
      <c r="P2410" t="s">
        <v>1623</v>
      </c>
      <c r="Q2410" t="s">
        <v>1623</v>
      </c>
      <c r="S2410" s="2">
        <v>367163</v>
      </c>
      <c r="T2410" s="2">
        <v>350957</v>
      </c>
      <c r="X2410" s="2" t="s">
        <v>1624</v>
      </c>
      <c r="AA2410" s="2" t="s">
        <v>24</v>
      </c>
    </row>
    <row r="2411" spans="1:27" x14ac:dyDescent="0.25">
      <c r="A2411" s="6">
        <f t="shared" si="37"/>
        <v>2403</v>
      </c>
      <c r="C2411" s="36" t="str">
        <f>+INDEX('Global Mapping'!$M:$M,MATCH(L2411,'Global Mapping'!$A:$A,0))</f>
        <v>CURRENT LIABILITIES</v>
      </c>
      <c r="D2411" s="36" t="str">
        <f>+INDEX('Global Mapping'!$C:$C,MATCH(L2411,'Global Mapping'!$A:$A,0))</f>
        <v>ACCRUED CUST DEP INTERE</v>
      </c>
      <c r="E2411" s="36" t="s">
        <v>3985</v>
      </c>
      <c r="F2411" s="36" t="s">
        <v>3986</v>
      </c>
      <c r="G2411" s="36" t="s">
        <v>3987</v>
      </c>
      <c r="H2411" s="36">
        <v>840370</v>
      </c>
      <c r="I2411" s="38">
        <v>40767</v>
      </c>
      <c r="J2411" s="2">
        <v>345</v>
      </c>
      <c r="K2411" s="2">
        <v>345</v>
      </c>
      <c r="L2411" s="2">
        <v>4685</v>
      </c>
      <c r="M2411" s="5">
        <v>4.1900000000000004</v>
      </c>
      <c r="N2411" s="3">
        <v>43853</v>
      </c>
      <c r="O2411" t="s">
        <v>19</v>
      </c>
      <c r="P2411" t="s">
        <v>1623</v>
      </c>
      <c r="Q2411" t="s">
        <v>1623</v>
      </c>
      <c r="S2411" s="2">
        <v>367951</v>
      </c>
      <c r="T2411" s="2">
        <v>357813</v>
      </c>
      <c r="X2411" s="2" t="s">
        <v>1624</v>
      </c>
      <c r="AA2411" s="2" t="s">
        <v>24</v>
      </c>
    </row>
    <row r="2412" spans="1:27" x14ac:dyDescent="0.25">
      <c r="A2412" s="6">
        <f t="shared" si="37"/>
        <v>2404</v>
      </c>
      <c r="C2412" s="36" t="str">
        <f>+INDEX('Global Mapping'!$M:$M,MATCH(L2412,'Global Mapping'!$A:$A,0))</f>
        <v>REVENUE</v>
      </c>
      <c r="D2412" s="36" t="str">
        <f>+INDEX('Global Mapping'!$C:$C,MATCH(L2412,'Global Mapping'!$A:$A,0))</f>
        <v>WATER REVENUE-RESIDENTI</v>
      </c>
      <c r="E2412" s="36" t="s">
        <v>3985</v>
      </c>
      <c r="F2412" s="36" t="s">
        <v>3986</v>
      </c>
      <c r="G2412" s="36" t="s">
        <v>3987</v>
      </c>
      <c r="H2412" s="36">
        <v>839625</v>
      </c>
      <c r="I2412" s="38">
        <v>40759</v>
      </c>
      <c r="J2412" s="2">
        <v>345</v>
      </c>
      <c r="K2412" s="2">
        <v>345101</v>
      </c>
      <c r="L2412" s="2">
        <v>5025</v>
      </c>
      <c r="M2412" s="5">
        <v>-30.11</v>
      </c>
      <c r="N2412" s="3">
        <v>43559</v>
      </c>
      <c r="O2412" t="s">
        <v>19</v>
      </c>
      <c r="P2412" t="s">
        <v>1623</v>
      </c>
      <c r="Q2412" t="s">
        <v>1623</v>
      </c>
      <c r="S2412" s="2">
        <v>364767</v>
      </c>
      <c r="T2412" s="2">
        <v>330977</v>
      </c>
      <c r="X2412" s="2" t="s">
        <v>1624</v>
      </c>
      <c r="Y2412" s="2">
        <v>300</v>
      </c>
      <c r="AA2412" s="2" t="s">
        <v>24</v>
      </c>
    </row>
    <row r="2413" spans="1:27" x14ac:dyDescent="0.25">
      <c r="A2413" s="6">
        <f t="shared" si="37"/>
        <v>2405</v>
      </c>
      <c r="C2413" s="36" t="str">
        <f>+INDEX('Global Mapping'!$M:$M,MATCH(L2413,'Global Mapping'!$A:$A,0))</f>
        <v>REVENUE</v>
      </c>
      <c r="D2413" s="36" t="str">
        <f>+INDEX('Global Mapping'!$C:$C,MATCH(L2413,'Global Mapping'!$A:$A,0))</f>
        <v>WATER REVENUE-RESIDENTI</v>
      </c>
      <c r="E2413" s="36" t="s">
        <v>3985</v>
      </c>
      <c r="F2413" s="36" t="s">
        <v>3986</v>
      </c>
      <c r="G2413" s="36" t="s">
        <v>3987</v>
      </c>
      <c r="H2413" s="36">
        <v>839625</v>
      </c>
      <c r="I2413" s="38">
        <v>40759</v>
      </c>
      <c r="J2413" s="2">
        <v>345</v>
      </c>
      <c r="K2413" s="2">
        <v>345102</v>
      </c>
      <c r="L2413" s="2">
        <v>5025</v>
      </c>
      <c r="M2413" s="5">
        <v>-71.86</v>
      </c>
      <c r="N2413" s="3">
        <v>43559</v>
      </c>
      <c r="O2413" t="s">
        <v>19</v>
      </c>
      <c r="P2413" t="s">
        <v>1623</v>
      </c>
      <c r="Q2413" t="s">
        <v>1623</v>
      </c>
      <c r="S2413" s="2">
        <v>364767</v>
      </c>
      <c r="T2413" s="2">
        <v>330977</v>
      </c>
      <c r="X2413" s="2" t="s">
        <v>1624</v>
      </c>
      <c r="Y2413" s="2">
        <v>19600</v>
      </c>
      <c r="AA2413" s="2" t="s">
        <v>24</v>
      </c>
    </row>
    <row r="2414" spans="1:27" x14ac:dyDescent="0.25">
      <c r="A2414" s="6">
        <f t="shared" si="37"/>
        <v>2406</v>
      </c>
      <c r="C2414" s="36" t="str">
        <f>+INDEX('Global Mapping'!$M:$M,MATCH(L2414,'Global Mapping'!$A:$A,0))</f>
        <v>REVENUE</v>
      </c>
      <c r="D2414" s="36" t="str">
        <f>+INDEX('Global Mapping'!$C:$C,MATCH(L2414,'Global Mapping'!$A:$A,0))</f>
        <v>WATER REVENUE-RESIDENTI</v>
      </c>
      <c r="E2414" s="36" t="s">
        <v>3985</v>
      </c>
      <c r="F2414" s="36" t="s">
        <v>3986</v>
      </c>
      <c r="G2414" s="36" t="s">
        <v>3987</v>
      </c>
      <c r="H2414" s="36">
        <v>839571</v>
      </c>
      <c r="I2414" s="38">
        <v>40759</v>
      </c>
      <c r="J2414" s="2">
        <v>345</v>
      </c>
      <c r="K2414" s="2">
        <v>345102</v>
      </c>
      <c r="L2414" s="2">
        <v>5025</v>
      </c>
      <c r="M2414" s="5">
        <v>4629.3900000000003</v>
      </c>
      <c r="N2414" s="3">
        <v>43684</v>
      </c>
      <c r="O2414" t="s">
        <v>19</v>
      </c>
      <c r="P2414" t="s">
        <v>1623</v>
      </c>
      <c r="Q2414" t="s">
        <v>1623</v>
      </c>
      <c r="S2414" s="2">
        <v>366101</v>
      </c>
      <c r="T2414" s="2">
        <v>341590</v>
      </c>
      <c r="X2414" s="2" t="s">
        <v>1624</v>
      </c>
      <c r="Y2414" s="2">
        <v>-2826940</v>
      </c>
      <c r="AA2414" s="2" t="s">
        <v>24</v>
      </c>
    </row>
    <row r="2415" spans="1:27" x14ac:dyDescent="0.25">
      <c r="A2415" s="6">
        <f t="shared" si="37"/>
        <v>2407</v>
      </c>
      <c r="C2415" s="36" t="str">
        <f>+INDEX('Global Mapping'!$M:$M,MATCH(L2415,'Global Mapping'!$A:$A,0))</f>
        <v>REVENUE</v>
      </c>
      <c r="D2415" s="36" t="str">
        <f>+INDEX('Global Mapping'!$C:$C,MATCH(L2415,'Global Mapping'!$A:$A,0))</f>
        <v>WATER REVENUE-RESIDENTI</v>
      </c>
      <c r="E2415" s="36" t="s">
        <v>3985</v>
      </c>
      <c r="F2415" s="36" t="s">
        <v>3986</v>
      </c>
      <c r="G2415" s="36" t="s">
        <v>3987</v>
      </c>
      <c r="H2415" s="36">
        <v>839635</v>
      </c>
      <c r="I2415" s="38">
        <v>40759</v>
      </c>
      <c r="J2415" s="2">
        <v>345</v>
      </c>
      <c r="K2415" s="2">
        <v>345102</v>
      </c>
      <c r="L2415" s="2">
        <v>5025</v>
      </c>
      <c r="M2415" s="5">
        <v>-23.88</v>
      </c>
      <c r="N2415" s="3">
        <v>43696</v>
      </c>
      <c r="O2415" t="s">
        <v>19</v>
      </c>
      <c r="P2415" t="s">
        <v>1623</v>
      </c>
      <c r="Q2415" t="s">
        <v>1623</v>
      </c>
      <c r="S2415" s="2">
        <v>366193</v>
      </c>
      <c r="T2415" s="2">
        <v>342618</v>
      </c>
      <c r="X2415" s="2" t="s">
        <v>1624</v>
      </c>
      <c r="Y2415" s="2">
        <v>400</v>
      </c>
      <c r="AA2415" s="2" t="s">
        <v>24</v>
      </c>
    </row>
    <row r="2416" spans="1:27" x14ac:dyDescent="0.25">
      <c r="A2416" s="6">
        <f t="shared" si="37"/>
        <v>2408</v>
      </c>
      <c r="C2416" s="36" t="str">
        <f>+INDEX('Global Mapping'!$M:$M,MATCH(L2416,'Global Mapping'!$A:$A,0))</f>
        <v>REVENUE</v>
      </c>
      <c r="D2416" s="36" t="str">
        <f>+INDEX('Global Mapping'!$C:$C,MATCH(L2416,'Global Mapping'!$A:$A,0))</f>
        <v>WATER REVENUE-RESIDENTI</v>
      </c>
      <c r="E2416" s="36" t="s">
        <v>3985</v>
      </c>
      <c r="F2416" s="36" t="s">
        <v>3986</v>
      </c>
      <c r="G2416" s="36" t="s">
        <v>3987</v>
      </c>
      <c r="H2416" s="36">
        <v>840297</v>
      </c>
      <c r="I2416" s="38">
        <v>40767</v>
      </c>
      <c r="J2416" s="2">
        <v>345</v>
      </c>
      <c r="K2416" s="2">
        <v>345102</v>
      </c>
      <c r="L2416" s="2">
        <v>5025</v>
      </c>
      <c r="M2416" s="5">
        <v>42.65</v>
      </c>
      <c r="N2416" s="3">
        <v>43776</v>
      </c>
      <c r="O2416" t="s">
        <v>19</v>
      </c>
      <c r="P2416" t="s">
        <v>1623</v>
      </c>
      <c r="Q2416" t="s">
        <v>1623</v>
      </c>
      <c r="S2416" s="2">
        <v>367163</v>
      </c>
      <c r="T2416" s="2">
        <v>350957</v>
      </c>
      <c r="X2416" s="2" t="s">
        <v>1624</v>
      </c>
      <c r="Y2416" s="2">
        <v>-15800</v>
      </c>
      <c r="AA2416" s="2" t="s">
        <v>24</v>
      </c>
    </row>
    <row r="2417" spans="1:27" x14ac:dyDescent="0.25">
      <c r="A2417" s="6">
        <f t="shared" si="37"/>
        <v>2409</v>
      </c>
      <c r="C2417" s="36" t="str">
        <f>+INDEX('Global Mapping'!$M:$M,MATCH(L2417,'Global Mapping'!$A:$A,0))</f>
        <v>REVENUE</v>
      </c>
      <c r="D2417" s="36" t="str">
        <f>+INDEX('Global Mapping'!$C:$C,MATCH(L2417,'Global Mapping'!$A:$A,0))</f>
        <v>WATER REVENUE-RESIDENTI</v>
      </c>
      <c r="E2417" s="36" t="s">
        <v>3985</v>
      </c>
      <c r="F2417" s="36" t="s">
        <v>3986</v>
      </c>
      <c r="G2417" s="36" t="s">
        <v>3987</v>
      </c>
      <c r="H2417" s="36">
        <v>840370</v>
      </c>
      <c r="I2417" s="38">
        <v>40767</v>
      </c>
      <c r="J2417" s="2">
        <v>345</v>
      </c>
      <c r="K2417" s="2">
        <v>345101</v>
      </c>
      <c r="L2417" s="2">
        <v>5025</v>
      </c>
      <c r="M2417" s="5">
        <v>194</v>
      </c>
      <c r="N2417" s="3">
        <v>43853</v>
      </c>
      <c r="O2417" t="s">
        <v>19</v>
      </c>
      <c r="P2417" t="s">
        <v>1623</v>
      </c>
      <c r="Q2417" t="s">
        <v>1623</v>
      </c>
      <c r="S2417" s="2">
        <v>367951</v>
      </c>
      <c r="T2417" s="2">
        <v>357813</v>
      </c>
      <c r="X2417" s="2" t="s">
        <v>1624</v>
      </c>
      <c r="AA2417" s="2" t="s">
        <v>24</v>
      </c>
    </row>
    <row r="2418" spans="1:27" x14ac:dyDescent="0.25">
      <c r="A2418" s="6">
        <f t="shared" si="37"/>
        <v>2410</v>
      </c>
      <c r="C2418" s="36" t="str">
        <f>+INDEX('Global Mapping'!$M:$M,MATCH(L2418,'Global Mapping'!$A:$A,0))</f>
        <v>REVENUE</v>
      </c>
      <c r="D2418" s="36" t="str">
        <f>+INDEX('Global Mapping'!$C:$C,MATCH(L2418,'Global Mapping'!$A:$A,0))</f>
        <v>WATER REVENUE-RESIDENTI</v>
      </c>
      <c r="E2418" s="36" t="s">
        <v>3985</v>
      </c>
      <c r="F2418" s="36" t="s">
        <v>3986</v>
      </c>
      <c r="G2418" s="36" t="s">
        <v>3987</v>
      </c>
      <c r="H2418" s="36">
        <v>840370</v>
      </c>
      <c r="I2418" s="38">
        <v>40767</v>
      </c>
      <c r="J2418" s="2">
        <v>345</v>
      </c>
      <c r="K2418" s="2">
        <v>345102</v>
      </c>
      <c r="L2418" s="2">
        <v>5025</v>
      </c>
      <c r="M2418" s="5">
        <v>-41538.58</v>
      </c>
      <c r="N2418" s="3">
        <v>43853</v>
      </c>
      <c r="O2418" t="s">
        <v>19</v>
      </c>
      <c r="P2418" t="s">
        <v>1623</v>
      </c>
      <c r="Q2418" t="s">
        <v>1623</v>
      </c>
      <c r="S2418" s="2">
        <v>367951</v>
      </c>
      <c r="T2418" s="2">
        <v>357813</v>
      </c>
      <c r="X2418" s="2" t="s">
        <v>1624</v>
      </c>
      <c r="Y2418" s="2">
        <v>10563314</v>
      </c>
      <c r="AA2418" s="2" t="s">
        <v>24</v>
      </c>
    </row>
    <row r="2419" spans="1:27" x14ac:dyDescent="0.25">
      <c r="A2419" s="6">
        <f t="shared" si="37"/>
        <v>2411</v>
      </c>
      <c r="C2419" s="36" t="str">
        <f>+INDEX('Global Mapping'!$M:$M,MATCH(L2419,'Global Mapping'!$A:$A,0))</f>
        <v>REVENUE</v>
      </c>
      <c r="D2419" s="36" t="str">
        <f>+INDEX('Global Mapping'!$C:$C,MATCH(L2419,'Global Mapping'!$A:$A,0))</f>
        <v>PUBLIC FIRE PROTECTION</v>
      </c>
      <c r="E2419" s="36" t="s">
        <v>3985</v>
      </c>
      <c r="F2419" s="36" t="s">
        <v>3986</v>
      </c>
      <c r="G2419" s="36" t="s">
        <v>3987</v>
      </c>
      <c r="H2419" s="36">
        <v>840370</v>
      </c>
      <c r="I2419" s="38">
        <v>40767</v>
      </c>
      <c r="J2419" s="2">
        <v>345</v>
      </c>
      <c r="K2419" s="2">
        <v>345102</v>
      </c>
      <c r="L2419" s="2">
        <v>5060</v>
      </c>
      <c r="M2419" s="5">
        <v>-301.5</v>
      </c>
      <c r="N2419" s="3">
        <v>43853</v>
      </c>
      <c r="O2419" t="s">
        <v>19</v>
      </c>
      <c r="P2419" t="s">
        <v>1623</v>
      </c>
      <c r="Q2419" t="s">
        <v>1623</v>
      </c>
      <c r="S2419" s="2">
        <v>367951</v>
      </c>
      <c r="T2419" s="2">
        <v>357813</v>
      </c>
      <c r="X2419" s="2" t="s">
        <v>1624</v>
      </c>
      <c r="Y2419" s="2">
        <v>5</v>
      </c>
      <c r="AA2419" s="2" t="s">
        <v>24</v>
      </c>
    </row>
    <row r="2420" spans="1:27" x14ac:dyDescent="0.25">
      <c r="A2420" s="6">
        <f t="shared" si="37"/>
        <v>2412</v>
      </c>
      <c r="C2420" s="36" t="str">
        <f>+INDEX('Global Mapping'!$M:$M,MATCH(L2420,'Global Mapping'!$A:$A,0))</f>
        <v>REVENUE</v>
      </c>
      <c r="D2420" s="36" t="str">
        <f>+INDEX('Global Mapping'!$C:$C,MATCH(L2420,'Global Mapping'!$A:$A,0))</f>
        <v>PRIVATE FIRE PROTECTION</v>
      </c>
      <c r="E2420" s="36" t="s">
        <v>3985</v>
      </c>
      <c r="F2420" s="36" t="s">
        <v>3986</v>
      </c>
      <c r="G2420" s="36" t="s">
        <v>3987</v>
      </c>
      <c r="H2420" s="36">
        <v>840370</v>
      </c>
      <c r="I2420" s="38">
        <v>40767</v>
      </c>
      <c r="J2420" s="2">
        <v>345</v>
      </c>
      <c r="K2420" s="2">
        <v>345102</v>
      </c>
      <c r="L2420" s="2">
        <v>5065</v>
      </c>
      <c r="M2420" s="5">
        <v>-715.95</v>
      </c>
      <c r="N2420" s="3">
        <v>43853</v>
      </c>
      <c r="O2420" t="s">
        <v>19</v>
      </c>
      <c r="P2420" t="s">
        <v>1623</v>
      </c>
      <c r="Q2420" t="s">
        <v>1623</v>
      </c>
      <c r="S2420" s="2">
        <v>367951</v>
      </c>
      <c r="T2420" s="2">
        <v>357813</v>
      </c>
      <c r="X2420" s="2" t="s">
        <v>1624</v>
      </c>
      <c r="AA2420" s="2" t="s">
        <v>24</v>
      </c>
    </row>
    <row r="2421" spans="1:27" x14ac:dyDescent="0.25">
      <c r="A2421" s="6">
        <f t="shared" si="37"/>
        <v>2413</v>
      </c>
      <c r="C2421" s="36" t="str">
        <f>+INDEX('Global Mapping'!$M:$M,MATCH(L2421,'Global Mapping'!$A:$A,0))</f>
        <v>REVENUE</v>
      </c>
      <c r="D2421" s="36" t="str">
        <f>+INDEX('Global Mapping'!$C:$C,MATCH(L2421,'Global Mapping'!$A:$A,0))</f>
        <v>SEWER REVENUE-RESIDENTI</v>
      </c>
      <c r="E2421" s="36" t="s">
        <v>3985</v>
      </c>
      <c r="F2421" s="36" t="s">
        <v>3986</v>
      </c>
      <c r="G2421" s="36" t="s">
        <v>3987</v>
      </c>
      <c r="H2421" s="36">
        <v>840370</v>
      </c>
      <c r="I2421" s="38">
        <v>40767</v>
      </c>
      <c r="J2421" s="2">
        <v>345</v>
      </c>
      <c r="K2421" s="2">
        <v>345103</v>
      </c>
      <c r="L2421" s="2">
        <v>5100</v>
      </c>
      <c r="M2421" s="5">
        <v>584.03</v>
      </c>
      <c r="N2421" s="3">
        <v>43853</v>
      </c>
      <c r="O2421" t="s">
        <v>19</v>
      </c>
      <c r="P2421" t="s">
        <v>1623</v>
      </c>
      <c r="Q2421" t="s">
        <v>1623</v>
      </c>
      <c r="S2421" s="2">
        <v>367951</v>
      </c>
      <c r="T2421" s="2">
        <v>357813</v>
      </c>
      <c r="X2421" s="2" t="s">
        <v>1624</v>
      </c>
      <c r="AA2421" s="2" t="s">
        <v>24</v>
      </c>
    </row>
    <row r="2422" spans="1:27" x14ac:dyDescent="0.25">
      <c r="A2422" s="6">
        <f t="shared" si="37"/>
        <v>2414</v>
      </c>
      <c r="C2422" s="36" t="str">
        <f>+INDEX('Global Mapping'!$M:$M,MATCH(L2422,'Global Mapping'!$A:$A,0))</f>
        <v>REVENUE</v>
      </c>
      <c r="D2422" s="36" t="str">
        <f>+INDEX('Global Mapping'!$C:$C,MATCH(L2422,'Global Mapping'!$A:$A,0))</f>
        <v>MISC SERVICE REVENUE</v>
      </c>
      <c r="E2422" s="36" t="s">
        <v>3985</v>
      </c>
      <c r="F2422" s="36" t="s">
        <v>3986</v>
      </c>
      <c r="G2422" s="36" t="s">
        <v>3987</v>
      </c>
      <c r="H2422" s="36">
        <v>921181</v>
      </c>
      <c r="I2422" s="38">
        <v>43564</v>
      </c>
      <c r="J2422" s="2">
        <v>345</v>
      </c>
      <c r="K2422" s="2">
        <v>345102</v>
      </c>
      <c r="L2422" s="2">
        <v>5270</v>
      </c>
      <c r="M2422" s="5">
        <v>-50.01</v>
      </c>
      <c r="N2422" s="3">
        <v>43585</v>
      </c>
      <c r="O2422" t="s">
        <v>19</v>
      </c>
      <c r="P2422" t="s">
        <v>1945</v>
      </c>
      <c r="S2422" s="2">
        <v>1047635</v>
      </c>
      <c r="T2422" s="2">
        <v>331256</v>
      </c>
      <c r="X2422" s="2" t="s">
        <v>1931</v>
      </c>
      <c r="Z2422">
        <v>3008954</v>
      </c>
      <c r="AA2422" s="2" t="s">
        <v>24</v>
      </c>
    </row>
    <row r="2423" spans="1:27" x14ac:dyDescent="0.25">
      <c r="A2423" s="6">
        <f t="shared" si="37"/>
        <v>2415</v>
      </c>
      <c r="C2423" s="36" t="str">
        <f>+INDEX('Global Mapping'!$M:$M,MATCH(L2423,'Global Mapping'!$A:$A,0))</f>
        <v>REVENUE</v>
      </c>
      <c r="D2423" s="36" t="str">
        <f>+INDEX('Global Mapping'!$C:$C,MATCH(L2423,'Global Mapping'!$A:$A,0))</f>
        <v>MISC SERVICE REVENUE</v>
      </c>
      <c r="E2423" s="36" t="s">
        <v>3985</v>
      </c>
      <c r="F2423" s="36" t="s">
        <v>3986</v>
      </c>
      <c r="G2423" s="36" t="s">
        <v>3987</v>
      </c>
      <c r="H2423" s="36">
        <v>921300</v>
      </c>
      <c r="I2423" s="38">
        <v>43594</v>
      </c>
      <c r="J2423" s="2">
        <v>345</v>
      </c>
      <c r="K2423" s="2">
        <v>345102</v>
      </c>
      <c r="L2423" s="2">
        <v>5270</v>
      </c>
      <c r="M2423" s="5">
        <v>-49.99</v>
      </c>
      <c r="N2423" s="3">
        <v>43616</v>
      </c>
      <c r="O2423" t="s">
        <v>19</v>
      </c>
      <c r="P2423" t="s">
        <v>1945</v>
      </c>
      <c r="S2423" s="2">
        <v>1056124</v>
      </c>
      <c r="T2423" s="2">
        <v>333934</v>
      </c>
      <c r="X2423" s="2" t="s">
        <v>1931</v>
      </c>
      <c r="Z2423">
        <v>3008954</v>
      </c>
      <c r="AA2423" s="2" t="s">
        <v>24</v>
      </c>
    </row>
    <row r="2424" spans="1:27" x14ac:dyDescent="0.25">
      <c r="A2424" s="6">
        <f t="shared" si="37"/>
        <v>2416</v>
      </c>
      <c r="C2424" s="36" t="str">
        <f>+INDEX('Global Mapping'!$M:$M,MATCH(L2424,'Global Mapping'!$A:$A,0))</f>
        <v>REVENUE</v>
      </c>
      <c r="D2424" s="36" t="str">
        <f>+INDEX('Global Mapping'!$C:$C,MATCH(L2424,'Global Mapping'!$A:$A,0))</f>
        <v>MISC SERVICE REVENUE</v>
      </c>
      <c r="E2424" s="36" t="s">
        <v>3985</v>
      </c>
      <c r="F2424" s="36" t="s">
        <v>3986</v>
      </c>
      <c r="G2424" s="36" t="s">
        <v>3987</v>
      </c>
      <c r="H2424" s="36">
        <v>921405</v>
      </c>
      <c r="I2424" s="38">
        <v>43633</v>
      </c>
      <c r="J2424" s="2">
        <v>345</v>
      </c>
      <c r="K2424" s="2">
        <v>345102</v>
      </c>
      <c r="L2424" s="2">
        <v>5270</v>
      </c>
      <c r="M2424" s="5">
        <v>-50</v>
      </c>
      <c r="N2424" s="3">
        <v>43646</v>
      </c>
      <c r="O2424" t="s">
        <v>19</v>
      </c>
      <c r="P2424" t="s">
        <v>1945</v>
      </c>
      <c r="S2424" s="2">
        <v>1064315</v>
      </c>
      <c r="T2424" s="2">
        <v>336834</v>
      </c>
      <c r="X2424" s="2" t="s">
        <v>1931</v>
      </c>
      <c r="Z2424">
        <v>3008954</v>
      </c>
      <c r="AA2424" s="2" t="s">
        <v>24</v>
      </c>
    </row>
    <row r="2425" spans="1:27" x14ac:dyDescent="0.25">
      <c r="A2425" s="6">
        <f t="shared" si="37"/>
        <v>2417</v>
      </c>
      <c r="C2425" s="36" t="str">
        <f>+INDEX('Global Mapping'!$M:$M,MATCH(L2425,'Global Mapping'!$A:$A,0))</f>
        <v>REVENUE</v>
      </c>
      <c r="D2425" s="36" t="str">
        <f>+INDEX('Global Mapping'!$C:$C,MATCH(L2425,'Global Mapping'!$A:$A,0))</f>
        <v>MISC SERVICE REVENUE</v>
      </c>
      <c r="E2425" s="36" t="s">
        <v>3985</v>
      </c>
      <c r="F2425" s="36" t="s">
        <v>3986</v>
      </c>
      <c r="G2425" s="36" t="s">
        <v>3987</v>
      </c>
      <c r="H2425" s="36">
        <v>921546</v>
      </c>
      <c r="I2425" s="38">
        <v>43676</v>
      </c>
      <c r="J2425" s="2">
        <v>345</v>
      </c>
      <c r="K2425" s="2">
        <v>345102</v>
      </c>
      <c r="L2425" s="2">
        <v>5270</v>
      </c>
      <c r="M2425" s="5">
        <v>-49.99</v>
      </c>
      <c r="N2425" s="3">
        <v>43677</v>
      </c>
      <c r="O2425" t="s">
        <v>19</v>
      </c>
      <c r="P2425" t="s">
        <v>1945</v>
      </c>
      <c r="S2425" s="2">
        <v>1071931</v>
      </c>
      <c r="T2425" s="2">
        <v>339193</v>
      </c>
      <c r="X2425" s="2" t="s">
        <v>1931</v>
      </c>
      <c r="Z2425">
        <v>3008954</v>
      </c>
      <c r="AA2425" s="2" t="s">
        <v>24</v>
      </c>
    </row>
    <row r="2426" spans="1:27" x14ac:dyDescent="0.25">
      <c r="A2426" s="6">
        <f t="shared" si="37"/>
        <v>2418</v>
      </c>
      <c r="C2426" s="36" t="str">
        <f>+INDEX('Global Mapping'!$M:$M,MATCH(L2426,'Global Mapping'!$A:$A,0))</f>
        <v>REVENUE</v>
      </c>
      <c r="D2426" s="36" t="str">
        <f>+INDEX('Global Mapping'!$C:$C,MATCH(L2426,'Global Mapping'!$A:$A,0))</f>
        <v>MISC SERVICE REVENUE</v>
      </c>
      <c r="E2426" s="36" t="s">
        <v>3985</v>
      </c>
      <c r="F2426" s="36" t="s">
        <v>3986</v>
      </c>
      <c r="G2426" s="36" t="s">
        <v>3987</v>
      </c>
      <c r="H2426" s="36">
        <v>921587</v>
      </c>
      <c r="I2426" s="38">
        <v>43685</v>
      </c>
      <c r="J2426" s="2">
        <v>345</v>
      </c>
      <c r="K2426" s="2">
        <v>345102</v>
      </c>
      <c r="L2426" s="2">
        <v>5270</v>
      </c>
      <c r="M2426" s="5">
        <v>-50.02</v>
      </c>
      <c r="N2426" s="3">
        <v>43708</v>
      </c>
      <c r="O2426" t="s">
        <v>19</v>
      </c>
      <c r="P2426" t="s">
        <v>1945</v>
      </c>
      <c r="S2426" s="2">
        <v>1080463</v>
      </c>
      <c r="T2426" s="2">
        <v>341691</v>
      </c>
      <c r="X2426" s="2" t="s">
        <v>1931</v>
      </c>
      <c r="Z2426">
        <v>3008954</v>
      </c>
      <c r="AA2426" s="2" t="s">
        <v>24</v>
      </c>
    </row>
    <row r="2427" spans="1:27" x14ac:dyDescent="0.25">
      <c r="A2427" s="6">
        <f t="shared" si="37"/>
        <v>2419</v>
      </c>
      <c r="C2427" s="36" t="str">
        <f>+INDEX('Global Mapping'!$M:$M,MATCH(L2427,'Global Mapping'!$A:$A,0))</f>
        <v>REVENUE</v>
      </c>
      <c r="D2427" s="36" t="str">
        <f>+INDEX('Global Mapping'!$C:$C,MATCH(L2427,'Global Mapping'!$A:$A,0))</f>
        <v>MISC SERVICE REVENUE</v>
      </c>
      <c r="E2427" s="36" t="s">
        <v>3985</v>
      </c>
      <c r="F2427" s="36" t="s">
        <v>3986</v>
      </c>
      <c r="G2427" s="36" t="s">
        <v>3987</v>
      </c>
      <c r="H2427" s="36">
        <v>921710</v>
      </c>
      <c r="I2427" s="38">
        <v>43728</v>
      </c>
      <c r="J2427" s="2">
        <v>345</v>
      </c>
      <c r="K2427" s="2">
        <v>345102</v>
      </c>
      <c r="L2427" s="2">
        <v>5270</v>
      </c>
      <c r="M2427" s="5">
        <v>-50</v>
      </c>
      <c r="N2427" s="3">
        <v>43738</v>
      </c>
      <c r="O2427" t="s">
        <v>19</v>
      </c>
      <c r="P2427" t="s">
        <v>1945</v>
      </c>
      <c r="S2427" s="2">
        <v>1091100</v>
      </c>
      <c r="T2427" s="2">
        <v>344716</v>
      </c>
      <c r="X2427" s="2" t="s">
        <v>1931</v>
      </c>
      <c r="Z2427">
        <v>3008954</v>
      </c>
      <c r="AA2427" s="2" t="s">
        <v>24</v>
      </c>
    </row>
    <row r="2428" spans="1:27" x14ac:dyDescent="0.25">
      <c r="A2428" s="6">
        <f t="shared" si="37"/>
        <v>2420</v>
      </c>
      <c r="C2428" s="36" t="str">
        <f>+INDEX('Global Mapping'!$M:$M,MATCH(L2428,'Global Mapping'!$A:$A,0))</f>
        <v>REVENUE</v>
      </c>
      <c r="D2428" s="36" t="str">
        <f>+INDEX('Global Mapping'!$C:$C,MATCH(L2428,'Global Mapping'!$A:$A,0))</f>
        <v>MISC SERVICE REVENUE</v>
      </c>
      <c r="E2428" s="36" t="s">
        <v>3985</v>
      </c>
      <c r="F2428" s="36" t="s">
        <v>3986</v>
      </c>
      <c r="G2428" s="36" t="s">
        <v>3987</v>
      </c>
      <c r="H2428" s="36">
        <v>921770</v>
      </c>
      <c r="I2428" s="38">
        <v>43747</v>
      </c>
      <c r="J2428" s="2">
        <v>345</v>
      </c>
      <c r="K2428" s="2">
        <v>345102</v>
      </c>
      <c r="L2428" s="2">
        <v>5270</v>
      </c>
      <c r="M2428" s="5">
        <v>-49.99</v>
      </c>
      <c r="N2428" s="3">
        <v>43769</v>
      </c>
      <c r="O2428" t="s">
        <v>19</v>
      </c>
      <c r="P2428" t="s">
        <v>1945</v>
      </c>
      <c r="S2428" s="2">
        <v>1097870</v>
      </c>
      <c r="T2428" s="2">
        <v>347234</v>
      </c>
      <c r="X2428" s="2" t="s">
        <v>1931</v>
      </c>
      <c r="Z2428">
        <v>3008954</v>
      </c>
      <c r="AA2428" s="2" t="s">
        <v>24</v>
      </c>
    </row>
    <row r="2429" spans="1:27" x14ac:dyDescent="0.25">
      <c r="A2429" s="6">
        <f t="shared" si="37"/>
        <v>2421</v>
      </c>
      <c r="C2429" s="36" t="str">
        <f>+INDEX('Global Mapping'!$M:$M,MATCH(L2429,'Global Mapping'!$A:$A,0))</f>
        <v>REVENUE</v>
      </c>
      <c r="D2429" s="36" t="str">
        <f>+INDEX('Global Mapping'!$C:$C,MATCH(L2429,'Global Mapping'!$A:$A,0))</f>
        <v>MISC SERVICE REVENUE</v>
      </c>
      <c r="E2429" s="36" t="s">
        <v>3985</v>
      </c>
      <c r="F2429" s="36" t="s">
        <v>3986</v>
      </c>
      <c r="G2429" s="36" t="s">
        <v>3987</v>
      </c>
      <c r="H2429" s="36">
        <v>921892</v>
      </c>
      <c r="I2429" s="38">
        <v>43781</v>
      </c>
      <c r="J2429" s="2">
        <v>345</v>
      </c>
      <c r="K2429" s="2">
        <v>345102</v>
      </c>
      <c r="L2429" s="2">
        <v>5270</v>
      </c>
      <c r="M2429" s="5">
        <v>-49.99</v>
      </c>
      <c r="N2429" s="3">
        <v>43799</v>
      </c>
      <c r="O2429" t="s">
        <v>19</v>
      </c>
      <c r="P2429" t="s">
        <v>1945</v>
      </c>
      <c r="S2429" s="2">
        <v>1107332</v>
      </c>
      <c r="T2429" s="2">
        <v>351117</v>
      </c>
      <c r="X2429" s="2" t="s">
        <v>1931</v>
      </c>
      <c r="Z2429">
        <v>3008954</v>
      </c>
      <c r="AA2429" s="2" t="s">
        <v>24</v>
      </c>
    </row>
    <row r="2430" spans="1:27" x14ac:dyDescent="0.25">
      <c r="A2430" s="6">
        <f t="shared" si="37"/>
        <v>2422</v>
      </c>
      <c r="C2430" s="36" t="str">
        <f>+INDEX('Global Mapping'!$M:$M,MATCH(L2430,'Global Mapping'!$A:$A,0))</f>
        <v>REVENUE</v>
      </c>
      <c r="D2430" s="36" t="str">
        <f>+INDEX('Global Mapping'!$C:$C,MATCH(L2430,'Global Mapping'!$A:$A,0))</f>
        <v>MISC SERVICE REVENUE</v>
      </c>
      <c r="E2430" s="36" t="s">
        <v>3985</v>
      </c>
      <c r="F2430" s="36" t="s">
        <v>3986</v>
      </c>
      <c r="G2430" s="36" t="s">
        <v>3987</v>
      </c>
      <c r="H2430" s="36">
        <v>921999</v>
      </c>
      <c r="I2430" s="38">
        <v>43816</v>
      </c>
      <c r="J2430" s="2">
        <v>345</v>
      </c>
      <c r="K2430" s="2">
        <v>345102</v>
      </c>
      <c r="L2430" s="2">
        <v>5270</v>
      </c>
      <c r="M2430" s="5">
        <v>-49.98</v>
      </c>
      <c r="N2430" s="3">
        <v>43830</v>
      </c>
      <c r="O2430" t="s">
        <v>19</v>
      </c>
      <c r="P2430" t="s">
        <v>1945</v>
      </c>
      <c r="S2430" s="2">
        <v>1115756</v>
      </c>
      <c r="T2430" s="2">
        <v>353678</v>
      </c>
      <c r="X2430" s="2" t="s">
        <v>1931</v>
      </c>
      <c r="Z2430">
        <v>3008954</v>
      </c>
      <c r="AA2430" s="2" t="s">
        <v>24</v>
      </c>
    </row>
    <row r="2431" spans="1:27" x14ac:dyDescent="0.25">
      <c r="A2431" s="6">
        <f t="shared" si="37"/>
        <v>2423</v>
      </c>
      <c r="C2431" s="36" t="str">
        <f>+INDEX('Global Mapping'!$M:$M,MATCH(L2431,'Global Mapping'!$A:$A,0))</f>
        <v>REVENUE</v>
      </c>
      <c r="D2431" s="36" t="str">
        <f>+INDEX('Global Mapping'!$C:$C,MATCH(L2431,'Global Mapping'!$A:$A,0))</f>
        <v>MISC SERVICE REVENUE</v>
      </c>
      <c r="E2431" s="36" t="s">
        <v>3985</v>
      </c>
      <c r="F2431" s="36" t="s">
        <v>3986</v>
      </c>
      <c r="G2431" s="36" t="s">
        <v>3987</v>
      </c>
      <c r="H2431" s="36">
        <v>922060</v>
      </c>
      <c r="I2431" s="38">
        <v>43837</v>
      </c>
      <c r="J2431" s="2">
        <v>345</v>
      </c>
      <c r="K2431" s="2">
        <v>345102</v>
      </c>
      <c r="L2431" s="2">
        <v>5270</v>
      </c>
      <c r="M2431" s="5">
        <v>-50.03</v>
      </c>
      <c r="N2431" s="3">
        <v>43861</v>
      </c>
      <c r="O2431" t="s">
        <v>19</v>
      </c>
      <c r="P2431" t="s">
        <v>1945</v>
      </c>
      <c r="S2431" s="2">
        <v>1123458</v>
      </c>
      <c r="T2431" s="2">
        <v>355991</v>
      </c>
      <c r="X2431" s="2" t="s">
        <v>1931</v>
      </c>
      <c r="Z2431">
        <v>3008954</v>
      </c>
      <c r="AA2431" s="2" t="s">
        <v>24</v>
      </c>
    </row>
    <row r="2432" spans="1:27" x14ac:dyDescent="0.25">
      <c r="A2432" s="6">
        <f t="shared" si="37"/>
        <v>2424</v>
      </c>
      <c r="C2432" s="36" t="str">
        <f>+INDEX('Global Mapping'!$M:$M,MATCH(L2432,'Global Mapping'!$A:$A,0))</f>
        <v>REVENUE</v>
      </c>
      <c r="D2432" s="36" t="str">
        <f>+INDEX('Global Mapping'!$C:$C,MATCH(L2432,'Global Mapping'!$A:$A,0))</f>
        <v>MISC SERVICE REVENUE</v>
      </c>
      <c r="E2432" s="36" t="s">
        <v>3985</v>
      </c>
      <c r="F2432" s="36" t="s">
        <v>3986</v>
      </c>
      <c r="G2432" s="36" t="s">
        <v>3987</v>
      </c>
      <c r="H2432" s="36">
        <v>922205</v>
      </c>
      <c r="I2432" s="38">
        <v>43881</v>
      </c>
      <c r="J2432" s="2">
        <v>345</v>
      </c>
      <c r="K2432" s="2">
        <v>345102</v>
      </c>
      <c r="L2432" s="2">
        <v>5270</v>
      </c>
      <c r="M2432" s="5">
        <v>-49.99</v>
      </c>
      <c r="N2432" s="3">
        <v>43890</v>
      </c>
      <c r="O2432" t="s">
        <v>19</v>
      </c>
      <c r="P2432" t="s">
        <v>1945</v>
      </c>
      <c r="S2432" s="2">
        <v>1133117</v>
      </c>
      <c r="T2432" s="2">
        <v>358953</v>
      </c>
      <c r="X2432" s="2" t="s">
        <v>1931</v>
      </c>
      <c r="Z2432">
        <v>3008954</v>
      </c>
      <c r="AA2432" s="2" t="s">
        <v>24</v>
      </c>
    </row>
    <row r="2433" spans="1:27" x14ac:dyDescent="0.25">
      <c r="A2433" s="6">
        <f t="shared" si="37"/>
        <v>2425</v>
      </c>
      <c r="C2433" s="36" t="str">
        <f>+INDEX('Global Mapping'!$M:$M,MATCH(L2433,'Global Mapping'!$A:$A,0))</f>
        <v>REVENUE</v>
      </c>
      <c r="D2433" s="36" t="str">
        <f>+INDEX('Global Mapping'!$C:$C,MATCH(L2433,'Global Mapping'!$A:$A,0))</f>
        <v>MISC SERVICE REVENUE</v>
      </c>
      <c r="E2433" s="36" t="s">
        <v>3985</v>
      </c>
      <c r="F2433" s="36" t="s">
        <v>3986</v>
      </c>
      <c r="G2433" s="36" t="s">
        <v>3987</v>
      </c>
      <c r="H2433" s="36">
        <v>922276</v>
      </c>
      <c r="I2433" s="38">
        <v>43910</v>
      </c>
      <c r="J2433" s="2">
        <v>345</v>
      </c>
      <c r="K2433" s="2">
        <v>345102</v>
      </c>
      <c r="L2433" s="2">
        <v>5270</v>
      </c>
      <c r="M2433" s="5">
        <v>-49.99</v>
      </c>
      <c r="N2433" s="3">
        <v>43921</v>
      </c>
      <c r="O2433" t="s">
        <v>19</v>
      </c>
      <c r="P2433" t="s">
        <v>1945</v>
      </c>
      <c r="S2433" s="2">
        <v>1140597</v>
      </c>
      <c r="T2433" s="2">
        <v>361348</v>
      </c>
      <c r="X2433" s="2" t="s">
        <v>1931</v>
      </c>
      <c r="Z2433">
        <v>3008954</v>
      </c>
      <c r="AA2433" s="2" t="s">
        <v>24</v>
      </c>
    </row>
    <row r="2434" spans="1:27" x14ac:dyDescent="0.25">
      <c r="A2434" s="6">
        <f t="shared" si="37"/>
        <v>2426</v>
      </c>
      <c r="C2434" s="36" t="str">
        <f>+INDEX('Global Mapping'!$M:$M,MATCH(L2434,'Global Mapping'!$A:$A,0))</f>
        <v>REVENUE</v>
      </c>
      <c r="D2434" s="36" t="str">
        <f>+INDEX('Global Mapping'!$C:$C,MATCH(L2434,'Global Mapping'!$A:$A,0))</f>
        <v>OTHER W/S REVENUES</v>
      </c>
      <c r="E2434" s="36" t="s">
        <v>3985</v>
      </c>
      <c r="F2434" s="36" t="s">
        <v>3986</v>
      </c>
      <c r="G2434" s="36" t="s">
        <v>3987</v>
      </c>
      <c r="H2434" s="36">
        <v>839625</v>
      </c>
      <c r="I2434" s="38">
        <v>40759</v>
      </c>
      <c r="J2434" s="2">
        <v>345</v>
      </c>
      <c r="K2434" s="2">
        <v>345101</v>
      </c>
      <c r="L2434" s="2">
        <v>5285</v>
      </c>
      <c r="M2434" s="5">
        <v>-27</v>
      </c>
      <c r="N2434" s="3">
        <v>43559</v>
      </c>
      <c r="O2434" t="s">
        <v>19</v>
      </c>
      <c r="P2434" t="s">
        <v>1623</v>
      </c>
      <c r="Q2434" t="s">
        <v>1623</v>
      </c>
      <c r="S2434" s="2">
        <v>364767</v>
      </c>
      <c r="T2434" s="2">
        <v>330977</v>
      </c>
      <c r="X2434" s="2" t="s">
        <v>1624</v>
      </c>
      <c r="AA2434" s="2" t="s">
        <v>24</v>
      </c>
    </row>
    <row r="2435" spans="1:27" x14ac:dyDescent="0.25">
      <c r="A2435" s="6">
        <f t="shared" si="37"/>
        <v>2427</v>
      </c>
      <c r="C2435" s="36" t="str">
        <f>+INDEX('Global Mapping'!$M:$M,MATCH(L2435,'Global Mapping'!$A:$A,0))</f>
        <v>REVENUE</v>
      </c>
      <c r="D2435" s="36" t="str">
        <f>+INDEX('Global Mapping'!$C:$C,MATCH(L2435,'Global Mapping'!$A:$A,0))</f>
        <v>OTHER W/S REVENUES</v>
      </c>
      <c r="E2435" s="36" t="s">
        <v>3985</v>
      </c>
      <c r="F2435" s="36" t="s">
        <v>3986</v>
      </c>
      <c r="G2435" s="36" t="s">
        <v>3987</v>
      </c>
      <c r="H2435" s="36">
        <v>839625</v>
      </c>
      <c r="I2435" s="38">
        <v>40759</v>
      </c>
      <c r="J2435" s="2">
        <v>345</v>
      </c>
      <c r="K2435" s="2">
        <v>345102</v>
      </c>
      <c r="L2435" s="2">
        <v>5285</v>
      </c>
      <c r="M2435" s="5">
        <v>-81</v>
      </c>
      <c r="N2435" s="3">
        <v>43559</v>
      </c>
      <c r="O2435" t="s">
        <v>19</v>
      </c>
      <c r="P2435" t="s">
        <v>1623</v>
      </c>
      <c r="Q2435" t="s">
        <v>1623</v>
      </c>
      <c r="S2435" s="2">
        <v>364767</v>
      </c>
      <c r="T2435" s="2">
        <v>330977</v>
      </c>
      <c r="X2435" s="2" t="s">
        <v>1624</v>
      </c>
      <c r="AA2435" s="2" t="s">
        <v>24</v>
      </c>
    </row>
    <row r="2436" spans="1:27" x14ac:dyDescent="0.25">
      <c r="A2436" s="6">
        <f t="shared" si="37"/>
        <v>2428</v>
      </c>
      <c r="C2436" s="36" t="str">
        <f>+INDEX('Global Mapping'!$M:$M,MATCH(L2436,'Global Mapping'!$A:$A,0))</f>
        <v>REVENUE</v>
      </c>
      <c r="D2436" s="36" t="str">
        <f>+INDEX('Global Mapping'!$C:$C,MATCH(L2436,'Global Mapping'!$A:$A,0))</f>
        <v>OTHER W/S REVENUES</v>
      </c>
      <c r="E2436" s="36" t="s">
        <v>3985</v>
      </c>
      <c r="F2436" s="36" t="s">
        <v>3986</v>
      </c>
      <c r="G2436" s="36" t="s">
        <v>3987</v>
      </c>
      <c r="H2436" s="36">
        <v>839571</v>
      </c>
      <c r="I2436" s="38">
        <v>40759</v>
      </c>
      <c r="J2436" s="2">
        <v>345</v>
      </c>
      <c r="K2436" s="2">
        <v>345102</v>
      </c>
      <c r="L2436" s="2">
        <v>5285</v>
      </c>
      <c r="M2436" s="5">
        <v>-135</v>
      </c>
      <c r="N2436" s="3">
        <v>43684</v>
      </c>
      <c r="O2436" t="s">
        <v>19</v>
      </c>
      <c r="P2436" t="s">
        <v>1623</v>
      </c>
      <c r="Q2436" t="s">
        <v>1623</v>
      </c>
      <c r="S2436" s="2">
        <v>366101</v>
      </c>
      <c r="T2436" s="2">
        <v>341590</v>
      </c>
      <c r="X2436" s="2" t="s">
        <v>1624</v>
      </c>
      <c r="AA2436" s="2" t="s">
        <v>24</v>
      </c>
    </row>
    <row r="2437" spans="1:27" x14ac:dyDescent="0.25">
      <c r="A2437" s="6">
        <f t="shared" si="37"/>
        <v>2429</v>
      </c>
      <c r="C2437" s="36" t="str">
        <f>+INDEX('Global Mapping'!$M:$M,MATCH(L2437,'Global Mapping'!$A:$A,0))</f>
        <v>REVENUE</v>
      </c>
      <c r="D2437" s="36" t="str">
        <f>+INDEX('Global Mapping'!$C:$C,MATCH(L2437,'Global Mapping'!$A:$A,0))</f>
        <v>OTHER W/S REVENUES</v>
      </c>
      <c r="E2437" s="36" t="s">
        <v>3985</v>
      </c>
      <c r="F2437" s="36" t="s">
        <v>3986</v>
      </c>
      <c r="G2437" s="36" t="s">
        <v>3987</v>
      </c>
      <c r="H2437" s="36">
        <v>839635</v>
      </c>
      <c r="I2437" s="38">
        <v>40759</v>
      </c>
      <c r="J2437" s="2">
        <v>345</v>
      </c>
      <c r="K2437" s="2">
        <v>345102</v>
      </c>
      <c r="L2437" s="2">
        <v>5285</v>
      </c>
      <c r="M2437" s="5">
        <v>-216</v>
      </c>
      <c r="N2437" s="3">
        <v>43696</v>
      </c>
      <c r="O2437" t="s">
        <v>19</v>
      </c>
      <c r="P2437" t="s">
        <v>1623</v>
      </c>
      <c r="Q2437" t="s">
        <v>1623</v>
      </c>
      <c r="S2437" s="2">
        <v>366193</v>
      </c>
      <c r="T2437" s="2">
        <v>342618</v>
      </c>
      <c r="X2437" s="2" t="s">
        <v>1624</v>
      </c>
      <c r="AA2437" s="2" t="s">
        <v>24</v>
      </c>
    </row>
    <row r="2438" spans="1:27" x14ac:dyDescent="0.25">
      <c r="A2438" s="6">
        <f t="shared" si="37"/>
        <v>2430</v>
      </c>
      <c r="C2438" s="36" t="str">
        <f>+INDEX('Global Mapping'!$M:$M,MATCH(L2438,'Global Mapping'!$A:$A,0))</f>
        <v>REVENUE</v>
      </c>
      <c r="D2438" s="36" t="str">
        <f>+INDEX('Global Mapping'!$C:$C,MATCH(L2438,'Global Mapping'!$A:$A,0))</f>
        <v>OTHER W/S REVENUES</v>
      </c>
      <c r="E2438" s="36" t="s">
        <v>3985</v>
      </c>
      <c r="F2438" s="36" t="s">
        <v>3986</v>
      </c>
      <c r="G2438" s="36" t="s">
        <v>3987</v>
      </c>
      <c r="H2438" s="36">
        <v>839635</v>
      </c>
      <c r="I2438" s="38">
        <v>40759</v>
      </c>
      <c r="J2438" s="2">
        <v>345</v>
      </c>
      <c r="K2438" s="2">
        <v>345105</v>
      </c>
      <c r="L2438" s="2">
        <v>5285</v>
      </c>
      <c r="M2438" s="5">
        <v>-27</v>
      </c>
      <c r="N2438" s="3">
        <v>43696</v>
      </c>
      <c r="O2438" t="s">
        <v>19</v>
      </c>
      <c r="P2438" t="s">
        <v>1623</v>
      </c>
      <c r="Q2438" t="s">
        <v>1623</v>
      </c>
      <c r="S2438" s="2">
        <v>366193</v>
      </c>
      <c r="T2438" s="2">
        <v>342618</v>
      </c>
      <c r="X2438" s="2" t="s">
        <v>1624</v>
      </c>
      <c r="AA2438" s="2" t="s">
        <v>24</v>
      </c>
    </row>
    <row r="2439" spans="1:27" x14ac:dyDescent="0.25">
      <c r="A2439" s="6">
        <f t="shared" si="37"/>
        <v>2431</v>
      </c>
      <c r="C2439" s="36" t="str">
        <f>+INDEX('Global Mapping'!$M:$M,MATCH(L2439,'Global Mapping'!$A:$A,0))</f>
        <v>REVENUE</v>
      </c>
      <c r="D2439" s="36" t="str">
        <f>+INDEX('Global Mapping'!$C:$C,MATCH(L2439,'Global Mapping'!$A:$A,0))</f>
        <v>OTHER W/S REVENUES</v>
      </c>
      <c r="E2439" s="36" t="s">
        <v>3985</v>
      </c>
      <c r="F2439" s="36" t="s">
        <v>3986</v>
      </c>
      <c r="G2439" s="36" t="s">
        <v>3987</v>
      </c>
      <c r="H2439" s="36">
        <v>840297</v>
      </c>
      <c r="I2439" s="38">
        <v>40767</v>
      </c>
      <c r="J2439" s="2">
        <v>345</v>
      </c>
      <c r="K2439" s="2">
        <v>345102</v>
      </c>
      <c r="L2439" s="2">
        <v>5285</v>
      </c>
      <c r="M2439" s="5">
        <v>-243</v>
      </c>
      <c r="N2439" s="3">
        <v>43776</v>
      </c>
      <c r="O2439" t="s">
        <v>19</v>
      </c>
      <c r="P2439" t="s">
        <v>1623</v>
      </c>
      <c r="Q2439" t="s">
        <v>1623</v>
      </c>
      <c r="S2439" s="2">
        <v>367163</v>
      </c>
      <c r="T2439" s="2">
        <v>350957</v>
      </c>
      <c r="X2439" s="2" t="s">
        <v>1624</v>
      </c>
      <c r="AA2439" s="2" t="s">
        <v>24</v>
      </c>
    </row>
    <row r="2440" spans="1:27" x14ac:dyDescent="0.25">
      <c r="A2440" s="6">
        <f t="shared" si="37"/>
        <v>2432</v>
      </c>
      <c r="C2440" s="36" t="str">
        <f>+INDEX('Global Mapping'!$M:$M,MATCH(L2440,'Global Mapping'!$A:$A,0))</f>
        <v>REVENUE</v>
      </c>
      <c r="D2440" s="36" t="str">
        <f>+INDEX('Global Mapping'!$C:$C,MATCH(L2440,'Global Mapping'!$A:$A,0))</f>
        <v>OTHER W/S REVENUES</v>
      </c>
      <c r="E2440" s="36" t="s">
        <v>3985</v>
      </c>
      <c r="F2440" s="36" t="s">
        <v>3986</v>
      </c>
      <c r="G2440" s="36" t="s">
        <v>3987</v>
      </c>
      <c r="H2440" s="36">
        <v>840370</v>
      </c>
      <c r="I2440" s="38">
        <v>40767</v>
      </c>
      <c r="J2440" s="2">
        <v>345</v>
      </c>
      <c r="K2440" s="2">
        <v>345101</v>
      </c>
      <c r="L2440" s="2">
        <v>5285</v>
      </c>
      <c r="M2440" s="5">
        <v>-27</v>
      </c>
      <c r="N2440" s="3">
        <v>43853</v>
      </c>
      <c r="O2440" t="s">
        <v>19</v>
      </c>
      <c r="P2440" t="s">
        <v>1623</v>
      </c>
      <c r="Q2440" t="s">
        <v>1623</v>
      </c>
      <c r="S2440" s="2">
        <v>367951</v>
      </c>
      <c r="T2440" s="2">
        <v>357813</v>
      </c>
      <c r="X2440" s="2" t="s">
        <v>1624</v>
      </c>
      <c r="AA2440" s="2" t="s">
        <v>24</v>
      </c>
    </row>
    <row r="2441" spans="1:27" x14ac:dyDescent="0.25">
      <c r="A2441" s="6">
        <f t="shared" si="37"/>
        <v>2433</v>
      </c>
      <c r="C2441" s="36" t="str">
        <f>+INDEX('Global Mapping'!$M:$M,MATCH(L2441,'Global Mapping'!$A:$A,0))</f>
        <v>REVENUE</v>
      </c>
      <c r="D2441" s="36" t="str">
        <f>+INDEX('Global Mapping'!$C:$C,MATCH(L2441,'Global Mapping'!$A:$A,0))</f>
        <v>OTHER W/S REVENUES</v>
      </c>
      <c r="E2441" s="36" t="s">
        <v>3985</v>
      </c>
      <c r="F2441" s="36" t="s">
        <v>3986</v>
      </c>
      <c r="G2441" s="36" t="s">
        <v>3987</v>
      </c>
      <c r="H2441" s="36">
        <v>840370</v>
      </c>
      <c r="I2441" s="38">
        <v>40767</v>
      </c>
      <c r="J2441" s="2">
        <v>345</v>
      </c>
      <c r="K2441" s="2">
        <v>345102</v>
      </c>
      <c r="L2441" s="2">
        <v>5285</v>
      </c>
      <c r="M2441" s="5">
        <v>-405</v>
      </c>
      <c r="N2441" s="3">
        <v>43853</v>
      </c>
      <c r="O2441" t="s">
        <v>19</v>
      </c>
      <c r="P2441" t="s">
        <v>1623</v>
      </c>
      <c r="Q2441" t="s">
        <v>1623</v>
      </c>
      <c r="S2441" s="2">
        <v>367951</v>
      </c>
      <c r="T2441" s="2">
        <v>357813</v>
      </c>
      <c r="X2441" s="2" t="s">
        <v>1624</v>
      </c>
      <c r="AA2441" s="2" t="s">
        <v>24</v>
      </c>
    </row>
    <row r="2442" spans="1:27" x14ac:dyDescent="0.25">
      <c r="A2442" s="6">
        <f t="shared" si="37"/>
        <v>2434</v>
      </c>
      <c r="C2442" s="36" t="str">
        <f>+INDEX('Global Mapping'!$M:$M,MATCH(L2442,'Global Mapping'!$A:$A,0))</f>
        <v>REVENUE</v>
      </c>
      <c r="D2442" s="36" t="str">
        <f>+INDEX('Global Mapping'!$C:$C,MATCH(L2442,'Global Mapping'!$A:$A,0))</f>
        <v>OTHER W/S REVENUES</v>
      </c>
      <c r="E2442" s="36" t="s">
        <v>3985</v>
      </c>
      <c r="F2442" s="36" t="s">
        <v>3986</v>
      </c>
      <c r="G2442" s="36" t="s">
        <v>3987</v>
      </c>
      <c r="H2442" s="36">
        <v>840370</v>
      </c>
      <c r="I2442" s="38">
        <v>40767</v>
      </c>
      <c r="J2442" s="2">
        <v>345</v>
      </c>
      <c r="K2442" s="2">
        <v>345105</v>
      </c>
      <c r="L2442" s="2">
        <v>5285</v>
      </c>
      <c r="M2442" s="5">
        <v>-15</v>
      </c>
      <c r="N2442" s="3">
        <v>43853</v>
      </c>
      <c r="O2442" t="s">
        <v>19</v>
      </c>
      <c r="P2442" t="s">
        <v>1623</v>
      </c>
      <c r="Q2442" t="s">
        <v>1623</v>
      </c>
      <c r="S2442" s="2">
        <v>367951</v>
      </c>
      <c r="T2442" s="2">
        <v>357813</v>
      </c>
      <c r="X2442" s="2" t="s">
        <v>1624</v>
      </c>
      <c r="AA2442" s="2" t="s">
        <v>24</v>
      </c>
    </row>
    <row r="2443" spans="1:27" x14ac:dyDescent="0.25">
      <c r="A2443" s="6">
        <f t="shared" ref="A2443:A2506" si="38">+A2442+1</f>
        <v>2435</v>
      </c>
      <c r="C2443" s="36" t="str">
        <f>+INDEX('Global Mapping'!$M:$M,MATCH(L2443,'Global Mapping'!$A:$A,0))</f>
        <v>REVENUE</v>
      </c>
      <c r="D2443" s="36" t="str">
        <f>+INDEX('Global Mapping'!$C:$C,MATCH(L2443,'Global Mapping'!$A:$A,0))</f>
        <v>3RD PARTY BILLING REVEN</v>
      </c>
      <c r="E2443" s="36" t="s">
        <v>3985</v>
      </c>
      <c r="F2443" s="36" t="s">
        <v>3986</v>
      </c>
      <c r="G2443" s="36" t="s">
        <v>3987</v>
      </c>
      <c r="H2443" s="36">
        <v>1089963</v>
      </c>
      <c r="I2443" s="38">
        <v>43559</v>
      </c>
      <c r="J2443" s="2">
        <v>345</v>
      </c>
      <c r="K2443" s="2">
        <v>345103</v>
      </c>
      <c r="L2443" s="2">
        <v>5390</v>
      </c>
      <c r="M2443" s="5">
        <v>22182.2</v>
      </c>
      <c r="N2443" s="3">
        <v>43558</v>
      </c>
      <c r="O2443" t="s">
        <v>19</v>
      </c>
      <c r="P2443" t="s">
        <v>1942</v>
      </c>
      <c r="S2443" s="2">
        <v>1046529</v>
      </c>
      <c r="T2443" s="2">
        <v>330734</v>
      </c>
      <c r="X2443" s="2" t="s">
        <v>1931</v>
      </c>
      <c r="Z2443">
        <v>3019839</v>
      </c>
      <c r="AA2443" s="2" t="s">
        <v>24</v>
      </c>
    </row>
    <row r="2444" spans="1:27" x14ac:dyDescent="0.25">
      <c r="A2444" s="6">
        <f t="shared" si="38"/>
        <v>2436</v>
      </c>
      <c r="C2444" s="36" t="str">
        <f>+INDEX('Global Mapping'!$M:$M,MATCH(L2444,'Global Mapping'!$A:$A,0))</f>
        <v>REVENUE</v>
      </c>
      <c r="D2444" s="36" t="str">
        <f>+INDEX('Global Mapping'!$C:$C,MATCH(L2444,'Global Mapping'!$A:$A,0))</f>
        <v>3RD PARTY BILLING REVEN</v>
      </c>
      <c r="E2444" s="36" t="s">
        <v>3985</v>
      </c>
      <c r="F2444" s="36" t="s">
        <v>3986</v>
      </c>
      <c r="G2444" s="36" t="s">
        <v>3987</v>
      </c>
      <c r="H2444" s="36">
        <v>839625</v>
      </c>
      <c r="I2444" s="38">
        <v>40759</v>
      </c>
      <c r="J2444" s="2">
        <v>345</v>
      </c>
      <c r="K2444" s="2">
        <v>345105</v>
      </c>
      <c r="L2444" s="2">
        <v>5390</v>
      </c>
      <c r="M2444" s="5">
        <v>817.87</v>
      </c>
      <c r="N2444" s="3">
        <v>43559</v>
      </c>
      <c r="O2444" t="s">
        <v>19</v>
      </c>
      <c r="P2444" t="s">
        <v>1623</v>
      </c>
      <c r="Q2444" t="s">
        <v>1623</v>
      </c>
      <c r="S2444" s="2">
        <v>364767</v>
      </c>
      <c r="T2444" s="2">
        <v>330977</v>
      </c>
      <c r="X2444" s="2" t="s">
        <v>1624</v>
      </c>
      <c r="Y2444" s="2">
        <v>9800</v>
      </c>
      <c r="AA2444" s="2" t="s">
        <v>24</v>
      </c>
    </row>
    <row r="2445" spans="1:27" x14ac:dyDescent="0.25">
      <c r="A2445" s="6">
        <f t="shared" si="38"/>
        <v>2437</v>
      </c>
      <c r="C2445" s="36" t="str">
        <f>+INDEX('Global Mapping'!$M:$M,MATCH(L2445,'Global Mapping'!$A:$A,0))</f>
        <v>REVENUE</v>
      </c>
      <c r="D2445" s="36" t="str">
        <f>+INDEX('Global Mapping'!$C:$C,MATCH(L2445,'Global Mapping'!$A:$A,0))</f>
        <v>3RD PARTY BILLING REVEN</v>
      </c>
      <c r="E2445" s="36" t="s">
        <v>3985</v>
      </c>
      <c r="F2445" s="36" t="s">
        <v>3986</v>
      </c>
      <c r="G2445" s="36" t="s">
        <v>3987</v>
      </c>
      <c r="H2445" s="36">
        <v>1090232</v>
      </c>
      <c r="I2445" s="38">
        <v>43566</v>
      </c>
      <c r="J2445" s="2">
        <v>345</v>
      </c>
      <c r="K2445" s="2">
        <v>345105</v>
      </c>
      <c r="L2445" s="2">
        <v>5390</v>
      </c>
      <c r="M2445" s="5">
        <v>30538.65</v>
      </c>
      <c r="N2445" s="3">
        <v>43565</v>
      </c>
      <c r="O2445" t="s">
        <v>19</v>
      </c>
      <c r="P2445" t="s">
        <v>1946</v>
      </c>
      <c r="S2445" s="2">
        <v>1048170</v>
      </c>
      <c r="T2445" s="2">
        <v>331389</v>
      </c>
      <c r="X2445" s="2" t="s">
        <v>1931</v>
      </c>
      <c r="Z2445">
        <v>3030658</v>
      </c>
      <c r="AA2445" s="2" t="s">
        <v>24</v>
      </c>
    </row>
    <row r="2446" spans="1:27" x14ac:dyDescent="0.25">
      <c r="A2446" s="6">
        <f t="shared" si="38"/>
        <v>2438</v>
      </c>
      <c r="C2446" s="36" t="str">
        <f>+INDEX('Global Mapping'!$M:$M,MATCH(L2446,'Global Mapping'!$A:$A,0))</f>
        <v>REVENUE</v>
      </c>
      <c r="D2446" s="36" t="str">
        <f>+INDEX('Global Mapping'!$C:$C,MATCH(L2446,'Global Mapping'!$A:$A,0))</f>
        <v>3RD PARTY BILLING REVEN</v>
      </c>
      <c r="E2446" s="36" t="s">
        <v>3985</v>
      </c>
      <c r="F2446" s="36" t="s">
        <v>3986</v>
      </c>
      <c r="G2446" s="36" t="s">
        <v>3987</v>
      </c>
      <c r="H2446" s="36">
        <v>1090235</v>
      </c>
      <c r="I2446" s="38">
        <v>43566</v>
      </c>
      <c r="J2446" s="2">
        <v>345</v>
      </c>
      <c r="K2446" s="2">
        <v>345105</v>
      </c>
      <c r="L2446" s="2">
        <v>5390</v>
      </c>
      <c r="M2446" s="5">
        <v>22584.9</v>
      </c>
      <c r="N2446" s="3">
        <v>43565</v>
      </c>
      <c r="O2446" t="s">
        <v>19</v>
      </c>
      <c r="P2446" t="s">
        <v>1946</v>
      </c>
      <c r="S2446" s="2">
        <v>1048171</v>
      </c>
      <c r="T2446" s="2">
        <v>331389</v>
      </c>
      <c r="X2446" s="2" t="s">
        <v>1931</v>
      </c>
      <c r="Z2446">
        <v>3030658</v>
      </c>
      <c r="AA2446" s="2" t="s">
        <v>24</v>
      </c>
    </row>
    <row r="2447" spans="1:27" x14ac:dyDescent="0.25">
      <c r="A2447" s="6">
        <f t="shared" si="38"/>
        <v>2439</v>
      </c>
      <c r="C2447" s="36" t="str">
        <f>+INDEX('Global Mapping'!$M:$M,MATCH(L2447,'Global Mapping'!$A:$A,0))</f>
        <v>REVENUE</v>
      </c>
      <c r="D2447" s="36" t="str">
        <f>+INDEX('Global Mapping'!$C:$C,MATCH(L2447,'Global Mapping'!$A:$A,0))</f>
        <v>3RD PARTY BILLING REVEN</v>
      </c>
      <c r="E2447" s="36" t="s">
        <v>3985</v>
      </c>
      <c r="F2447" s="36" t="s">
        <v>3986</v>
      </c>
      <c r="G2447" s="36" t="s">
        <v>3987</v>
      </c>
      <c r="H2447" s="36">
        <v>1090233</v>
      </c>
      <c r="I2447" s="38">
        <v>43566</v>
      </c>
      <c r="J2447" s="2">
        <v>345</v>
      </c>
      <c r="K2447" s="2">
        <v>345105</v>
      </c>
      <c r="L2447" s="2">
        <v>5390</v>
      </c>
      <c r="M2447" s="5">
        <v>27241.87</v>
      </c>
      <c r="N2447" s="3">
        <v>43565</v>
      </c>
      <c r="O2447" t="s">
        <v>19</v>
      </c>
      <c r="P2447" t="s">
        <v>1946</v>
      </c>
      <c r="S2447" s="2">
        <v>1048172</v>
      </c>
      <c r="T2447" s="2">
        <v>331389</v>
      </c>
      <c r="X2447" s="2" t="s">
        <v>1931</v>
      </c>
      <c r="Z2447">
        <v>3030658</v>
      </c>
      <c r="AA2447" s="2" t="s">
        <v>24</v>
      </c>
    </row>
    <row r="2448" spans="1:27" x14ac:dyDescent="0.25">
      <c r="A2448" s="6">
        <f t="shared" si="38"/>
        <v>2440</v>
      </c>
      <c r="C2448" s="36" t="str">
        <f>+INDEX('Global Mapping'!$M:$M,MATCH(L2448,'Global Mapping'!$A:$A,0))</f>
        <v>REVENUE</v>
      </c>
      <c r="D2448" s="36" t="str">
        <f>+INDEX('Global Mapping'!$C:$C,MATCH(L2448,'Global Mapping'!$A:$A,0))</f>
        <v>3RD PARTY BILLING REVEN</v>
      </c>
      <c r="E2448" s="36" t="s">
        <v>3985</v>
      </c>
      <c r="F2448" s="36" t="s">
        <v>3986</v>
      </c>
      <c r="G2448" s="36" t="s">
        <v>3987</v>
      </c>
      <c r="H2448" s="36">
        <v>1090234</v>
      </c>
      <c r="I2448" s="38">
        <v>43566</v>
      </c>
      <c r="J2448" s="2">
        <v>345</v>
      </c>
      <c r="K2448" s="2">
        <v>345105</v>
      </c>
      <c r="L2448" s="2">
        <v>5390</v>
      </c>
      <c r="M2448" s="5">
        <v>23280.13</v>
      </c>
      <c r="N2448" s="3">
        <v>43565</v>
      </c>
      <c r="O2448" t="s">
        <v>19</v>
      </c>
      <c r="P2448" t="s">
        <v>1946</v>
      </c>
      <c r="S2448" s="2">
        <v>1048173</v>
      </c>
      <c r="T2448" s="2">
        <v>331389</v>
      </c>
      <c r="X2448" s="2" t="s">
        <v>1931</v>
      </c>
      <c r="Z2448">
        <v>3030658</v>
      </c>
      <c r="AA2448" s="2" t="s">
        <v>24</v>
      </c>
    </row>
    <row r="2449" spans="1:27" x14ac:dyDescent="0.25">
      <c r="A2449" s="6">
        <f t="shared" si="38"/>
        <v>2441</v>
      </c>
      <c r="C2449" s="36" t="str">
        <f>+INDEX('Global Mapping'!$M:$M,MATCH(L2449,'Global Mapping'!$A:$A,0))</f>
        <v>REVENUE</v>
      </c>
      <c r="D2449" s="36" t="str">
        <f>+INDEX('Global Mapping'!$C:$C,MATCH(L2449,'Global Mapping'!$A:$A,0))</f>
        <v>3RD PARTY BILLING REVEN</v>
      </c>
      <c r="E2449" s="36" t="s">
        <v>3985</v>
      </c>
      <c r="F2449" s="36" t="s">
        <v>3986</v>
      </c>
      <c r="G2449" s="36" t="s">
        <v>3987</v>
      </c>
      <c r="H2449" s="36">
        <v>1090714</v>
      </c>
      <c r="I2449" s="38">
        <v>43573</v>
      </c>
      <c r="J2449" s="2">
        <v>345</v>
      </c>
      <c r="K2449" s="2">
        <v>345105</v>
      </c>
      <c r="L2449" s="2">
        <v>5390</v>
      </c>
      <c r="M2449" s="5">
        <v>32980.75</v>
      </c>
      <c r="N2449" s="3">
        <v>43573</v>
      </c>
      <c r="O2449" t="s">
        <v>19</v>
      </c>
      <c r="P2449" t="s">
        <v>1946</v>
      </c>
      <c r="S2449" s="2">
        <v>1050606</v>
      </c>
      <c r="T2449" s="2">
        <v>332015</v>
      </c>
      <c r="X2449" s="2" t="s">
        <v>1931</v>
      </c>
      <c r="Z2449">
        <v>3030658</v>
      </c>
      <c r="AA2449" s="2" t="s">
        <v>24</v>
      </c>
    </row>
    <row r="2450" spans="1:27" x14ac:dyDescent="0.25">
      <c r="A2450" s="6">
        <f t="shared" si="38"/>
        <v>2442</v>
      </c>
      <c r="C2450" s="36" t="str">
        <f>+INDEX('Global Mapping'!$M:$M,MATCH(L2450,'Global Mapping'!$A:$A,0))</f>
        <v>REVENUE</v>
      </c>
      <c r="D2450" s="36" t="str">
        <f>+INDEX('Global Mapping'!$C:$C,MATCH(L2450,'Global Mapping'!$A:$A,0))</f>
        <v>3RD PARTY BILLING REVEN</v>
      </c>
      <c r="E2450" s="36" t="s">
        <v>3985</v>
      </c>
      <c r="F2450" s="36" t="s">
        <v>3986</v>
      </c>
      <c r="G2450" s="36" t="s">
        <v>3987</v>
      </c>
      <c r="H2450" s="36">
        <v>1090717</v>
      </c>
      <c r="I2450" s="38">
        <v>43573</v>
      </c>
      <c r="J2450" s="2">
        <v>345</v>
      </c>
      <c r="K2450" s="2">
        <v>345105</v>
      </c>
      <c r="L2450" s="2">
        <v>5390</v>
      </c>
      <c r="M2450" s="5">
        <v>26877.88</v>
      </c>
      <c r="N2450" s="3">
        <v>43573</v>
      </c>
      <c r="O2450" t="s">
        <v>19</v>
      </c>
      <c r="P2450" t="s">
        <v>1946</v>
      </c>
      <c r="S2450" s="2">
        <v>1050607</v>
      </c>
      <c r="T2450" s="2">
        <v>332015</v>
      </c>
      <c r="X2450" s="2" t="s">
        <v>1931</v>
      </c>
      <c r="Z2450">
        <v>3030658</v>
      </c>
      <c r="AA2450" s="2" t="s">
        <v>24</v>
      </c>
    </row>
    <row r="2451" spans="1:27" x14ac:dyDescent="0.25">
      <c r="A2451" s="6">
        <f t="shared" si="38"/>
        <v>2443</v>
      </c>
      <c r="C2451" s="36" t="str">
        <f>+INDEX('Global Mapping'!$M:$M,MATCH(L2451,'Global Mapping'!$A:$A,0))</f>
        <v>REVENUE</v>
      </c>
      <c r="D2451" s="36" t="str">
        <f>+INDEX('Global Mapping'!$C:$C,MATCH(L2451,'Global Mapping'!$A:$A,0))</f>
        <v>3RD PARTY BILLING REVEN</v>
      </c>
      <c r="E2451" s="36" t="s">
        <v>3985</v>
      </c>
      <c r="F2451" s="36" t="s">
        <v>3986</v>
      </c>
      <c r="G2451" s="36" t="s">
        <v>3987</v>
      </c>
      <c r="H2451" s="36">
        <v>1092787</v>
      </c>
      <c r="I2451" s="38">
        <v>43587</v>
      </c>
      <c r="J2451" s="2">
        <v>345</v>
      </c>
      <c r="K2451" s="2">
        <v>345103</v>
      </c>
      <c r="L2451" s="2">
        <v>5390</v>
      </c>
      <c r="M2451" s="5">
        <v>18974.98</v>
      </c>
      <c r="N2451" s="3">
        <v>43587</v>
      </c>
      <c r="O2451" t="s">
        <v>19</v>
      </c>
      <c r="P2451" t="s">
        <v>1942</v>
      </c>
      <c r="S2451" s="2">
        <v>1054506</v>
      </c>
      <c r="T2451" s="2">
        <v>333238</v>
      </c>
      <c r="X2451" s="2" t="s">
        <v>1931</v>
      </c>
      <c r="Z2451">
        <v>3019839</v>
      </c>
      <c r="AA2451" s="2" t="s">
        <v>24</v>
      </c>
    </row>
    <row r="2452" spans="1:27" x14ac:dyDescent="0.25">
      <c r="A2452" s="6">
        <f t="shared" si="38"/>
        <v>2444</v>
      </c>
      <c r="C2452" s="36" t="str">
        <f>+INDEX('Global Mapping'!$M:$M,MATCH(L2452,'Global Mapping'!$A:$A,0))</f>
        <v>REVENUE</v>
      </c>
      <c r="D2452" s="36" t="str">
        <f>+INDEX('Global Mapping'!$C:$C,MATCH(L2452,'Global Mapping'!$A:$A,0))</f>
        <v>3RD PARTY BILLING REVEN</v>
      </c>
      <c r="E2452" s="36" t="s">
        <v>3985</v>
      </c>
      <c r="F2452" s="36" t="s">
        <v>3986</v>
      </c>
      <c r="G2452" s="36" t="s">
        <v>3987</v>
      </c>
      <c r="H2452" s="36">
        <v>1093028</v>
      </c>
      <c r="I2452" s="38">
        <v>43594</v>
      </c>
      <c r="J2452" s="2">
        <v>345</v>
      </c>
      <c r="K2452" s="2">
        <v>345105</v>
      </c>
      <c r="L2452" s="2">
        <v>5390</v>
      </c>
      <c r="M2452" s="5">
        <v>30395.07</v>
      </c>
      <c r="N2452" s="3">
        <v>43592</v>
      </c>
      <c r="O2452" t="s">
        <v>19</v>
      </c>
      <c r="P2452" t="s">
        <v>1946</v>
      </c>
      <c r="S2452" s="2">
        <v>1054983</v>
      </c>
      <c r="T2452" s="2">
        <v>333628</v>
      </c>
      <c r="X2452" s="2" t="s">
        <v>1931</v>
      </c>
      <c r="Z2452">
        <v>3030658</v>
      </c>
      <c r="AA2452" s="2" t="s">
        <v>24</v>
      </c>
    </row>
    <row r="2453" spans="1:27" x14ac:dyDescent="0.25">
      <c r="A2453" s="6">
        <f t="shared" si="38"/>
        <v>2445</v>
      </c>
      <c r="C2453" s="36" t="str">
        <f>+INDEX('Global Mapping'!$M:$M,MATCH(L2453,'Global Mapping'!$A:$A,0))</f>
        <v>REVENUE</v>
      </c>
      <c r="D2453" s="36" t="str">
        <f>+INDEX('Global Mapping'!$C:$C,MATCH(L2453,'Global Mapping'!$A:$A,0))</f>
        <v>3RD PARTY BILLING REVEN</v>
      </c>
      <c r="E2453" s="36" t="s">
        <v>3985</v>
      </c>
      <c r="F2453" s="36" t="s">
        <v>3986</v>
      </c>
      <c r="G2453" s="36" t="s">
        <v>3987</v>
      </c>
      <c r="H2453" s="36">
        <v>1093030</v>
      </c>
      <c r="I2453" s="38">
        <v>43594</v>
      </c>
      <c r="J2453" s="2">
        <v>345</v>
      </c>
      <c r="K2453" s="2">
        <v>345105</v>
      </c>
      <c r="L2453" s="2">
        <v>5390</v>
      </c>
      <c r="M2453" s="5">
        <v>23167.25</v>
      </c>
      <c r="N2453" s="3">
        <v>43592</v>
      </c>
      <c r="O2453" t="s">
        <v>19</v>
      </c>
      <c r="P2453" t="s">
        <v>1946</v>
      </c>
      <c r="S2453" s="2">
        <v>1054986</v>
      </c>
      <c r="T2453" s="2">
        <v>333628</v>
      </c>
      <c r="X2453" s="2" t="s">
        <v>1931</v>
      </c>
      <c r="Z2453">
        <v>3030658</v>
      </c>
      <c r="AA2453" s="2" t="s">
        <v>24</v>
      </c>
    </row>
    <row r="2454" spans="1:27" x14ac:dyDescent="0.25">
      <c r="A2454" s="6">
        <f t="shared" si="38"/>
        <v>2446</v>
      </c>
      <c r="C2454" s="36" t="str">
        <f>+INDEX('Global Mapping'!$M:$M,MATCH(L2454,'Global Mapping'!$A:$A,0))</f>
        <v>REVENUE</v>
      </c>
      <c r="D2454" s="36" t="str">
        <f>+INDEX('Global Mapping'!$C:$C,MATCH(L2454,'Global Mapping'!$A:$A,0))</f>
        <v>3RD PARTY BILLING REVEN</v>
      </c>
      <c r="E2454" s="36" t="s">
        <v>3985</v>
      </c>
      <c r="F2454" s="36" t="s">
        <v>3986</v>
      </c>
      <c r="G2454" s="36" t="s">
        <v>3987</v>
      </c>
      <c r="H2454" s="36">
        <v>1094062</v>
      </c>
      <c r="I2454" s="38">
        <v>43608</v>
      </c>
      <c r="J2454" s="2">
        <v>345</v>
      </c>
      <c r="K2454" s="2">
        <v>345105</v>
      </c>
      <c r="L2454" s="2">
        <v>5390</v>
      </c>
      <c r="M2454" s="5">
        <v>34996.300000000003</v>
      </c>
      <c r="N2454" s="3">
        <v>43602</v>
      </c>
      <c r="O2454" t="s">
        <v>19</v>
      </c>
      <c r="P2454" t="s">
        <v>1946</v>
      </c>
      <c r="S2454" s="2">
        <v>1058260</v>
      </c>
      <c r="T2454" s="2">
        <v>334625</v>
      </c>
      <c r="X2454" s="2" t="s">
        <v>1931</v>
      </c>
      <c r="Z2454">
        <v>3030658</v>
      </c>
      <c r="AA2454" s="2" t="s">
        <v>24</v>
      </c>
    </row>
    <row r="2455" spans="1:27" x14ac:dyDescent="0.25">
      <c r="A2455" s="6">
        <f t="shared" si="38"/>
        <v>2447</v>
      </c>
      <c r="C2455" s="36" t="str">
        <f>+INDEX('Global Mapping'!$M:$M,MATCH(L2455,'Global Mapping'!$A:$A,0))</f>
        <v>REVENUE</v>
      </c>
      <c r="D2455" s="36" t="str">
        <f>+INDEX('Global Mapping'!$C:$C,MATCH(L2455,'Global Mapping'!$A:$A,0))</f>
        <v>3RD PARTY BILLING REVEN</v>
      </c>
      <c r="E2455" s="36" t="s">
        <v>3985</v>
      </c>
      <c r="F2455" s="36" t="s">
        <v>3986</v>
      </c>
      <c r="G2455" s="36" t="s">
        <v>3987</v>
      </c>
      <c r="H2455" s="36">
        <v>1094063</v>
      </c>
      <c r="I2455" s="38">
        <v>43608</v>
      </c>
      <c r="J2455" s="2">
        <v>345</v>
      </c>
      <c r="K2455" s="2">
        <v>345105</v>
      </c>
      <c r="L2455" s="2">
        <v>5390</v>
      </c>
      <c r="M2455" s="5">
        <v>34489.93</v>
      </c>
      <c r="N2455" s="3">
        <v>43602</v>
      </c>
      <c r="O2455" t="s">
        <v>19</v>
      </c>
      <c r="P2455" t="s">
        <v>1946</v>
      </c>
      <c r="S2455" s="2">
        <v>1058261</v>
      </c>
      <c r="T2455" s="2">
        <v>334625</v>
      </c>
      <c r="X2455" s="2" t="s">
        <v>1931</v>
      </c>
      <c r="Z2455">
        <v>3030658</v>
      </c>
      <c r="AA2455" s="2" t="s">
        <v>24</v>
      </c>
    </row>
    <row r="2456" spans="1:27" x14ac:dyDescent="0.25">
      <c r="A2456" s="6">
        <f t="shared" si="38"/>
        <v>2448</v>
      </c>
      <c r="C2456" s="36" t="str">
        <f>+INDEX('Global Mapping'!$M:$M,MATCH(L2456,'Global Mapping'!$A:$A,0))</f>
        <v>REVENUE</v>
      </c>
      <c r="D2456" s="36" t="str">
        <f>+INDEX('Global Mapping'!$C:$C,MATCH(L2456,'Global Mapping'!$A:$A,0))</f>
        <v>3RD PARTY BILLING REVEN</v>
      </c>
      <c r="E2456" s="36" t="s">
        <v>3985</v>
      </c>
      <c r="F2456" s="36" t="s">
        <v>3986</v>
      </c>
      <c r="G2456" s="36" t="s">
        <v>3987</v>
      </c>
      <c r="H2456" s="36">
        <v>1094995</v>
      </c>
      <c r="I2456" s="38">
        <v>43622</v>
      </c>
      <c r="J2456" s="2">
        <v>345</v>
      </c>
      <c r="K2456" s="2">
        <v>345105</v>
      </c>
      <c r="L2456" s="2">
        <v>5390</v>
      </c>
      <c r="M2456" s="5">
        <v>26744.1</v>
      </c>
      <c r="N2456" s="3">
        <v>43621</v>
      </c>
      <c r="O2456" t="s">
        <v>19</v>
      </c>
      <c r="P2456" t="s">
        <v>1946</v>
      </c>
      <c r="S2456" s="2">
        <v>1062473</v>
      </c>
      <c r="T2456" s="2">
        <v>336044</v>
      </c>
      <c r="X2456" s="2" t="s">
        <v>1931</v>
      </c>
      <c r="Z2456">
        <v>3030658</v>
      </c>
      <c r="AA2456" s="2" t="s">
        <v>24</v>
      </c>
    </row>
    <row r="2457" spans="1:27" x14ac:dyDescent="0.25">
      <c r="A2457" s="6">
        <f t="shared" si="38"/>
        <v>2449</v>
      </c>
      <c r="C2457" s="36" t="str">
        <f>+INDEX('Global Mapping'!$M:$M,MATCH(L2457,'Global Mapping'!$A:$A,0))</f>
        <v>REVENUE</v>
      </c>
      <c r="D2457" s="36" t="str">
        <f>+INDEX('Global Mapping'!$C:$C,MATCH(L2457,'Global Mapping'!$A:$A,0))</f>
        <v>3RD PARTY BILLING REVEN</v>
      </c>
      <c r="E2457" s="36" t="s">
        <v>3985</v>
      </c>
      <c r="F2457" s="36" t="s">
        <v>3986</v>
      </c>
      <c r="G2457" s="36" t="s">
        <v>3987</v>
      </c>
      <c r="H2457" s="36">
        <v>1094994</v>
      </c>
      <c r="I2457" s="38">
        <v>43622</v>
      </c>
      <c r="J2457" s="2">
        <v>345</v>
      </c>
      <c r="K2457" s="2">
        <v>345105</v>
      </c>
      <c r="L2457" s="2">
        <v>5390</v>
      </c>
      <c r="M2457" s="5">
        <v>32422.65</v>
      </c>
      <c r="N2457" s="3">
        <v>43621</v>
      </c>
      <c r="O2457" t="s">
        <v>19</v>
      </c>
      <c r="P2457" t="s">
        <v>1946</v>
      </c>
      <c r="S2457" s="2">
        <v>1062474</v>
      </c>
      <c r="T2457" s="2">
        <v>336044</v>
      </c>
      <c r="X2457" s="2" t="s">
        <v>1931</v>
      </c>
      <c r="Z2457">
        <v>3030658</v>
      </c>
      <c r="AA2457" s="2" t="s">
        <v>24</v>
      </c>
    </row>
    <row r="2458" spans="1:27" x14ac:dyDescent="0.25">
      <c r="A2458" s="6">
        <f t="shared" si="38"/>
        <v>2450</v>
      </c>
      <c r="C2458" s="36" t="str">
        <f>+INDEX('Global Mapping'!$M:$M,MATCH(L2458,'Global Mapping'!$A:$A,0))</f>
        <v>REVENUE</v>
      </c>
      <c r="D2458" s="36" t="str">
        <f>+INDEX('Global Mapping'!$C:$C,MATCH(L2458,'Global Mapping'!$A:$A,0))</f>
        <v>3RD PARTY BILLING REVEN</v>
      </c>
      <c r="E2458" s="36" t="s">
        <v>3985</v>
      </c>
      <c r="F2458" s="36" t="s">
        <v>3986</v>
      </c>
      <c r="G2458" s="36" t="s">
        <v>3987</v>
      </c>
      <c r="H2458" s="36">
        <v>1095351</v>
      </c>
      <c r="I2458" s="38">
        <v>43622</v>
      </c>
      <c r="J2458" s="2">
        <v>345</v>
      </c>
      <c r="K2458" s="2">
        <v>345103</v>
      </c>
      <c r="L2458" s="2">
        <v>5390</v>
      </c>
      <c r="M2458" s="5">
        <v>19123.52</v>
      </c>
      <c r="N2458" s="3">
        <v>43622</v>
      </c>
      <c r="O2458" t="s">
        <v>19</v>
      </c>
      <c r="P2458" t="s">
        <v>1942</v>
      </c>
      <c r="S2458" s="2">
        <v>1062833</v>
      </c>
      <c r="T2458" s="2">
        <v>336163</v>
      </c>
      <c r="X2458" s="2" t="s">
        <v>1931</v>
      </c>
      <c r="Z2458">
        <v>3019839</v>
      </c>
      <c r="AA2458" s="2" t="s">
        <v>24</v>
      </c>
    </row>
    <row r="2459" spans="1:27" x14ac:dyDescent="0.25">
      <c r="A2459" s="6">
        <f t="shared" si="38"/>
        <v>2451</v>
      </c>
      <c r="C2459" s="36" t="str">
        <f>+INDEX('Global Mapping'!$M:$M,MATCH(L2459,'Global Mapping'!$A:$A,0))</f>
        <v>REVENUE</v>
      </c>
      <c r="D2459" s="36" t="str">
        <f>+INDEX('Global Mapping'!$C:$C,MATCH(L2459,'Global Mapping'!$A:$A,0))</f>
        <v>3RD PARTY BILLING REVEN</v>
      </c>
      <c r="E2459" s="36" t="s">
        <v>3985</v>
      </c>
      <c r="F2459" s="36" t="s">
        <v>3986</v>
      </c>
      <c r="G2459" s="36" t="s">
        <v>3987</v>
      </c>
      <c r="H2459" s="36">
        <v>1096359</v>
      </c>
      <c r="I2459" s="38">
        <v>43636</v>
      </c>
      <c r="J2459" s="2">
        <v>345</v>
      </c>
      <c r="K2459" s="2">
        <v>345105</v>
      </c>
      <c r="L2459" s="2">
        <v>5390</v>
      </c>
      <c r="M2459" s="5">
        <v>59647.3</v>
      </c>
      <c r="N2459" s="3">
        <v>43634</v>
      </c>
      <c r="O2459" t="s">
        <v>19</v>
      </c>
      <c r="P2459" t="s">
        <v>1946</v>
      </c>
      <c r="S2459" s="2">
        <v>1065356</v>
      </c>
      <c r="T2459" s="2">
        <v>337134</v>
      </c>
      <c r="X2459" s="2" t="s">
        <v>1931</v>
      </c>
      <c r="Z2459">
        <v>3030658</v>
      </c>
      <c r="AA2459" s="2" t="s">
        <v>24</v>
      </c>
    </row>
    <row r="2460" spans="1:27" x14ac:dyDescent="0.25">
      <c r="A2460" s="6">
        <f t="shared" si="38"/>
        <v>2452</v>
      </c>
      <c r="C2460" s="36" t="str">
        <f>+INDEX('Global Mapping'!$M:$M,MATCH(L2460,'Global Mapping'!$A:$A,0))</f>
        <v>REVENUE</v>
      </c>
      <c r="D2460" s="36" t="str">
        <f>+INDEX('Global Mapping'!$C:$C,MATCH(L2460,'Global Mapping'!$A:$A,0))</f>
        <v>3RD PARTY BILLING REVEN</v>
      </c>
      <c r="E2460" s="36" t="s">
        <v>3985</v>
      </c>
      <c r="F2460" s="36" t="s">
        <v>3986</v>
      </c>
      <c r="G2460" s="36" t="s">
        <v>3987</v>
      </c>
      <c r="H2460" s="36">
        <v>1096373</v>
      </c>
      <c r="I2460" s="38">
        <v>43636</v>
      </c>
      <c r="J2460" s="2">
        <v>345</v>
      </c>
      <c r="K2460" s="2">
        <v>345105</v>
      </c>
      <c r="L2460" s="2">
        <v>5390</v>
      </c>
      <c r="M2460" s="5">
        <v>10726.1</v>
      </c>
      <c r="N2460" s="3">
        <v>43634</v>
      </c>
      <c r="O2460" t="s">
        <v>19</v>
      </c>
      <c r="P2460" t="s">
        <v>1946</v>
      </c>
      <c r="S2460" s="2">
        <v>1065357</v>
      </c>
      <c r="T2460" s="2">
        <v>337134</v>
      </c>
      <c r="X2460" s="2" t="s">
        <v>1931</v>
      </c>
      <c r="Z2460">
        <v>3030658</v>
      </c>
      <c r="AA2460" s="2" t="s">
        <v>24</v>
      </c>
    </row>
    <row r="2461" spans="1:27" x14ac:dyDescent="0.25">
      <c r="A2461" s="6">
        <f t="shared" si="38"/>
        <v>2453</v>
      </c>
      <c r="C2461" s="36" t="str">
        <f>+INDEX('Global Mapping'!$M:$M,MATCH(L2461,'Global Mapping'!$A:$A,0))</f>
        <v>REVENUE</v>
      </c>
      <c r="D2461" s="36" t="str">
        <f>+INDEX('Global Mapping'!$C:$C,MATCH(L2461,'Global Mapping'!$A:$A,0))</f>
        <v>3RD PARTY BILLING REVEN</v>
      </c>
      <c r="E2461" s="36" t="s">
        <v>3985</v>
      </c>
      <c r="F2461" s="36" t="s">
        <v>3986</v>
      </c>
      <c r="G2461" s="36" t="s">
        <v>3987</v>
      </c>
      <c r="H2461" s="36">
        <v>1111929</v>
      </c>
      <c r="I2461" s="38">
        <v>43649</v>
      </c>
      <c r="J2461" s="2">
        <v>345</v>
      </c>
      <c r="K2461" s="2">
        <v>345103</v>
      </c>
      <c r="L2461" s="2">
        <v>5390</v>
      </c>
      <c r="M2461" s="5">
        <v>19159.45</v>
      </c>
      <c r="N2461" s="3">
        <v>43648</v>
      </c>
      <c r="O2461" t="s">
        <v>19</v>
      </c>
      <c r="P2461" t="s">
        <v>1942</v>
      </c>
      <c r="S2461" s="2">
        <v>1068826</v>
      </c>
      <c r="T2461" s="2">
        <v>338321</v>
      </c>
      <c r="X2461" s="2" t="s">
        <v>1931</v>
      </c>
      <c r="Z2461">
        <v>3019839</v>
      </c>
      <c r="AA2461" s="2" t="s">
        <v>24</v>
      </c>
    </row>
    <row r="2462" spans="1:27" x14ac:dyDescent="0.25">
      <c r="A2462" s="6">
        <f t="shared" si="38"/>
        <v>2454</v>
      </c>
      <c r="C2462" s="36" t="str">
        <f>+INDEX('Global Mapping'!$M:$M,MATCH(L2462,'Global Mapping'!$A:$A,0))</f>
        <v>REVENUE</v>
      </c>
      <c r="D2462" s="36" t="str">
        <f>+INDEX('Global Mapping'!$C:$C,MATCH(L2462,'Global Mapping'!$A:$A,0))</f>
        <v>3RD PARTY BILLING REVEN</v>
      </c>
      <c r="E2462" s="36" t="s">
        <v>3985</v>
      </c>
      <c r="F2462" s="36" t="s">
        <v>3986</v>
      </c>
      <c r="G2462" s="36" t="s">
        <v>3987</v>
      </c>
      <c r="H2462" s="36">
        <v>1111497</v>
      </c>
      <c r="I2462" s="38">
        <v>43649</v>
      </c>
      <c r="J2462" s="2">
        <v>345</v>
      </c>
      <c r="K2462" s="2">
        <v>345105</v>
      </c>
      <c r="L2462" s="2">
        <v>5390</v>
      </c>
      <c r="M2462" s="5">
        <v>41316.980000000003</v>
      </c>
      <c r="N2462" s="3">
        <v>43648</v>
      </c>
      <c r="O2462" t="s">
        <v>19</v>
      </c>
      <c r="P2462" t="s">
        <v>1946</v>
      </c>
      <c r="S2462" s="2">
        <v>1068979</v>
      </c>
      <c r="T2462" s="2">
        <v>338375</v>
      </c>
      <c r="X2462" s="2" t="s">
        <v>1931</v>
      </c>
      <c r="Z2462">
        <v>3030658</v>
      </c>
      <c r="AA2462" s="2" t="s">
        <v>24</v>
      </c>
    </row>
    <row r="2463" spans="1:27" x14ac:dyDescent="0.25">
      <c r="A2463" s="6">
        <f t="shared" si="38"/>
        <v>2455</v>
      </c>
      <c r="C2463" s="36" t="str">
        <f>+INDEX('Global Mapping'!$M:$M,MATCH(L2463,'Global Mapping'!$A:$A,0))</f>
        <v>REVENUE</v>
      </c>
      <c r="D2463" s="36" t="str">
        <f>+INDEX('Global Mapping'!$C:$C,MATCH(L2463,'Global Mapping'!$A:$A,0))</f>
        <v>3RD PARTY BILLING REVEN</v>
      </c>
      <c r="E2463" s="36" t="s">
        <v>3985</v>
      </c>
      <c r="F2463" s="36" t="s">
        <v>3986</v>
      </c>
      <c r="G2463" s="36" t="s">
        <v>3987</v>
      </c>
      <c r="H2463" s="36">
        <v>1111501</v>
      </c>
      <c r="I2463" s="38">
        <v>43649</v>
      </c>
      <c r="J2463" s="2">
        <v>345</v>
      </c>
      <c r="K2463" s="2">
        <v>345105</v>
      </c>
      <c r="L2463" s="2">
        <v>5390</v>
      </c>
      <c r="M2463" s="5">
        <v>16523.29</v>
      </c>
      <c r="N2463" s="3">
        <v>43648</v>
      </c>
      <c r="O2463" t="s">
        <v>19</v>
      </c>
      <c r="P2463" t="s">
        <v>1946</v>
      </c>
      <c r="S2463" s="2">
        <v>1068980</v>
      </c>
      <c r="T2463" s="2">
        <v>338375</v>
      </c>
      <c r="X2463" s="2" t="s">
        <v>1931</v>
      </c>
      <c r="Z2463">
        <v>3030658</v>
      </c>
      <c r="AA2463" s="2" t="s">
        <v>24</v>
      </c>
    </row>
    <row r="2464" spans="1:27" x14ac:dyDescent="0.25">
      <c r="A2464" s="6">
        <f t="shared" si="38"/>
        <v>2456</v>
      </c>
      <c r="C2464" s="36" t="str">
        <f>+INDEX('Global Mapping'!$M:$M,MATCH(L2464,'Global Mapping'!$A:$A,0))</f>
        <v>REVENUE</v>
      </c>
      <c r="D2464" s="36" t="str">
        <f>+INDEX('Global Mapping'!$C:$C,MATCH(L2464,'Global Mapping'!$A:$A,0))</f>
        <v>3RD PARTY BILLING REVEN</v>
      </c>
      <c r="E2464" s="36" t="s">
        <v>3985</v>
      </c>
      <c r="F2464" s="36" t="s">
        <v>3986</v>
      </c>
      <c r="G2464" s="36" t="s">
        <v>3987</v>
      </c>
      <c r="H2464" s="36">
        <v>1113608</v>
      </c>
      <c r="I2464" s="38">
        <v>43671</v>
      </c>
      <c r="J2464" s="2">
        <v>345</v>
      </c>
      <c r="K2464" s="2">
        <v>345105</v>
      </c>
      <c r="L2464" s="2">
        <v>5390</v>
      </c>
      <c r="M2464" s="5">
        <v>74180.789999999994</v>
      </c>
      <c r="N2464" s="3">
        <v>43671</v>
      </c>
      <c r="O2464" t="s">
        <v>19</v>
      </c>
      <c r="P2464" t="s">
        <v>1946</v>
      </c>
      <c r="S2464" s="2">
        <v>1076220</v>
      </c>
      <c r="T2464" s="2">
        <v>340285</v>
      </c>
      <c r="X2464" s="2" t="s">
        <v>1931</v>
      </c>
      <c r="Z2464">
        <v>3030658</v>
      </c>
      <c r="AA2464" s="2" t="s">
        <v>24</v>
      </c>
    </row>
    <row r="2465" spans="1:27" x14ac:dyDescent="0.25">
      <c r="A2465" s="6">
        <f t="shared" si="38"/>
        <v>2457</v>
      </c>
      <c r="C2465" s="36" t="str">
        <f>+INDEX('Global Mapping'!$M:$M,MATCH(L2465,'Global Mapping'!$A:$A,0))</f>
        <v>REVENUE</v>
      </c>
      <c r="D2465" s="36" t="str">
        <f>+INDEX('Global Mapping'!$C:$C,MATCH(L2465,'Global Mapping'!$A:$A,0))</f>
        <v>3RD PARTY BILLING REVEN</v>
      </c>
      <c r="E2465" s="36" t="s">
        <v>3985</v>
      </c>
      <c r="F2465" s="36" t="s">
        <v>3986</v>
      </c>
      <c r="G2465" s="36" t="s">
        <v>3987</v>
      </c>
      <c r="H2465" s="36">
        <v>1113622</v>
      </c>
      <c r="I2465" s="38">
        <v>43671</v>
      </c>
      <c r="J2465" s="2">
        <v>345</v>
      </c>
      <c r="K2465" s="2">
        <v>345105</v>
      </c>
      <c r="L2465" s="2">
        <v>5390</v>
      </c>
      <c r="M2465" s="5">
        <v>24722.18</v>
      </c>
      <c r="N2465" s="3">
        <v>43671</v>
      </c>
      <c r="O2465" t="s">
        <v>19</v>
      </c>
      <c r="P2465" t="s">
        <v>1946</v>
      </c>
      <c r="S2465" s="2">
        <v>1076222</v>
      </c>
      <c r="T2465" s="2">
        <v>340285</v>
      </c>
      <c r="X2465" s="2" t="s">
        <v>1931</v>
      </c>
      <c r="Z2465">
        <v>3030658</v>
      </c>
      <c r="AA2465" s="2" t="s">
        <v>24</v>
      </c>
    </row>
    <row r="2466" spans="1:27" x14ac:dyDescent="0.25">
      <c r="A2466" s="6">
        <f t="shared" si="38"/>
        <v>2458</v>
      </c>
      <c r="C2466" s="36" t="str">
        <f>+INDEX('Global Mapping'!$M:$M,MATCH(L2466,'Global Mapping'!$A:$A,0))</f>
        <v>REVENUE</v>
      </c>
      <c r="D2466" s="36" t="str">
        <f>+INDEX('Global Mapping'!$C:$C,MATCH(L2466,'Global Mapping'!$A:$A,0))</f>
        <v>3RD PARTY BILLING REVEN</v>
      </c>
      <c r="E2466" s="36" t="s">
        <v>3985</v>
      </c>
      <c r="F2466" s="36" t="s">
        <v>3986</v>
      </c>
      <c r="G2466" s="36" t="s">
        <v>3987</v>
      </c>
      <c r="H2466" s="36">
        <v>1115760</v>
      </c>
      <c r="I2466" s="38">
        <v>43685</v>
      </c>
      <c r="J2466" s="2">
        <v>345</v>
      </c>
      <c r="K2466" s="2">
        <v>345103</v>
      </c>
      <c r="L2466" s="2">
        <v>5390</v>
      </c>
      <c r="M2466" s="5">
        <v>19073.23</v>
      </c>
      <c r="N2466" s="3">
        <v>43684</v>
      </c>
      <c r="O2466" t="s">
        <v>19</v>
      </c>
      <c r="P2466" t="s">
        <v>1942</v>
      </c>
      <c r="S2466" s="2">
        <v>1080212</v>
      </c>
      <c r="T2466" s="2">
        <v>341587</v>
      </c>
      <c r="X2466" s="2" t="s">
        <v>1931</v>
      </c>
      <c r="Z2466">
        <v>3019839</v>
      </c>
      <c r="AA2466" s="2" t="s">
        <v>24</v>
      </c>
    </row>
    <row r="2467" spans="1:27" x14ac:dyDescent="0.25">
      <c r="A2467" s="6">
        <f t="shared" si="38"/>
        <v>2459</v>
      </c>
      <c r="C2467" s="36" t="str">
        <f>+INDEX('Global Mapping'!$M:$M,MATCH(L2467,'Global Mapping'!$A:$A,0))</f>
        <v>REVENUE</v>
      </c>
      <c r="D2467" s="36" t="str">
        <f>+INDEX('Global Mapping'!$C:$C,MATCH(L2467,'Global Mapping'!$A:$A,0))</f>
        <v>3RD PARTY BILLING REVEN</v>
      </c>
      <c r="E2467" s="36" t="s">
        <v>3985</v>
      </c>
      <c r="F2467" s="36" t="s">
        <v>3986</v>
      </c>
      <c r="G2467" s="36" t="s">
        <v>3987</v>
      </c>
      <c r="H2467" s="36">
        <v>839571</v>
      </c>
      <c r="I2467" s="38">
        <v>40759</v>
      </c>
      <c r="J2467" s="2">
        <v>345</v>
      </c>
      <c r="K2467" s="2">
        <v>345105</v>
      </c>
      <c r="L2467" s="2">
        <v>5390</v>
      </c>
      <c r="M2467" s="5">
        <v>5114.74</v>
      </c>
      <c r="N2467" s="3">
        <v>43684</v>
      </c>
      <c r="O2467" t="s">
        <v>19</v>
      </c>
      <c r="P2467" t="s">
        <v>1623</v>
      </c>
      <c r="Q2467" t="s">
        <v>1623</v>
      </c>
      <c r="S2467" s="2">
        <v>366101</v>
      </c>
      <c r="T2467" s="2">
        <v>341590</v>
      </c>
      <c r="X2467" s="2" t="s">
        <v>1624</v>
      </c>
      <c r="Y2467" s="2">
        <v>-962323</v>
      </c>
      <c r="AA2467" s="2" t="s">
        <v>24</v>
      </c>
    </row>
    <row r="2468" spans="1:27" x14ac:dyDescent="0.25">
      <c r="A2468" s="6">
        <f t="shared" si="38"/>
        <v>2460</v>
      </c>
      <c r="C2468" s="36" t="str">
        <f>+INDEX('Global Mapping'!$M:$M,MATCH(L2468,'Global Mapping'!$A:$A,0))</f>
        <v>REVENUE</v>
      </c>
      <c r="D2468" s="36" t="str">
        <f>+INDEX('Global Mapping'!$C:$C,MATCH(L2468,'Global Mapping'!$A:$A,0))</f>
        <v>3RD PARTY BILLING REVEN</v>
      </c>
      <c r="E2468" s="36" t="s">
        <v>3985</v>
      </c>
      <c r="F2468" s="36" t="s">
        <v>3986</v>
      </c>
      <c r="G2468" s="36" t="s">
        <v>3987</v>
      </c>
      <c r="H2468" s="36">
        <v>1115546</v>
      </c>
      <c r="I2468" s="38">
        <v>43685</v>
      </c>
      <c r="J2468" s="2">
        <v>345</v>
      </c>
      <c r="K2468" s="2">
        <v>345105</v>
      </c>
      <c r="L2468" s="2">
        <v>5390</v>
      </c>
      <c r="M2468" s="5">
        <v>44610.43</v>
      </c>
      <c r="N2468" s="3">
        <v>43685</v>
      </c>
      <c r="O2468" t="s">
        <v>19</v>
      </c>
      <c r="P2468" t="s">
        <v>1946</v>
      </c>
      <c r="S2468" s="2">
        <v>1080241</v>
      </c>
      <c r="T2468" s="2">
        <v>341607</v>
      </c>
      <c r="X2468" s="2" t="s">
        <v>1931</v>
      </c>
      <c r="Z2468">
        <v>3030658</v>
      </c>
      <c r="AA2468" s="2" t="s">
        <v>24</v>
      </c>
    </row>
    <row r="2469" spans="1:27" x14ac:dyDescent="0.25">
      <c r="A2469" s="6">
        <f t="shared" si="38"/>
        <v>2461</v>
      </c>
      <c r="C2469" s="36" t="str">
        <f>+INDEX('Global Mapping'!$M:$M,MATCH(L2469,'Global Mapping'!$A:$A,0))</f>
        <v>REVENUE</v>
      </c>
      <c r="D2469" s="36" t="str">
        <f>+INDEX('Global Mapping'!$C:$C,MATCH(L2469,'Global Mapping'!$A:$A,0))</f>
        <v>3RD PARTY BILLING REVEN</v>
      </c>
      <c r="E2469" s="36" t="s">
        <v>3985</v>
      </c>
      <c r="F2469" s="36" t="s">
        <v>3986</v>
      </c>
      <c r="G2469" s="36" t="s">
        <v>3987</v>
      </c>
      <c r="H2469" s="36">
        <v>1115550</v>
      </c>
      <c r="I2469" s="38">
        <v>43685</v>
      </c>
      <c r="J2469" s="2">
        <v>345</v>
      </c>
      <c r="K2469" s="2">
        <v>345105</v>
      </c>
      <c r="L2469" s="2">
        <v>5390</v>
      </c>
      <c r="M2469" s="5">
        <v>24230.46</v>
      </c>
      <c r="N2469" s="3">
        <v>43685</v>
      </c>
      <c r="O2469" t="s">
        <v>19</v>
      </c>
      <c r="P2469" t="s">
        <v>1946</v>
      </c>
      <c r="S2469" s="2">
        <v>1080242</v>
      </c>
      <c r="T2469" s="2">
        <v>341607</v>
      </c>
      <c r="X2469" s="2" t="s">
        <v>1931</v>
      </c>
      <c r="Z2469">
        <v>3030658</v>
      </c>
      <c r="AA2469" s="2" t="s">
        <v>24</v>
      </c>
    </row>
    <row r="2470" spans="1:27" x14ac:dyDescent="0.25">
      <c r="A2470" s="6">
        <f t="shared" si="38"/>
        <v>2462</v>
      </c>
      <c r="C2470" s="36" t="str">
        <f>+INDEX('Global Mapping'!$M:$M,MATCH(L2470,'Global Mapping'!$A:$A,0))</f>
        <v>REVENUE</v>
      </c>
      <c r="D2470" s="36" t="str">
        <f>+INDEX('Global Mapping'!$C:$C,MATCH(L2470,'Global Mapping'!$A:$A,0))</f>
        <v>3RD PARTY BILLING REVEN</v>
      </c>
      <c r="E2470" s="36" t="s">
        <v>3985</v>
      </c>
      <c r="F2470" s="36" t="s">
        <v>3986</v>
      </c>
      <c r="G2470" s="36" t="s">
        <v>3987</v>
      </c>
      <c r="H2470" s="36">
        <v>839635</v>
      </c>
      <c r="I2470" s="38">
        <v>40759</v>
      </c>
      <c r="J2470" s="2">
        <v>345</v>
      </c>
      <c r="K2470" s="2">
        <v>345105</v>
      </c>
      <c r="L2470" s="2">
        <v>5390</v>
      </c>
      <c r="M2470" s="5">
        <v>-7</v>
      </c>
      <c r="N2470" s="3">
        <v>43696</v>
      </c>
      <c r="O2470" t="s">
        <v>19</v>
      </c>
      <c r="P2470" t="s">
        <v>1623</v>
      </c>
      <c r="Q2470" t="s">
        <v>1623</v>
      </c>
      <c r="S2470" s="2">
        <v>366193</v>
      </c>
      <c r="T2470" s="2">
        <v>342618</v>
      </c>
      <c r="X2470" s="2" t="s">
        <v>1624</v>
      </c>
      <c r="Y2470" s="2">
        <v>100</v>
      </c>
      <c r="AA2470" s="2" t="s">
        <v>24</v>
      </c>
    </row>
    <row r="2471" spans="1:27" x14ac:dyDescent="0.25">
      <c r="A2471" s="6">
        <f t="shared" si="38"/>
        <v>2463</v>
      </c>
      <c r="C2471" s="36" t="str">
        <f>+INDEX('Global Mapping'!$M:$M,MATCH(L2471,'Global Mapping'!$A:$A,0))</f>
        <v>REVENUE</v>
      </c>
      <c r="D2471" s="36" t="str">
        <f>+INDEX('Global Mapping'!$C:$C,MATCH(L2471,'Global Mapping'!$A:$A,0))</f>
        <v>3RD PARTY BILLING REVEN</v>
      </c>
      <c r="E2471" s="36" t="s">
        <v>3985</v>
      </c>
      <c r="F2471" s="36" t="s">
        <v>3986</v>
      </c>
      <c r="G2471" s="36" t="s">
        <v>3987</v>
      </c>
      <c r="H2471" s="36">
        <v>1117688</v>
      </c>
      <c r="I2471" s="38">
        <v>43713</v>
      </c>
      <c r="J2471" s="2">
        <v>345</v>
      </c>
      <c r="K2471" s="2">
        <v>345103</v>
      </c>
      <c r="L2471" s="2">
        <v>5390</v>
      </c>
      <c r="M2471" s="5">
        <v>18022.13</v>
      </c>
      <c r="N2471" s="3">
        <v>43713</v>
      </c>
      <c r="O2471" t="s">
        <v>19</v>
      </c>
      <c r="P2471" t="s">
        <v>1942</v>
      </c>
      <c r="S2471" s="2">
        <v>1087734</v>
      </c>
      <c r="T2471" s="2">
        <v>343690</v>
      </c>
      <c r="X2471" s="2" t="s">
        <v>1931</v>
      </c>
      <c r="Z2471">
        <v>3019839</v>
      </c>
      <c r="AA2471" s="2" t="s">
        <v>24</v>
      </c>
    </row>
    <row r="2472" spans="1:27" x14ac:dyDescent="0.25">
      <c r="A2472" s="6">
        <f t="shared" si="38"/>
        <v>2464</v>
      </c>
      <c r="C2472" s="36" t="str">
        <f>+INDEX('Global Mapping'!$M:$M,MATCH(L2472,'Global Mapping'!$A:$A,0))</f>
        <v>REVENUE</v>
      </c>
      <c r="D2472" s="36" t="str">
        <f>+INDEX('Global Mapping'!$C:$C,MATCH(L2472,'Global Mapping'!$A:$A,0))</f>
        <v>3RD PARTY BILLING REVEN</v>
      </c>
      <c r="E2472" s="36" t="s">
        <v>3985</v>
      </c>
      <c r="F2472" s="36" t="s">
        <v>3986</v>
      </c>
      <c r="G2472" s="36" t="s">
        <v>3987</v>
      </c>
      <c r="H2472" s="36">
        <v>1119557</v>
      </c>
      <c r="I2472" s="38">
        <v>43720</v>
      </c>
      <c r="J2472" s="2">
        <v>345</v>
      </c>
      <c r="K2472" s="2">
        <v>345105</v>
      </c>
      <c r="L2472" s="2">
        <v>5390</v>
      </c>
      <c r="M2472" s="5">
        <v>71984.59</v>
      </c>
      <c r="N2472" s="3">
        <v>43717</v>
      </c>
      <c r="O2472" t="s">
        <v>19</v>
      </c>
      <c r="P2472" t="s">
        <v>1946</v>
      </c>
      <c r="S2472" s="2">
        <v>1088194</v>
      </c>
      <c r="T2472" s="2">
        <v>343982</v>
      </c>
      <c r="X2472" s="2" t="s">
        <v>1931</v>
      </c>
      <c r="Z2472">
        <v>3030658</v>
      </c>
      <c r="AA2472" s="2" t="s">
        <v>24</v>
      </c>
    </row>
    <row r="2473" spans="1:27" x14ac:dyDescent="0.25">
      <c r="A2473" s="6">
        <f t="shared" si="38"/>
        <v>2465</v>
      </c>
      <c r="C2473" s="36" t="str">
        <f>+INDEX('Global Mapping'!$M:$M,MATCH(L2473,'Global Mapping'!$A:$A,0))</f>
        <v>REVENUE</v>
      </c>
      <c r="D2473" s="36" t="str">
        <f>+INDEX('Global Mapping'!$C:$C,MATCH(L2473,'Global Mapping'!$A:$A,0))</f>
        <v>3RD PARTY BILLING REVEN</v>
      </c>
      <c r="E2473" s="36" t="s">
        <v>3985</v>
      </c>
      <c r="F2473" s="36" t="s">
        <v>3986</v>
      </c>
      <c r="G2473" s="36" t="s">
        <v>3987</v>
      </c>
      <c r="H2473" s="36">
        <v>1119561</v>
      </c>
      <c r="I2473" s="38">
        <v>43720</v>
      </c>
      <c r="J2473" s="2">
        <v>345</v>
      </c>
      <c r="K2473" s="2">
        <v>345105</v>
      </c>
      <c r="L2473" s="2">
        <v>5390</v>
      </c>
      <c r="M2473" s="5">
        <v>21987.82</v>
      </c>
      <c r="N2473" s="3">
        <v>43717</v>
      </c>
      <c r="O2473" t="s">
        <v>19</v>
      </c>
      <c r="P2473" t="s">
        <v>1946</v>
      </c>
      <c r="S2473" s="2">
        <v>1088195</v>
      </c>
      <c r="T2473" s="2">
        <v>343982</v>
      </c>
      <c r="X2473" s="2" t="s">
        <v>1931</v>
      </c>
      <c r="Z2473">
        <v>3030658</v>
      </c>
      <c r="AA2473" s="2" t="s">
        <v>24</v>
      </c>
    </row>
    <row r="2474" spans="1:27" x14ac:dyDescent="0.25">
      <c r="A2474" s="6">
        <f t="shared" si="38"/>
        <v>2466</v>
      </c>
      <c r="C2474" s="36" t="str">
        <f>+INDEX('Global Mapping'!$M:$M,MATCH(L2474,'Global Mapping'!$A:$A,0))</f>
        <v>REVENUE</v>
      </c>
      <c r="D2474" s="36" t="str">
        <f>+INDEX('Global Mapping'!$C:$C,MATCH(L2474,'Global Mapping'!$A:$A,0))</f>
        <v>3RD PARTY BILLING REVEN</v>
      </c>
      <c r="E2474" s="36" t="s">
        <v>3985</v>
      </c>
      <c r="F2474" s="36" t="s">
        <v>3986</v>
      </c>
      <c r="G2474" s="36" t="s">
        <v>3987</v>
      </c>
      <c r="H2474" s="36">
        <v>1127004</v>
      </c>
      <c r="I2474" s="38">
        <v>43734</v>
      </c>
      <c r="J2474" s="2">
        <v>345</v>
      </c>
      <c r="K2474" s="2">
        <v>345105</v>
      </c>
      <c r="L2474" s="2">
        <v>5390</v>
      </c>
      <c r="M2474" s="5">
        <v>50807.8</v>
      </c>
      <c r="N2474" s="3">
        <v>43728</v>
      </c>
      <c r="O2474" t="s">
        <v>19</v>
      </c>
      <c r="P2474" t="s">
        <v>1946</v>
      </c>
      <c r="S2474" s="2">
        <v>1092748</v>
      </c>
      <c r="T2474" s="2">
        <v>345292</v>
      </c>
      <c r="X2474" s="2" t="s">
        <v>1931</v>
      </c>
      <c r="Z2474">
        <v>3030658</v>
      </c>
      <c r="AA2474" s="2" t="s">
        <v>24</v>
      </c>
    </row>
    <row r="2475" spans="1:27" x14ac:dyDescent="0.25">
      <c r="A2475" s="6">
        <f t="shared" si="38"/>
        <v>2467</v>
      </c>
      <c r="C2475" s="36" t="str">
        <f>+INDEX('Global Mapping'!$M:$M,MATCH(L2475,'Global Mapping'!$A:$A,0))</f>
        <v>REVENUE</v>
      </c>
      <c r="D2475" s="36" t="str">
        <f>+INDEX('Global Mapping'!$C:$C,MATCH(L2475,'Global Mapping'!$A:$A,0))</f>
        <v>3RD PARTY BILLING REVEN</v>
      </c>
      <c r="E2475" s="36" t="s">
        <v>3985</v>
      </c>
      <c r="F2475" s="36" t="s">
        <v>3986</v>
      </c>
      <c r="G2475" s="36" t="s">
        <v>3987</v>
      </c>
      <c r="H2475" s="36">
        <v>1127016</v>
      </c>
      <c r="I2475" s="38">
        <v>43734</v>
      </c>
      <c r="J2475" s="2">
        <v>345</v>
      </c>
      <c r="K2475" s="2">
        <v>345105</v>
      </c>
      <c r="L2475" s="2">
        <v>5390</v>
      </c>
      <c r="M2475" s="5">
        <v>30505.74</v>
      </c>
      <c r="N2475" s="3">
        <v>43728</v>
      </c>
      <c r="O2475" t="s">
        <v>19</v>
      </c>
      <c r="P2475" t="s">
        <v>1946</v>
      </c>
      <c r="S2475" s="2">
        <v>1092749</v>
      </c>
      <c r="T2475" s="2">
        <v>345292</v>
      </c>
      <c r="X2475" s="2" t="s">
        <v>1931</v>
      </c>
      <c r="Z2475">
        <v>3030658</v>
      </c>
      <c r="AA2475" s="2" t="s">
        <v>24</v>
      </c>
    </row>
    <row r="2476" spans="1:27" x14ac:dyDescent="0.25">
      <c r="A2476" s="6">
        <f t="shared" si="38"/>
        <v>2468</v>
      </c>
      <c r="C2476" s="36" t="str">
        <f>+INDEX('Global Mapping'!$M:$M,MATCH(L2476,'Global Mapping'!$A:$A,0))</f>
        <v>REVENUE</v>
      </c>
      <c r="D2476" s="36" t="str">
        <f>+INDEX('Global Mapping'!$C:$C,MATCH(L2476,'Global Mapping'!$A:$A,0))</f>
        <v>3RD PARTY BILLING REVEN</v>
      </c>
      <c r="E2476" s="36" t="s">
        <v>3985</v>
      </c>
      <c r="F2476" s="36" t="s">
        <v>3986</v>
      </c>
      <c r="G2476" s="36" t="s">
        <v>3987</v>
      </c>
      <c r="H2476" s="36">
        <v>1127840</v>
      </c>
      <c r="I2476" s="38">
        <v>43741</v>
      </c>
      <c r="J2476" s="2">
        <v>345</v>
      </c>
      <c r="K2476" s="2">
        <v>345105</v>
      </c>
      <c r="L2476" s="2">
        <v>5390</v>
      </c>
      <c r="M2476" s="5">
        <v>82120.73</v>
      </c>
      <c r="N2476" s="3">
        <v>43741</v>
      </c>
      <c r="O2476" t="s">
        <v>19</v>
      </c>
      <c r="P2476" t="s">
        <v>1946</v>
      </c>
      <c r="S2476" s="2">
        <v>1097610</v>
      </c>
      <c r="T2476" s="2">
        <v>346976</v>
      </c>
      <c r="X2476" s="2" t="s">
        <v>1931</v>
      </c>
      <c r="Z2476">
        <v>3030658</v>
      </c>
      <c r="AA2476" s="2" t="s">
        <v>24</v>
      </c>
    </row>
    <row r="2477" spans="1:27" x14ac:dyDescent="0.25">
      <c r="A2477" s="6">
        <f t="shared" si="38"/>
        <v>2469</v>
      </c>
      <c r="C2477" s="36" t="str">
        <f>+INDEX('Global Mapping'!$M:$M,MATCH(L2477,'Global Mapping'!$A:$A,0))</f>
        <v>REVENUE</v>
      </c>
      <c r="D2477" s="36" t="str">
        <f>+INDEX('Global Mapping'!$C:$C,MATCH(L2477,'Global Mapping'!$A:$A,0))</f>
        <v>3RD PARTY BILLING REVEN</v>
      </c>
      <c r="E2477" s="36" t="s">
        <v>3985</v>
      </c>
      <c r="F2477" s="36" t="s">
        <v>3986</v>
      </c>
      <c r="G2477" s="36" t="s">
        <v>3987</v>
      </c>
      <c r="H2477" s="36">
        <v>1127845</v>
      </c>
      <c r="I2477" s="38">
        <v>43741</v>
      </c>
      <c r="J2477" s="2">
        <v>345</v>
      </c>
      <c r="K2477" s="2">
        <v>345105</v>
      </c>
      <c r="L2477" s="2">
        <v>5390</v>
      </c>
      <c r="M2477" s="5">
        <v>34401.129999999997</v>
      </c>
      <c r="N2477" s="3">
        <v>43741</v>
      </c>
      <c r="O2477" t="s">
        <v>19</v>
      </c>
      <c r="P2477" t="s">
        <v>1946</v>
      </c>
      <c r="S2477" s="2">
        <v>1097611</v>
      </c>
      <c r="T2477" s="2">
        <v>346976</v>
      </c>
      <c r="X2477" s="2" t="s">
        <v>1931</v>
      </c>
      <c r="Z2477">
        <v>3030658</v>
      </c>
      <c r="AA2477" s="2" t="s">
        <v>24</v>
      </c>
    </row>
    <row r="2478" spans="1:27" x14ac:dyDescent="0.25">
      <c r="A2478" s="6">
        <f t="shared" si="38"/>
        <v>2470</v>
      </c>
      <c r="C2478" s="36" t="str">
        <f>+INDEX('Global Mapping'!$M:$M,MATCH(L2478,'Global Mapping'!$A:$A,0))</f>
        <v>REVENUE</v>
      </c>
      <c r="D2478" s="36" t="str">
        <f>+INDEX('Global Mapping'!$C:$C,MATCH(L2478,'Global Mapping'!$A:$A,0))</f>
        <v>3RD PARTY BILLING REVEN</v>
      </c>
      <c r="E2478" s="36" t="s">
        <v>3985</v>
      </c>
      <c r="F2478" s="36" t="s">
        <v>3986</v>
      </c>
      <c r="G2478" s="36" t="s">
        <v>3987</v>
      </c>
      <c r="H2478" s="36">
        <v>1128562</v>
      </c>
      <c r="I2478" s="38">
        <v>43748</v>
      </c>
      <c r="J2478" s="2">
        <v>345</v>
      </c>
      <c r="K2478" s="2">
        <v>345103</v>
      </c>
      <c r="L2478" s="2">
        <v>5390</v>
      </c>
      <c r="M2478" s="5">
        <v>18324.09</v>
      </c>
      <c r="N2478" s="3">
        <v>43747</v>
      </c>
      <c r="O2478" t="s">
        <v>19</v>
      </c>
      <c r="P2478" t="s">
        <v>1942</v>
      </c>
      <c r="S2478" s="2">
        <v>1098704</v>
      </c>
      <c r="T2478" s="2">
        <v>347627</v>
      </c>
      <c r="X2478" s="2" t="s">
        <v>1931</v>
      </c>
      <c r="Z2478">
        <v>3019839</v>
      </c>
      <c r="AA2478" s="2" t="s">
        <v>24</v>
      </c>
    </row>
    <row r="2479" spans="1:27" x14ac:dyDescent="0.25">
      <c r="A2479" s="6">
        <f t="shared" si="38"/>
        <v>2471</v>
      </c>
      <c r="C2479" s="36" t="str">
        <f>+INDEX('Global Mapping'!$M:$M,MATCH(L2479,'Global Mapping'!$A:$A,0))</f>
        <v>REVENUE</v>
      </c>
      <c r="D2479" s="36" t="str">
        <f>+INDEX('Global Mapping'!$C:$C,MATCH(L2479,'Global Mapping'!$A:$A,0))</f>
        <v>3RD PARTY BILLING REVEN</v>
      </c>
      <c r="E2479" s="36" t="s">
        <v>3985</v>
      </c>
      <c r="F2479" s="36" t="s">
        <v>3986</v>
      </c>
      <c r="G2479" s="36" t="s">
        <v>3987</v>
      </c>
      <c r="H2479" s="36">
        <v>1128901</v>
      </c>
      <c r="I2479" s="38">
        <v>43755</v>
      </c>
      <c r="J2479" s="2">
        <v>345</v>
      </c>
      <c r="K2479" s="2">
        <v>345105</v>
      </c>
      <c r="L2479" s="2">
        <v>5390</v>
      </c>
      <c r="M2479" s="5">
        <v>60789.89</v>
      </c>
      <c r="N2479" s="3">
        <v>43755</v>
      </c>
      <c r="O2479" t="s">
        <v>19</v>
      </c>
      <c r="P2479" t="s">
        <v>1946</v>
      </c>
      <c r="S2479" s="2">
        <v>1100781</v>
      </c>
      <c r="T2479" s="2">
        <v>348372</v>
      </c>
      <c r="X2479" s="2" t="s">
        <v>1931</v>
      </c>
      <c r="Z2479">
        <v>3030658</v>
      </c>
      <c r="AA2479" s="2" t="s">
        <v>24</v>
      </c>
    </row>
    <row r="2480" spans="1:27" x14ac:dyDescent="0.25">
      <c r="A2480" s="6">
        <f t="shared" si="38"/>
        <v>2472</v>
      </c>
      <c r="C2480" s="36" t="str">
        <f>+INDEX('Global Mapping'!$M:$M,MATCH(L2480,'Global Mapping'!$A:$A,0))</f>
        <v>REVENUE</v>
      </c>
      <c r="D2480" s="36" t="str">
        <f>+INDEX('Global Mapping'!$C:$C,MATCH(L2480,'Global Mapping'!$A:$A,0))</f>
        <v>3RD PARTY BILLING REVEN</v>
      </c>
      <c r="E2480" s="36" t="s">
        <v>3985</v>
      </c>
      <c r="F2480" s="36" t="s">
        <v>3986</v>
      </c>
      <c r="G2480" s="36" t="s">
        <v>3987</v>
      </c>
      <c r="H2480" s="36">
        <v>1128902</v>
      </c>
      <c r="I2480" s="38">
        <v>43755</v>
      </c>
      <c r="J2480" s="2">
        <v>345</v>
      </c>
      <c r="K2480" s="2">
        <v>345105</v>
      </c>
      <c r="L2480" s="2">
        <v>5390</v>
      </c>
      <c r="M2480" s="5">
        <v>37329.769999999997</v>
      </c>
      <c r="N2480" s="3">
        <v>43755</v>
      </c>
      <c r="O2480" t="s">
        <v>19</v>
      </c>
      <c r="P2480" t="s">
        <v>1946</v>
      </c>
      <c r="S2480" s="2">
        <v>1100783</v>
      </c>
      <c r="T2480" s="2">
        <v>348372</v>
      </c>
      <c r="X2480" s="2" t="s">
        <v>1931</v>
      </c>
      <c r="Z2480">
        <v>3030658</v>
      </c>
      <c r="AA2480" s="2" t="s">
        <v>24</v>
      </c>
    </row>
    <row r="2481" spans="1:27" x14ac:dyDescent="0.25">
      <c r="A2481" s="6">
        <f t="shared" si="38"/>
        <v>2473</v>
      </c>
      <c r="C2481" s="36" t="str">
        <f>+INDEX('Global Mapping'!$M:$M,MATCH(L2481,'Global Mapping'!$A:$A,0))</f>
        <v>REVENUE</v>
      </c>
      <c r="D2481" s="36" t="str">
        <f>+INDEX('Global Mapping'!$C:$C,MATCH(L2481,'Global Mapping'!$A:$A,0))</f>
        <v>3RD PARTY BILLING REVEN</v>
      </c>
      <c r="E2481" s="36" t="s">
        <v>3985</v>
      </c>
      <c r="F2481" s="36" t="s">
        <v>3986</v>
      </c>
      <c r="G2481" s="36" t="s">
        <v>3987</v>
      </c>
      <c r="H2481" s="36">
        <v>1131143</v>
      </c>
      <c r="I2481" s="38">
        <v>43769</v>
      </c>
      <c r="J2481" s="2">
        <v>345</v>
      </c>
      <c r="K2481" s="2">
        <v>345105</v>
      </c>
      <c r="L2481" s="2">
        <v>5390</v>
      </c>
      <c r="M2481" s="5">
        <v>58387.39</v>
      </c>
      <c r="N2481" s="3">
        <v>43766</v>
      </c>
      <c r="O2481" t="s">
        <v>19</v>
      </c>
      <c r="P2481" t="s">
        <v>1946</v>
      </c>
      <c r="S2481" s="2">
        <v>1103504</v>
      </c>
      <c r="T2481" s="2">
        <v>349427</v>
      </c>
      <c r="X2481" s="2" t="s">
        <v>1931</v>
      </c>
      <c r="Z2481">
        <v>3030658</v>
      </c>
      <c r="AA2481" s="2" t="s">
        <v>24</v>
      </c>
    </row>
    <row r="2482" spans="1:27" x14ac:dyDescent="0.25">
      <c r="A2482" s="6">
        <f t="shared" si="38"/>
        <v>2474</v>
      </c>
      <c r="C2482" s="36" t="str">
        <f>+INDEX('Global Mapping'!$M:$M,MATCH(L2482,'Global Mapping'!$A:$A,0))</f>
        <v>REVENUE</v>
      </c>
      <c r="D2482" s="36" t="str">
        <f>+INDEX('Global Mapping'!$C:$C,MATCH(L2482,'Global Mapping'!$A:$A,0))</f>
        <v>3RD PARTY BILLING REVEN</v>
      </c>
      <c r="E2482" s="36" t="s">
        <v>3985</v>
      </c>
      <c r="F2482" s="36" t="s">
        <v>3986</v>
      </c>
      <c r="G2482" s="36" t="s">
        <v>3987</v>
      </c>
      <c r="H2482" s="36">
        <v>1131146</v>
      </c>
      <c r="I2482" s="38">
        <v>43769</v>
      </c>
      <c r="J2482" s="2">
        <v>345</v>
      </c>
      <c r="K2482" s="2">
        <v>345105</v>
      </c>
      <c r="L2482" s="2">
        <v>5390</v>
      </c>
      <c r="M2482" s="5">
        <v>30624.53</v>
      </c>
      <c r="N2482" s="3">
        <v>43766</v>
      </c>
      <c r="O2482" t="s">
        <v>19</v>
      </c>
      <c r="P2482" t="s">
        <v>1946</v>
      </c>
      <c r="S2482" s="2">
        <v>1103505</v>
      </c>
      <c r="T2482" s="2">
        <v>349427</v>
      </c>
      <c r="X2482" s="2" t="s">
        <v>1931</v>
      </c>
      <c r="Z2482">
        <v>3030658</v>
      </c>
      <c r="AA2482" s="2" t="s">
        <v>24</v>
      </c>
    </row>
    <row r="2483" spans="1:27" x14ac:dyDescent="0.25">
      <c r="A2483" s="6">
        <f t="shared" si="38"/>
        <v>2475</v>
      </c>
      <c r="C2483" s="36" t="str">
        <f>+INDEX('Global Mapping'!$M:$M,MATCH(L2483,'Global Mapping'!$A:$A,0))</f>
        <v>REVENUE</v>
      </c>
      <c r="D2483" s="36" t="str">
        <f>+INDEX('Global Mapping'!$C:$C,MATCH(L2483,'Global Mapping'!$A:$A,0))</f>
        <v>3RD PARTY BILLING REVEN</v>
      </c>
      <c r="E2483" s="36" t="s">
        <v>3985</v>
      </c>
      <c r="F2483" s="36" t="s">
        <v>3986</v>
      </c>
      <c r="G2483" s="36" t="s">
        <v>3987</v>
      </c>
      <c r="H2483" s="36">
        <v>1131597</v>
      </c>
      <c r="I2483" s="38">
        <v>43776</v>
      </c>
      <c r="J2483" s="2">
        <v>345</v>
      </c>
      <c r="K2483" s="2">
        <v>345105</v>
      </c>
      <c r="L2483" s="2">
        <v>5390</v>
      </c>
      <c r="M2483" s="5">
        <v>46111.74</v>
      </c>
      <c r="N2483" s="3">
        <v>43774</v>
      </c>
      <c r="O2483" t="s">
        <v>19</v>
      </c>
      <c r="P2483" t="s">
        <v>1946</v>
      </c>
      <c r="S2483" s="2">
        <v>1105323</v>
      </c>
      <c r="T2483" s="2">
        <v>350378</v>
      </c>
      <c r="X2483" s="2" t="s">
        <v>1931</v>
      </c>
      <c r="Z2483">
        <v>3030658</v>
      </c>
      <c r="AA2483" s="2" t="s">
        <v>24</v>
      </c>
    </row>
    <row r="2484" spans="1:27" x14ac:dyDescent="0.25">
      <c r="A2484" s="6">
        <f t="shared" si="38"/>
        <v>2476</v>
      </c>
      <c r="C2484" s="36" t="str">
        <f>+INDEX('Global Mapping'!$M:$M,MATCH(L2484,'Global Mapping'!$A:$A,0))</f>
        <v>REVENUE</v>
      </c>
      <c r="D2484" s="36" t="str">
        <f>+INDEX('Global Mapping'!$C:$C,MATCH(L2484,'Global Mapping'!$A:$A,0))</f>
        <v>3RD PARTY BILLING REVEN</v>
      </c>
      <c r="E2484" s="36" t="s">
        <v>3985</v>
      </c>
      <c r="F2484" s="36" t="s">
        <v>3986</v>
      </c>
      <c r="G2484" s="36" t="s">
        <v>3987</v>
      </c>
      <c r="H2484" s="36">
        <v>1131599</v>
      </c>
      <c r="I2484" s="38">
        <v>43776</v>
      </c>
      <c r="J2484" s="2">
        <v>345</v>
      </c>
      <c r="K2484" s="2">
        <v>345105</v>
      </c>
      <c r="L2484" s="2">
        <v>5390</v>
      </c>
      <c r="M2484" s="5">
        <v>21167.64</v>
      </c>
      <c r="N2484" s="3">
        <v>43774</v>
      </c>
      <c r="O2484" t="s">
        <v>19</v>
      </c>
      <c r="P2484" t="s">
        <v>1946</v>
      </c>
      <c r="S2484" s="2">
        <v>1105324</v>
      </c>
      <c r="T2484" s="2">
        <v>350378</v>
      </c>
      <c r="X2484" s="2" t="s">
        <v>1931</v>
      </c>
      <c r="Z2484">
        <v>3030658</v>
      </c>
      <c r="AA2484" s="2" t="s">
        <v>24</v>
      </c>
    </row>
    <row r="2485" spans="1:27" x14ac:dyDescent="0.25">
      <c r="A2485" s="6">
        <f t="shared" si="38"/>
        <v>2477</v>
      </c>
      <c r="C2485" s="36" t="str">
        <f>+INDEX('Global Mapping'!$M:$M,MATCH(L2485,'Global Mapping'!$A:$A,0))</f>
        <v>REVENUE</v>
      </c>
      <c r="D2485" s="36" t="str">
        <f>+INDEX('Global Mapping'!$C:$C,MATCH(L2485,'Global Mapping'!$A:$A,0))</f>
        <v>3RD PARTY BILLING REVEN</v>
      </c>
      <c r="E2485" s="36" t="s">
        <v>3985</v>
      </c>
      <c r="F2485" s="36" t="s">
        <v>3986</v>
      </c>
      <c r="G2485" s="36" t="s">
        <v>3987</v>
      </c>
      <c r="H2485" s="36">
        <v>840297</v>
      </c>
      <c r="I2485" s="38">
        <v>40767</v>
      </c>
      <c r="J2485" s="2">
        <v>345</v>
      </c>
      <c r="K2485" s="2">
        <v>345105</v>
      </c>
      <c r="L2485" s="2">
        <v>5390</v>
      </c>
      <c r="M2485" s="5">
        <v>16.559999999999999</v>
      </c>
      <c r="N2485" s="3">
        <v>43776</v>
      </c>
      <c r="O2485" t="s">
        <v>19</v>
      </c>
      <c r="P2485" t="s">
        <v>1623</v>
      </c>
      <c r="Q2485" t="s">
        <v>1623</v>
      </c>
      <c r="S2485" s="2">
        <v>367163</v>
      </c>
      <c r="T2485" s="2">
        <v>350957</v>
      </c>
      <c r="X2485" s="2" t="s">
        <v>1624</v>
      </c>
      <c r="Y2485" s="2">
        <v>-7900</v>
      </c>
      <c r="AA2485" s="2" t="s">
        <v>24</v>
      </c>
    </row>
    <row r="2486" spans="1:27" x14ac:dyDescent="0.25">
      <c r="A2486" s="6">
        <f t="shared" si="38"/>
        <v>2478</v>
      </c>
      <c r="C2486" s="36" t="str">
        <f>+INDEX('Global Mapping'!$M:$M,MATCH(L2486,'Global Mapping'!$A:$A,0))</f>
        <v>REVENUE</v>
      </c>
      <c r="D2486" s="36" t="str">
        <f>+INDEX('Global Mapping'!$C:$C,MATCH(L2486,'Global Mapping'!$A:$A,0))</f>
        <v>3RD PARTY BILLING REVEN</v>
      </c>
      <c r="E2486" s="36" t="s">
        <v>3985</v>
      </c>
      <c r="F2486" s="36" t="s">
        <v>3986</v>
      </c>
      <c r="G2486" s="36" t="s">
        <v>3987</v>
      </c>
      <c r="H2486" s="36">
        <v>1132748</v>
      </c>
      <c r="I2486" s="38">
        <v>43790</v>
      </c>
      <c r="J2486" s="2">
        <v>345</v>
      </c>
      <c r="K2486" s="2">
        <v>345105</v>
      </c>
      <c r="L2486" s="2">
        <v>5390</v>
      </c>
      <c r="M2486" s="5">
        <v>81586.5</v>
      </c>
      <c r="N2486" s="3">
        <v>43788</v>
      </c>
      <c r="O2486" t="s">
        <v>19</v>
      </c>
      <c r="P2486" t="s">
        <v>1946</v>
      </c>
      <c r="S2486" s="2">
        <v>1110968</v>
      </c>
      <c r="T2486" s="2">
        <v>351824</v>
      </c>
      <c r="X2486" s="2" t="s">
        <v>1931</v>
      </c>
      <c r="Z2486">
        <v>3030658</v>
      </c>
      <c r="AA2486" s="2" t="s">
        <v>24</v>
      </c>
    </row>
    <row r="2487" spans="1:27" x14ac:dyDescent="0.25">
      <c r="A2487" s="6">
        <f t="shared" si="38"/>
        <v>2479</v>
      </c>
      <c r="C2487" s="36" t="str">
        <f>+INDEX('Global Mapping'!$M:$M,MATCH(L2487,'Global Mapping'!$A:$A,0))</f>
        <v>REVENUE</v>
      </c>
      <c r="D2487" s="36" t="str">
        <f>+INDEX('Global Mapping'!$C:$C,MATCH(L2487,'Global Mapping'!$A:$A,0))</f>
        <v>3RD PARTY BILLING REVEN</v>
      </c>
      <c r="E2487" s="36" t="s">
        <v>3985</v>
      </c>
      <c r="F2487" s="36" t="s">
        <v>3986</v>
      </c>
      <c r="G2487" s="36" t="s">
        <v>3987</v>
      </c>
      <c r="H2487" s="36">
        <v>1132758</v>
      </c>
      <c r="I2487" s="38">
        <v>43790</v>
      </c>
      <c r="J2487" s="2">
        <v>345</v>
      </c>
      <c r="K2487" s="2">
        <v>345105</v>
      </c>
      <c r="L2487" s="2">
        <v>5390</v>
      </c>
      <c r="M2487" s="5">
        <v>17594.419999999998</v>
      </c>
      <c r="N2487" s="3">
        <v>43788</v>
      </c>
      <c r="O2487" t="s">
        <v>19</v>
      </c>
      <c r="P2487" t="s">
        <v>1946</v>
      </c>
      <c r="S2487" s="2">
        <v>1110970</v>
      </c>
      <c r="T2487" s="2">
        <v>351824</v>
      </c>
      <c r="X2487" s="2" t="s">
        <v>1931</v>
      </c>
      <c r="Z2487">
        <v>3030658</v>
      </c>
      <c r="AA2487" s="2" t="s">
        <v>24</v>
      </c>
    </row>
    <row r="2488" spans="1:27" x14ac:dyDescent="0.25">
      <c r="A2488" s="6">
        <f t="shared" si="38"/>
        <v>2480</v>
      </c>
      <c r="C2488" s="36" t="str">
        <f>+INDEX('Global Mapping'!$M:$M,MATCH(L2488,'Global Mapping'!$A:$A,0))</f>
        <v>REVENUE</v>
      </c>
      <c r="D2488" s="36" t="str">
        <f>+INDEX('Global Mapping'!$C:$C,MATCH(L2488,'Global Mapping'!$A:$A,0))</f>
        <v>3RD PARTY BILLING REVEN</v>
      </c>
      <c r="E2488" s="36" t="s">
        <v>3985</v>
      </c>
      <c r="F2488" s="36" t="s">
        <v>3986</v>
      </c>
      <c r="G2488" s="36" t="s">
        <v>3987</v>
      </c>
      <c r="H2488" s="36">
        <v>1133437</v>
      </c>
      <c r="I2488" s="38">
        <v>43795</v>
      </c>
      <c r="J2488" s="2">
        <v>345</v>
      </c>
      <c r="K2488" s="2">
        <v>345103</v>
      </c>
      <c r="L2488" s="2">
        <v>5390</v>
      </c>
      <c r="M2488" s="5">
        <v>19665.689999999999</v>
      </c>
      <c r="N2488" s="3">
        <v>43795</v>
      </c>
      <c r="O2488" t="s">
        <v>19</v>
      </c>
      <c r="P2488" t="s">
        <v>1942</v>
      </c>
      <c r="S2488" s="2">
        <v>1112874</v>
      </c>
      <c r="T2488" s="2">
        <v>352427</v>
      </c>
      <c r="X2488" s="2" t="s">
        <v>1931</v>
      </c>
      <c r="Z2488">
        <v>3019839</v>
      </c>
      <c r="AA2488" s="2" t="s">
        <v>24</v>
      </c>
    </row>
    <row r="2489" spans="1:27" x14ac:dyDescent="0.25">
      <c r="A2489" s="6">
        <f t="shared" si="38"/>
        <v>2481</v>
      </c>
      <c r="C2489" s="36" t="str">
        <f>+INDEX('Global Mapping'!$M:$M,MATCH(L2489,'Global Mapping'!$A:$A,0))</f>
        <v>REVENUE</v>
      </c>
      <c r="D2489" s="36" t="str">
        <f>+INDEX('Global Mapping'!$C:$C,MATCH(L2489,'Global Mapping'!$A:$A,0))</f>
        <v>3RD PARTY BILLING REVEN</v>
      </c>
      <c r="E2489" s="36" t="s">
        <v>3985</v>
      </c>
      <c r="F2489" s="36" t="s">
        <v>3986</v>
      </c>
      <c r="G2489" s="36" t="s">
        <v>3987</v>
      </c>
      <c r="H2489" s="36">
        <v>1134770</v>
      </c>
      <c r="I2489" s="38">
        <v>43804</v>
      </c>
      <c r="J2489" s="2">
        <v>345</v>
      </c>
      <c r="K2489" s="2">
        <v>345105</v>
      </c>
      <c r="L2489" s="2">
        <v>5390</v>
      </c>
      <c r="M2489" s="5">
        <v>42313.4</v>
      </c>
      <c r="N2489" s="3">
        <v>43802</v>
      </c>
      <c r="O2489" t="s">
        <v>19</v>
      </c>
      <c r="P2489" t="s">
        <v>1946</v>
      </c>
      <c r="S2489" s="2">
        <v>1113672</v>
      </c>
      <c r="T2489" s="2">
        <v>352771</v>
      </c>
      <c r="X2489" s="2" t="s">
        <v>1931</v>
      </c>
      <c r="Z2489">
        <v>3030658</v>
      </c>
      <c r="AA2489" s="2" t="s">
        <v>24</v>
      </c>
    </row>
    <row r="2490" spans="1:27" x14ac:dyDescent="0.25">
      <c r="A2490" s="6">
        <f t="shared" si="38"/>
        <v>2482</v>
      </c>
      <c r="C2490" s="36" t="str">
        <f>+INDEX('Global Mapping'!$M:$M,MATCH(L2490,'Global Mapping'!$A:$A,0))</f>
        <v>REVENUE</v>
      </c>
      <c r="D2490" s="36" t="str">
        <f>+INDEX('Global Mapping'!$C:$C,MATCH(L2490,'Global Mapping'!$A:$A,0))</f>
        <v>3RD PARTY BILLING REVEN</v>
      </c>
      <c r="E2490" s="36" t="s">
        <v>3985</v>
      </c>
      <c r="F2490" s="36" t="s">
        <v>3986</v>
      </c>
      <c r="G2490" s="36" t="s">
        <v>3987</v>
      </c>
      <c r="H2490" s="36">
        <v>1134774</v>
      </c>
      <c r="I2490" s="38">
        <v>43804</v>
      </c>
      <c r="J2490" s="2">
        <v>345</v>
      </c>
      <c r="K2490" s="2">
        <v>345105</v>
      </c>
      <c r="L2490" s="2">
        <v>5390</v>
      </c>
      <c r="M2490" s="5">
        <v>27526.93</v>
      </c>
      <c r="N2490" s="3">
        <v>43802</v>
      </c>
      <c r="O2490" t="s">
        <v>19</v>
      </c>
      <c r="P2490" t="s">
        <v>1946</v>
      </c>
      <c r="S2490" s="2">
        <v>1113673</v>
      </c>
      <c r="T2490" s="2">
        <v>352771</v>
      </c>
      <c r="X2490" s="2" t="s">
        <v>1931</v>
      </c>
      <c r="Z2490">
        <v>3030658</v>
      </c>
      <c r="AA2490" s="2" t="s">
        <v>24</v>
      </c>
    </row>
    <row r="2491" spans="1:27" x14ac:dyDescent="0.25">
      <c r="A2491" s="6">
        <f t="shared" si="38"/>
        <v>2483</v>
      </c>
      <c r="C2491" s="36" t="str">
        <f>+INDEX('Global Mapping'!$M:$M,MATCH(L2491,'Global Mapping'!$A:$A,0))</f>
        <v>REVENUE</v>
      </c>
      <c r="D2491" s="36" t="str">
        <f>+INDEX('Global Mapping'!$C:$C,MATCH(L2491,'Global Mapping'!$A:$A,0))</f>
        <v>3RD PARTY BILLING REVEN</v>
      </c>
      <c r="E2491" s="36" t="s">
        <v>3985</v>
      </c>
      <c r="F2491" s="36" t="s">
        <v>3986</v>
      </c>
      <c r="G2491" s="36" t="s">
        <v>3987</v>
      </c>
      <c r="H2491" s="36">
        <v>1135130</v>
      </c>
      <c r="I2491" s="38">
        <v>43804</v>
      </c>
      <c r="J2491" s="2">
        <v>345</v>
      </c>
      <c r="K2491" s="2">
        <v>345103</v>
      </c>
      <c r="L2491" s="2">
        <v>5390</v>
      </c>
      <c r="M2491" s="5">
        <v>16399.09</v>
      </c>
      <c r="N2491" s="3">
        <v>43804</v>
      </c>
      <c r="O2491" t="s">
        <v>19</v>
      </c>
      <c r="P2491" t="s">
        <v>1942</v>
      </c>
      <c r="S2491" s="2">
        <v>1114827</v>
      </c>
      <c r="T2491" s="2">
        <v>353187</v>
      </c>
      <c r="X2491" s="2" t="s">
        <v>1931</v>
      </c>
      <c r="Z2491">
        <v>3019839</v>
      </c>
      <c r="AA2491" s="2" t="s">
        <v>24</v>
      </c>
    </row>
    <row r="2492" spans="1:27" x14ac:dyDescent="0.25">
      <c r="A2492" s="6">
        <f t="shared" si="38"/>
        <v>2484</v>
      </c>
      <c r="C2492" s="36" t="str">
        <f>+INDEX('Global Mapping'!$M:$M,MATCH(L2492,'Global Mapping'!$A:$A,0))</f>
        <v>REVENUE</v>
      </c>
      <c r="D2492" s="36" t="str">
        <f>+INDEX('Global Mapping'!$C:$C,MATCH(L2492,'Global Mapping'!$A:$A,0))</f>
        <v>3RD PARTY BILLING REVEN</v>
      </c>
      <c r="E2492" s="36" t="s">
        <v>3985</v>
      </c>
      <c r="F2492" s="36" t="s">
        <v>3986</v>
      </c>
      <c r="G2492" s="36" t="s">
        <v>3987</v>
      </c>
      <c r="H2492" s="36">
        <v>1135965</v>
      </c>
      <c r="I2492" s="38">
        <v>43818</v>
      </c>
      <c r="J2492" s="2">
        <v>345</v>
      </c>
      <c r="K2492" s="2">
        <v>345105</v>
      </c>
      <c r="L2492" s="2">
        <v>5390</v>
      </c>
      <c r="M2492" s="5">
        <v>53067.3</v>
      </c>
      <c r="N2492" s="3">
        <v>43818</v>
      </c>
      <c r="O2492" t="s">
        <v>19</v>
      </c>
      <c r="P2492" t="s">
        <v>1946</v>
      </c>
      <c r="S2492" s="2">
        <v>1119162</v>
      </c>
      <c r="T2492" s="2">
        <v>354778</v>
      </c>
      <c r="X2492" s="2" t="s">
        <v>1931</v>
      </c>
      <c r="Z2492">
        <v>3030658</v>
      </c>
      <c r="AA2492" s="2" t="s">
        <v>24</v>
      </c>
    </row>
    <row r="2493" spans="1:27" x14ac:dyDescent="0.25">
      <c r="A2493" s="6">
        <f t="shared" si="38"/>
        <v>2485</v>
      </c>
      <c r="C2493" s="36" t="str">
        <f>+INDEX('Global Mapping'!$M:$M,MATCH(L2493,'Global Mapping'!$A:$A,0))</f>
        <v>REVENUE</v>
      </c>
      <c r="D2493" s="36" t="str">
        <f>+INDEX('Global Mapping'!$C:$C,MATCH(L2493,'Global Mapping'!$A:$A,0))</f>
        <v>3RD PARTY BILLING REVEN</v>
      </c>
      <c r="E2493" s="36" t="s">
        <v>3985</v>
      </c>
      <c r="F2493" s="36" t="s">
        <v>3986</v>
      </c>
      <c r="G2493" s="36" t="s">
        <v>3987</v>
      </c>
      <c r="H2493" s="36">
        <v>1135971</v>
      </c>
      <c r="I2493" s="38">
        <v>43818</v>
      </c>
      <c r="J2493" s="2">
        <v>345</v>
      </c>
      <c r="K2493" s="2">
        <v>345105</v>
      </c>
      <c r="L2493" s="2">
        <v>5390</v>
      </c>
      <c r="M2493" s="5">
        <v>38149.599999999999</v>
      </c>
      <c r="N2493" s="3">
        <v>43818</v>
      </c>
      <c r="O2493" t="s">
        <v>19</v>
      </c>
      <c r="P2493" t="s">
        <v>1946</v>
      </c>
      <c r="S2493" s="2">
        <v>1119164</v>
      </c>
      <c r="T2493" s="2">
        <v>354778</v>
      </c>
      <c r="X2493" s="2" t="s">
        <v>1931</v>
      </c>
      <c r="Z2493">
        <v>3030658</v>
      </c>
      <c r="AA2493" s="2" t="s">
        <v>24</v>
      </c>
    </row>
    <row r="2494" spans="1:27" x14ac:dyDescent="0.25">
      <c r="A2494" s="6">
        <f t="shared" si="38"/>
        <v>2486</v>
      </c>
      <c r="C2494" s="36" t="str">
        <f>+INDEX('Global Mapping'!$M:$M,MATCH(L2494,'Global Mapping'!$A:$A,0))</f>
        <v>REVENUE</v>
      </c>
      <c r="D2494" s="36" t="str">
        <f>+INDEX('Global Mapping'!$C:$C,MATCH(L2494,'Global Mapping'!$A:$A,0))</f>
        <v>3RD PARTY BILLING REVEN</v>
      </c>
      <c r="E2494" s="36" t="s">
        <v>3985</v>
      </c>
      <c r="F2494" s="36" t="s">
        <v>3986</v>
      </c>
      <c r="G2494" s="36" t="s">
        <v>3987</v>
      </c>
      <c r="H2494" s="36">
        <v>1137601</v>
      </c>
      <c r="I2494" s="38">
        <v>43839</v>
      </c>
      <c r="J2494" s="2">
        <v>345</v>
      </c>
      <c r="K2494" s="2">
        <v>345105</v>
      </c>
      <c r="L2494" s="2">
        <v>5390</v>
      </c>
      <c r="M2494" s="5">
        <v>48199.54</v>
      </c>
      <c r="N2494" s="3">
        <v>43837</v>
      </c>
      <c r="O2494" t="s">
        <v>19</v>
      </c>
      <c r="P2494" t="s">
        <v>1946</v>
      </c>
      <c r="S2494" s="2">
        <v>1123271</v>
      </c>
      <c r="T2494" s="2">
        <v>355937</v>
      </c>
      <c r="X2494" s="2" t="s">
        <v>1931</v>
      </c>
      <c r="Z2494">
        <v>3030658</v>
      </c>
      <c r="AA2494" s="2" t="s">
        <v>24</v>
      </c>
    </row>
    <row r="2495" spans="1:27" x14ac:dyDescent="0.25">
      <c r="A2495" s="6">
        <f t="shared" si="38"/>
        <v>2487</v>
      </c>
      <c r="C2495" s="36" t="str">
        <f>+INDEX('Global Mapping'!$M:$M,MATCH(L2495,'Global Mapping'!$A:$A,0))</f>
        <v>REVENUE</v>
      </c>
      <c r="D2495" s="36" t="str">
        <f>+INDEX('Global Mapping'!$C:$C,MATCH(L2495,'Global Mapping'!$A:$A,0))</f>
        <v>3RD PARTY BILLING REVEN</v>
      </c>
      <c r="E2495" s="36" t="s">
        <v>3985</v>
      </c>
      <c r="F2495" s="36" t="s">
        <v>3986</v>
      </c>
      <c r="G2495" s="36" t="s">
        <v>3987</v>
      </c>
      <c r="H2495" s="36">
        <v>1137605</v>
      </c>
      <c r="I2495" s="38">
        <v>43839</v>
      </c>
      <c r="J2495" s="2">
        <v>345</v>
      </c>
      <c r="K2495" s="2">
        <v>345105</v>
      </c>
      <c r="L2495" s="2">
        <v>5390</v>
      </c>
      <c r="M2495" s="5">
        <v>34761.949999999997</v>
      </c>
      <c r="N2495" s="3">
        <v>43837</v>
      </c>
      <c r="O2495" t="s">
        <v>19</v>
      </c>
      <c r="P2495" t="s">
        <v>1946</v>
      </c>
      <c r="S2495" s="2">
        <v>1123272</v>
      </c>
      <c r="T2495" s="2">
        <v>355937</v>
      </c>
      <c r="X2495" s="2" t="s">
        <v>1931</v>
      </c>
      <c r="Z2495">
        <v>3030658</v>
      </c>
      <c r="AA2495" s="2" t="s">
        <v>24</v>
      </c>
    </row>
    <row r="2496" spans="1:27" x14ac:dyDescent="0.25">
      <c r="A2496" s="6">
        <f t="shared" si="38"/>
        <v>2488</v>
      </c>
      <c r="C2496" s="36" t="str">
        <f>+INDEX('Global Mapping'!$M:$M,MATCH(L2496,'Global Mapping'!$A:$A,0))</f>
        <v>REVENUE</v>
      </c>
      <c r="D2496" s="36" t="str">
        <f>+INDEX('Global Mapping'!$C:$C,MATCH(L2496,'Global Mapping'!$A:$A,0))</f>
        <v>3RD PARTY BILLING REVEN</v>
      </c>
      <c r="E2496" s="36" t="s">
        <v>3985</v>
      </c>
      <c r="F2496" s="36" t="s">
        <v>3986</v>
      </c>
      <c r="G2496" s="36" t="s">
        <v>3987</v>
      </c>
      <c r="H2496" s="36">
        <v>1138025</v>
      </c>
      <c r="I2496" s="38">
        <v>43839</v>
      </c>
      <c r="J2496" s="2">
        <v>345</v>
      </c>
      <c r="K2496" s="2">
        <v>345103</v>
      </c>
      <c r="L2496" s="2">
        <v>5390</v>
      </c>
      <c r="M2496" s="5">
        <v>17231.400000000001</v>
      </c>
      <c r="N2496" s="3">
        <v>43838</v>
      </c>
      <c r="O2496" t="s">
        <v>19</v>
      </c>
      <c r="P2496" t="s">
        <v>1942</v>
      </c>
      <c r="S2496" s="2">
        <v>1124448</v>
      </c>
      <c r="T2496" s="2">
        <v>356199</v>
      </c>
      <c r="X2496" s="2" t="s">
        <v>1931</v>
      </c>
      <c r="Z2496">
        <v>3019839</v>
      </c>
      <c r="AA2496" s="2" t="s">
        <v>24</v>
      </c>
    </row>
    <row r="2497" spans="1:27" x14ac:dyDescent="0.25">
      <c r="A2497" s="6">
        <f t="shared" si="38"/>
        <v>2489</v>
      </c>
      <c r="C2497" s="36" t="str">
        <f>+INDEX('Global Mapping'!$M:$M,MATCH(L2497,'Global Mapping'!$A:$A,0))</f>
        <v>REVENUE</v>
      </c>
      <c r="D2497" s="36" t="str">
        <f>+INDEX('Global Mapping'!$C:$C,MATCH(L2497,'Global Mapping'!$A:$A,0))</f>
        <v>3RD PARTY BILLING REVEN</v>
      </c>
      <c r="E2497" s="36" t="s">
        <v>3985</v>
      </c>
      <c r="F2497" s="36" t="s">
        <v>3986</v>
      </c>
      <c r="G2497" s="36" t="s">
        <v>3987</v>
      </c>
      <c r="H2497" s="36">
        <v>1138807</v>
      </c>
      <c r="I2497" s="38">
        <v>43853</v>
      </c>
      <c r="J2497" s="2">
        <v>345</v>
      </c>
      <c r="K2497" s="2">
        <v>345105</v>
      </c>
      <c r="L2497" s="2">
        <v>5390</v>
      </c>
      <c r="M2497" s="5">
        <v>53439.54</v>
      </c>
      <c r="N2497" s="3">
        <v>43851</v>
      </c>
      <c r="O2497" t="s">
        <v>19</v>
      </c>
      <c r="P2497" t="s">
        <v>1946</v>
      </c>
      <c r="S2497" s="2">
        <v>1127398</v>
      </c>
      <c r="T2497" s="2">
        <v>357276</v>
      </c>
      <c r="X2497" s="2" t="s">
        <v>1931</v>
      </c>
      <c r="Z2497">
        <v>3030658</v>
      </c>
      <c r="AA2497" s="2" t="s">
        <v>24</v>
      </c>
    </row>
    <row r="2498" spans="1:27" x14ac:dyDescent="0.25">
      <c r="A2498" s="6">
        <f t="shared" si="38"/>
        <v>2490</v>
      </c>
      <c r="C2498" s="36" t="str">
        <f>+INDEX('Global Mapping'!$M:$M,MATCH(L2498,'Global Mapping'!$A:$A,0))</f>
        <v>REVENUE</v>
      </c>
      <c r="D2498" s="36" t="str">
        <f>+INDEX('Global Mapping'!$C:$C,MATCH(L2498,'Global Mapping'!$A:$A,0))</f>
        <v>3RD PARTY BILLING REVEN</v>
      </c>
      <c r="E2498" s="36" t="s">
        <v>3985</v>
      </c>
      <c r="F2498" s="36" t="s">
        <v>3986</v>
      </c>
      <c r="G2498" s="36" t="s">
        <v>3987</v>
      </c>
      <c r="H2498" s="36">
        <v>1138808</v>
      </c>
      <c r="I2498" s="38">
        <v>43853</v>
      </c>
      <c r="J2498" s="2">
        <v>345</v>
      </c>
      <c r="K2498" s="2">
        <v>345105</v>
      </c>
      <c r="L2498" s="2">
        <v>5390</v>
      </c>
      <c r="M2498" s="5">
        <v>30427.19</v>
      </c>
      <c r="N2498" s="3">
        <v>43851</v>
      </c>
      <c r="O2498" t="s">
        <v>19</v>
      </c>
      <c r="P2498" t="s">
        <v>1946</v>
      </c>
      <c r="S2498" s="2">
        <v>1127399</v>
      </c>
      <c r="T2498" s="2">
        <v>357276</v>
      </c>
      <c r="X2498" s="2" t="s">
        <v>1931</v>
      </c>
      <c r="Z2498">
        <v>3030658</v>
      </c>
      <c r="AA2498" s="2" t="s">
        <v>24</v>
      </c>
    </row>
    <row r="2499" spans="1:27" x14ac:dyDescent="0.25">
      <c r="A2499" s="6">
        <f t="shared" si="38"/>
        <v>2491</v>
      </c>
      <c r="C2499" s="36" t="str">
        <f>+INDEX('Global Mapping'!$M:$M,MATCH(L2499,'Global Mapping'!$A:$A,0))</f>
        <v>REVENUE</v>
      </c>
      <c r="D2499" s="36" t="str">
        <f>+INDEX('Global Mapping'!$C:$C,MATCH(L2499,'Global Mapping'!$A:$A,0))</f>
        <v>3RD PARTY BILLING REVEN</v>
      </c>
      <c r="E2499" s="36" t="s">
        <v>3985</v>
      </c>
      <c r="F2499" s="36" t="s">
        <v>3986</v>
      </c>
      <c r="G2499" s="36" t="s">
        <v>3987</v>
      </c>
      <c r="H2499" s="36">
        <v>840370</v>
      </c>
      <c r="I2499" s="38">
        <v>40767</v>
      </c>
      <c r="J2499" s="2">
        <v>345</v>
      </c>
      <c r="K2499" s="2">
        <v>345105</v>
      </c>
      <c r="L2499" s="2">
        <v>5390</v>
      </c>
      <c r="M2499" s="5">
        <v>-39823.019999999997</v>
      </c>
      <c r="N2499" s="3">
        <v>43853</v>
      </c>
      <c r="O2499" t="s">
        <v>19</v>
      </c>
      <c r="P2499" t="s">
        <v>1623</v>
      </c>
      <c r="Q2499" t="s">
        <v>1623</v>
      </c>
      <c r="S2499" s="2">
        <v>367951</v>
      </c>
      <c r="T2499" s="2">
        <v>357813</v>
      </c>
      <c r="X2499" s="2" t="s">
        <v>1624</v>
      </c>
      <c r="Y2499" s="2">
        <v>3969197</v>
      </c>
      <c r="AA2499" s="2" t="s">
        <v>24</v>
      </c>
    </row>
    <row r="2500" spans="1:27" x14ac:dyDescent="0.25">
      <c r="A2500" s="6">
        <f t="shared" si="38"/>
        <v>2492</v>
      </c>
      <c r="C2500" s="36" t="str">
        <f>+INDEX('Global Mapping'!$M:$M,MATCH(L2500,'Global Mapping'!$A:$A,0))</f>
        <v>REVENUE</v>
      </c>
      <c r="D2500" s="36" t="str">
        <f>+INDEX('Global Mapping'!$C:$C,MATCH(L2500,'Global Mapping'!$A:$A,0))</f>
        <v>3RD PARTY BILLING REVEN</v>
      </c>
      <c r="E2500" s="36" t="s">
        <v>3985</v>
      </c>
      <c r="F2500" s="36" t="s">
        <v>3986</v>
      </c>
      <c r="G2500" s="36" t="s">
        <v>3987</v>
      </c>
      <c r="H2500" s="36">
        <v>1140684</v>
      </c>
      <c r="I2500" s="38">
        <v>43867</v>
      </c>
      <c r="J2500" s="2">
        <v>345</v>
      </c>
      <c r="K2500" s="2">
        <v>345105</v>
      </c>
      <c r="L2500" s="2">
        <v>5390</v>
      </c>
      <c r="M2500" s="5">
        <v>94900.88</v>
      </c>
      <c r="N2500" s="3">
        <v>43866</v>
      </c>
      <c r="O2500" t="s">
        <v>19</v>
      </c>
      <c r="P2500" t="s">
        <v>1946</v>
      </c>
      <c r="S2500" s="2">
        <v>1131734</v>
      </c>
      <c r="T2500" s="2">
        <v>358459</v>
      </c>
      <c r="X2500" s="2" t="s">
        <v>1931</v>
      </c>
      <c r="Z2500">
        <v>3030658</v>
      </c>
      <c r="AA2500" s="2" t="s">
        <v>24</v>
      </c>
    </row>
    <row r="2501" spans="1:27" x14ac:dyDescent="0.25">
      <c r="A2501" s="6">
        <f t="shared" si="38"/>
        <v>2493</v>
      </c>
      <c r="C2501" s="36" t="str">
        <f>+INDEX('Global Mapping'!$M:$M,MATCH(L2501,'Global Mapping'!$A:$A,0))</f>
        <v>REVENUE</v>
      </c>
      <c r="D2501" s="36" t="str">
        <f>+INDEX('Global Mapping'!$C:$C,MATCH(L2501,'Global Mapping'!$A:$A,0))</f>
        <v>3RD PARTY BILLING REVEN</v>
      </c>
      <c r="E2501" s="36" t="s">
        <v>3985</v>
      </c>
      <c r="F2501" s="36" t="s">
        <v>3986</v>
      </c>
      <c r="G2501" s="36" t="s">
        <v>3987</v>
      </c>
      <c r="H2501" s="36">
        <v>1140984</v>
      </c>
      <c r="I2501" s="38">
        <v>43867</v>
      </c>
      <c r="J2501" s="2">
        <v>345</v>
      </c>
      <c r="K2501" s="2">
        <v>345105</v>
      </c>
      <c r="L2501" s="2">
        <v>5390</v>
      </c>
      <c r="M2501" s="5">
        <v>6577.56</v>
      </c>
      <c r="N2501" s="3">
        <v>43867</v>
      </c>
      <c r="O2501" t="s">
        <v>19</v>
      </c>
      <c r="P2501" t="s">
        <v>1946</v>
      </c>
      <c r="S2501" s="2">
        <v>1132769</v>
      </c>
      <c r="T2501" s="2">
        <v>358682</v>
      </c>
      <c r="X2501" s="2" t="s">
        <v>1931</v>
      </c>
      <c r="Z2501">
        <v>3030658</v>
      </c>
      <c r="AA2501" s="2" t="s">
        <v>24</v>
      </c>
    </row>
    <row r="2502" spans="1:27" x14ac:dyDescent="0.25">
      <c r="A2502" s="6">
        <f t="shared" si="38"/>
        <v>2494</v>
      </c>
      <c r="C2502" s="36" t="str">
        <f>+INDEX('Global Mapping'!$M:$M,MATCH(L2502,'Global Mapping'!$A:$A,0))</f>
        <v>REVENUE</v>
      </c>
      <c r="D2502" s="36" t="str">
        <f>+INDEX('Global Mapping'!$C:$C,MATCH(L2502,'Global Mapping'!$A:$A,0))</f>
        <v>3RD PARTY BILLING REVEN</v>
      </c>
      <c r="E2502" s="36" t="s">
        <v>3985</v>
      </c>
      <c r="F2502" s="36" t="s">
        <v>3986</v>
      </c>
      <c r="G2502" s="36" t="s">
        <v>3987</v>
      </c>
      <c r="H2502" s="36">
        <v>1141752</v>
      </c>
      <c r="I2502" s="38">
        <v>43881</v>
      </c>
      <c r="J2502" s="2">
        <v>345</v>
      </c>
      <c r="K2502" s="2">
        <v>345105</v>
      </c>
      <c r="L2502" s="2">
        <v>5390</v>
      </c>
      <c r="M2502" s="5">
        <v>47092.71</v>
      </c>
      <c r="N2502" s="3">
        <v>43880</v>
      </c>
      <c r="O2502" t="s">
        <v>19</v>
      </c>
      <c r="P2502" t="s">
        <v>1946</v>
      </c>
      <c r="S2502" s="2">
        <v>1136082</v>
      </c>
      <c r="T2502" s="2">
        <v>359749</v>
      </c>
      <c r="X2502" s="2" t="s">
        <v>1931</v>
      </c>
      <c r="Z2502">
        <v>3030658</v>
      </c>
      <c r="AA2502" s="2" t="s">
        <v>24</v>
      </c>
    </row>
    <row r="2503" spans="1:27" x14ac:dyDescent="0.25">
      <c r="A2503" s="6">
        <f t="shared" si="38"/>
        <v>2495</v>
      </c>
      <c r="C2503" s="36" t="str">
        <f>+INDEX('Global Mapping'!$M:$M,MATCH(L2503,'Global Mapping'!$A:$A,0))</f>
        <v>REVENUE</v>
      </c>
      <c r="D2503" s="36" t="str">
        <f>+INDEX('Global Mapping'!$C:$C,MATCH(L2503,'Global Mapping'!$A:$A,0))</f>
        <v>3RD PARTY BILLING REVEN</v>
      </c>
      <c r="E2503" s="36" t="s">
        <v>3985</v>
      </c>
      <c r="F2503" s="36" t="s">
        <v>3986</v>
      </c>
      <c r="G2503" s="36" t="s">
        <v>3987</v>
      </c>
      <c r="H2503" s="36">
        <v>1141754</v>
      </c>
      <c r="I2503" s="38">
        <v>43881</v>
      </c>
      <c r="J2503" s="2">
        <v>345</v>
      </c>
      <c r="K2503" s="2">
        <v>345105</v>
      </c>
      <c r="L2503" s="2">
        <v>5390</v>
      </c>
      <c r="M2503" s="5">
        <v>29764.799999999999</v>
      </c>
      <c r="N2503" s="3">
        <v>43880</v>
      </c>
      <c r="O2503" t="s">
        <v>19</v>
      </c>
      <c r="P2503" t="s">
        <v>1946</v>
      </c>
      <c r="S2503" s="2">
        <v>1136083</v>
      </c>
      <c r="T2503" s="2">
        <v>359749</v>
      </c>
      <c r="X2503" s="2" t="s">
        <v>1931</v>
      </c>
      <c r="Z2503">
        <v>3030658</v>
      </c>
      <c r="AA2503" s="2" t="s">
        <v>24</v>
      </c>
    </row>
    <row r="2504" spans="1:27" x14ac:dyDescent="0.25">
      <c r="A2504" s="6">
        <f t="shared" si="38"/>
        <v>2496</v>
      </c>
      <c r="C2504" s="36" t="str">
        <f>+INDEX('Global Mapping'!$M:$M,MATCH(L2504,'Global Mapping'!$A:$A,0))</f>
        <v>REVENUE</v>
      </c>
      <c r="D2504" s="36" t="str">
        <f>+INDEX('Global Mapping'!$C:$C,MATCH(L2504,'Global Mapping'!$A:$A,0))</f>
        <v>3RD PARTY BILLING REVEN</v>
      </c>
      <c r="E2504" s="36" t="s">
        <v>3985</v>
      </c>
      <c r="F2504" s="36" t="s">
        <v>3986</v>
      </c>
      <c r="G2504" s="36" t="s">
        <v>3987</v>
      </c>
      <c r="H2504" s="36">
        <v>1143530</v>
      </c>
      <c r="I2504" s="38">
        <v>43895</v>
      </c>
      <c r="J2504" s="2">
        <v>345</v>
      </c>
      <c r="K2504" s="2">
        <v>345103</v>
      </c>
      <c r="L2504" s="2">
        <v>5390</v>
      </c>
      <c r="M2504" s="5">
        <v>15995.25</v>
      </c>
      <c r="N2504" s="3">
        <v>43894</v>
      </c>
      <c r="O2504" t="s">
        <v>19</v>
      </c>
      <c r="P2504" t="s">
        <v>1942</v>
      </c>
      <c r="S2504" s="2">
        <v>1139904</v>
      </c>
      <c r="T2504" s="2">
        <v>360970</v>
      </c>
      <c r="X2504" s="2" t="s">
        <v>1931</v>
      </c>
      <c r="Z2504">
        <v>3019839</v>
      </c>
      <c r="AA2504" s="2" t="s">
        <v>24</v>
      </c>
    </row>
    <row r="2505" spans="1:27" x14ac:dyDescent="0.25">
      <c r="A2505" s="6">
        <f t="shared" si="38"/>
        <v>2497</v>
      </c>
      <c r="C2505" s="36" t="str">
        <f>+INDEX('Global Mapping'!$M:$M,MATCH(L2505,'Global Mapping'!$A:$A,0))</f>
        <v>REVENUE</v>
      </c>
      <c r="D2505" s="36" t="str">
        <f>+INDEX('Global Mapping'!$C:$C,MATCH(L2505,'Global Mapping'!$A:$A,0))</f>
        <v>3RD PARTY BILLING REVEN</v>
      </c>
      <c r="E2505" s="36" t="s">
        <v>3985</v>
      </c>
      <c r="F2505" s="36" t="s">
        <v>3986</v>
      </c>
      <c r="G2505" s="36" t="s">
        <v>3987</v>
      </c>
      <c r="H2505" s="36">
        <v>1144459</v>
      </c>
      <c r="I2505" s="38">
        <v>43909</v>
      </c>
      <c r="J2505" s="2">
        <v>345</v>
      </c>
      <c r="K2505" s="2">
        <v>345105</v>
      </c>
      <c r="L2505" s="2">
        <v>5390</v>
      </c>
      <c r="M2505" s="5">
        <v>100335.97</v>
      </c>
      <c r="N2505" s="3">
        <v>43908</v>
      </c>
      <c r="O2505" t="s">
        <v>19</v>
      </c>
      <c r="P2505" t="s">
        <v>1946</v>
      </c>
      <c r="S2505" s="2">
        <v>1143526</v>
      </c>
      <c r="T2505" s="2">
        <v>362121</v>
      </c>
      <c r="X2505" s="2" t="s">
        <v>1931</v>
      </c>
      <c r="Z2505">
        <v>3030658</v>
      </c>
      <c r="AA2505" s="2" t="s">
        <v>24</v>
      </c>
    </row>
    <row r="2506" spans="1:27" x14ac:dyDescent="0.25">
      <c r="A2506" s="6">
        <f t="shared" si="38"/>
        <v>2498</v>
      </c>
      <c r="C2506" s="36" t="str">
        <f>+INDEX('Global Mapping'!$M:$M,MATCH(L2506,'Global Mapping'!$A:$A,0))</f>
        <v>REVENUE</v>
      </c>
      <c r="D2506" s="36" t="str">
        <f>+INDEX('Global Mapping'!$C:$C,MATCH(L2506,'Global Mapping'!$A:$A,0))</f>
        <v>3RD PARTY BILLING REVEN</v>
      </c>
      <c r="E2506" s="36" t="s">
        <v>3985</v>
      </c>
      <c r="F2506" s="36" t="s">
        <v>3986</v>
      </c>
      <c r="G2506" s="36" t="s">
        <v>3987</v>
      </c>
      <c r="H2506" s="36">
        <v>1144475</v>
      </c>
      <c r="I2506" s="38">
        <v>43909</v>
      </c>
      <c r="J2506" s="2">
        <v>345</v>
      </c>
      <c r="K2506" s="2">
        <v>345105</v>
      </c>
      <c r="L2506" s="2">
        <v>5390</v>
      </c>
      <c r="M2506" s="5">
        <v>39694.83</v>
      </c>
      <c r="N2506" s="3">
        <v>43908</v>
      </c>
      <c r="O2506" t="s">
        <v>19</v>
      </c>
      <c r="P2506" t="s">
        <v>1946</v>
      </c>
      <c r="S2506" s="2">
        <v>1143530</v>
      </c>
      <c r="T2506" s="2">
        <v>362121</v>
      </c>
      <c r="X2506" s="2" t="s">
        <v>1931</v>
      </c>
      <c r="Z2506">
        <v>3030658</v>
      </c>
      <c r="AA2506" s="2" t="s">
        <v>24</v>
      </c>
    </row>
    <row r="2507" spans="1:27" x14ac:dyDescent="0.25">
      <c r="A2507" s="6">
        <f t="shared" ref="A2507:A2570" si="39">+A2506+1</f>
        <v>2499</v>
      </c>
      <c r="C2507" s="36" t="str">
        <f>+INDEX('Global Mapping'!$M:$M,MATCH(L2507,'Global Mapping'!$A:$A,0))</f>
        <v>REVENUE</v>
      </c>
      <c r="D2507" s="36" t="str">
        <f>+INDEX('Global Mapping'!$C:$C,MATCH(L2507,'Global Mapping'!$A:$A,0))</f>
        <v>3RD PARTY BILLING REVEN</v>
      </c>
      <c r="E2507" s="36" t="s">
        <v>3985</v>
      </c>
      <c r="F2507" s="36" t="s">
        <v>3986</v>
      </c>
      <c r="G2507" s="36" t="s">
        <v>3987</v>
      </c>
      <c r="H2507" s="36">
        <v>1144970</v>
      </c>
      <c r="I2507" s="38">
        <v>43917</v>
      </c>
      <c r="J2507" s="2">
        <v>345</v>
      </c>
      <c r="K2507" s="2">
        <v>345105</v>
      </c>
      <c r="L2507" s="2">
        <v>5390</v>
      </c>
      <c r="M2507" s="5">
        <v>43663.23</v>
      </c>
      <c r="N2507" s="3">
        <v>43915</v>
      </c>
      <c r="O2507" t="s">
        <v>19</v>
      </c>
      <c r="P2507" t="s">
        <v>1946</v>
      </c>
      <c r="S2507" s="2">
        <v>1144998</v>
      </c>
      <c r="T2507" s="2">
        <v>362665</v>
      </c>
      <c r="X2507" s="2" t="s">
        <v>1931</v>
      </c>
      <c r="Z2507">
        <v>3030658</v>
      </c>
      <c r="AA2507" s="2" t="s">
        <v>24</v>
      </c>
    </row>
    <row r="2508" spans="1:27" x14ac:dyDescent="0.25">
      <c r="A2508" s="6">
        <f t="shared" si="39"/>
        <v>2500</v>
      </c>
      <c r="C2508" s="36" t="str">
        <f>+INDEX('Global Mapping'!$M:$M,MATCH(L2508,'Global Mapping'!$A:$A,0))</f>
        <v>REVENUE</v>
      </c>
      <c r="D2508" s="36" t="str">
        <f>+INDEX('Global Mapping'!$C:$C,MATCH(L2508,'Global Mapping'!$A:$A,0))</f>
        <v>3RD PARTY BILLING REVEN</v>
      </c>
      <c r="E2508" s="36" t="s">
        <v>3985</v>
      </c>
      <c r="F2508" s="36" t="s">
        <v>3986</v>
      </c>
      <c r="G2508" s="36" t="s">
        <v>3987</v>
      </c>
      <c r="H2508" s="36">
        <v>1145013</v>
      </c>
      <c r="I2508" s="38">
        <v>43917</v>
      </c>
      <c r="J2508" s="2">
        <v>345</v>
      </c>
      <c r="K2508" s="2">
        <v>345105</v>
      </c>
      <c r="L2508" s="2">
        <v>5390</v>
      </c>
      <c r="M2508" s="5">
        <v>22148.79</v>
      </c>
      <c r="N2508" s="3">
        <v>43915</v>
      </c>
      <c r="O2508" t="s">
        <v>19</v>
      </c>
      <c r="P2508" t="s">
        <v>1946</v>
      </c>
      <c r="S2508" s="2">
        <v>1144999</v>
      </c>
      <c r="T2508" s="2">
        <v>362665</v>
      </c>
      <c r="X2508" s="2" t="s">
        <v>1931</v>
      </c>
      <c r="Z2508">
        <v>3030658</v>
      </c>
      <c r="AA2508" s="2" t="s">
        <v>24</v>
      </c>
    </row>
    <row r="2509" spans="1:27" x14ac:dyDescent="0.25">
      <c r="A2509" s="6">
        <f t="shared" si="39"/>
        <v>2501</v>
      </c>
      <c r="C2509" s="36" t="str">
        <f>+INDEX('Global Mapping'!$M:$M,MATCH(L2509,'Global Mapping'!$A:$A,0))</f>
        <v>EXPENSE</v>
      </c>
      <c r="D2509" s="36" t="str">
        <f>+INDEX('Global Mapping'!$C:$C,MATCH(L2509,'Global Mapping'!$A:$A,0))</f>
        <v>PURCHASED WATER-WATER S</v>
      </c>
      <c r="E2509" s="36" t="s">
        <v>3985</v>
      </c>
      <c r="F2509" s="36" t="s">
        <v>3986</v>
      </c>
      <c r="G2509" s="36" t="s">
        <v>3987</v>
      </c>
      <c r="H2509" s="36">
        <v>1088788</v>
      </c>
      <c r="I2509" s="38">
        <v>43545</v>
      </c>
      <c r="J2509" s="2">
        <v>345</v>
      </c>
      <c r="K2509" s="2">
        <v>345102</v>
      </c>
      <c r="L2509" s="2">
        <v>5435</v>
      </c>
      <c r="M2509" s="5">
        <v>10267</v>
      </c>
      <c r="N2509" s="3">
        <v>43556</v>
      </c>
      <c r="O2509" t="s">
        <v>19</v>
      </c>
      <c r="P2509" t="s">
        <v>1684</v>
      </c>
      <c r="S2509" s="2">
        <v>1043014</v>
      </c>
      <c r="T2509" s="2">
        <v>329631</v>
      </c>
      <c r="X2509" s="2" t="s">
        <v>1928</v>
      </c>
      <c r="Z2509">
        <v>3009376</v>
      </c>
      <c r="AA2509" s="2" t="s">
        <v>24</v>
      </c>
    </row>
    <row r="2510" spans="1:27" x14ac:dyDescent="0.25">
      <c r="A2510" s="6">
        <f t="shared" si="39"/>
        <v>2502</v>
      </c>
      <c r="C2510" s="36" t="str">
        <f>+INDEX('Global Mapping'!$M:$M,MATCH(L2510,'Global Mapping'!$A:$A,0))</f>
        <v>EXPENSE</v>
      </c>
      <c r="D2510" s="36" t="str">
        <f>+INDEX('Global Mapping'!$C:$C,MATCH(L2510,'Global Mapping'!$A:$A,0))</f>
        <v>PURCHASED WATER-WATER S</v>
      </c>
      <c r="E2510" s="36" t="s">
        <v>3985</v>
      </c>
      <c r="F2510" s="36" t="s">
        <v>3986</v>
      </c>
      <c r="G2510" s="36" t="s">
        <v>3987</v>
      </c>
      <c r="H2510" s="36">
        <v>1090594</v>
      </c>
      <c r="I2510" s="38">
        <v>43566</v>
      </c>
      <c r="J2510" s="2">
        <v>345</v>
      </c>
      <c r="K2510" s="2">
        <v>345102</v>
      </c>
      <c r="L2510" s="2">
        <v>5435</v>
      </c>
      <c r="M2510" s="5">
        <v>242.97</v>
      </c>
      <c r="N2510" s="3">
        <v>43564</v>
      </c>
      <c r="O2510" t="s">
        <v>19</v>
      </c>
      <c r="P2510" t="s">
        <v>1684</v>
      </c>
      <c r="S2510" s="2">
        <v>1048084</v>
      </c>
      <c r="T2510" s="2">
        <v>331375</v>
      </c>
      <c r="X2510" s="2" t="s">
        <v>1931</v>
      </c>
      <c r="Z2510">
        <v>3009376</v>
      </c>
      <c r="AA2510" s="2" t="s">
        <v>24</v>
      </c>
    </row>
    <row r="2511" spans="1:27" x14ac:dyDescent="0.25">
      <c r="A2511" s="6">
        <f t="shared" si="39"/>
        <v>2503</v>
      </c>
      <c r="C2511" s="36" t="str">
        <f>+INDEX('Global Mapping'!$M:$M,MATCH(L2511,'Global Mapping'!$A:$A,0))</f>
        <v>EXPENSE</v>
      </c>
      <c r="D2511" s="36" t="str">
        <f>+INDEX('Global Mapping'!$C:$C,MATCH(L2511,'Global Mapping'!$A:$A,0))</f>
        <v>PURCHASED WATER-WATER S</v>
      </c>
      <c r="E2511" s="36" t="s">
        <v>3985</v>
      </c>
      <c r="F2511" s="36" t="s">
        <v>3986</v>
      </c>
      <c r="G2511" s="36" t="s">
        <v>3987</v>
      </c>
      <c r="H2511" s="36">
        <v>1092143</v>
      </c>
      <c r="I2511" s="38">
        <v>43580</v>
      </c>
      <c r="J2511" s="2">
        <v>345</v>
      </c>
      <c r="K2511" s="2">
        <v>345102</v>
      </c>
      <c r="L2511" s="2">
        <v>5435</v>
      </c>
      <c r="M2511" s="5">
        <v>10267</v>
      </c>
      <c r="N2511" s="3">
        <v>43586</v>
      </c>
      <c r="O2511" t="s">
        <v>19</v>
      </c>
      <c r="P2511" t="s">
        <v>1684</v>
      </c>
      <c r="S2511" s="2">
        <v>1052582</v>
      </c>
      <c r="T2511" s="2">
        <v>332606</v>
      </c>
      <c r="X2511" s="2" t="s">
        <v>1928</v>
      </c>
      <c r="Z2511">
        <v>3009376</v>
      </c>
      <c r="AA2511" s="2" t="s">
        <v>24</v>
      </c>
    </row>
    <row r="2512" spans="1:27" x14ac:dyDescent="0.25">
      <c r="A2512" s="6">
        <f t="shared" si="39"/>
        <v>2504</v>
      </c>
      <c r="C2512" s="36" t="str">
        <f>+INDEX('Global Mapping'!$M:$M,MATCH(L2512,'Global Mapping'!$A:$A,0))</f>
        <v>EXPENSE</v>
      </c>
      <c r="D2512" s="36" t="str">
        <f>+INDEX('Global Mapping'!$C:$C,MATCH(L2512,'Global Mapping'!$A:$A,0))</f>
        <v>PURCHASED WATER-WATER S</v>
      </c>
      <c r="E2512" s="36" t="s">
        <v>3985</v>
      </c>
      <c r="F2512" s="36" t="s">
        <v>3986</v>
      </c>
      <c r="G2512" s="36" t="s">
        <v>3987</v>
      </c>
      <c r="H2512" s="36">
        <v>1094416</v>
      </c>
      <c r="I2512" s="38">
        <v>43608</v>
      </c>
      <c r="J2512" s="2">
        <v>345</v>
      </c>
      <c r="K2512" s="2">
        <v>345102</v>
      </c>
      <c r="L2512" s="2">
        <v>5435</v>
      </c>
      <c r="M2512" s="5">
        <v>10267</v>
      </c>
      <c r="N2512" s="3">
        <v>43617</v>
      </c>
      <c r="O2512" t="s">
        <v>19</v>
      </c>
      <c r="P2512" t="s">
        <v>1684</v>
      </c>
      <c r="S2512" s="2">
        <v>1060099</v>
      </c>
      <c r="T2512" s="2">
        <v>335053</v>
      </c>
      <c r="X2512" s="2" t="s">
        <v>1928</v>
      </c>
      <c r="Z2512">
        <v>3009376</v>
      </c>
      <c r="AA2512" s="2" t="s">
        <v>24</v>
      </c>
    </row>
    <row r="2513" spans="1:27" x14ac:dyDescent="0.25">
      <c r="A2513" s="6">
        <f t="shared" si="39"/>
        <v>2505</v>
      </c>
      <c r="C2513" s="36" t="str">
        <f>+INDEX('Global Mapping'!$M:$M,MATCH(L2513,'Global Mapping'!$A:$A,0))</f>
        <v>EXPENSE</v>
      </c>
      <c r="D2513" s="36" t="str">
        <f>+INDEX('Global Mapping'!$C:$C,MATCH(L2513,'Global Mapping'!$A:$A,0))</f>
        <v>PURCHASED WATER-WATER S</v>
      </c>
      <c r="E2513" s="36" t="s">
        <v>3985</v>
      </c>
      <c r="F2513" s="36" t="s">
        <v>3986</v>
      </c>
      <c r="G2513" s="36" t="s">
        <v>3987</v>
      </c>
      <c r="H2513" s="36">
        <v>1096738</v>
      </c>
      <c r="I2513" s="38">
        <v>43636</v>
      </c>
      <c r="J2513" s="2">
        <v>345</v>
      </c>
      <c r="K2513" s="2">
        <v>345102</v>
      </c>
      <c r="L2513" s="2">
        <v>5435</v>
      </c>
      <c r="M2513" s="5">
        <v>920.71</v>
      </c>
      <c r="N2513" s="3">
        <v>43634</v>
      </c>
      <c r="O2513" t="s">
        <v>19</v>
      </c>
      <c r="P2513" t="s">
        <v>1684</v>
      </c>
      <c r="S2513" s="2">
        <v>1065632</v>
      </c>
      <c r="T2513" s="2">
        <v>337203</v>
      </c>
      <c r="X2513" s="2" t="s">
        <v>1931</v>
      </c>
      <c r="Z2513">
        <v>3009376</v>
      </c>
      <c r="AA2513" s="2" t="s">
        <v>24</v>
      </c>
    </row>
    <row r="2514" spans="1:27" x14ac:dyDescent="0.25">
      <c r="A2514" s="6">
        <f t="shared" si="39"/>
        <v>2506</v>
      </c>
      <c r="C2514" s="36" t="str">
        <f>+INDEX('Global Mapping'!$M:$M,MATCH(L2514,'Global Mapping'!$A:$A,0))</f>
        <v>EXPENSE</v>
      </c>
      <c r="D2514" s="36" t="str">
        <f>+INDEX('Global Mapping'!$C:$C,MATCH(L2514,'Global Mapping'!$A:$A,0))</f>
        <v>PURCHASED WATER-WATER S</v>
      </c>
      <c r="E2514" s="36" t="s">
        <v>3985</v>
      </c>
      <c r="F2514" s="36" t="s">
        <v>3986</v>
      </c>
      <c r="G2514" s="36" t="s">
        <v>3987</v>
      </c>
      <c r="H2514" s="36">
        <v>1096757</v>
      </c>
      <c r="I2514" s="38">
        <v>43636</v>
      </c>
      <c r="J2514" s="2">
        <v>345</v>
      </c>
      <c r="K2514" s="2">
        <v>345102</v>
      </c>
      <c r="L2514" s="2">
        <v>5435</v>
      </c>
      <c r="M2514" s="5">
        <v>10267</v>
      </c>
      <c r="N2514" s="3">
        <v>43647</v>
      </c>
      <c r="O2514" t="s">
        <v>19</v>
      </c>
      <c r="P2514" t="s">
        <v>1684</v>
      </c>
      <c r="S2514" s="2">
        <v>1065984</v>
      </c>
      <c r="T2514" s="2">
        <v>337324</v>
      </c>
      <c r="X2514" s="2" t="s">
        <v>1928</v>
      </c>
      <c r="Z2514">
        <v>3009376</v>
      </c>
      <c r="AA2514" s="2" t="s">
        <v>24</v>
      </c>
    </row>
    <row r="2515" spans="1:27" x14ac:dyDescent="0.25">
      <c r="A2515" s="6">
        <f t="shared" si="39"/>
        <v>2507</v>
      </c>
      <c r="C2515" s="36" t="str">
        <f>+INDEX('Global Mapping'!$M:$M,MATCH(L2515,'Global Mapping'!$A:$A,0))</f>
        <v>EXPENSE</v>
      </c>
      <c r="D2515" s="36" t="str">
        <f>+INDEX('Global Mapping'!$C:$C,MATCH(L2515,'Global Mapping'!$A:$A,0))</f>
        <v>PURCHASED WATER-WATER S</v>
      </c>
      <c r="E2515" s="36" t="s">
        <v>3985</v>
      </c>
      <c r="F2515" s="36" t="s">
        <v>3986</v>
      </c>
      <c r="G2515" s="36" t="s">
        <v>3987</v>
      </c>
      <c r="H2515" s="36">
        <v>1112585</v>
      </c>
      <c r="I2515" s="38">
        <v>43657</v>
      </c>
      <c r="J2515" s="2">
        <v>345</v>
      </c>
      <c r="K2515" s="2">
        <v>345102</v>
      </c>
      <c r="L2515" s="2">
        <v>5435</v>
      </c>
      <c r="M2515" s="5">
        <v>110.82</v>
      </c>
      <c r="N2515" s="3">
        <v>43655</v>
      </c>
      <c r="O2515" t="s">
        <v>19</v>
      </c>
      <c r="P2515" t="s">
        <v>1684</v>
      </c>
      <c r="S2515" s="2">
        <v>1070697</v>
      </c>
      <c r="T2515" s="2">
        <v>338933</v>
      </c>
      <c r="X2515" s="2" t="s">
        <v>1931</v>
      </c>
      <c r="Z2515">
        <v>3009376</v>
      </c>
      <c r="AA2515" s="2" t="s">
        <v>24</v>
      </c>
    </row>
    <row r="2516" spans="1:27" x14ac:dyDescent="0.25">
      <c r="A2516" s="6">
        <f t="shared" si="39"/>
        <v>2508</v>
      </c>
      <c r="C2516" s="36" t="str">
        <f>+INDEX('Global Mapping'!$M:$M,MATCH(L2516,'Global Mapping'!$A:$A,0))</f>
        <v>EXPENSE</v>
      </c>
      <c r="D2516" s="36" t="str">
        <f>+INDEX('Global Mapping'!$C:$C,MATCH(L2516,'Global Mapping'!$A:$A,0))</f>
        <v>PURCHASED WATER-WATER S</v>
      </c>
      <c r="E2516" s="36" t="s">
        <v>3985</v>
      </c>
      <c r="F2516" s="36" t="s">
        <v>3986</v>
      </c>
      <c r="G2516" s="36" t="s">
        <v>3987</v>
      </c>
      <c r="H2516" s="36">
        <v>1113837</v>
      </c>
      <c r="I2516" s="38">
        <v>43671</v>
      </c>
      <c r="J2516" s="2">
        <v>345</v>
      </c>
      <c r="K2516" s="2">
        <v>345102</v>
      </c>
      <c r="L2516" s="2">
        <v>5435</v>
      </c>
      <c r="M2516" s="5">
        <v>10267</v>
      </c>
      <c r="N2516" s="3">
        <v>43678</v>
      </c>
      <c r="O2516" t="s">
        <v>19</v>
      </c>
      <c r="P2516" t="s">
        <v>1684</v>
      </c>
      <c r="S2516" s="2">
        <v>1075958</v>
      </c>
      <c r="T2516" s="2">
        <v>340258</v>
      </c>
      <c r="X2516" s="2" t="s">
        <v>1928</v>
      </c>
      <c r="Z2516">
        <v>3009376</v>
      </c>
      <c r="AA2516" s="2" t="s">
        <v>24</v>
      </c>
    </row>
    <row r="2517" spans="1:27" x14ac:dyDescent="0.25">
      <c r="A2517" s="6">
        <f t="shared" si="39"/>
        <v>2509</v>
      </c>
      <c r="C2517" s="36" t="str">
        <f>+INDEX('Global Mapping'!$M:$M,MATCH(L2517,'Global Mapping'!$A:$A,0))</f>
        <v>EXPENSE</v>
      </c>
      <c r="D2517" s="36" t="str">
        <f>+INDEX('Global Mapping'!$C:$C,MATCH(L2517,'Global Mapping'!$A:$A,0))</f>
        <v>PURCHASED WATER-WATER S</v>
      </c>
      <c r="E2517" s="36" t="s">
        <v>3985</v>
      </c>
      <c r="F2517" s="36" t="s">
        <v>3986</v>
      </c>
      <c r="G2517" s="36" t="s">
        <v>3987</v>
      </c>
      <c r="H2517" s="36">
        <v>1116934</v>
      </c>
      <c r="I2517" s="38">
        <v>43706</v>
      </c>
      <c r="J2517" s="2">
        <v>345</v>
      </c>
      <c r="K2517" s="2">
        <v>345102</v>
      </c>
      <c r="L2517" s="2">
        <v>5435</v>
      </c>
      <c r="M2517" s="5">
        <v>10267</v>
      </c>
      <c r="N2517" s="3">
        <v>43709</v>
      </c>
      <c r="O2517" t="s">
        <v>19</v>
      </c>
      <c r="P2517" t="s">
        <v>1684</v>
      </c>
      <c r="S2517" s="2">
        <v>1086360</v>
      </c>
      <c r="T2517" s="2">
        <v>343202</v>
      </c>
      <c r="X2517" s="2" t="s">
        <v>1928</v>
      </c>
      <c r="Z2517">
        <v>3009376</v>
      </c>
      <c r="AA2517" s="2" t="s">
        <v>24</v>
      </c>
    </row>
    <row r="2518" spans="1:27" x14ac:dyDescent="0.25">
      <c r="A2518" s="6">
        <f t="shared" si="39"/>
        <v>2510</v>
      </c>
      <c r="C2518" s="36" t="str">
        <f>+INDEX('Global Mapping'!$M:$M,MATCH(L2518,'Global Mapping'!$A:$A,0))</f>
        <v>EXPENSE</v>
      </c>
      <c r="D2518" s="36" t="str">
        <f>+INDEX('Global Mapping'!$C:$C,MATCH(L2518,'Global Mapping'!$A:$A,0))</f>
        <v>PURCHASED WATER-WATER S</v>
      </c>
      <c r="E2518" s="36" t="s">
        <v>3985</v>
      </c>
      <c r="F2518" s="36" t="s">
        <v>3986</v>
      </c>
      <c r="G2518" s="36" t="s">
        <v>3987</v>
      </c>
      <c r="H2518" s="36">
        <v>1119957</v>
      </c>
      <c r="I2518" s="38">
        <v>43720</v>
      </c>
      <c r="J2518" s="2">
        <v>345</v>
      </c>
      <c r="K2518" s="2">
        <v>345102</v>
      </c>
      <c r="L2518" s="2">
        <v>5435</v>
      </c>
      <c r="M2518" s="5">
        <v>293.14999999999998</v>
      </c>
      <c r="N2518" s="3">
        <v>43714</v>
      </c>
      <c r="O2518" t="s">
        <v>19</v>
      </c>
      <c r="P2518" t="s">
        <v>1684</v>
      </c>
      <c r="S2518" s="2">
        <v>1087953</v>
      </c>
      <c r="T2518" s="2">
        <v>343928</v>
      </c>
      <c r="X2518" s="2" t="s">
        <v>1931</v>
      </c>
      <c r="Z2518">
        <v>3009376</v>
      </c>
      <c r="AA2518" s="2" t="s">
        <v>24</v>
      </c>
    </row>
    <row r="2519" spans="1:27" x14ac:dyDescent="0.25">
      <c r="A2519" s="6">
        <f t="shared" si="39"/>
        <v>2511</v>
      </c>
      <c r="C2519" s="36" t="str">
        <f>+INDEX('Global Mapping'!$M:$M,MATCH(L2519,'Global Mapping'!$A:$A,0))</f>
        <v>EXPENSE</v>
      </c>
      <c r="D2519" s="36" t="str">
        <f>+INDEX('Global Mapping'!$C:$C,MATCH(L2519,'Global Mapping'!$A:$A,0))</f>
        <v>PURCHASED WATER-WATER S</v>
      </c>
      <c r="E2519" s="36" t="s">
        <v>3985</v>
      </c>
      <c r="F2519" s="36" t="s">
        <v>3986</v>
      </c>
      <c r="G2519" s="36" t="s">
        <v>3987</v>
      </c>
      <c r="H2519" s="36">
        <v>1127273</v>
      </c>
      <c r="I2519" s="38">
        <v>43734</v>
      </c>
      <c r="J2519" s="2">
        <v>345</v>
      </c>
      <c r="K2519" s="2">
        <v>345102</v>
      </c>
      <c r="L2519" s="2">
        <v>5435</v>
      </c>
      <c r="M2519" s="5">
        <v>10267</v>
      </c>
      <c r="N2519" s="3">
        <v>43739</v>
      </c>
      <c r="O2519" t="s">
        <v>19</v>
      </c>
      <c r="P2519" t="s">
        <v>1684</v>
      </c>
      <c r="S2519" s="2">
        <v>1094798</v>
      </c>
      <c r="T2519" s="2">
        <v>345995</v>
      </c>
      <c r="X2519" s="2" t="s">
        <v>1928</v>
      </c>
      <c r="Z2519">
        <v>3009376</v>
      </c>
      <c r="AA2519" s="2" t="s">
        <v>24</v>
      </c>
    </row>
    <row r="2520" spans="1:27" x14ac:dyDescent="0.25">
      <c r="A2520" s="6">
        <f t="shared" si="39"/>
        <v>2512</v>
      </c>
      <c r="C2520" s="36" t="str">
        <f>+INDEX('Global Mapping'!$M:$M,MATCH(L2520,'Global Mapping'!$A:$A,0))</f>
        <v>EXPENSE</v>
      </c>
      <c r="D2520" s="36" t="str">
        <f>+INDEX('Global Mapping'!$C:$C,MATCH(L2520,'Global Mapping'!$A:$A,0))</f>
        <v>PURCHASED WATER-WATER S</v>
      </c>
      <c r="E2520" s="36" t="s">
        <v>3985</v>
      </c>
      <c r="F2520" s="36" t="s">
        <v>3986</v>
      </c>
      <c r="G2520" s="36" t="s">
        <v>3987</v>
      </c>
      <c r="H2520" s="36">
        <v>1129806</v>
      </c>
      <c r="I2520" s="38">
        <v>43762</v>
      </c>
      <c r="J2520" s="2">
        <v>345</v>
      </c>
      <c r="K2520" s="2">
        <v>345102</v>
      </c>
      <c r="L2520" s="2">
        <v>5435</v>
      </c>
      <c r="M2520" s="5">
        <v>10267</v>
      </c>
      <c r="N2520" s="3">
        <v>43770</v>
      </c>
      <c r="O2520" t="s">
        <v>19</v>
      </c>
      <c r="P2520" t="s">
        <v>1684</v>
      </c>
      <c r="S2520" s="2">
        <v>1103002</v>
      </c>
      <c r="T2520" s="2">
        <v>349159</v>
      </c>
      <c r="X2520" s="2" t="s">
        <v>1928</v>
      </c>
      <c r="Z2520">
        <v>3009376</v>
      </c>
      <c r="AA2520" s="2" t="s">
        <v>24</v>
      </c>
    </row>
    <row r="2521" spans="1:27" x14ac:dyDescent="0.25">
      <c r="A2521" s="6">
        <f t="shared" si="39"/>
        <v>2513</v>
      </c>
      <c r="C2521" s="36" t="str">
        <f>+INDEX('Global Mapping'!$M:$M,MATCH(L2521,'Global Mapping'!$A:$A,0))</f>
        <v>EXPENSE</v>
      </c>
      <c r="D2521" s="36" t="str">
        <f>+INDEX('Global Mapping'!$C:$C,MATCH(L2521,'Global Mapping'!$A:$A,0))</f>
        <v>PURCHASED WATER-WATER S</v>
      </c>
      <c r="E2521" s="36" t="s">
        <v>3985</v>
      </c>
      <c r="F2521" s="36" t="s">
        <v>3986</v>
      </c>
      <c r="G2521" s="36" t="s">
        <v>3987</v>
      </c>
      <c r="H2521" s="36">
        <v>1133439</v>
      </c>
      <c r="I2521" s="38">
        <v>43795</v>
      </c>
      <c r="J2521" s="2">
        <v>345</v>
      </c>
      <c r="K2521" s="2">
        <v>345102</v>
      </c>
      <c r="L2521" s="2">
        <v>5435</v>
      </c>
      <c r="M2521" s="5">
        <v>10267</v>
      </c>
      <c r="N2521" s="3">
        <v>43800</v>
      </c>
      <c r="O2521" t="s">
        <v>19</v>
      </c>
      <c r="P2521" t="s">
        <v>1684</v>
      </c>
      <c r="S2521" s="2">
        <v>1112910</v>
      </c>
      <c r="T2521" s="2">
        <v>352432</v>
      </c>
      <c r="X2521" s="2" t="s">
        <v>1928</v>
      </c>
      <c r="Z2521">
        <v>3009376</v>
      </c>
      <c r="AA2521" s="2" t="s">
        <v>24</v>
      </c>
    </row>
    <row r="2522" spans="1:27" x14ac:dyDescent="0.25">
      <c r="A2522" s="6">
        <f t="shared" si="39"/>
        <v>2514</v>
      </c>
      <c r="C2522" s="36" t="str">
        <f>+INDEX('Global Mapping'!$M:$M,MATCH(L2522,'Global Mapping'!$A:$A,0))</f>
        <v>EXPENSE</v>
      </c>
      <c r="D2522" s="36" t="str">
        <f>+INDEX('Global Mapping'!$C:$C,MATCH(L2522,'Global Mapping'!$A:$A,0))</f>
        <v>PURCHASED WATER-WATER S</v>
      </c>
      <c r="E2522" s="36" t="s">
        <v>3985</v>
      </c>
      <c r="F2522" s="36" t="s">
        <v>3986</v>
      </c>
      <c r="G2522" s="36" t="s">
        <v>3987</v>
      </c>
      <c r="H2522" s="36">
        <v>1137332</v>
      </c>
      <c r="I2522" s="38">
        <v>43832</v>
      </c>
      <c r="J2522" s="2">
        <v>345</v>
      </c>
      <c r="K2522" s="2">
        <v>345102</v>
      </c>
      <c r="L2522" s="2">
        <v>5435</v>
      </c>
      <c r="M2522" s="5">
        <v>10267</v>
      </c>
      <c r="N2522" s="3">
        <v>43831</v>
      </c>
      <c r="O2522" t="s">
        <v>19</v>
      </c>
      <c r="P2522" t="s">
        <v>1684</v>
      </c>
      <c r="S2522" s="2">
        <v>1122291</v>
      </c>
      <c r="T2522" s="2">
        <v>355440</v>
      </c>
      <c r="X2522" s="2" t="s">
        <v>1928</v>
      </c>
      <c r="Z2522">
        <v>3009376</v>
      </c>
      <c r="AA2522" s="2" t="s">
        <v>24</v>
      </c>
    </row>
    <row r="2523" spans="1:27" x14ac:dyDescent="0.25">
      <c r="A2523" s="6">
        <f t="shared" si="39"/>
        <v>2515</v>
      </c>
      <c r="C2523" s="36" t="str">
        <f>+INDEX('Global Mapping'!$M:$M,MATCH(L2523,'Global Mapping'!$A:$A,0))</f>
        <v>EXPENSE</v>
      </c>
      <c r="D2523" s="36" t="str">
        <f>+INDEX('Global Mapping'!$C:$C,MATCH(L2523,'Global Mapping'!$A:$A,0))</f>
        <v>PURCHASED WATER-WATER S</v>
      </c>
      <c r="E2523" s="36" t="s">
        <v>3985</v>
      </c>
      <c r="F2523" s="36" t="s">
        <v>3986</v>
      </c>
      <c r="G2523" s="36" t="s">
        <v>3987</v>
      </c>
      <c r="H2523" s="36">
        <v>1140259</v>
      </c>
      <c r="I2523" s="38">
        <v>43860</v>
      </c>
      <c r="J2523" s="2">
        <v>345</v>
      </c>
      <c r="K2523" s="2">
        <v>345102</v>
      </c>
      <c r="L2523" s="2">
        <v>5435</v>
      </c>
      <c r="M2523" s="5">
        <v>10267</v>
      </c>
      <c r="N2523" s="3">
        <v>43862</v>
      </c>
      <c r="O2523" t="s">
        <v>19</v>
      </c>
      <c r="P2523" t="s">
        <v>1684</v>
      </c>
      <c r="S2523" s="2">
        <v>1130182</v>
      </c>
      <c r="T2523" s="2">
        <v>357974</v>
      </c>
      <c r="X2523" s="2" t="s">
        <v>1928</v>
      </c>
      <c r="Z2523">
        <v>3009376</v>
      </c>
      <c r="AA2523" s="2" t="s">
        <v>24</v>
      </c>
    </row>
    <row r="2524" spans="1:27" x14ac:dyDescent="0.25">
      <c r="A2524" s="6">
        <f t="shared" si="39"/>
        <v>2516</v>
      </c>
      <c r="C2524" s="36" t="str">
        <f>+INDEX('Global Mapping'!$M:$M,MATCH(L2524,'Global Mapping'!$A:$A,0))</f>
        <v>EXPENSE</v>
      </c>
      <c r="D2524" s="36" t="str">
        <f>+INDEX('Global Mapping'!$C:$C,MATCH(L2524,'Global Mapping'!$A:$A,0))</f>
        <v>PURCHASED WATER-WATER S</v>
      </c>
      <c r="E2524" s="36" t="s">
        <v>3985</v>
      </c>
      <c r="F2524" s="36" t="s">
        <v>3986</v>
      </c>
      <c r="G2524" s="36" t="s">
        <v>3987</v>
      </c>
      <c r="H2524" s="36">
        <v>1142063</v>
      </c>
      <c r="I2524" s="38">
        <v>43881</v>
      </c>
      <c r="J2524" s="2">
        <v>345</v>
      </c>
      <c r="K2524" s="2">
        <v>345102</v>
      </c>
      <c r="L2524" s="2">
        <v>5435</v>
      </c>
      <c r="M2524" s="5">
        <v>10267</v>
      </c>
      <c r="N2524" s="3">
        <v>43891</v>
      </c>
      <c r="O2524" t="s">
        <v>19</v>
      </c>
      <c r="P2524" t="s">
        <v>1684</v>
      </c>
      <c r="S2524" s="2">
        <v>1136726</v>
      </c>
      <c r="T2524" s="2">
        <v>359883</v>
      </c>
      <c r="X2524" s="2" t="s">
        <v>1928</v>
      </c>
      <c r="Z2524">
        <v>3009376</v>
      </c>
      <c r="AA2524" s="2" t="s">
        <v>24</v>
      </c>
    </row>
    <row r="2525" spans="1:27" x14ac:dyDescent="0.25">
      <c r="A2525" s="6">
        <f t="shared" si="39"/>
        <v>2517</v>
      </c>
      <c r="C2525" s="36" t="str">
        <f>+INDEX('Global Mapping'!$M:$M,MATCH(L2525,'Global Mapping'!$A:$A,0))</f>
        <v>EXPENSE</v>
      </c>
      <c r="D2525" s="36" t="str">
        <f>+INDEX('Global Mapping'!$C:$C,MATCH(L2525,'Global Mapping'!$A:$A,0))</f>
        <v>ELEC PWR - WTR SYSTEM S</v>
      </c>
      <c r="E2525" s="36" t="s">
        <v>3985</v>
      </c>
      <c r="F2525" s="36" t="s">
        <v>3986</v>
      </c>
      <c r="G2525" s="36" t="s">
        <v>3987</v>
      </c>
      <c r="H2525" s="36">
        <v>1089471</v>
      </c>
      <c r="I2525" s="38">
        <v>43559</v>
      </c>
      <c r="J2525" s="2">
        <v>345</v>
      </c>
      <c r="K2525" s="2">
        <v>345102</v>
      </c>
      <c r="L2525" s="2">
        <v>5465</v>
      </c>
      <c r="M2525" s="5">
        <v>3231.55</v>
      </c>
      <c r="N2525" s="3">
        <v>43558</v>
      </c>
      <c r="O2525" t="s">
        <v>19</v>
      </c>
      <c r="P2525" t="s">
        <v>1650</v>
      </c>
      <c r="Q2525" t="s">
        <v>1957</v>
      </c>
      <c r="S2525" s="2">
        <v>1046298</v>
      </c>
      <c r="T2525" s="2">
        <v>330663</v>
      </c>
      <c r="X2525" s="2" t="s">
        <v>1931</v>
      </c>
      <c r="Z2525">
        <v>3008698</v>
      </c>
      <c r="AA2525" s="2" t="s">
        <v>24</v>
      </c>
    </row>
    <row r="2526" spans="1:27" x14ac:dyDescent="0.25">
      <c r="A2526" s="6">
        <f t="shared" si="39"/>
        <v>2518</v>
      </c>
      <c r="C2526" s="36" t="str">
        <f>+INDEX('Global Mapping'!$M:$M,MATCH(L2526,'Global Mapping'!$A:$A,0))</f>
        <v>EXPENSE</v>
      </c>
      <c r="D2526" s="36" t="str">
        <f>+INDEX('Global Mapping'!$C:$C,MATCH(L2526,'Global Mapping'!$A:$A,0))</f>
        <v>ELEC PWR - WTR SYSTEM S</v>
      </c>
      <c r="E2526" s="36" t="s">
        <v>3985</v>
      </c>
      <c r="F2526" s="36" t="s">
        <v>3986</v>
      </c>
      <c r="G2526" s="36" t="s">
        <v>3987</v>
      </c>
      <c r="H2526" s="36">
        <v>1090033</v>
      </c>
      <c r="I2526" s="38">
        <v>43566</v>
      </c>
      <c r="J2526" s="2">
        <v>345</v>
      </c>
      <c r="K2526" s="2">
        <v>345101</v>
      </c>
      <c r="L2526" s="2">
        <v>5465</v>
      </c>
      <c r="M2526" s="5">
        <v>400.87</v>
      </c>
      <c r="N2526" s="3">
        <v>43560</v>
      </c>
      <c r="O2526" t="s">
        <v>19</v>
      </c>
      <c r="P2526" t="s">
        <v>1650</v>
      </c>
      <c r="Q2526" t="s">
        <v>1961</v>
      </c>
      <c r="S2526" s="2">
        <v>1047214</v>
      </c>
      <c r="T2526" s="2">
        <v>330999</v>
      </c>
      <c r="X2526" s="2" t="s">
        <v>1931</v>
      </c>
      <c r="Z2526">
        <v>3008698</v>
      </c>
      <c r="AA2526" s="2" t="s">
        <v>24</v>
      </c>
    </row>
    <row r="2527" spans="1:27" x14ac:dyDescent="0.25">
      <c r="A2527" s="6">
        <f t="shared" si="39"/>
        <v>2519</v>
      </c>
      <c r="C2527" s="36" t="str">
        <f>+INDEX('Global Mapping'!$M:$M,MATCH(L2527,'Global Mapping'!$A:$A,0))</f>
        <v>EXPENSE</v>
      </c>
      <c r="D2527" s="36" t="str">
        <f>+INDEX('Global Mapping'!$C:$C,MATCH(L2527,'Global Mapping'!$A:$A,0))</f>
        <v>ELEC PWR - WTR SYSTEM S</v>
      </c>
      <c r="E2527" s="36" t="s">
        <v>3985</v>
      </c>
      <c r="F2527" s="36" t="s">
        <v>3986</v>
      </c>
      <c r="G2527" s="36" t="s">
        <v>3987</v>
      </c>
      <c r="H2527" s="36">
        <v>1090033</v>
      </c>
      <c r="I2527" s="38">
        <v>43566</v>
      </c>
      <c r="J2527" s="2">
        <v>345</v>
      </c>
      <c r="K2527" s="2">
        <v>345101</v>
      </c>
      <c r="L2527" s="2">
        <v>5465</v>
      </c>
      <c r="M2527" s="5">
        <v>9.6</v>
      </c>
      <c r="N2527" s="3">
        <v>43560</v>
      </c>
      <c r="O2527" t="s">
        <v>19</v>
      </c>
      <c r="P2527" t="s">
        <v>1650</v>
      </c>
      <c r="Q2527" t="s">
        <v>1962</v>
      </c>
      <c r="S2527" s="2">
        <v>1047215</v>
      </c>
      <c r="T2527" s="2">
        <v>330999</v>
      </c>
      <c r="X2527" s="2" t="s">
        <v>1931</v>
      </c>
      <c r="Z2527">
        <v>3008698</v>
      </c>
      <c r="AA2527" s="2" t="s">
        <v>24</v>
      </c>
    </row>
    <row r="2528" spans="1:27" x14ac:dyDescent="0.25">
      <c r="A2528" s="6">
        <f t="shared" si="39"/>
        <v>2520</v>
      </c>
      <c r="C2528" s="36" t="str">
        <f>+INDEX('Global Mapping'!$M:$M,MATCH(L2528,'Global Mapping'!$A:$A,0))</f>
        <v>EXPENSE</v>
      </c>
      <c r="D2528" s="36" t="str">
        <f>+INDEX('Global Mapping'!$C:$C,MATCH(L2528,'Global Mapping'!$A:$A,0))</f>
        <v>ELEC PWR - WTR SYSTEM S</v>
      </c>
      <c r="E2528" s="36" t="s">
        <v>3985</v>
      </c>
      <c r="F2528" s="36" t="s">
        <v>3986</v>
      </c>
      <c r="G2528" s="36" t="s">
        <v>3987</v>
      </c>
      <c r="H2528" s="36">
        <v>1090033</v>
      </c>
      <c r="I2528" s="38">
        <v>43566</v>
      </c>
      <c r="J2528" s="2">
        <v>345</v>
      </c>
      <c r="K2528" s="2">
        <v>345101</v>
      </c>
      <c r="L2528" s="2">
        <v>5465</v>
      </c>
      <c r="M2528" s="5">
        <v>46.9</v>
      </c>
      <c r="N2528" s="3">
        <v>43560</v>
      </c>
      <c r="O2528" t="s">
        <v>19</v>
      </c>
      <c r="P2528" t="s">
        <v>1650</v>
      </c>
      <c r="Q2528" t="s">
        <v>1963</v>
      </c>
      <c r="S2528" s="2">
        <v>1047217</v>
      </c>
      <c r="T2528" s="2">
        <v>330999</v>
      </c>
      <c r="X2528" s="2" t="s">
        <v>1931</v>
      </c>
      <c r="Z2528">
        <v>3008698</v>
      </c>
      <c r="AA2528" s="2" t="s">
        <v>24</v>
      </c>
    </row>
    <row r="2529" spans="1:27" x14ac:dyDescent="0.25">
      <c r="A2529" s="6">
        <f t="shared" si="39"/>
        <v>2521</v>
      </c>
      <c r="C2529" s="36" t="str">
        <f>+INDEX('Global Mapping'!$M:$M,MATCH(L2529,'Global Mapping'!$A:$A,0))</f>
        <v>EXPENSE</v>
      </c>
      <c r="D2529" s="36" t="str">
        <f>+INDEX('Global Mapping'!$C:$C,MATCH(L2529,'Global Mapping'!$A:$A,0))</f>
        <v>ELEC PWR - WTR SYSTEM S</v>
      </c>
      <c r="E2529" s="36" t="s">
        <v>3985</v>
      </c>
      <c r="F2529" s="36" t="s">
        <v>3986</v>
      </c>
      <c r="G2529" s="36" t="s">
        <v>3987</v>
      </c>
      <c r="H2529" s="36">
        <v>1090033</v>
      </c>
      <c r="I2529" s="38">
        <v>43566</v>
      </c>
      <c r="J2529" s="2">
        <v>345</v>
      </c>
      <c r="K2529" s="2">
        <v>345101</v>
      </c>
      <c r="L2529" s="2">
        <v>5465</v>
      </c>
      <c r="M2529" s="5">
        <v>35.61</v>
      </c>
      <c r="N2529" s="3">
        <v>43560</v>
      </c>
      <c r="O2529" t="s">
        <v>19</v>
      </c>
      <c r="P2529" t="s">
        <v>1650</v>
      </c>
      <c r="Q2529" t="s">
        <v>1964</v>
      </c>
      <c r="S2529" s="2">
        <v>1047218</v>
      </c>
      <c r="T2529" s="2">
        <v>330999</v>
      </c>
      <c r="X2529" s="2" t="s">
        <v>1931</v>
      </c>
      <c r="Z2529">
        <v>3008698</v>
      </c>
      <c r="AA2529" s="2" t="s">
        <v>24</v>
      </c>
    </row>
    <row r="2530" spans="1:27" x14ac:dyDescent="0.25">
      <c r="A2530" s="6">
        <f t="shared" si="39"/>
        <v>2522</v>
      </c>
      <c r="C2530" s="36" t="str">
        <f>+INDEX('Global Mapping'!$M:$M,MATCH(L2530,'Global Mapping'!$A:$A,0))</f>
        <v>EXPENSE</v>
      </c>
      <c r="D2530" s="36" t="str">
        <f>+INDEX('Global Mapping'!$C:$C,MATCH(L2530,'Global Mapping'!$A:$A,0))</f>
        <v>ELEC PWR - WTR SYSTEM S</v>
      </c>
      <c r="E2530" s="36" t="s">
        <v>3985</v>
      </c>
      <c r="F2530" s="36" t="s">
        <v>3986</v>
      </c>
      <c r="G2530" s="36" t="s">
        <v>3987</v>
      </c>
      <c r="H2530" s="36">
        <v>1090033</v>
      </c>
      <c r="I2530" s="38">
        <v>43566</v>
      </c>
      <c r="J2530" s="2">
        <v>345</v>
      </c>
      <c r="K2530" s="2">
        <v>345101</v>
      </c>
      <c r="L2530" s="2">
        <v>5465</v>
      </c>
      <c r="M2530" s="5">
        <v>1014.54</v>
      </c>
      <c r="N2530" s="3">
        <v>43560</v>
      </c>
      <c r="O2530" t="s">
        <v>19</v>
      </c>
      <c r="P2530" t="s">
        <v>1650</v>
      </c>
      <c r="Q2530" t="s">
        <v>1965</v>
      </c>
      <c r="S2530" s="2">
        <v>1047220</v>
      </c>
      <c r="T2530" s="2">
        <v>330999</v>
      </c>
      <c r="X2530" s="2" t="s">
        <v>1931</v>
      </c>
      <c r="Z2530">
        <v>3008698</v>
      </c>
      <c r="AA2530" s="2" t="s">
        <v>24</v>
      </c>
    </row>
    <row r="2531" spans="1:27" x14ac:dyDescent="0.25">
      <c r="A2531" s="6">
        <f t="shared" si="39"/>
        <v>2523</v>
      </c>
      <c r="C2531" s="36" t="str">
        <f>+INDEX('Global Mapping'!$M:$M,MATCH(L2531,'Global Mapping'!$A:$A,0))</f>
        <v>EXPENSE</v>
      </c>
      <c r="D2531" s="36" t="str">
        <f>+INDEX('Global Mapping'!$C:$C,MATCH(L2531,'Global Mapping'!$A:$A,0))</f>
        <v>ELEC PWR - WTR SYSTEM S</v>
      </c>
      <c r="E2531" s="36" t="s">
        <v>3985</v>
      </c>
      <c r="F2531" s="36" t="s">
        <v>3986</v>
      </c>
      <c r="G2531" s="36" t="s">
        <v>3987</v>
      </c>
      <c r="H2531" s="36">
        <v>1090033</v>
      </c>
      <c r="I2531" s="38">
        <v>43566</v>
      </c>
      <c r="J2531" s="2">
        <v>345</v>
      </c>
      <c r="K2531" s="2">
        <v>345101</v>
      </c>
      <c r="L2531" s="2">
        <v>5465</v>
      </c>
      <c r="M2531" s="5">
        <v>467.48</v>
      </c>
      <c r="N2531" s="3">
        <v>43560</v>
      </c>
      <c r="O2531" t="s">
        <v>19</v>
      </c>
      <c r="P2531" t="s">
        <v>1650</v>
      </c>
      <c r="Q2531" t="s">
        <v>1961</v>
      </c>
      <c r="S2531" s="2">
        <v>1047221</v>
      </c>
      <c r="T2531" s="2">
        <v>330999</v>
      </c>
      <c r="X2531" s="2" t="s">
        <v>1931</v>
      </c>
      <c r="Z2531">
        <v>3008698</v>
      </c>
      <c r="AA2531" s="2" t="s">
        <v>24</v>
      </c>
    </row>
    <row r="2532" spans="1:27" x14ac:dyDescent="0.25">
      <c r="A2532" s="6">
        <f t="shared" si="39"/>
        <v>2524</v>
      </c>
      <c r="C2532" s="36" t="str">
        <f>+INDEX('Global Mapping'!$M:$M,MATCH(L2532,'Global Mapping'!$A:$A,0))</f>
        <v>EXPENSE</v>
      </c>
      <c r="D2532" s="36" t="str">
        <f>+INDEX('Global Mapping'!$C:$C,MATCH(L2532,'Global Mapping'!$A:$A,0))</f>
        <v>ELEC PWR - WTR SYSTEM S</v>
      </c>
      <c r="E2532" s="36" t="s">
        <v>3985</v>
      </c>
      <c r="F2532" s="36" t="s">
        <v>3986</v>
      </c>
      <c r="G2532" s="36" t="s">
        <v>3987</v>
      </c>
      <c r="H2532" s="36">
        <v>1091192</v>
      </c>
      <c r="I2532" s="38">
        <v>43573</v>
      </c>
      <c r="J2532" s="2">
        <v>345</v>
      </c>
      <c r="K2532" s="2">
        <v>345102</v>
      </c>
      <c r="L2532" s="2">
        <v>5465</v>
      </c>
      <c r="M2532" s="5">
        <v>188.67</v>
      </c>
      <c r="N2532" s="3">
        <v>43573</v>
      </c>
      <c r="O2532" t="s">
        <v>19</v>
      </c>
      <c r="P2532" t="s">
        <v>1650</v>
      </c>
      <c r="Q2532" t="s">
        <v>1981</v>
      </c>
      <c r="S2532" s="2">
        <v>1050670</v>
      </c>
      <c r="T2532" s="2">
        <v>332029</v>
      </c>
      <c r="X2532" s="2" t="s">
        <v>1931</v>
      </c>
      <c r="Z2532">
        <v>3008698</v>
      </c>
      <c r="AA2532" s="2" t="s">
        <v>24</v>
      </c>
    </row>
    <row r="2533" spans="1:27" x14ac:dyDescent="0.25">
      <c r="A2533" s="6">
        <f t="shared" si="39"/>
        <v>2525</v>
      </c>
      <c r="C2533" s="36" t="str">
        <f>+INDEX('Global Mapping'!$M:$M,MATCH(L2533,'Global Mapping'!$A:$A,0))</f>
        <v>EXPENSE</v>
      </c>
      <c r="D2533" s="36" t="str">
        <f>+INDEX('Global Mapping'!$C:$C,MATCH(L2533,'Global Mapping'!$A:$A,0))</f>
        <v>ELEC PWR - WTR SYSTEM S</v>
      </c>
      <c r="E2533" s="36" t="s">
        <v>3985</v>
      </c>
      <c r="F2533" s="36" t="s">
        <v>3986</v>
      </c>
      <c r="G2533" s="36" t="s">
        <v>3987</v>
      </c>
      <c r="H2533" s="36">
        <v>1091192</v>
      </c>
      <c r="I2533" s="38">
        <v>43573</v>
      </c>
      <c r="J2533" s="2">
        <v>345</v>
      </c>
      <c r="K2533" s="2">
        <v>345102</v>
      </c>
      <c r="L2533" s="2">
        <v>5465</v>
      </c>
      <c r="M2533" s="5">
        <v>35.54</v>
      </c>
      <c r="N2533" s="3">
        <v>43573</v>
      </c>
      <c r="O2533" t="s">
        <v>19</v>
      </c>
      <c r="P2533" t="s">
        <v>1650</v>
      </c>
      <c r="Q2533" t="s">
        <v>1982</v>
      </c>
      <c r="S2533" s="2">
        <v>1050671</v>
      </c>
      <c r="T2533" s="2">
        <v>332029</v>
      </c>
      <c r="X2533" s="2" t="s">
        <v>1931</v>
      </c>
      <c r="Z2533">
        <v>3008698</v>
      </c>
      <c r="AA2533" s="2" t="s">
        <v>24</v>
      </c>
    </row>
    <row r="2534" spans="1:27" x14ac:dyDescent="0.25">
      <c r="A2534" s="6">
        <f t="shared" si="39"/>
        <v>2526</v>
      </c>
      <c r="C2534" s="36" t="str">
        <f>+INDEX('Global Mapping'!$M:$M,MATCH(L2534,'Global Mapping'!$A:$A,0))</f>
        <v>EXPENSE</v>
      </c>
      <c r="D2534" s="36" t="str">
        <f>+INDEX('Global Mapping'!$C:$C,MATCH(L2534,'Global Mapping'!$A:$A,0))</f>
        <v>ELEC PWR - WTR SYSTEM S</v>
      </c>
      <c r="E2534" s="36" t="s">
        <v>3985</v>
      </c>
      <c r="F2534" s="36" t="s">
        <v>3986</v>
      </c>
      <c r="G2534" s="36" t="s">
        <v>3987</v>
      </c>
      <c r="H2534" s="36">
        <v>1091192</v>
      </c>
      <c r="I2534" s="38">
        <v>43573</v>
      </c>
      <c r="J2534" s="2">
        <v>345</v>
      </c>
      <c r="K2534" s="2">
        <v>345102</v>
      </c>
      <c r="L2534" s="2">
        <v>5465</v>
      </c>
      <c r="M2534" s="5">
        <v>3422.7</v>
      </c>
      <c r="N2534" s="3">
        <v>43573</v>
      </c>
      <c r="O2534" t="s">
        <v>19</v>
      </c>
      <c r="P2534" t="s">
        <v>1650</v>
      </c>
      <c r="Q2534" t="s">
        <v>1982</v>
      </c>
      <c r="S2534" s="2">
        <v>1050672</v>
      </c>
      <c r="T2534" s="2">
        <v>332029</v>
      </c>
      <c r="X2534" s="2" t="s">
        <v>1931</v>
      </c>
      <c r="Z2534">
        <v>3008698</v>
      </c>
      <c r="AA2534" s="2" t="s">
        <v>24</v>
      </c>
    </row>
    <row r="2535" spans="1:27" x14ac:dyDescent="0.25">
      <c r="A2535" s="6">
        <f t="shared" si="39"/>
        <v>2527</v>
      </c>
      <c r="C2535" s="36" t="str">
        <f>+INDEX('Global Mapping'!$M:$M,MATCH(L2535,'Global Mapping'!$A:$A,0))</f>
        <v>EXPENSE</v>
      </c>
      <c r="D2535" s="36" t="str">
        <f>+INDEX('Global Mapping'!$C:$C,MATCH(L2535,'Global Mapping'!$A:$A,0))</f>
        <v>ELEC PWR - WTR SYSTEM S</v>
      </c>
      <c r="E2535" s="36" t="s">
        <v>3985</v>
      </c>
      <c r="F2535" s="36" t="s">
        <v>3986</v>
      </c>
      <c r="G2535" s="36" t="s">
        <v>3987</v>
      </c>
      <c r="H2535" s="36">
        <v>1092850</v>
      </c>
      <c r="I2535" s="38">
        <v>43594</v>
      </c>
      <c r="J2535" s="2">
        <v>345</v>
      </c>
      <c r="K2535" s="2">
        <v>345101</v>
      </c>
      <c r="L2535" s="2">
        <v>5465</v>
      </c>
      <c r="M2535" s="5">
        <v>9.65</v>
      </c>
      <c r="N2535" s="3">
        <v>43588</v>
      </c>
      <c r="O2535" t="s">
        <v>19</v>
      </c>
      <c r="P2535" t="s">
        <v>1650</v>
      </c>
      <c r="Q2535" t="s">
        <v>1988</v>
      </c>
      <c r="S2535" s="2">
        <v>1054631</v>
      </c>
      <c r="T2535" s="2">
        <v>333378</v>
      </c>
      <c r="X2535" s="2" t="s">
        <v>1931</v>
      </c>
      <c r="Z2535">
        <v>3008698</v>
      </c>
      <c r="AA2535" s="2" t="s">
        <v>24</v>
      </c>
    </row>
    <row r="2536" spans="1:27" x14ac:dyDescent="0.25">
      <c r="A2536" s="6">
        <f t="shared" si="39"/>
        <v>2528</v>
      </c>
      <c r="C2536" s="36" t="str">
        <f>+INDEX('Global Mapping'!$M:$M,MATCH(L2536,'Global Mapping'!$A:$A,0))</f>
        <v>EXPENSE</v>
      </c>
      <c r="D2536" s="36" t="str">
        <f>+INDEX('Global Mapping'!$C:$C,MATCH(L2536,'Global Mapping'!$A:$A,0))</f>
        <v>ELEC PWR - WTR SYSTEM S</v>
      </c>
      <c r="E2536" s="36" t="s">
        <v>3985</v>
      </c>
      <c r="F2536" s="36" t="s">
        <v>3986</v>
      </c>
      <c r="G2536" s="36" t="s">
        <v>3987</v>
      </c>
      <c r="H2536" s="36">
        <v>1092850</v>
      </c>
      <c r="I2536" s="38">
        <v>43594</v>
      </c>
      <c r="J2536" s="2">
        <v>345</v>
      </c>
      <c r="K2536" s="2">
        <v>345101</v>
      </c>
      <c r="L2536" s="2">
        <v>5465</v>
      </c>
      <c r="M2536" s="5">
        <v>45.7</v>
      </c>
      <c r="N2536" s="3">
        <v>43588</v>
      </c>
      <c r="O2536" t="s">
        <v>19</v>
      </c>
      <c r="P2536" t="s">
        <v>1650</v>
      </c>
      <c r="Q2536" t="s">
        <v>1989</v>
      </c>
      <c r="S2536" s="2">
        <v>1054633</v>
      </c>
      <c r="T2536" s="2">
        <v>333378</v>
      </c>
      <c r="X2536" s="2" t="s">
        <v>1931</v>
      </c>
      <c r="Z2536">
        <v>3008698</v>
      </c>
      <c r="AA2536" s="2" t="s">
        <v>24</v>
      </c>
    </row>
    <row r="2537" spans="1:27" x14ac:dyDescent="0.25">
      <c r="A2537" s="6">
        <f t="shared" si="39"/>
        <v>2529</v>
      </c>
      <c r="C2537" s="36" t="str">
        <f>+INDEX('Global Mapping'!$M:$M,MATCH(L2537,'Global Mapping'!$A:$A,0))</f>
        <v>EXPENSE</v>
      </c>
      <c r="D2537" s="36" t="str">
        <f>+INDEX('Global Mapping'!$C:$C,MATCH(L2537,'Global Mapping'!$A:$A,0))</f>
        <v>ELEC PWR - WTR SYSTEM S</v>
      </c>
      <c r="E2537" s="36" t="s">
        <v>3985</v>
      </c>
      <c r="F2537" s="36" t="s">
        <v>3986</v>
      </c>
      <c r="G2537" s="36" t="s">
        <v>3987</v>
      </c>
      <c r="H2537" s="36">
        <v>1092850</v>
      </c>
      <c r="I2537" s="38">
        <v>43594</v>
      </c>
      <c r="J2537" s="2">
        <v>345</v>
      </c>
      <c r="K2537" s="2">
        <v>345101</v>
      </c>
      <c r="L2537" s="2">
        <v>5465</v>
      </c>
      <c r="M2537" s="5">
        <v>35.479999999999997</v>
      </c>
      <c r="N2537" s="3">
        <v>43588</v>
      </c>
      <c r="O2537" t="s">
        <v>19</v>
      </c>
      <c r="P2537" t="s">
        <v>1650</v>
      </c>
      <c r="Q2537" t="s">
        <v>1990</v>
      </c>
      <c r="S2537" s="2">
        <v>1054634</v>
      </c>
      <c r="T2537" s="2">
        <v>333378</v>
      </c>
      <c r="X2537" s="2" t="s">
        <v>1931</v>
      </c>
      <c r="Z2537">
        <v>3008698</v>
      </c>
      <c r="AA2537" s="2" t="s">
        <v>24</v>
      </c>
    </row>
    <row r="2538" spans="1:27" x14ac:dyDescent="0.25">
      <c r="A2538" s="6">
        <f t="shared" si="39"/>
        <v>2530</v>
      </c>
      <c r="C2538" s="36" t="str">
        <f>+INDEX('Global Mapping'!$M:$M,MATCH(L2538,'Global Mapping'!$A:$A,0))</f>
        <v>EXPENSE</v>
      </c>
      <c r="D2538" s="36" t="str">
        <f>+INDEX('Global Mapping'!$C:$C,MATCH(L2538,'Global Mapping'!$A:$A,0))</f>
        <v>ELEC PWR - WTR SYSTEM S</v>
      </c>
      <c r="E2538" s="36" t="s">
        <v>3985</v>
      </c>
      <c r="F2538" s="36" t="s">
        <v>3986</v>
      </c>
      <c r="G2538" s="36" t="s">
        <v>3987</v>
      </c>
      <c r="H2538" s="36">
        <v>1092850</v>
      </c>
      <c r="I2538" s="38">
        <v>43594</v>
      </c>
      <c r="J2538" s="2">
        <v>345</v>
      </c>
      <c r="K2538" s="2">
        <v>345102</v>
      </c>
      <c r="L2538" s="2">
        <v>5465</v>
      </c>
      <c r="M2538" s="5">
        <v>3042.98</v>
      </c>
      <c r="N2538" s="3">
        <v>43588</v>
      </c>
      <c r="O2538" t="s">
        <v>19</v>
      </c>
      <c r="P2538" t="s">
        <v>1650</v>
      </c>
      <c r="Q2538" t="s">
        <v>1991</v>
      </c>
      <c r="S2538" s="2">
        <v>1054636</v>
      </c>
      <c r="T2538" s="2">
        <v>333378</v>
      </c>
      <c r="X2538" s="2" t="s">
        <v>1931</v>
      </c>
      <c r="Z2538">
        <v>3008698</v>
      </c>
      <c r="AA2538" s="2" t="s">
        <v>24</v>
      </c>
    </row>
    <row r="2539" spans="1:27" x14ac:dyDescent="0.25">
      <c r="A2539" s="6">
        <f t="shared" si="39"/>
        <v>2531</v>
      </c>
      <c r="C2539" s="36" t="str">
        <f>+INDEX('Global Mapping'!$M:$M,MATCH(L2539,'Global Mapping'!$A:$A,0))</f>
        <v>EXPENSE</v>
      </c>
      <c r="D2539" s="36" t="str">
        <f>+INDEX('Global Mapping'!$C:$C,MATCH(L2539,'Global Mapping'!$A:$A,0))</f>
        <v>ELEC PWR - WTR SYSTEM S</v>
      </c>
      <c r="E2539" s="36" t="s">
        <v>3985</v>
      </c>
      <c r="F2539" s="36" t="s">
        <v>3986</v>
      </c>
      <c r="G2539" s="36" t="s">
        <v>3987</v>
      </c>
      <c r="H2539" s="36">
        <v>1092850</v>
      </c>
      <c r="I2539" s="38">
        <v>43594</v>
      </c>
      <c r="J2539" s="2">
        <v>345</v>
      </c>
      <c r="K2539" s="2">
        <v>345101</v>
      </c>
      <c r="L2539" s="2">
        <v>5465</v>
      </c>
      <c r="M2539" s="5">
        <v>869.93</v>
      </c>
      <c r="N2539" s="3">
        <v>43588</v>
      </c>
      <c r="O2539" t="s">
        <v>19</v>
      </c>
      <c r="P2539" t="s">
        <v>1650</v>
      </c>
      <c r="Q2539" t="s">
        <v>1992</v>
      </c>
      <c r="S2539" s="2">
        <v>1054637</v>
      </c>
      <c r="T2539" s="2">
        <v>333378</v>
      </c>
      <c r="X2539" s="2" t="s">
        <v>1931</v>
      </c>
      <c r="Z2539">
        <v>3008698</v>
      </c>
      <c r="AA2539" s="2" t="s">
        <v>24</v>
      </c>
    </row>
    <row r="2540" spans="1:27" x14ac:dyDescent="0.25">
      <c r="A2540" s="6">
        <f t="shared" si="39"/>
        <v>2532</v>
      </c>
      <c r="C2540" s="36" t="str">
        <f>+INDEX('Global Mapping'!$M:$M,MATCH(L2540,'Global Mapping'!$A:$A,0))</f>
        <v>EXPENSE</v>
      </c>
      <c r="D2540" s="36" t="str">
        <f>+INDEX('Global Mapping'!$C:$C,MATCH(L2540,'Global Mapping'!$A:$A,0))</f>
        <v>ELEC PWR - WTR SYSTEM S</v>
      </c>
      <c r="E2540" s="36" t="s">
        <v>3985</v>
      </c>
      <c r="F2540" s="36" t="s">
        <v>3986</v>
      </c>
      <c r="G2540" s="36" t="s">
        <v>3987</v>
      </c>
      <c r="H2540" s="36">
        <v>1092850</v>
      </c>
      <c r="I2540" s="38">
        <v>43594</v>
      </c>
      <c r="J2540" s="2">
        <v>345</v>
      </c>
      <c r="K2540" s="2">
        <v>345101</v>
      </c>
      <c r="L2540" s="2">
        <v>5465</v>
      </c>
      <c r="M2540" s="5">
        <v>316.79000000000002</v>
      </c>
      <c r="N2540" s="3">
        <v>43588</v>
      </c>
      <c r="O2540" t="s">
        <v>19</v>
      </c>
      <c r="P2540" t="s">
        <v>1650</v>
      </c>
      <c r="Q2540" t="s">
        <v>1993</v>
      </c>
      <c r="S2540" s="2">
        <v>1054638</v>
      </c>
      <c r="T2540" s="2">
        <v>333378</v>
      </c>
      <c r="X2540" s="2" t="s">
        <v>1931</v>
      </c>
      <c r="Z2540">
        <v>3008698</v>
      </c>
      <c r="AA2540" s="2" t="s">
        <v>24</v>
      </c>
    </row>
    <row r="2541" spans="1:27" x14ac:dyDescent="0.25">
      <c r="A2541" s="6">
        <f t="shared" si="39"/>
        <v>2533</v>
      </c>
      <c r="C2541" s="36" t="str">
        <f>+INDEX('Global Mapping'!$M:$M,MATCH(L2541,'Global Mapping'!$A:$A,0))</f>
        <v>EXPENSE</v>
      </c>
      <c r="D2541" s="36" t="str">
        <f>+INDEX('Global Mapping'!$C:$C,MATCH(L2541,'Global Mapping'!$A:$A,0))</f>
        <v>ELEC PWR - WTR SYSTEM S</v>
      </c>
      <c r="E2541" s="36" t="s">
        <v>3985</v>
      </c>
      <c r="F2541" s="36" t="s">
        <v>3986</v>
      </c>
      <c r="G2541" s="36" t="s">
        <v>3987</v>
      </c>
      <c r="H2541" s="36">
        <v>1092850</v>
      </c>
      <c r="I2541" s="38">
        <v>43594</v>
      </c>
      <c r="J2541" s="2">
        <v>345</v>
      </c>
      <c r="K2541" s="2">
        <v>345102</v>
      </c>
      <c r="L2541" s="2">
        <v>5465</v>
      </c>
      <c r="M2541" s="5">
        <v>150.28</v>
      </c>
      <c r="N2541" s="3">
        <v>43592</v>
      </c>
      <c r="O2541" t="s">
        <v>19</v>
      </c>
      <c r="P2541" t="s">
        <v>1650</v>
      </c>
      <c r="Q2541" t="s">
        <v>1994</v>
      </c>
      <c r="S2541" s="2">
        <v>1054943</v>
      </c>
      <c r="T2541" s="2">
        <v>333635</v>
      </c>
      <c r="X2541" s="2" t="s">
        <v>1931</v>
      </c>
      <c r="Z2541">
        <v>3008698</v>
      </c>
      <c r="AA2541" s="2" t="s">
        <v>24</v>
      </c>
    </row>
    <row r="2542" spans="1:27" x14ac:dyDescent="0.25">
      <c r="A2542" s="6">
        <f t="shared" si="39"/>
        <v>2534</v>
      </c>
      <c r="C2542" s="36" t="str">
        <f>+INDEX('Global Mapping'!$M:$M,MATCH(L2542,'Global Mapping'!$A:$A,0))</f>
        <v>EXPENSE</v>
      </c>
      <c r="D2542" s="36" t="str">
        <f>+INDEX('Global Mapping'!$C:$C,MATCH(L2542,'Global Mapping'!$A:$A,0))</f>
        <v>ELEC PWR - WTR SYSTEM S</v>
      </c>
      <c r="E2542" s="36" t="s">
        <v>3985</v>
      </c>
      <c r="F2542" s="36" t="s">
        <v>3986</v>
      </c>
      <c r="G2542" s="36" t="s">
        <v>3987</v>
      </c>
      <c r="H2542" s="36">
        <v>1092850</v>
      </c>
      <c r="I2542" s="38">
        <v>43594</v>
      </c>
      <c r="J2542" s="2">
        <v>345</v>
      </c>
      <c r="K2542" s="2">
        <v>345101</v>
      </c>
      <c r="L2542" s="2">
        <v>5465</v>
      </c>
      <c r="M2542" s="5">
        <v>475.91</v>
      </c>
      <c r="N2542" s="3">
        <v>43592</v>
      </c>
      <c r="O2542" t="s">
        <v>19</v>
      </c>
      <c r="P2542" t="s">
        <v>1650</v>
      </c>
      <c r="Q2542" t="s">
        <v>1988</v>
      </c>
      <c r="S2542" s="2">
        <v>1054944</v>
      </c>
      <c r="T2542" s="2">
        <v>333635</v>
      </c>
      <c r="X2542" s="2" t="s">
        <v>1931</v>
      </c>
      <c r="Z2542">
        <v>3008698</v>
      </c>
      <c r="AA2542" s="2" t="s">
        <v>24</v>
      </c>
    </row>
    <row r="2543" spans="1:27" x14ac:dyDescent="0.25">
      <c r="A2543" s="6">
        <f t="shared" si="39"/>
        <v>2535</v>
      </c>
      <c r="C2543" s="36" t="str">
        <f>+INDEX('Global Mapping'!$M:$M,MATCH(L2543,'Global Mapping'!$A:$A,0))</f>
        <v>EXPENSE</v>
      </c>
      <c r="D2543" s="36" t="str">
        <f>+INDEX('Global Mapping'!$C:$C,MATCH(L2543,'Global Mapping'!$A:$A,0))</f>
        <v>ELEC PWR - WTR SYSTEM S</v>
      </c>
      <c r="E2543" s="36" t="s">
        <v>3985</v>
      </c>
      <c r="F2543" s="36" t="s">
        <v>3986</v>
      </c>
      <c r="G2543" s="36" t="s">
        <v>3987</v>
      </c>
      <c r="H2543" s="36">
        <v>1093361</v>
      </c>
      <c r="I2543" s="38">
        <v>43601</v>
      </c>
      <c r="J2543" s="2">
        <v>345</v>
      </c>
      <c r="K2543" s="2">
        <v>345102</v>
      </c>
      <c r="L2543" s="2">
        <v>5465</v>
      </c>
      <c r="M2543" s="5">
        <v>36.04</v>
      </c>
      <c r="N2543" s="3">
        <v>43595</v>
      </c>
      <c r="O2543" t="s">
        <v>19</v>
      </c>
      <c r="P2543" t="s">
        <v>1650</v>
      </c>
      <c r="Q2543" t="s">
        <v>1998</v>
      </c>
      <c r="S2543" s="2">
        <v>1056563</v>
      </c>
      <c r="T2543" s="2">
        <v>334063</v>
      </c>
      <c r="X2543" s="2" t="s">
        <v>1931</v>
      </c>
      <c r="Z2543">
        <v>3008698</v>
      </c>
      <c r="AA2543" s="2" t="s">
        <v>24</v>
      </c>
    </row>
    <row r="2544" spans="1:27" x14ac:dyDescent="0.25">
      <c r="A2544" s="6">
        <f t="shared" si="39"/>
        <v>2536</v>
      </c>
      <c r="C2544" s="36" t="str">
        <f>+INDEX('Global Mapping'!$M:$M,MATCH(L2544,'Global Mapping'!$A:$A,0))</f>
        <v>EXPENSE</v>
      </c>
      <c r="D2544" s="36" t="str">
        <f>+INDEX('Global Mapping'!$C:$C,MATCH(L2544,'Global Mapping'!$A:$A,0))</f>
        <v>ELEC PWR - WTR SYSTEM S</v>
      </c>
      <c r="E2544" s="36" t="s">
        <v>3985</v>
      </c>
      <c r="F2544" s="36" t="s">
        <v>3986</v>
      </c>
      <c r="G2544" s="36" t="s">
        <v>3987</v>
      </c>
      <c r="H2544" s="36">
        <v>1093361</v>
      </c>
      <c r="I2544" s="38">
        <v>43601</v>
      </c>
      <c r="J2544" s="2">
        <v>345</v>
      </c>
      <c r="K2544" s="2">
        <v>345102</v>
      </c>
      <c r="L2544" s="2">
        <v>5465</v>
      </c>
      <c r="M2544" s="5">
        <v>3664.95</v>
      </c>
      <c r="N2544" s="3">
        <v>43595</v>
      </c>
      <c r="O2544" t="s">
        <v>19</v>
      </c>
      <c r="P2544" t="s">
        <v>1650</v>
      </c>
      <c r="Q2544" t="s">
        <v>1998</v>
      </c>
      <c r="S2544" s="2">
        <v>1056564</v>
      </c>
      <c r="T2544" s="2">
        <v>334063</v>
      </c>
      <c r="X2544" s="2" t="s">
        <v>1931</v>
      </c>
      <c r="Z2544">
        <v>3008698</v>
      </c>
      <c r="AA2544" s="2" t="s">
        <v>24</v>
      </c>
    </row>
    <row r="2545" spans="1:27" x14ac:dyDescent="0.25">
      <c r="A2545" s="6">
        <f t="shared" si="39"/>
        <v>2537</v>
      </c>
      <c r="C2545" s="36" t="str">
        <f>+INDEX('Global Mapping'!$M:$M,MATCH(L2545,'Global Mapping'!$A:$A,0))</f>
        <v>EXPENSE</v>
      </c>
      <c r="D2545" s="36" t="str">
        <f>+INDEX('Global Mapping'!$C:$C,MATCH(L2545,'Global Mapping'!$A:$A,0))</f>
        <v>ELEC PWR - WTR SYSTEM S</v>
      </c>
      <c r="E2545" s="36" t="s">
        <v>3985</v>
      </c>
      <c r="F2545" s="36" t="s">
        <v>3986</v>
      </c>
      <c r="G2545" s="36" t="s">
        <v>3987</v>
      </c>
      <c r="H2545" s="36">
        <v>1096251</v>
      </c>
      <c r="I2545" s="38">
        <v>43636</v>
      </c>
      <c r="J2545" s="2">
        <v>345</v>
      </c>
      <c r="K2545" s="2">
        <v>345101</v>
      </c>
      <c r="L2545" s="2">
        <v>5465</v>
      </c>
      <c r="M2545" s="5">
        <v>412.44</v>
      </c>
      <c r="N2545" s="3">
        <v>43630</v>
      </c>
      <c r="O2545" t="s">
        <v>19</v>
      </c>
      <c r="P2545" t="s">
        <v>1650</v>
      </c>
      <c r="Q2545" t="s">
        <v>2029</v>
      </c>
      <c r="S2545" s="2">
        <v>1064905</v>
      </c>
      <c r="T2545" s="2">
        <v>336925</v>
      </c>
      <c r="X2545" s="2" t="s">
        <v>1931</v>
      </c>
      <c r="Z2545">
        <v>3008698</v>
      </c>
      <c r="AA2545" s="2" t="s">
        <v>24</v>
      </c>
    </row>
    <row r="2546" spans="1:27" x14ac:dyDescent="0.25">
      <c r="A2546" s="6">
        <f t="shared" si="39"/>
        <v>2538</v>
      </c>
      <c r="C2546" s="36" t="str">
        <f>+INDEX('Global Mapping'!$M:$M,MATCH(L2546,'Global Mapping'!$A:$A,0))</f>
        <v>EXPENSE</v>
      </c>
      <c r="D2546" s="36" t="str">
        <f>+INDEX('Global Mapping'!$C:$C,MATCH(L2546,'Global Mapping'!$A:$A,0))</f>
        <v>ELEC PWR - WTR SYSTEM S</v>
      </c>
      <c r="E2546" s="36" t="s">
        <v>3985</v>
      </c>
      <c r="F2546" s="36" t="s">
        <v>3986</v>
      </c>
      <c r="G2546" s="36" t="s">
        <v>3987</v>
      </c>
      <c r="H2546" s="36">
        <v>1096251</v>
      </c>
      <c r="I2546" s="38">
        <v>43636</v>
      </c>
      <c r="J2546" s="2">
        <v>345</v>
      </c>
      <c r="K2546" s="2">
        <v>345101</v>
      </c>
      <c r="L2546" s="2">
        <v>5465</v>
      </c>
      <c r="M2546" s="5">
        <v>10.14</v>
      </c>
      <c r="N2546" s="3">
        <v>43630</v>
      </c>
      <c r="O2546" t="s">
        <v>19</v>
      </c>
      <c r="P2546" t="s">
        <v>1650</v>
      </c>
      <c r="Q2546" t="s">
        <v>2030</v>
      </c>
      <c r="S2546" s="2">
        <v>1064906</v>
      </c>
      <c r="T2546" s="2">
        <v>336925</v>
      </c>
      <c r="X2546" s="2" t="s">
        <v>1931</v>
      </c>
      <c r="Z2546">
        <v>3008698</v>
      </c>
      <c r="AA2546" s="2" t="s">
        <v>24</v>
      </c>
    </row>
    <row r="2547" spans="1:27" x14ac:dyDescent="0.25">
      <c r="A2547" s="6">
        <f t="shared" si="39"/>
        <v>2539</v>
      </c>
      <c r="C2547" s="36" t="str">
        <f>+INDEX('Global Mapping'!$M:$M,MATCH(L2547,'Global Mapping'!$A:$A,0))</f>
        <v>EXPENSE</v>
      </c>
      <c r="D2547" s="36" t="str">
        <f>+INDEX('Global Mapping'!$C:$C,MATCH(L2547,'Global Mapping'!$A:$A,0))</f>
        <v>ELEC PWR - WTR SYSTEM S</v>
      </c>
      <c r="E2547" s="36" t="s">
        <v>3985</v>
      </c>
      <c r="F2547" s="36" t="s">
        <v>3986</v>
      </c>
      <c r="G2547" s="36" t="s">
        <v>3987</v>
      </c>
      <c r="H2547" s="36">
        <v>1096251</v>
      </c>
      <c r="I2547" s="38">
        <v>43636</v>
      </c>
      <c r="J2547" s="2">
        <v>345</v>
      </c>
      <c r="K2547" s="2">
        <v>345101</v>
      </c>
      <c r="L2547" s="2">
        <v>5465</v>
      </c>
      <c r="M2547" s="5">
        <v>40.549999999999997</v>
      </c>
      <c r="N2547" s="3">
        <v>43630</v>
      </c>
      <c r="O2547" t="s">
        <v>19</v>
      </c>
      <c r="P2547" t="s">
        <v>1650</v>
      </c>
      <c r="Q2547" t="s">
        <v>2031</v>
      </c>
      <c r="S2547" s="2">
        <v>1064908</v>
      </c>
      <c r="T2547" s="2">
        <v>336925</v>
      </c>
      <c r="X2547" s="2" t="s">
        <v>1931</v>
      </c>
      <c r="Z2547">
        <v>3008698</v>
      </c>
      <c r="AA2547" s="2" t="s">
        <v>24</v>
      </c>
    </row>
    <row r="2548" spans="1:27" x14ac:dyDescent="0.25">
      <c r="A2548" s="6">
        <f t="shared" si="39"/>
        <v>2540</v>
      </c>
      <c r="C2548" s="36" t="str">
        <f>+INDEX('Global Mapping'!$M:$M,MATCH(L2548,'Global Mapping'!$A:$A,0))</f>
        <v>EXPENSE</v>
      </c>
      <c r="D2548" s="36" t="str">
        <f>+INDEX('Global Mapping'!$C:$C,MATCH(L2548,'Global Mapping'!$A:$A,0))</f>
        <v>ELEC PWR - WTR SYSTEM S</v>
      </c>
      <c r="E2548" s="36" t="s">
        <v>3985</v>
      </c>
      <c r="F2548" s="36" t="s">
        <v>3986</v>
      </c>
      <c r="G2548" s="36" t="s">
        <v>3987</v>
      </c>
      <c r="H2548" s="36">
        <v>1096251</v>
      </c>
      <c r="I2548" s="38">
        <v>43636</v>
      </c>
      <c r="J2548" s="2">
        <v>345</v>
      </c>
      <c r="K2548" s="2">
        <v>345101</v>
      </c>
      <c r="L2548" s="2">
        <v>5465</v>
      </c>
      <c r="M2548" s="5">
        <v>38.78</v>
      </c>
      <c r="N2548" s="3">
        <v>43630</v>
      </c>
      <c r="O2548" t="s">
        <v>19</v>
      </c>
      <c r="P2548" t="s">
        <v>1650</v>
      </c>
      <c r="Q2548" t="s">
        <v>2032</v>
      </c>
      <c r="S2548" s="2">
        <v>1064909</v>
      </c>
      <c r="T2548" s="2">
        <v>336925</v>
      </c>
      <c r="X2548" s="2" t="s">
        <v>1931</v>
      </c>
      <c r="Z2548">
        <v>3008698</v>
      </c>
      <c r="AA2548" s="2" t="s">
        <v>24</v>
      </c>
    </row>
    <row r="2549" spans="1:27" x14ac:dyDescent="0.25">
      <c r="A2549" s="6">
        <f t="shared" si="39"/>
        <v>2541</v>
      </c>
      <c r="C2549" s="36" t="str">
        <f>+INDEX('Global Mapping'!$M:$M,MATCH(L2549,'Global Mapping'!$A:$A,0))</f>
        <v>EXPENSE</v>
      </c>
      <c r="D2549" s="36" t="str">
        <f>+INDEX('Global Mapping'!$C:$C,MATCH(L2549,'Global Mapping'!$A:$A,0))</f>
        <v>ELEC PWR - WTR SYSTEM S</v>
      </c>
      <c r="E2549" s="36" t="s">
        <v>3985</v>
      </c>
      <c r="F2549" s="36" t="s">
        <v>3986</v>
      </c>
      <c r="G2549" s="36" t="s">
        <v>3987</v>
      </c>
      <c r="H2549" s="36">
        <v>1096251</v>
      </c>
      <c r="I2549" s="38">
        <v>43636</v>
      </c>
      <c r="J2549" s="2">
        <v>345</v>
      </c>
      <c r="K2549" s="2">
        <v>345102</v>
      </c>
      <c r="L2549" s="2">
        <v>5465</v>
      </c>
      <c r="M2549" s="5">
        <v>4301.51</v>
      </c>
      <c r="N2549" s="3">
        <v>43630</v>
      </c>
      <c r="O2549" t="s">
        <v>19</v>
      </c>
      <c r="P2549" t="s">
        <v>1650</v>
      </c>
      <c r="Q2549" t="s">
        <v>2033</v>
      </c>
      <c r="S2549" s="2">
        <v>1064911</v>
      </c>
      <c r="T2549" s="2">
        <v>336925</v>
      </c>
      <c r="X2549" s="2" t="s">
        <v>1931</v>
      </c>
      <c r="Z2549">
        <v>3008698</v>
      </c>
      <c r="AA2549" s="2" t="s">
        <v>24</v>
      </c>
    </row>
    <row r="2550" spans="1:27" x14ac:dyDescent="0.25">
      <c r="A2550" s="6">
        <f t="shared" si="39"/>
        <v>2542</v>
      </c>
      <c r="C2550" s="36" t="str">
        <f>+INDEX('Global Mapping'!$M:$M,MATCH(L2550,'Global Mapping'!$A:$A,0))</f>
        <v>EXPENSE</v>
      </c>
      <c r="D2550" s="36" t="str">
        <f>+INDEX('Global Mapping'!$C:$C,MATCH(L2550,'Global Mapping'!$A:$A,0))</f>
        <v>ELEC PWR - WTR SYSTEM S</v>
      </c>
      <c r="E2550" s="36" t="s">
        <v>3985</v>
      </c>
      <c r="F2550" s="36" t="s">
        <v>3986</v>
      </c>
      <c r="G2550" s="36" t="s">
        <v>3987</v>
      </c>
      <c r="H2550" s="36">
        <v>1096251</v>
      </c>
      <c r="I2550" s="38">
        <v>43636</v>
      </c>
      <c r="J2550" s="2">
        <v>345</v>
      </c>
      <c r="K2550" s="2">
        <v>345101</v>
      </c>
      <c r="L2550" s="2">
        <v>5465</v>
      </c>
      <c r="M2550" s="5">
        <v>960.31</v>
      </c>
      <c r="N2550" s="3">
        <v>43630</v>
      </c>
      <c r="O2550" t="s">
        <v>19</v>
      </c>
      <c r="P2550" t="s">
        <v>1650</v>
      </c>
      <c r="Q2550" t="s">
        <v>2034</v>
      </c>
      <c r="S2550" s="2">
        <v>1064912</v>
      </c>
      <c r="T2550" s="2">
        <v>336925</v>
      </c>
      <c r="X2550" s="2" t="s">
        <v>1931</v>
      </c>
      <c r="Z2550">
        <v>3008698</v>
      </c>
      <c r="AA2550" s="2" t="s">
        <v>24</v>
      </c>
    </row>
    <row r="2551" spans="1:27" x14ac:dyDescent="0.25">
      <c r="A2551" s="6">
        <f t="shared" si="39"/>
        <v>2543</v>
      </c>
      <c r="C2551" s="36" t="str">
        <f>+INDEX('Global Mapping'!$M:$M,MATCH(L2551,'Global Mapping'!$A:$A,0))</f>
        <v>EXPENSE</v>
      </c>
      <c r="D2551" s="36" t="str">
        <f>+INDEX('Global Mapping'!$C:$C,MATCH(L2551,'Global Mapping'!$A:$A,0))</f>
        <v>ELEC PWR - WTR SYSTEM S</v>
      </c>
      <c r="E2551" s="36" t="s">
        <v>3985</v>
      </c>
      <c r="F2551" s="36" t="s">
        <v>3986</v>
      </c>
      <c r="G2551" s="36" t="s">
        <v>3987</v>
      </c>
      <c r="H2551" s="36">
        <v>1096251</v>
      </c>
      <c r="I2551" s="38">
        <v>43636</v>
      </c>
      <c r="J2551" s="2">
        <v>345</v>
      </c>
      <c r="K2551" s="2">
        <v>345102</v>
      </c>
      <c r="L2551" s="2">
        <v>5465</v>
      </c>
      <c r="M2551" s="5">
        <v>113.22</v>
      </c>
      <c r="N2551" s="3">
        <v>43630</v>
      </c>
      <c r="O2551" t="s">
        <v>19</v>
      </c>
      <c r="P2551" t="s">
        <v>1650</v>
      </c>
      <c r="Q2551" t="s">
        <v>2035</v>
      </c>
      <c r="S2551" s="2">
        <v>1064913</v>
      </c>
      <c r="T2551" s="2">
        <v>336925</v>
      </c>
      <c r="X2551" s="2" t="s">
        <v>1931</v>
      </c>
      <c r="Z2551">
        <v>3008698</v>
      </c>
      <c r="AA2551" s="2" t="s">
        <v>24</v>
      </c>
    </row>
    <row r="2552" spans="1:27" x14ac:dyDescent="0.25">
      <c r="A2552" s="6">
        <f t="shared" si="39"/>
        <v>2544</v>
      </c>
      <c r="C2552" s="36" t="str">
        <f>+INDEX('Global Mapping'!$M:$M,MATCH(L2552,'Global Mapping'!$A:$A,0))</f>
        <v>EXPENSE</v>
      </c>
      <c r="D2552" s="36" t="str">
        <f>+INDEX('Global Mapping'!$C:$C,MATCH(L2552,'Global Mapping'!$A:$A,0))</f>
        <v>ELEC PWR - WTR SYSTEM S</v>
      </c>
      <c r="E2552" s="36" t="s">
        <v>3985</v>
      </c>
      <c r="F2552" s="36" t="s">
        <v>3986</v>
      </c>
      <c r="G2552" s="36" t="s">
        <v>3987</v>
      </c>
      <c r="H2552" s="36">
        <v>1096251</v>
      </c>
      <c r="I2552" s="38">
        <v>43636</v>
      </c>
      <c r="J2552" s="2">
        <v>345</v>
      </c>
      <c r="K2552" s="2">
        <v>345102</v>
      </c>
      <c r="L2552" s="2">
        <v>5465</v>
      </c>
      <c r="M2552" s="5">
        <v>39.01</v>
      </c>
      <c r="N2552" s="3">
        <v>43630</v>
      </c>
      <c r="O2552" t="s">
        <v>19</v>
      </c>
      <c r="P2552" t="s">
        <v>1650</v>
      </c>
      <c r="Q2552" t="s">
        <v>2033</v>
      </c>
      <c r="S2552" s="2">
        <v>1064914</v>
      </c>
      <c r="T2552" s="2">
        <v>336925</v>
      </c>
      <c r="X2552" s="2" t="s">
        <v>1931</v>
      </c>
      <c r="Z2552">
        <v>3008698</v>
      </c>
      <c r="AA2552" s="2" t="s">
        <v>24</v>
      </c>
    </row>
    <row r="2553" spans="1:27" x14ac:dyDescent="0.25">
      <c r="A2553" s="6">
        <f t="shared" si="39"/>
        <v>2545</v>
      </c>
      <c r="C2553" s="36" t="str">
        <f>+INDEX('Global Mapping'!$M:$M,MATCH(L2553,'Global Mapping'!$A:$A,0))</f>
        <v>EXPENSE</v>
      </c>
      <c r="D2553" s="36" t="str">
        <f>+INDEX('Global Mapping'!$C:$C,MATCH(L2553,'Global Mapping'!$A:$A,0))</f>
        <v>ELEC PWR - WTR SYSTEM S</v>
      </c>
      <c r="E2553" s="36" t="s">
        <v>3985</v>
      </c>
      <c r="F2553" s="36" t="s">
        <v>3986</v>
      </c>
      <c r="G2553" s="36" t="s">
        <v>3987</v>
      </c>
      <c r="H2553" s="36">
        <v>1096251</v>
      </c>
      <c r="I2553" s="38">
        <v>43636</v>
      </c>
      <c r="J2553" s="2">
        <v>345</v>
      </c>
      <c r="K2553" s="2">
        <v>345101</v>
      </c>
      <c r="L2553" s="2">
        <v>5465</v>
      </c>
      <c r="M2553" s="5">
        <v>242.33</v>
      </c>
      <c r="N2553" s="3">
        <v>43633</v>
      </c>
      <c r="O2553" t="s">
        <v>19</v>
      </c>
      <c r="P2553" t="s">
        <v>1650</v>
      </c>
      <c r="Q2553" t="s">
        <v>2030</v>
      </c>
      <c r="S2553" s="2">
        <v>1065091</v>
      </c>
      <c r="T2553" s="2">
        <v>336971</v>
      </c>
      <c r="X2553" s="2" t="s">
        <v>1931</v>
      </c>
      <c r="Z2553">
        <v>3008698</v>
      </c>
      <c r="AA2553" s="2" t="s">
        <v>24</v>
      </c>
    </row>
    <row r="2554" spans="1:27" x14ac:dyDescent="0.25">
      <c r="A2554" s="6">
        <f t="shared" si="39"/>
        <v>2546</v>
      </c>
      <c r="C2554" s="36" t="str">
        <f>+INDEX('Global Mapping'!$M:$M,MATCH(L2554,'Global Mapping'!$A:$A,0))</f>
        <v>EXPENSE</v>
      </c>
      <c r="D2554" s="36" t="str">
        <f>+INDEX('Global Mapping'!$C:$C,MATCH(L2554,'Global Mapping'!$A:$A,0))</f>
        <v>ELEC PWR - WTR SYSTEM S</v>
      </c>
      <c r="E2554" s="36" t="s">
        <v>3985</v>
      </c>
      <c r="F2554" s="36" t="s">
        <v>3986</v>
      </c>
      <c r="G2554" s="36" t="s">
        <v>3987</v>
      </c>
      <c r="H2554" s="36">
        <v>1111940</v>
      </c>
      <c r="I2554" s="38">
        <v>43649</v>
      </c>
      <c r="J2554" s="2">
        <v>345</v>
      </c>
      <c r="K2554" s="2">
        <v>345102</v>
      </c>
      <c r="L2554" s="2">
        <v>5465</v>
      </c>
      <c r="M2554" s="5">
        <v>2435.0500000000002</v>
      </c>
      <c r="N2554" s="3">
        <v>43648</v>
      </c>
      <c r="O2554" t="s">
        <v>19</v>
      </c>
      <c r="P2554" t="s">
        <v>1650</v>
      </c>
      <c r="Q2554" t="s">
        <v>1998</v>
      </c>
      <c r="S2554" s="2">
        <v>1069277</v>
      </c>
      <c r="T2554" s="2">
        <v>338409</v>
      </c>
      <c r="X2554" s="2" t="s">
        <v>1931</v>
      </c>
      <c r="Z2554">
        <v>3008698</v>
      </c>
      <c r="AA2554" s="2" t="s">
        <v>24</v>
      </c>
    </row>
    <row r="2555" spans="1:27" x14ac:dyDescent="0.25">
      <c r="A2555" s="6">
        <f t="shared" si="39"/>
        <v>2547</v>
      </c>
      <c r="C2555" s="36" t="str">
        <f>+INDEX('Global Mapping'!$M:$M,MATCH(L2555,'Global Mapping'!$A:$A,0))</f>
        <v>EXPENSE</v>
      </c>
      <c r="D2555" s="36" t="str">
        <f>+INDEX('Global Mapping'!$C:$C,MATCH(L2555,'Global Mapping'!$A:$A,0))</f>
        <v>ELEC PWR - WTR SYSTEM S</v>
      </c>
      <c r="E2555" s="36" t="s">
        <v>3985</v>
      </c>
      <c r="F2555" s="36" t="s">
        <v>3986</v>
      </c>
      <c r="G2555" s="36" t="s">
        <v>3987</v>
      </c>
      <c r="H2555" s="36">
        <v>1111940</v>
      </c>
      <c r="I2555" s="38">
        <v>43649</v>
      </c>
      <c r="J2555" s="2">
        <v>345</v>
      </c>
      <c r="K2555" s="2">
        <v>345102</v>
      </c>
      <c r="L2555" s="2">
        <v>5465</v>
      </c>
      <c r="M2555" s="5">
        <v>2577.37</v>
      </c>
      <c r="N2555" s="3">
        <v>43648</v>
      </c>
      <c r="O2555" t="s">
        <v>19</v>
      </c>
      <c r="P2555" t="s">
        <v>1650</v>
      </c>
      <c r="Q2555" t="s">
        <v>2033</v>
      </c>
      <c r="S2555" s="2">
        <v>1069284</v>
      </c>
      <c r="T2555" s="2">
        <v>338409</v>
      </c>
      <c r="X2555" s="2" t="s">
        <v>1931</v>
      </c>
      <c r="Z2555">
        <v>3008698</v>
      </c>
      <c r="AA2555" s="2" t="s">
        <v>24</v>
      </c>
    </row>
    <row r="2556" spans="1:27" x14ac:dyDescent="0.25">
      <c r="A2556" s="6">
        <f t="shared" si="39"/>
        <v>2548</v>
      </c>
      <c r="C2556" s="36" t="str">
        <f>+INDEX('Global Mapping'!$M:$M,MATCH(L2556,'Global Mapping'!$A:$A,0))</f>
        <v>EXPENSE</v>
      </c>
      <c r="D2556" s="36" t="str">
        <f>+INDEX('Global Mapping'!$C:$C,MATCH(L2556,'Global Mapping'!$A:$A,0))</f>
        <v>ELEC PWR - WTR SYSTEM S</v>
      </c>
      <c r="E2556" s="36" t="s">
        <v>3985</v>
      </c>
      <c r="F2556" s="36" t="s">
        <v>3986</v>
      </c>
      <c r="G2556" s="36" t="s">
        <v>3987</v>
      </c>
      <c r="H2556" s="36">
        <v>1111880</v>
      </c>
      <c r="I2556" s="38">
        <v>43649</v>
      </c>
      <c r="J2556" s="2">
        <v>345</v>
      </c>
      <c r="K2556" s="2">
        <v>345101</v>
      </c>
      <c r="L2556" s="2">
        <v>5465</v>
      </c>
      <c r="M2556" s="5">
        <v>10.42</v>
      </c>
      <c r="N2556" s="3">
        <v>43649</v>
      </c>
      <c r="O2556" t="s">
        <v>19</v>
      </c>
      <c r="P2556" t="s">
        <v>1650</v>
      </c>
      <c r="Q2556" t="s">
        <v>2039</v>
      </c>
      <c r="S2556" s="2">
        <v>1069709</v>
      </c>
      <c r="T2556" s="2">
        <v>338494</v>
      </c>
      <c r="X2556" s="2" t="s">
        <v>1931</v>
      </c>
      <c r="Z2556">
        <v>3008698</v>
      </c>
      <c r="AA2556" s="2" t="s">
        <v>24</v>
      </c>
    </row>
    <row r="2557" spans="1:27" x14ac:dyDescent="0.25">
      <c r="A2557" s="6">
        <f t="shared" si="39"/>
        <v>2549</v>
      </c>
      <c r="C2557" s="36" t="str">
        <f>+INDEX('Global Mapping'!$M:$M,MATCH(L2557,'Global Mapping'!$A:$A,0))</f>
        <v>EXPENSE</v>
      </c>
      <c r="D2557" s="36" t="str">
        <f>+INDEX('Global Mapping'!$C:$C,MATCH(L2557,'Global Mapping'!$A:$A,0))</f>
        <v>ELEC PWR - WTR SYSTEM S</v>
      </c>
      <c r="E2557" s="36" t="s">
        <v>3985</v>
      </c>
      <c r="F2557" s="36" t="s">
        <v>3986</v>
      </c>
      <c r="G2557" s="36" t="s">
        <v>3987</v>
      </c>
      <c r="H2557" s="36">
        <v>1111880</v>
      </c>
      <c r="I2557" s="38">
        <v>43649</v>
      </c>
      <c r="J2557" s="2">
        <v>345</v>
      </c>
      <c r="K2557" s="2">
        <v>345101</v>
      </c>
      <c r="L2557" s="2">
        <v>5465</v>
      </c>
      <c r="M2557" s="5">
        <v>41.72</v>
      </c>
      <c r="N2557" s="3">
        <v>43649</v>
      </c>
      <c r="O2557" t="s">
        <v>19</v>
      </c>
      <c r="P2557" t="s">
        <v>1650</v>
      </c>
      <c r="Q2557" t="s">
        <v>2040</v>
      </c>
      <c r="S2557" s="2">
        <v>1069710</v>
      </c>
      <c r="T2557" s="2">
        <v>338494</v>
      </c>
      <c r="X2557" s="2" t="s">
        <v>1931</v>
      </c>
      <c r="Z2557">
        <v>3008698</v>
      </c>
      <c r="AA2557" s="2" t="s">
        <v>24</v>
      </c>
    </row>
    <row r="2558" spans="1:27" x14ac:dyDescent="0.25">
      <c r="A2558" s="6">
        <f t="shared" si="39"/>
        <v>2550</v>
      </c>
      <c r="C2558" s="36" t="str">
        <f>+INDEX('Global Mapping'!$M:$M,MATCH(L2558,'Global Mapping'!$A:$A,0))</f>
        <v>EXPENSE</v>
      </c>
      <c r="D2558" s="36" t="str">
        <f>+INDEX('Global Mapping'!$C:$C,MATCH(L2558,'Global Mapping'!$A:$A,0))</f>
        <v>ELEC PWR - WTR SYSTEM S</v>
      </c>
      <c r="E2558" s="36" t="s">
        <v>3985</v>
      </c>
      <c r="F2558" s="36" t="s">
        <v>3986</v>
      </c>
      <c r="G2558" s="36" t="s">
        <v>3987</v>
      </c>
      <c r="H2558" s="36">
        <v>1111880</v>
      </c>
      <c r="I2558" s="38">
        <v>43649</v>
      </c>
      <c r="J2558" s="2">
        <v>345</v>
      </c>
      <c r="K2558" s="2">
        <v>345101</v>
      </c>
      <c r="L2558" s="2">
        <v>5465</v>
      </c>
      <c r="M2558" s="5">
        <v>35.03</v>
      </c>
      <c r="N2558" s="3">
        <v>43649</v>
      </c>
      <c r="O2558" t="s">
        <v>19</v>
      </c>
      <c r="P2558" t="s">
        <v>1650</v>
      </c>
      <c r="Q2558" t="s">
        <v>2041</v>
      </c>
      <c r="S2558" s="2">
        <v>1069711</v>
      </c>
      <c r="T2558" s="2">
        <v>338494</v>
      </c>
      <c r="X2558" s="2" t="s">
        <v>1931</v>
      </c>
      <c r="Z2558">
        <v>3008698</v>
      </c>
      <c r="AA2558" s="2" t="s">
        <v>24</v>
      </c>
    </row>
    <row r="2559" spans="1:27" x14ac:dyDescent="0.25">
      <c r="A2559" s="6">
        <f t="shared" si="39"/>
        <v>2551</v>
      </c>
      <c r="C2559" s="36" t="str">
        <f>+INDEX('Global Mapping'!$M:$M,MATCH(L2559,'Global Mapping'!$A:$A,0))</f>
        <v>EXPENSE</v>
      </c>
      <c r="D2559" s="36" t="str">
        <f>+INDEX('Global Mapping'!$C:$C,MATCH(L2559,'Global Mapping'!$A:$A,0))</f>
        <v>ELEC PWR - WTR SYSTEM S</v>
      </c>
      <c r="E2559" s="36" t="s">
        <v>3985</v>
      </c>
      <c r="F2559" s="36" t="s">
        <v>3986</v>
      </c>
      <c r="G2559" s="36" t="s">
        <v>3987</v>
      </c>
      <c r="H2559" s="36">
        <v>1112661</v>
      </c>
      <c r="I2559" s="38">
        <v>43664</v>
      </c>
      <c r="J2559" s="2">
        <v>345</v>
      </c>
      <c r="K2559" s="2">
        <v>345101</v>
      </c>
      <c r="L2559" s="2">
        <v>5465</v>
      </c>
      <c r="M2559" s="5">
        <v>321.83999999999997</v>
      </c>
      <c r="N2559" s="3">
        <v>43663</v>
      </c>
      <c r="O2559" t="s">
        <v>19</v>
      </c>
      <c r="P2559" t="s">
        <v>1650</v>
      </c>
      <c r="Q2559" t="s">
        <v>2039</v>
      </c>
      <c r="S2559" s="2">
        <v>1073904</v>
      </c>
      <c r="T2559" s="2">
        <v>339680</v>
      </c>
      <c r="X2559" s="2" t="s">
        <v>1931</v>
      </c>
      <c r="Z2559">
        <v>3008698</v>
      </c>
      <c r="AA2559" s="2" t="s">
        <v>24</v>
      </c>
    </row>
    <row r="2560" spans="1:27" x14ac:dyDescent="0.25">
      <c r="A2560" s="6">
        <f t="shared" si="39"/>
        <v>2552</v>
      </c>
      <c r="C2560" s="36" t="str">
        <f>+INDEX('Global Mapping'!$M:$M,MATCH(L2560,'Global Mapping'!$A:$A,0))</f>
        <v>EXPENSE</v>
      </c>
      <c r="D2560" s="36" t="str">
        <f>+INDEX('Global Mapping'!$C:$C,MATCH(L2560,'Global Mapping'!$A:$A,0))</f>
        <v>ELEC PWR - WTR SYSTEM S</v>
      </c>
      <c r="E2560" s="36" t="s">
        <v>3985</v>
      </c>
      <c r="F2560" s="36" t="s">
        <v>3986</v>
      </c>
      <c r="G2560" s="36" t="s">
        <v>3987</v>
      </c>
      <c r="H2560" s="36">
        <v>1112661</v>
      </c>
      <c r="I2560" s="38">
        <v>43664</v>
      </c>
      <c r="J2560" s="2">
        <v>345</v>
      </c>
      <c r="K2560" s="2">
        <v>345102</v>
      </c>
      <c r="L2560" s="2">
        <v>5465</v>
      </c>
      <c r="M2560" s="5">
        <v>4053.93</v>
      </c>
      <c r="N2560" s="3">
        <v>43663</v>
      </c>
      <c r="O2560" t="s">
        <v>19</v>
      </c>
      <c r="P2560" t="s">
        <v>1650</v>
      </c>
      <c r="Q2560" t="s">
        <v>2062</v>
      </c>
      <c r="S2560" s="2">
        <v>1073907</v>
      </c>
      <c r="T2560" s="2">
        <v>339680</v>
      </c>
      <c r="X2560" s="2" t="s">
        <v>1931</v>
      </c>
      <c r="Z2560">
        <v>3008698</v>
      </c>
      <c r="AA2560" s="2" t="s">
        <v>24</v>
      </c>
    </row>
    <row r="2561" spans="1:27" x14ac:dyDescent="0.25">
      <c r="A2561" s="6">
        <f t="shared" si="39"/>
        <v>2553</v>
      </c>
      <c r="C2561" s="36" t="str">
        <f>+INDEX('Global Mapping'!$M:$M,MATCH(L2561,'Global Mapping'!$A:$A,0))</f>
        <v>EXPENSE</v>
      </c>
      <c r="D2561" s="36" t="str">
        <f>+INDEX('Global Mapping'!$C:$C,MATCH(L2561,'Global Mapping'!$A:$A,0))</f>
        <v>ELEC PWR - WTR SYSTEM S</v>
      </c>
      <c r="E2561" s="36" t="s">
        <v>3985</v>
      </c>
      <c r="F2561" s="36" t="s">
        <v>3986</v>
      </c>
      <c r="G2561" s="36" t="s">
        <v>3987</v>
      </c>
      <c r="H2561" s="36">
        <v>1112661</v>
      </c>
      <c r="I2561" s="38">
        <v>43664</v>
      </c>
      <c r="J2561" s="2">
        <v>345</v>
      </c>
      <c r="K2561" s="2">
        <v>345101</v>
      </c>
      <c r="L2561" s="2">
        <v>5465</v>
      </c>
      <c r="M2561" s="5">
        <v>922.71</v>
      </c>
      <c r="N2561" s="3">
        <v>43663</v>
      </c>
      <c r="O2561" t="s">
        <v>19</v>
      </c>
      <c r="P2561" t="s">
        <v>1650</v>
      </c>
      <c r="Q2561" t="s">
        <v>2063</v>
      </c>
      <c r="S2561" s="2">
        <v>1073908</v>
      </c>
      <c r="T2561" s="2">
        <v>339680</v>
      </c>
      <c r="X2561" s="2" t="s">
        <v>1931</v>
      </c>
      <c r="Z2561">
        <v>3008698</v>
      </c>
      <c r="AA2561" s="2" t="s">
        <v>24</v>
      </c>
    </row>
    <row r="2562" spans="1:27" x14ac:dyDescent="0.25">
      <c r="A2562" s="6">
        <f t="shared" si="39"/>
        <v>2554</v>
      </c>
      <c r="C2562" s="36" t="str">
        <f>+INDEX('Global Mapping'!$M:$M,MATCH(L2562,'Global Mapping'!$A:$A,0))</f>
        <v>EXPENSE</v>
      </c>
      <c r="D2562" s="36" t="str">
        <f>+INDEX('Global Mapping'!$C:$C,MATCH(L2562,'Global Mapping'!$A:$A,0))</f>
        <v>ELEC PWR - WTR SYSTEM S</v>
      </c>
      <c r="E2562" s="36" t="s">
        <v>3985</v>
      </c>
      <c r="F2562" s="36" t="s">
        <v>3986</v>
      </c>
      <c r="G2562" s="36" t="s">
        <v>3987</v>
      </c>
      <c r="H2562" s="36">
        <v>1112661</v>
      </c>
      <c r="I2562" s="38">
        <v>43664</v>
      </c>
      <c r="J2562" s="2">
        <v>345</v>
      </c>
      <c r="K2562" s="2">
        <v>345102</v>
      </c>
      <c r="L2562" s="2">
        <v>5465</v>
      </c>
      <c r="M2562" s="5">
        <v>89.17</v>
      </c>
      <c r="N2562" s="3">
        <v>43663</v>
      </c>
      <c r="O2562" t="s">
        <v>19</v>
      </c>
      <c r="P2562" t="s">
        <v>1650</v>
      </c>
      <c r="Q2562" t="s">
        <v>2064</v>
      </c>
      <c r="S2562" s="2">
        <v>1073909</v>
      </c>
      <c r="T2562" s="2">
        <v>339680</v>
      </c>
      <c r="X2562" s="2" t="s">
        <v>1931</v>
      </c>
      <c r="Z2562">
        <v>3008698</v>
      </c>
      <c r="AA2562" s="2" t="s">
        <v>24</v>
      </c>
    </row>
    <row r="2563" spans="1:27" x14ac:dyDescent="0.25">
      <c r="A2563" s="6">
        <f t="shared" si="39"/>
        <v>2555</v>
      </c>
      <c r="C2563" s="36" t="str">
        <f>+INDEX('Global Mapping'!$M:$M,MATCH(L2563,'Global Mapping'!$A:$A,0))</f>
        <v>EXPENSE</v>
      </c>
      <c r="D2563" s="36" t="str">
        <f>+INDEX('Global Mapping'!$C:$C,MATCH(L2563,'Global Mapping'!$A:$A,0))</f>
        <v>ELEC PWR - WTR SYSTEM S</v>
      </c>
      <c r="E2563" s="36" t="s">
        <v>3985</v>
      </c>
      <c r="F2563" s="36" t="s">
        <v>3986</v>
      </c>
      <c r="G2563" s="36" t="s">
        <v>3987</v>
      </c>
      <c r="H2563" s="36">
        <v>1112661</v>
      </c>
      <c r="I2563" s="38">
        <v>43664</v>
      </c>
      <c r="J2563" s="2">
        <v>345</v>
      </c>
      <c r="K2563" s="2">
        <v>345102</v>
      </c>
      <c r="L2563" s="2">
        <v>5465</v>
      </c>
      <c r="M2563" s="5">
        <v>36.86</v>
      </c>
      <c r="N2563" s="3">
        <v>43663</v>
      </c>
      <c r="O2563" t="s">
        <v>19</v>
      </c>
      <c r="P2563" t="s">
        <v>1650</v>
      </c>
      <c r="Q2563" t="s">
        <v>2065</v>
      </c>
      <c r="S2563" s="2">
        <v>1073910</v>
      </c>
      <c r="T2563" s="2">
        <v>339680</v>
      </c>
      <c r="X2563" s="2" t="s">
        <v>1931</v>
      </c>
      <c r="Z2563">
        <v>3008698</v>
      </c>
      <c r="AA2563" s="2" t="s">
        <v>24</v>
      </c>
    </row>
    <row r="2564" spans="1:27" x14ac:dyDescent="0.25">
      <c r="A2564" s="6">
        <f t="shared" si="39"/>
        <v>2556</v>
      </c>
      <c r="C2564" s="36" t="str">
        <f>+INDEX('Global Mapping'!$M:$M,MATCH(L2564,'Global Mapping'!$A:$A,0))</f>
        <v>EXPENSE</v>
      </c>
      <c r="D2564" s="36" t="str">
        <f>+INDEX('Global Mapping'!$C:$C,MATCH(L2564,'Global Mapping'!$A:$A,0))</f>
        <v>ELEC PWR - WTR SYSTEM S</v>
      </c>
      <c r="E2564" s="36" t="s">
        <v>3985</v>
      </c>
      <c r="F2564" s="36" t="s">
        <v>3986</v>
      </c>
      <c r="G2564" s="36" t="s">
        <v>3987</v>
      </c>
      <c r="H2564" s="36">
        <v>1112661</v>
      </c>
      <c r="I2564" s="38">
        <v>43664</v>
      </c>
      <c r="J2564" s="2">
        <v>345</v>
      </c>
      <c r="K2564" s="2">
        <v>345101</v>
      </c>
      <c r="L2564" s="2">
        <v>5465</v>
      </c>
      <c r="M2564" s="5">
        <v>219.28</v>
      </c>
      <c r="N2564" s="3">
        <v>43663</v>
      </c>
      <c r="O2564" t="s">
        <v>19</v>
      </c>
      <c r="P2564" t="s">
        <v>1650</v>
      </c>
      <c r="Q2564" t="s">
        <v>2063</v>
      </c>
      <c r="S2564" s="2">
        <v>1073911</v>
      </c>
      <c r="T2564" s="2">
        <v>339680</v>
      </c>
      <c r="X2564" s="2" t="s">
        <v>1931</v>
      </c>
      <c r="Z2564">
        <v>3008698</v>
      </c>
      <c r="AA2564" s="2" t="s">
        <v>24</v>
      </c>
    </row>
    <row r="2565" spans="1:27" x14ac:dyDescent="0.25">
      <c r="A2565" s="6">
        <f t="shared" si="39"/>
        <v>2557</v>
      </c>
      <c r="C2565" s="36" t="str">
        <f>+INDEX('Global Mapping'!$M:$M,MATCH(L2565,'Global Mapping'!$A:$A,0))</f>
        <v>EXPENSE</v>
      </c>
      <c r="D2565" s="36" t="str">
        <f>+INDEX('Global Mapping'!$C:$C,MATCH(L2565,'Global Mapping'!$A:$A,0))</f>
        <v>ELEC PWR - WTR SYSTEM S</v>
      </c>
      <c r="E2565" s="36" t="s">
        <v>3985</v>
      </c>
      <c r="F2565" s="36" t="s">
        <v>3986</v>
      </c>
      <c r="G2565" s="36" t="s">
        <v>3987</v>
      </c>
      <c r="H2565" s="36">
        <v>1115118</v>
      </c>
      <c r="I2565" s="38">
        <v>43685</v>
      </c>
      <c r="J2565" s="2">
        <v>345</v>
      </c>
      <c r="K2565" s="2">
        <v>345101</v>
      </c>
      <c r="L2565" s="2">
        <v>5465</v>
      </c>
      <c r="M2565" s="5">
        <v>0.56000000000000005</v>
      </c>
      <c r="N2565" s="3">
        <v>43683</v>
      </c>
      <c r="O2565" t="s">
        <v>19</v>
      </c>
      <c r="P2565" t="s">
        <v>1650</v>
      </c>
      <c r="Q2565" t="s">
        <v>2068</v>
      </c>
      <c r="S2565" s="2">
        <v>1079029</v>
      </c>
      <c r="T2565" s="2">
        <v>341288</v>
      </c>
      <c r="X2565" s="2" t="s">
        <v>1931</v>
      </c>
      <c r="Z2565">
        <v>3008698</v>
      </c>
      <c r="AA2565" s="2" t="s">
        <v>24</v>
      </c>
    </row>
    <row r="2566" spans="1:27" x14ac:dyDescent="0.25">
      <c r="A2566" s="6">
        <f t="shared" si="39"/>
        <v>2558</v>
      </c>
      <c r="C2566" s="36" t="str">
        <f>+INDEX('Global Mapping'!$M:$M,MATCH(L2566,'Global Mapping'!$A:$A,0))</f>
        <v>EXPENSE</v>
      </c>
      <c r="D2566" s="36" t="str">
        <f>+INDEX('Global Mapping'!$C:$C,MATCH(L2566,'Global Mapping'!$A:$A,0))</f>
        <v>ELEC PWR - WTR SYSTEM S</v>
      </c>
      <c r="E2566" s="36" t="s">
        <v>3985</v>
      </c>
      <c r="F2566" s="36" t="s">
        <v>3986</v>
      </c>
      <c r="G2566" s="36" t="s">
        <v>3987</v>
      </c>
      <c r="H2566" s="36">
        <v>1115118</v>
      </c>
      <c r="I2566" s="38">
        <v>43685</v>
      </c>
      <c r="J2566" s="2">
        <v>345</v>
      </c>
      <c r="K2566" s="2">
        <v>345101</v>
      </c>
      <c r="L2566" s="2">
        <v>5465</v>
      </c>
      <c r="M2566" s="5">
        <v>51.89</v>
      </c>
      <c r="N2566" s="3">
        <v>43683</v>
      </c>
      <c r="O2566" t="s">
        <v>19</v>
      </c>
      <c r="P2566" t="s">
        <v>1650</v>
      </c>
      <c r="Q2566" t="s">
        <v>2069</v>
      </c>
      <c r="S2566" s="2">
        <v>1079031</v>
      </c>
      <c r="T2566" s="2">
        <v>341288</v>
      </c>
      <c r="X2566" s="2" t="s">
        <v>1931</v>
      </c>
      <c r="Z2566">
        <v>3008698</v>
      </c>
      <c r="AA2566" s="2" t="s">
        <v>24</v>
      </c>
    </row>
    <row r="2567" spans="1:27" x14ac:dyDescent="0.25">
      <c r="A2567" s="6">
        <f t="shared" si="39"/>
        <v>2559</v>
      </c>
      <c r="C2567" s="36" t="str">
        <f>+INDEX('Global Mapping'!$M:$M,MATCH(L2567,'Global Mapping'!$A:$A,0))</f>
        <v>EXPENSE</v>
      </c>
      <c r="D2567" s="36" t="str">
        <f>+INDEX('Global Mapping'!$C:$C,MATCH(L2567,'Global Mapping'!$A:$A,0))</f>
        <v>ELEC PWR - WTR SYSTEM S</v>
      </c>
      <c r="E2567" s="36" t="s">
        <v>3985</v>
      </c>
      <c r="F2567" s="36" t="s">
        <v>3986</v>
      </c>
      <c r="G2567" s="36" t="s">
        <v>3987</v>
      </c>
      <c r="H2567" s="36">
        <v>1115118</v>
      </c>
      <c r="I2567" s="38">
        <v>43685</v>
      </c>
      <c r="J2567" s="2">
        <v>345</v>
      </c>
      <c r="K2567" s="2">
        <v>345101</v>
      </c>
      <c r="L2567" s="2">
        <v>5465</v>
      </c>
      <c r="M2567" s="5">
        <v>39.47</v>
      </c>
      <c r="N2567" s="3">
        <v>43683</v>
      </c>
      <c r="O2567" t="s">
        <v>19</v>
      </c>
      <c r="P2567" t="s">
        <v>1650</v>
      </c>
      <c r="Q2567" t="s">
        <v>2070</v>
      </c>
      <c r="S2567" s="2">
        <v>1079032</v>
      </c>
      <c r="T2567" s="2">
        <v>341288</v>
      </c>
      <c r="X2567" s="2" t="s">
        <v>1931</v>
      </c>
      <c r="Z2567">
        <v>3008698</v>
      </c>
      <c r="AA2567" s="2" t="s">
        <v>24</v>
      </c>
    </row>
    <row r="2568" spans="1:27" x14ac:dyDescent="0.25">
      <c r="A2568" s="6">
        <f t="shared" si="39"/>
        <v>2560</v>
      </c>
      <c r="C2568" s="36" t="str">
        <f>+INDEX('Global Mapping'!$M:$M,MATCH(L2568,'Global Mapping'!$A:$A,0))</f>
        <v>EXPENSE</v>
      </c>
      <c r="D2568" s="36" t="str">
        <f>+INDEX('Global Mapping'!$C:$C,MATCH(L2568,'Global Mapping'!$A:$A,0))</f>
        <v>ELEC PWR - WTR SYSTEM S</v>
      </c>
      <c r="E2568" s="36" t="s">
        <v>3985</v>
      </c>
      <c r="F2568" s="36" t="s">
        <v>3986</v>
      </c>
      <c r="G2568" s="36" t="s">
        <v>3987</v>
      </c>
      <c r="H2568" s="36">
        <v>1115118</v>
      </c>
      <c r="I2568" s="38">
        <v>43685</v>
      </c>
      <c r="J2568" s="2">
        <v>345</v>
      </c>
      <c r="K2568" s="2">
        <v>345102</v>
      </c>
      <c r="L2568" s="2">
        <v>5465</v>
      </c>
      <c r="M2568" s="5">
        <v>2525.9299999999998</v>
      </c>
      <c r="N2568" s="3">
        <v>43683</v>
      </c>
      <c r="O2568" t="s">
        <v>19</v>
      </c>
      <c r="P2568" t="s">
        <v>1650</v>
      </c>
      <c r="Q2568" t="s">
        <v>2065</v>
      </c>
      <c r="S2568" s="2">
        <v>1079034</v>
      </c>
      <c r="T2568" s="2">
        <v>341288</v>
      </c>
      <c r="X2568" s="2" t="s">
        <v>1931</v>
      </c>
      <c r="Z2568">
        <v>3008698</v>
      </c>
      <c r="AA2568" s="2" t="s">
        <v>24</v>
      </c>
    </row>
    <row r="2569" spans="1:27" x14ac:dyDescent="0.25">
      <c r="A2569" s="6">
        <f t="shared" si="39"/>
        <v>2561</v>
      </c>
      <c r="C2569" s="36" t="str">
        <f>+INDEX('Global Mapping'!$M:$M,MATCH(L2569,'Global Mapping'!$A:$A,0))</f>
        <v>EXPENSE</v>
      </c>
      <c r="D2569" s="36" t="str">
        <f>+INDEX('Global Mapping'!$C:$C,MATCH(L2569,'Global Mapping'!$A:$A,0))</f>
        <v>ELEC PWR - WTR SYSTEM S</v>
      </c>
      <c r="E2569" s="36" t="s">
        <v>3985</v>
      </c>
      <c r="F2569" s="36" t="s">
        <v>3986</v>
      </c>
      <c r="G2569" s="36" t="s">
        <v>3987</v>
      </c>
      <c r="H2569" s="36">
        <v>1115118</v>
      </c>
      <c r="I2569" s="38">
        <v>43685</v>
      </c>
      <c r="J2569" s="2">
        <v>345</v>
      </c>
      <c r="K2569" s="2">
        <v>345101</v>
      </c>
      <c r="L2569" s="2">
        <v>5465</v>
      </c>
      <c r="M2569" s="5">
        <v>334.71</v>
      </c>
      <c r="N2569" s="3">
        <v>43684</v>
      </c>
      <c r="O2569" t="s">
        <v>19</v>
      </c>
      <c r="P2569" t="s">
        <v>1650</v>
      </c>
      <c r="Q2569" t="s">
        <v>2072</v>
      </c>
      <c r="S2569" s="2">
        <v>1079488</v>
      </c>
      <c r="T2569" s="2">
        <v>341454</v>
      </c>
      <c r="X2569" s="2" t="s">
        <v>1931</v>
      </c>
      <c r="Z2569">
        <v>3008698</v>
      </c>
      <c r="AA2569" s="2" t="s">
        <v>24</v>
      </c>
    </row>
    <row r="2570" spans="1:27" x14ac:dyDescent="0.25">
      <c r="A2570" s="6">
        <f t="shared" si="39"/>
        <v>2562</v>
      </c>
      <c r="C2570" s="36" t="str">
        <f>+INDEX('Global Mapping'!$M:$M,MATCH(L2570,'Global Mapping'!$A:$A,0))</f>
        <v>EXPENSE</v>
      </c>
      <c r="D2570" s="36" t="str">
        <f>+INDEX('Global Mapping'!$C:$C,MATCH(L2570,'Global Mapping'!$A:$A,0))</f>
        <v>ELEC PWR - WTR SYSTEM S</v>
      </c>
      <c r="E2570" s="36" t="s">
        <v>3985</v>
      </c>
      <c r="F2570" s="36" t="s">
        <v>3986</v>
      </c>
      <c r="G2570" s="36" t="s">
        <v>3987</v>
      </c>
      <c r="H2570" s="36">
        <v>1115118</v>
      </c>
      <c r="I2570" s="38">
        <v>43685</v>
      </c>
      <c r="J2570" s="2">
        <v>345</v>
      </c>
      <c r="K2570" s="2">
        <v>345101</v>
      </c>
      <c r="L2570" s="2">
        <v>5465</v>
      </c>
      <c r="M2570" s="5">
        <v>1140.58</v>
      </c>
      <c r="N2570" s="3">
        <v>43684</v>
      </c>
      <c r="O2570" t="s">
        <v>19</v>
      </c>
      <c r="P2570" t="s">
        <v>1650</v>
      </c>
      <c r="Q2570" t="s">
        <v>2072</v>
      </c>
      <c r="S2570" s="2">
        <v>1079489</v>
      </c>
      <c r="T2570" s="2">
        <v>341454</v>
      </c>
      <c r="X2570" s="2" t="s">
        <v>1931</v>
      </c>
      <c r="Z2570">
        <v>3008698</v>
      </c>
      <c r="AA2570" s="2" t="s">
        <v>24</v>
      </c>
    </row>
    <row r="2571" spans="1:27" x14ac:dyDescent="0.25">
      <c r="A2571" s="6">
        <f t="shared" ref="A2571:A2634" si="40">+A2570+1</f>
        <v>2563</v>
      </c>
      <c r="C2571" s="36" t="str">
        <f>+INDEX('Global Mapping'!$M:$M,MATCH(L2571,'Global Mapping'!$A:$A,0))</f>
        <v>EXPENSE</v>
      </c>
      <c r="D2571" s="36" t="str">
        <f>+INDEX('Global Mapping'!$C:$C,MATCH(L2571,'Global Mapping'!$A:$A,0))</f>
        <v>ELEC PWR - WTR SYSTEM S</v>
      </c>
      <c r="E2571" s="36" t="s">
        <v>3985</v>
      </c>
      <c r="F2571" s="36" t="s">
        <v>3986</v>
      </c>
      <c r="G2571" s="36" t="s">
        <v>3987</v>
      </c>
      <c r="H2571" s="36">
        <v>1116349</v>
      </c>
      <c r="I2571" s="38">
        <v>43699</v>
      </c>
      <c r="J2571" s="2">
        <v>345</v>
      </c>
      <c r="K2571" s="2">
        <v>345102</v>
      </c>
      <c r="L2571" s="2">
        <v>5465</v>
      </c>
      <c r="M2571" s="5">
        <v>96.71</v>
      </c>
      <c r="N2571" s="3">
        <v>43693</v>
      </c>
      <c r="O2571" t="s">
        <v>19</v>
      </c>
      <c r="P2571" t="s">
        <v>1650</v>
      </c>
      <c r="Q2571" t="s">
        <v>2074</v>
      </c>
      <c r="S2571" s="2">
        <v>1082164</v>
      </c>
      <c r="T2571" s="2">
        <v>342288</v>
      </c>
      <c r="X2571" s="2" t="s">
        <v>1931</v>
      </c>
      <c r="Z2571">
        <v>3008698</v>
      </c>
      <c r="AA2571" s="2" t="s">
        <v>24</v>
      </c>
    </row>
    <row r="2572" spans="1:27" x14ac:dyDescent="0.25">
      <c r="A2572" s="6">
        <f t="shared" si="40"/>
        <v>2564</v>
      </c>
      <c r="C2572" s="36" t="str">
        <f>+INDEX('Global Mapping'!$M:$M,MATCH(L2572,'Global Mapping'!$A:$A,0))</f>
        <v>EXPENSE</v>
      </c>
      <c r="D2572" s="36" t="str">
        <f>+INDEX('Global Mapping'!$C:$C,MATCH(L2572,'Global Mapping'!$A:$A,0))</f>
        <v>ELEC PWR - WTR SYSTEM S</v>
      </c>
      <c r="E2572" s="36" t="s">
        <v>3985</v>
      </c>
      <c r="F2572" s="36" t="s">
        <v>3986</v>
      </c>
      <c r="G2572" s="36" t="s">
        <v>3987</v>
      </c>
      <c r="H2572" s="36">
        <v>1116349</v>
      </c>
      <c r="I2572" s="38">
        <v>43699</v>
      </c>
      <c r="J2572" s="2">
        <v>345</v>
      </c>
      <c r="K2572" s="2">
        <v>345102</v>
      </c>
      <c r="L2572" s="2">
        <v>5465</v>
      </c>
      <c r="M2572" s="5">
        <v>41.68</v>
      </c>
      <c r="N2572" s="3">
        <v>43693</v>
      </c>
      <c r="O2572" t="s">
        <v>19</v>
      </c>
      <c r="P2572" t="s">
        <v>1650</v>
      </c>
      <c r="Q2572" t="s">
        <v>2075</v>
      </c>
      <c r="S2572" s="2">
        <v>1082165</v>
      </c>
      <c r="T2572" s="2">
        <v>342288</v>
      </c>
      <c r="X2572" s="2" t="s">
        <v>1931</v>
      </c>
      <c r="Z2572">
        <v>3008698</v>
      </c>
      <c r="AA2572" s="2" t="s">
        <v>24</v>
      </c>
    </row>
    <row r="2573" spans="1:27" x14ac:dyDescent="0.25">
      <c r="A2573" s="6">
        <f t="shared" si="40"/>
        <v>2565</v>
      </c>
      <c r="C2573" s="36" t="str">
        <f>+INDEX('Global Mapping'!$M:$M,MATCH(L2573,'Global Mapping'!$A:$A,0))</f>
        <v>EXPENSE</v>
      </c>
      <c r="D2573" s="36" t="str">
        <f>+INDEX('Global Mapping'!$C:$C,MATCH(L2573,'Global Mapping'!$A:$A,0))</f>
        <v>ELEC PWR - WTR SYSTEM S</v>
      </c>
      <c r="E2573" s="36" t="s">
        <v>3985</v>
      </c>
      <c r="F2573" s="36" t="s">
        <v>3986</v>
      </c>
      <c r="G2573" s="36" t="s">
        <v>3987</v>
      </c>
      <c r="H2573" s="36">
        <v>1116349</v>
      </c>
      <c r="I2573" s="38">
        <v>43699</v>
      </c>
      <c r="J2573" s="2">
        <v>345</v>
      </c>
      <c r="K2573" s="2">
        <v>345102</v>
      </c>
      <c r="L2573" s="2">
        <v>5465</v>
      </c>
      <c r="M2573" s="5">
        <v>4269.49</v>
      </c>
      <c r="N2573" s="3">
        <v>43693</v>
      </c>
      <c r="O2573" t="s">
        <v>19</v>
      </c>
      <c r="P2573" t="s">
        <v>1650</v>
      </c>
      <c r="Q2573" t="s">
        <v>2075</v>
      </c>
      <c r="S2573" s="2">
        <v>1082166</v>
      </c>
      <c r="T2573" s="2">
        <v>342288</v>
      </c>
      <c r="X2573" s="2" t="s">
        <v>1931</v>
      </c>
      <c r="Z2573">
        <v>3008698</v>
      </c>
      <c r="AA2573" s="2" t="s">
        <v>24</v>
      </c>
    </row>
    <row r="2574" spans="1:27" x14ac:dyDescent="0.25">
      <c r="A2574" s="6">
        <f t="shared" si="40"/>
        <v>2566</v>
      </c>
      <c r="C2574" s="36" t="str">
        <f>+INDEX('Global Mapping'!$M:$M,MATCH(L2574,'Global Mapping'!$A:$A,0))</f>
        <v>EXPENSE</v>
      </c>
      <c r="D2574" s="36" t="str">
        <f>+INDEX('Global Mapping'!$C:$C,MATCH(L2574,'Global Mapping'!$A:$A,0))</f>
        <v>ELEC PWR - WTR SYSTEM S</v>
      </c>
      <c r="E2574" s="36" t="s">
        <v>3985</v>
      </c>
      <c r="F2574" s="36" t="s">
        <v>3986</v>
      </c>
      <c r="G2574" s="36" t="s">
        <v>3987</v>
      </c>
      <c r="H2574" s="36">
        <v>1126028</v>
      </c>
      <c r="I2574" s="38">
        <v>43727</v>
      </c>
      <c r="J2574" s="2">
        <v>345</v>
      </c>
      <c r="K2574" s="2">
        <v>345101</v>
      </c>
      <c r="L2574" s="2">
        <v>5465</v>
      </c>
      <c r="M2574" s="5">
        <v>241.77</v>
      </c>
      <c r="N2574" s="3">
        <v>43724</v>
      </c>
      <c r="O2574" t="s">
        <v>19</v>
      </c>
      <c r="P2574" t="s">
        <v>1650</v>
      </c>
      <c r="Q2574" t="s">
        <v>2102</v>
      </c>
      <c r="S2574" s="2">
        <v>1091086</v>
      </c>
      <c r="T2574" s="2">
        <v>344679</v>
      </c>
      <c r="X2574" s="2" t="s">
        <v>1931</v>
      </c>
      <c r="Z2574">
        <v>3008698</v>
      </c>
      <c r="AA2574" s="2" t="s">
        <v>24</v>
      </c>
    </row>
    <row r="2575" spans="1:27" x14ac:dyDescent="0.25">
      <c r="A2575" s="6">
        <f t="shared" si="40"/>
        <v>2567</v>
      </c>
      <c r="C2575" s="36" t="str">
        <f>+INDEX('Global Mapping'!$M:$M,MATCH(L2575,'Global Mapping'!$A:$A,0))</f>
        <v>EXPENSE</v>
      </c>
      <c r="D2575" s="36" t="str">
        <f>+INDEX('Global Mapping'!$C:$C,MATCH(L2575,'Global Mapping'!$A:$A,0))</f>
        <v>ELEC PWR - WTR SYSTEM S</v>
      </c>
      <c r="E2575" s="36" t="s">
        <v>3985</v>
      </c>
      <c r="F2575" s="36" t="s">
        <v>3986</v>
      </c>
      <c r="G2575" s="36" t="s">
        <v>3987</v>
      </c>
      <c r="H2575" s="36">
        <v>1126028</v>
      </c>
      <c r="I2575" s="38">
        <v>43727</v>
      </c>
      <c r="J2575" s="2">
        <v>345</v>
      </c>
      <c r="K2575" s="2">
        <v>345101</v>
      </c>
      <c r="L2575" s="2">
        <v>5465</v>
      </c>
      <c r="M2575" s="5">
        <v>10.71</v>
      </c>
      <c r="N2575" s="3">
        <v>43724</v>
      </c>
      <c r="O2575" t="s">
        <v>19</v>
      </c>
      <c r="P2575" t="s">
        <v>1650</v>
      </c>
      <c r="Q2575" t="s">
        <v>2102</v>
      </c>
      <c r="S2575" s="2">
        <v>1091087</v>
      </c>
      <c r="T2575" s="2">
        <v>344679</v>
      </c>
      <c r="X2575" s="2" t="s">
        <v>1931</v>
      </c>
      <c r="Z2575">
        <v>3008698</v>
      </c>
      <c r="AA2575" s="2" t="s">
        <v>24</v>
      </c>
    </row>
    <row r="2576" spans="1:27" x14ac:dyDescent="0.25">
      <c r="A2576" s="6">
        <f t="shared" si="40"/>
        <v>2568</v>
      </c>
      <c r="C2576" s="36" t="str">
        <f>+INDEX('Global Mapping'!$M:$M,MATCH(L2576,'Global Mapping'!$A:$A,0))</f>
        <v>EXPENSE</v>
      </c>
      <c r="D2576" s="36" t="str">
        <f>+INDEX('Global Mapping'!$C:$C,MATCH(L2576,'Global Mapping'!$A:$A,0))</f>
        <v>ELEC PWR - WTR SYSTEM S</v>
      </c>
      <c r="E2576" s="36" t="s">
        <v>3985</v>
      </c>
      <c r="F2576" s="36" t="s">
        <v>3986</v>
      </c>
      <c r="G2576" s="36" t="s">
        <v>3987</v>
      </c>
      <c r="H2576" s="36">
        <v>1126028</v>
      </c>
      <c r="I2576" s="38">
        <v>43727</v>
      </c>
      <c r="J2576" s="2">
        <v>345</v>
      </c>
      <c r="K2576" s="2">
        <v>345101</v>
      </c>
      <c r="L2576" s="2">
        <v>5465</v>
      </c>
      <c r="M2576" s="5">
        <v>40.909999999999997</v>
      </c>
      <c r="N2576" s="3">
        <v>43724</v>
      </c>
      <c r="O2576" t="s">
        <v>19</v>
      </c>
      <c r="P2576" t="s">
        <v>1650</v>
      </c>
      <c r="Q2576" t="s">
        <v>2103</v>
      </c>
      <c r="S2576" s="2">
        <v>1091089</v>
      </c>
      <c r="T2576" s="2">
        <v>344679</v>
      </c>
      <c r="X2576" s="2" t="s">
        <v>1931</v>
      </c>
      <c r="Z2576">
        <v>3008698</v>
      </c>
      <c r="AA2576" s="2" t="s">
        <v>24</v>
      </c>
    </row>
    <row r="2577" spans="1:27" x14ac:dyDescent="0.25">
      <c r="A2577" s="6">
        <f t="shared" si="40"/>
        <v>2569</v>
      </c>
      <c r="C2577" s="36" t="str">
        <f>+INDEX('Global Mapping'!$M:$M,MATCH(L2577,'Global Mapping'!$A:$A,0))</f>
        <v>EXPENSE</v>
      </c>
      <c r="D2577" s="36" t="str">
        <f>+INDEX('Global Mapping'!$C:$C,MATCH(L2577,'Global Mapping'!$A:$A,0))</f>
        <v>ELEC PWR - WTR SYSTEM S</v>
      </c>
      <c r="E2577" s="36" t="s">
        <v>3985</v>
      </c>
      <c r="F2577" s="36" t="s">
        <v>3986</v>
      </c>
      <c r="G2577" s="36" t="s">
        <v>3987</v>
      </c>
      <c r="H2577" s="36">
        <v>1126028</v>
      </c>
      <c r="I2577" s="38">
        <v>43727</v>
      </c>
      <c r="J2577" s="2">
        <v>345</v>
      </c>
      <c r="K2577" s="2">
        <v>345101</v>
      </c>
      <c r="L2577" s="2">
        <v>5465</v>
      </c>
      <c r="M2577" s="5">
        <v>35.58</v>
      </c>
      <c r="N2577" s="3">
        <v>43724</v>
      </c>
      <c r="O2577" t="s">
        <v>19</v>
      </c>
      <c r="P2577" t="s">
        <v>1650</v>
      </c>
      <c r="Q2577" t="s">
        <v>2104</v>
      </c>
      <c r="S2577" s="2">
        <v>1091090</v>
      </c>
      <c r="T2577" s="2">
        <v>344679</v>
      </c>
      <c r="X2577" s="2" t="s">
        <v>1931</v>
      </c>
      <c r="Z2577">
        <v>3008698</v>
      </c>
      <c r="AA2577" s="2" t="s">
        <v>24</v>
      </c>
    </row>
    <row r="2578" spans="1:27" x14ac:dyDescent="0.25">
      <c r="A2578" s="6">
        <f t="shared" si="40"/>
        <v>2570</v>
      </c>
      <c r="C2578" s="36" t="str">
        <f>+INDEX('Global Mapping'!$M:$M,MATCH(L2578,'Global Mapping'!$A:$A,0))</f>
        <v>EXPENSE</v>
      </c>
      <c r="D2578" s="36" t="str">
        <f>+INDEX('Global Mapping'!$C:$C,MATCH(L2578,'Global Mapping'!$A:$A,0))</f>
        <v>ELEC PWR - WTR SYSTEM S</v>
      </c>
      <c r="E2578" s="36" t="s">
        <v>3985</v>
      </c>
      <c r="F2578" s="36" t="s">
        <v>3986</v>
      </c>
      <c r="G2578" s="36" t="s">
        <v>3987</v>
      </c>
      <c r="H2578" s="36">
        <v>1126028</v>
      </c>
      <c r="I2578" s="38">
        <v>43727</v>
      </c>
      <c r="J2578" s="2">
        <v>345</v>
      </c>
      <c r="K2578" s="2">
        <v>345102</v>
      </c>
      <c r="L2578" s="2">
        <v>5465</v>
      </c>
      <c r="M2578" s="5">
        <v>3814.84</v>
      </c>
      <c r="N2578" s="3">
        <v>43724</v>
      </c>
      <c r="O2578" t="s">
        <v>19</v>
      </c>
      <c r="P2578" t="s">
        <v>1650</v>
      </c>
      <c r="Q2578" t="s">
        <v>2105</v>
      </c>
      <c r="S2578" s="2">
        <v>1091092</v>
      </c>
      <c r="T2578" s="2">
        <v>344679</v>
      </c>
      <c r="X2578" s="2" t="s">
        <v>1931</v>
      </c>
      <c r="Z2578">
        <v>3008698</v>
      </c>
      <c r="AA2578" s="2" t="s">
        <v>24</v>
      </c>
    </row>
    <row r="2579" spans="1:27" x14ac:dyDescent="0.25">
      <c r="A2579" s="6">
        <f t="shared" si="40"/>
        <v>2571</v>
      </c>
      <c r="C2579" s="36" t="str">
        <f>+INDEX('Global Mapping'!$M:$M,MATCH(L2579,'Global Mapping'!$A:$A,0))</f>
        <v>EXPENSE</v>
      </c>
      <c r="D2579" s="36" t="str">
        <f>+INDEX('Global Mapping'!$C:$C,MATCH(L2579,'Global Mapping'!$A:$A,0))</f>
        <v>ELEC PWR - WTR SYSTEM S</v>
      </c>
      <c r="E2579" s="36" t="s">
        <v>3985</v>
      </c>
      <c r="F2579" s="36" t="s">
        <v>3986</v>
      </c>
      <c r="G2579" s="36" t="s">
        <v>3987</v>
      </c>
      <c r="H2579" s="36">
        <v>1126028</v>
      </c>
      <c r="I2579" s="38">
        <v>43727</v>
      </c>
      <c r="J2579" s="2">
        <v>345</v>
      </c>
      <c r="K2579" s="2">
        <v>345102</v>
      </c>
      <c r="L2579" s="2">
        <v>5465</v>
      </c>
      <c r="M2579" s="5">
        <v>2665.82</v>
      </c>
      <c r="N2579" s="3">
        <v>43724</v>
      </c>
      <c r="O2579" t="s">
        <v>19</v>
      </c>
      <c r="P2579" t="s">
        <v>1650</v>
      </c>
      <c r="Q2579" t="s">
        <v>2106</v>
      </c>
      <c r="S2579" s="2">
        <v>1091093</v>
      </c>
      <c r="T2579" s="2">
        <v>344679</v>
      </c>
      <c r="X2579" s="2" t="s">
        <v>1931</v>
      </c>
      <c r="Z2579">
        <v>3008698</v>
      </c>
      <c r="AA2579" s="2" t="s">
        <v>24</v>
      </c>
    </row>
    <row r="2580" spans="1:27" x14ac:dyDescent="0.25">
      <c r="A2580" s="6">
        <f t="shared" si="40"/>
        <v>2572</v>
      </c>
      <c r="C2580" s="36" t="str">
        <f>+INDEX('Global Mapping'!$M:$M,MATCH(L2580,'Global Mapping'!$A:$A,0))</f>
        <v>EXPENSE</v>
      </c>
      <c r="D2580" s="36" t="str">
        <f>+INDEX('Global Mapping'!$C:$C,MATCH(L2580,'Global Mapping'!$A:$A,0))</f>
        <v>ELEC PWR - WTR SYSTEM S</v>
      </c>
      <c r="E2580" s="36" t="s">
        <v>3985</v>
      </c>
      <c r="F2580" s="36" t="s">
        <v>3986</v>
      </c>
      <c r="G2580" s="36" t="s">
        <v>3987</v>
      </c>
      <c r="H2580" s="36">
        <v>1126028</v>
      </c>
      <c r="I2580" s="38">
        <v>43727</v>
      </c>
      <c r="J2580" s="2">
        <v>345</v>
      </c>
      <c r="K2580" s="2">
        <v>345101</v>
      </c>
      <c r="L2580" s="2">
        <v>5465</v>
      </c>
      <c r="M2580" s="5">
        <v>1006.32</v>
      </c>
      <c r="N2580" s="3">
        <v>43724</v>
      </c>
      <c r="O2580" t="s">
        <v>19</v>
      </c>
      <c r="P2580" t="s">
        <v>1650</v>
      </c>
      <c r="Q2580" t="s">
        <v>2107</v>
      </c>
      <c r="S2580" s="2">
        <v>1091094</v>
      </c>
      <c r="T2580" s="2">
        <v>344679</v>
      </c>
      <c r="X2580" s="2" t="s">
        <v>1931</v>
      </c>
      <c r="Z2580">
        <v>3008698</v>
      </c>
      <c r="AA2580" s="2" t="s">
        <v>24</v>
      </c>
    </row>
    <row r="2581" spans="1:27" x14ac:dyDescent="0.25">
      <c r="A2581" s="6">
        <f t="shared" si="40"/>
        <v>2573</v>
      </c>
      <c r="C2581" s="36" t="str">
        <f>+INDEX('Global Mapping'!$M:$M,MATCH(L2581,'Global Mapping'!$A:$A,0))</f>
        <v>EXPENSE</v>
      </c>
      <c r="D2581" s="36" t="str">
        <f>+INDEX('Global Mapping'!$C:$C,MATCH(L2581,'Global Mapping'!$A:$A,0))</f>
        <v>ELEC PWR - WTR SYSTEM S</v>
      </c>
      <c r="E2581" s="36" t="s">
        <v>3985</v>
      </c>
      <c r="F2581" s="36" t="s">
        <v>3986</v>
      </c>
      <c r="G2581" s="36" t="s">
        <v>3987</v>
      </c>
      <c r="H2581" s="36">
        <v>1126028</v>
      </c>
      <c r="I2581" s="38">
        <v>43727</v>
      </c>
      <c r="J2581" s="2">
        <v>345</v>
      </c>
      <c r="K2581" s="2">
        <v>345102</v>
      </c>
      <c r="L2581" s="2">
        <v>5465</v>
      </c>
      <c r="M2581" s="5">
        <v>41.4</v>
      </c>
      <c r="N2581" s="3">
        <v>43724</v>
      </c>
      <c r="O2581" t="s">
        <v>19</v>
      </c>
      <c r="P2581" t="s">
        <v>1650</v>
      </c>
      <c r="Q2581" t="s">
        <v>2106</v>
      </c>
      <c r="S2581" s="2">
        <v>1091095</v>
      </c>
      <c r="T2581" s="2">
        <v>344679</v>
      </c>
      <c r="X2581" s="2" t="s">
        <v>1931</v>
      </c>
      <c r="Z2581">
        <v>3008698</v>
      </c>
      <c r="AA2581" s="2" t="s">
        <v>24</v>
      </c>
    </row>
    <row r="2582" spans="1:27" x14ac:dyDescent="0.25">
      <c r="A2582" s="6">
        <f t="shared" si="40"/>
        <v>2574</v>
      </c>
      <c r="C2582" s="36" t="str">
        <f>+INDEX('Global Mapping'!$M:$M,MATCH(L2582,'Global Mapping'!$A:$A,0))</f>
        <v>EXPENSE</v>
      </c>
      <c r="D2582" s="36" t="str">
        <f>+INDEX('Global Mapping'!$C:$C,MATCH(L2582,'Global Mapping'!$A:$A,0))</f>
        <v>ELEC PWR - WTR SYSTEM S</v>
      </c>
      <c r="E2582" s="36" t="s">
        <v>3985</v>
      </c>
      <c r="F2582" s="36" t="s">
        <v>3986</v>
      </c>
      <c r="G2582" s="36" t="s">
        <v>3987</v>
      </c>
      <c r="H2582" s="36">
        <v>1126028</v>
      </c>
      <c r="I2582" s="38">
        <v>43727</v>
      </c>
      <c r="J2582" s="2">
        <v>345</v>
      </c>
      <c r="K2582" s="2">
        <v>345102</v>
      </c>
      <c r="L2582" s="2">
        <v>5465</v>
      </c>
      <c r="M2582" s="5">
        <v>37.18</v>
      </c>
      <c r="N2582" s="3">
        <v>43724</v>
      </c>
      <c r="O2582" t="s">
        <v>19</v>
      </c>
      <c r="P2582" t="s">
        <v>1650</v>
      </c>
      <c r="Q2582" t="s">
        <v>2108</v>
      </c>
      <c r="S2582" s="2">
        <v>1091096</v>
      </c>
      <c r="T2582" s="2">
        <v>344679</v>
      </c>
      <c r="X2582" s="2" t="s">
        <v>1931</v>
      </c>
      <c r="Z2582">
        <v>3008698</v>
      </c>
      <c r="AA2582" s="2" t="s">
        <v>24</v>
      </c>
    </row>
    <row r="2583" spans="1:27" x14ac:dyDescent="0.25">
      <c r="A2583" s="6">
        <f t="shared" si="40"/>
        <v>2575</v>
      </c>
      <c r="C2583" s="36" t="str">
        <f>+INDEX('Global Mapping'!$M:$M,MATCH(L2583,'Global Mapping'!$A:$A,0))</f>
        <v>EXPENSE</v>
      </c>
      <c r="D2583" s="36" t="str">
        <f>+INDEX('Global Mapping'!$C:$C,MATCH(L2583,'Global Mapping'!$A:$A,0))</f>
        <v>ELEC PWR - WTR SYSTEM S</v>
      </c>
      <c r="E2583" s="36" t="s">
        <v>3985</v>
      </c>
      <c r="F2583" s="36" t="s">
        <v>3986</v>
      </c>
      <c r="G2583" s="36" t="s">
        <v>3987</v>
      </c>
      <c r="H2583" s="36">
        <v>1126028</v>
      </c>
      <c r="I2583" s="38">
        <v>43727</v>
      </c>
      <c r="J2583" s="2">
        <v>345</v>
      </c>
      <c r="K2583" s="2">
        <v>345101</v>
      </c>
      <c r="L2583" s="2">
        <v>5465</v>
      </c>
      <c r="M2583" s="5">
        <v>272.2</v>
      </c>
      <c r="N2583" s="3">
        <v>43724</v>
      </c>
      <c r="O2583" t="s">
        <v>19</v>
      </c>
      <c r="P2583" t="s">
        <v>1650</v>
      </c>
      <c r="Q2583" t="s">
        <v>2107</v>
      </c>
      <c r="S2583" s="2">
        <v>1091097</v>
      </c>
      <c r="T2583" s="2">
        <v>344679</v>
      </c>
      <c r="X2583" s="2" t="s">
        <v>1931</v>
      </c>
      <c r="Z2583">
        <v>3008698</v>
      </c>
      <c r="AA2583" s="2" t="s">
        <v>24</v>
      </c>
    </row>
    <row r="2584" spans="1:27" x14ac:dyDescent="0.25">
      <c r="A2584" s="6">
        <f t="shared" si="40"/>
        <v>2576</v>
      </c>
      <c r="C2584" s="36" t="str">
        <f>+INDEX('Global Mapping'!$M:$M,MATCH(L2584,'Global Mapping'!$A:$A,0))</f>
        <v>EXPENSE</v>
      </c>
      <c r="D2584" s="36" t="str">
        <f>+INDEX('Global Mapping'!$C:$C,MATCH(L2584,'Global Mapping'!$A:$A,0))</f>
        <v>ELEC PWR - WTR SYSTEM S</v>
      </c>
      <c r="E2584" s="36" t="s">
        <v>3985</v>
      </c>
      <c r="F2584" s="36" t="s">
        <v>3986</v>
      </c>
      <c r="G2584" s="36" t="s">
        <v>3987</v>
      </c>
      <c r="H2584" s="36">
        <v>1128653</v>
      </c>
      <c r="I2584" s="38">
        <v>43755</v>
      </c>
      <c r="J2584" s="2">
        <v>345</v>
      </c>
      <c r="K2584" s="2">
        <v>345101</v>
      </c>
      <c r="L2584" s="2">
        <v>5465</v>
      </c>
      <c r="M2584" s="5">
        <v>209.42</v>
      </c>
      <c r="N2584" s="3">
        <v>43755</v>
      </c>
      <c r="O2584" t="s">
        <v>19</v>
      </c>
      <c r="P2584" t="s">
        <v>1650</v>
      </c>
      <c r="Q2584" t="s">
        <v>2114</v>
      </c>
      <c r="S2584" s="2">
        <v>1100797</v>
      </c>
      <c r="T2584" s="2">
        <v>348368</v>
      </c>
      <c r="X2584" s="2" t="s">
        <v>1931</v>
      </c>
      <c r="Z2584">
        <v>3008698</v>
      </c>
      <c r="AA2584" s="2" t="s">
        <v>24</v>
      </c>
    </row>
    <row r="2585" spans="1:27" x14ac:dyDescent="0.25">
      <c r="A2585" s="6">
        <f t="shared" si="40"/>
        <v>2577</v>
      </c>
      <c r="C2585" s="36" t="str">
        <f>+INDEX('Global Mapping'!$M:$M,MATCH(L2585,'Global Mapping'!$A:$A,0))</f>
        <v>EXPENSE</v>
      </c>
      <c r="D2585" s="36" t="str">
        <f>+INDEX('Global Mapping'!$C:$C,MATCH(L2585,'Global Mapping'!$A:$A,0))</f>
        <v>ELEC PWR - WTR SYSTEM S</v>
      </c>
      <c r="E2585" s="36" t="s">
        <v>3985</v>
      </c>
      <c r="F2585" s="36" t="s">
        <v>3986</v>
      </c>
      <c r="G2585" s="36" t="s">
        <v>3987</v>
      </c>
      <c r="H2585" s="36">
        <v>1128653</v>
      </c>
      <c r="I2585" s="38">
        <v>43755</v>
      </c>
      <c r="J2585" s="2">
        <v>345</v>
      </c>
      <c r="K2585" s="2">
        <v>345101</v>
      </c>
      <c r="L2585" s="2">
        <v>5465</v>
      </c>
      <c r="M2585" s="5">
        <v>10.52</v>
      </c>
      <c r="N2585" s="3">
        <v>43755</v>
      </c>
      <c r="O2585" t="s">
        <v>19</v>
      </c>
      <c r="P2585" t="s">
        <v>1650</v>
      </c>
      <c r="Q2585" t="s">
        <v>2115</v>
      </c>
      <c r="S2585" s="2">
        <v>1100798</v>
      </c>
      <c r="T2585" s="2">
        <v>348368</v>
      </c>
      <c r="X2585" s="2" t="s">
        <v>1931</v>
      </c>
      <c r="Z2585">
        <v>3008698</v>
      </c>
      <c r="AA2585" s="2" t="s">
        <v>24</v>
      </c>
    </row>
    <row r="2586" spans="1:27" x14ac:dyDescent="0.25">
      <c r="A2586" s="6">
        <f t="shared" si="40"/>
        <v>2578</v>
      </c>
      <c r="C2586" s="36" t="str">
        <f>+INDEX('Global Mapping'!$M:$M,MATCH(L2586,'Global Mapping'!$A:$A,0))</f>
        <v>EXPENSE</v>
      </c>
      <c r="D2586" s="36" t="str">
        <f>+INDEX('Global Mapping'!$C:$C,MATCH(L2586,'Global Mapping'!$A:$A,0))</f>
        <v>ELEC PWR - WTR SYSTEM S</v>
      </c>
      <c r="E2586" s="36" t="s">
        <v>3985</v>
      </c>
      <c r="F2586" s="36" t="s">
        <v>3986</v>
      </c>
      <c r="G2586" s="36" t="s">
        <v>3987</v>
      </c>
      <c r="H2586" s="36">
        <v>1128653</v>
      </c>
      <c r="I2586" s="38">
        <v>43755</v>
      </c>
      <c r="J2586" s="2">
        <v>345</v>
      </c>
      <c r="K2586" s="2">
        <v>345101</v>
      </c>
      <c r="L2586" s="2">
        <v>5465</v>
      </c>
      <c r="M2586" s="5">
        <v>63.83</v>
      </c>
      <c r="N2586" s="3">
        <v>43755</v>
      </c>
      <c r="O2586" t="s">
        <v>19</v>
      </c>
      <c r="P2586" t="s">
        <v>1650</v>
      </c>
      <c r="Q2586" t="s">
        <v>2116</v>
      </c>
      <c r="S2586" s="2">
        <v>1100800</v>
      </c>
      <c r="T2586" s="2">
        <v>348368</v>
      </c>
      <c r="X2586" s="2" t="s">
        <v>1931</v>
      </c>
      <c r="Z2586">
        <v>3008698</v>
      </c>
      <c r="AA2586" s="2" t="s">
        <v>24</v>
      </c>
    </row>
    <row r="2587" spans="1:27" x14ac:dyDescent="0.25">
      <c r="A2587" s="6">
        <f t="shared" si="40"/>
        <v>2579</v>
      </c>
      <c r="C2587" s="36" t="str">
        <f>+INDEX('Global Mapping'!$M:$M,MATCH(L2587,'Global Mapping'!$A:$A,0))</f>
        <v>EXPENSE</v>
      </c>
      <c r="D2587" s="36" t="str">
        <f>+INDEX('Global Mapping'!$C:$C,MATCH(L2587,'Global Mapping'!$A:$A,0))</f>
        <v>ELEC PWR - WTR SYSTEM S</v>
      </c>
      <c r="E2587" s="36" t="s">
        <v>3985</v>
      </c>
      <c r="F2587" s="36" t="s">
        <v>3986</v>
      </c>
      <c r="G2587" s="36" t="s">
        <v>3987</v>
      </c>
      <c r="H2587" s="36">
        <v>1128653</v>
      </c>
      <c r="I2587" s="38">
        <v>43755</v>
      </c>
      <c r="J2587" s="2">
        <v>345</v>
      </c>
      <c r="K2587" s="2">
        <v>345101</v>
      </c>
      <c r="L2587" s="2">
        <v>5465</v>
      </c>
      <c r="M2587" s="5">
        <v>42.2</v>
      </c>
      <c r="N2587" s="3">
        <v>43755</v>
      </c>
      <c r="O2587" t="s">
        <v>19</v>
      </c>
      <c r="P2587" t="s">
        <v>1650</v>
      </c>
      <c r="Q2587" t="s">
        <v>2117</v>
      </c>
      <c r="S2587" s="2">
        <v>1100801</v>
      </c>
      <c r="T2587" s="2">
        <v>348368</v>
      </c>
      <c r="X2587" s="2" t="s">
        <v>1931</v>
      </c>
      <c r="Z2587">
        <v>3008698</v>
      </c>
      <c r="AA2587" s="2" t="s">
        <v>24</v>
      </c>
    </row>
    <row r="2588" spans="1:27" x14ac:dyDescent="0.25">
      <c r="A2588" s="6">
        <f t="shared" si="40"/>
        <v>2580</v>
      </c>
      <c r="C2588" s="36" t="str">
        <f>+INDEX('Global Mapping'!$M:$M,MATCH(L2588,'Global Mapping'!$A:$A,0))</f>
        <v>EXPENSE</v>
      </c>
      <c r="D2588" s="36" t="str">
        <f>+INDEX('Global Mapping'!$C:$C,MATCH(L2588,'Global Mapping'!$A:$A,0))</f>
        <v>ELEC PWR - WTR SYSTEM S</v>
      </c>
      <c r="E2588" s="36" t="s">
        <v>3985</v>
      </c>
      <c r="F2588" s="36" t="s">
        <v>3986</v>
      </c>
      <c r="G2588" s="36" t="s">
        <v>3987</v>
      </c>
      <c r="H2588" s="36">
        <v>1128653</v>
      </c>
      <c r="I2588" s="38">
        <v>43755</v>
      </c>
      <c r="J2588" s="2">
        <v>345</v>
      </c>
      <c r="K2588" s="2">
        <v>345102</v>
      </c>
      <c r="L2588" s="2">
        <v>5465</v>
      </c>
      <c r="M2588" s="5">
        <v>3661.41</v>
      </c>
      <c r="N2588" s="3">
        <v>43755</v>
      </c>
      <c r="O2588" t="s">
        <v>19</v>
      </c>
      <c r="P2588" t="s">
        <v>1650</v>
      </c>
      <c r="Q2588" t="s">
        <v>2118</v>
      </c>
      <c r="S2588" s="2">
        <v>1100803</v>
      </c>
      <c r="T2588" s="2">
        <v>348368</v>
      </c>
      <c r="X2588" s="2" t="s">
        <v>1931</v>
      </c>
      <c r="Z2588">
        <v>3008698</v>
      </c>
      <c r="AA2588" s="2" t="s">
        <v>24</v>
      </c>
    </row>
    <row r="2589" spans="1:27" x14ac:dyDescent="0.25">
      <c r="A2589" s="6">
        <f t="shared" si="40"/>
        <v>2581</v>
      </c>
      <c r="C2589" s="36" t="str">
        <f>+INDEX('Global Mapping'!$M:$M,MATCH(L2589,'Global Mapping'!$A:$A,0))</f>
        <v>EXPENSE</v>
      </c>
      <c r="D2589" s="36" t="str">
        <f>+INDEX('Global Mapping'!$C:$C,MATCH(L2589,'Global Mapping'!$A:$A,0))</f>
        <v>ELEC PWR - WTR SYSTEM S</v>
      </c>
      <c r="E2589" s="36" t="s">
        <v>3985</v>
      </c>
      <c r="F2589" s="36" t="s">
        <v>3986</v>
      </c>
      <c r="G2589" s="36" t="s">
        <v>3987</v>
      </c>
      <c r="H2589" s="36">
        <v>1128653</v>
      </c>
      <c r="I2589" s="38">
        <v>43755</v>
      </c>
      <c r="J2589" s="2">
        <v>345</v>
      </c>
      <c r="K2589" s="2">
        <v>345102</v>
      </c>
      <c r="L2589" s="2">
        <v>5465</v>
      </c>
      <c r="M2589" s="5">
        <v>2453.6799999999998</v>
      </c>
      <c r="N2589" s="3">
        <v>43755</v>
      </c>
      <c r="O2589" t="s">
        <v>19</v>
      </c>
      <c r="P2589" t="s">
        <v>1650</v>
      </c>
      <c r="Q2589" t="s">
        <v>2105</v>
      </c>
      <c r="S2589" s="2">
        <v>1100804</v>
      </c>
      <c r="T2589" s="2">
        <v>348368</v>
      </c>
      <c r="X2589" s="2" t="s">
        <v>1931</v>
      </c>
      <c r="Z2589">
        <v>3008698</v>
      </c>
      <c r="AA2589" s="2" t="s">
        <v>24</v>
      </c>
    </row>
    <row r="2590" spans="1:27" x14ac:dyDescent="0.25">
      <c r="A2590" s="6">
        <f t="shared" si="40"/>
        <v>2582</v>
      </c>
      <c r="C2590" s="36" t="str">
        <f>+INDEX('Global Mapping'!$M:$M,MATCH(L2590,'Global Mapping'!$A:$A,0))</f>
        <v>EXPENSE</v>
      </c>
      <c r="D2590" s="36" t="str">
        <f>+INDEX('Global Mapping'!$C:$C,MATCH(L2590,'Global Mapping'!$A:$A,0))</f>
        <v>ELEC PWR - WTR SYSTEM S</v>
      </c>
      <c r="E2590" s="36" t="s">
        <v>3985</v>
      </c>
      <c r="F2590" s="36" t="s">
        <v>3986</v>
      </c>
      <c r="G2590" s="36" t="s">
        <v>3987</v>
      </c>
      <c r="H2590" s="36">
        <v>1128653</v>
      </c>
      <c r="I2590" s="38">
        <v>43755</v>
      </c>
      <c r="J2590" s="2">
        <v>345</v>
      </c>
      <c r="K2590" s="2">
        <v>345101</v>
      </c>
      <c r="L2590" s="2">
        <v>5465</v>
      </c>
      <c r="M2590" s="5">
        <v>1017.79</v>
      </c>
      <c r="N2590" s="3">
        <v>43755</v>
      </c>
      <c r="O2590" t="s">
        <v>19</v>
      </c>
      <c r="P2590" t="s">
        <v>1650</v>
      </c>
      <c r="Q2590" t="s">
        <v>2119</v>
      </c>
      <c r="S2590" s="2">
        <v>1100805</v>
      </c>
      <c r="T2590" s="2">
        <v>348368</v>
      </c>
      <c r="X2590" s="2" t="s">
        <v>1931</v>
      </c>
      <c r="Z2590">
        <v>3008698</v>
      </c>
      <c r="AA2590" s="2" t="s">
        <v>24</v>
      </c>
    </row>
    <row r="2591" spans="1:27" x14ac:dyDescent="0.25">
      <c r="A2591" s="6">
        <f t="shared" si="40"/>
        <v>2583</v>
      </c>
      <c r="C2591" s="36" t="str">
        <f>+INDEX('Global Mapping'!$M:$M,MATCH(L2591,'Global Mapping'!$A:$A,0))</f>
        <v>EXPENSE</v>
      </c>
      <c r="D2591" s="36" t="str">
        <f>+INDEX('Global Mapping'!$C:$C,MATCH(L2591,'Global Mapping'!$A:$A,0))</f>
        <v>ELEC PWR - WTR SYSTEM S</v>
      </c>
      <c r="E2591" s="36" t="s">
        <v>3985</v>
      </c>
      <c r="F2591" s="36" t="s">
        <v>3986</v>
      </c>
      <c r="G2591" s="36" t="s">
        <v>3987</v>
      </c>
      <c r="H2591" s="36">
        <v>1128653</v>
      </c>
      <c r="I2591" s="38">
        <v>43755</v>
      </c>
      <c r="J2591" s="2">
        <v>345</v>
      </c>
      <c r="K2591" s="2">
        <v>345102</v>
      </c>
      <c r="L2591" s="2">
        <v>5465</v>
      </c>
      <c r="M2591" s="5">
        <v>93.92</v>
      </c>
      <c r="N2591" s="3">
        <v>43755</v>
      </c>
      <c r="O2591" t="s">
        <v>19</v>
      </c>
      <c r="P2591" t="s">
        <v>1650</v>
      </c>
      <c r="Q2591" t="s">
        <v>2118</v>
      </c>
      <c r="S2591" s="2">
        <v>1100806</v>
      </c>
      <c r="T2591" s="2">
        <v>348368</v>
      </c>
      <c r="X2591" s="2" t="s">
        <v>1931</v>
      </c>
      <c r="Z2591">
        <v>3008698</v>
      </c>
      <c r="AA2591" s="2" t="s">
        <v>24</v>
      </c>
    </row>
    <row r="2592" spans="1:27" x14ac:dyDescent="0.25">
      <c r="A2592" s="6">
        <f t="shared" si="40"/>
        <v>2584</v>
      </c>
      <c r="C2592" s="36" t="str">
        <f>+INDEX('Global Mapping'!$M:$M,MATCH(L2592,'Global Mapping'!$A:$A,0))</f>
        <v>EXPENSE</v>
      </c>
      <c r="D2592" s="36" t="str">
        <f>+INDEX('Global Mapping'!$C:$C,MATCH(L2592,'Global Mapping'!$A:$A,0))</f>
        <v>ELEC PWR - WTR SYSTEM S</v>
      </c>
      <c r="E2592" s="36" t="s">
        <v>3985</v>
      </c>
      <c r="F2592" s="36" t="s">
        <v>3986</v>
      </c>
      <c r="G2592" s="36" t="s">
        <v>3987</v>
      </c>
      <c r="H2592" s="36">
        <v>1128653</v>
      </c>
      <c r="I2592" s="38">
        <v>43755</v>
      </c>
      <c r="J2592" s="2">
        <v>345</v>
      </c>
      <c r="K2592" s="2">
        <v>345102</v>
      </c>
      <c r="L2592" s="2">
        <v>5465</v>
      </c>
      <c r="M2592" s="5">
        <v>37.369999999999997</v>
      </c>
      <c r="N2592" s="3">
        <v>43755</v>
      </c>
      <c r="O2592" t="s">
        <v>19</v>
      </c>
      <c r="P2592" t="s">
        <v>1650</v>
      </c>
      <c r="Q2592" t="s">
        <v>2118</v>
      </c>
      <c r="S2592" s="2">
        <v>1100807</v>
      </c>
      <c r="T2592" s="2">
        <v>348368</v>
      </c>
      <c r="X2592" s="2" t="s">
        <v>1931</v>
      </c>
      <c r="Z2592">
        <v>3008698</v>
      </c>
      <c r="AA2592" s="2" t="s">
        <v>24</v>
      </c>
    </row>
    <row r="2593" spans="1:27" x14ac:dyDescent="0.25">
      <c r="A2593" s="6">
        <f t="shared" si="40"/>
        <v>2585</v>
      </c>
      <c r="C2593" s="36" t="str">
        <f>+INDEX('Global Mapping'!$M:$M,MATCH(L2593,'Global Mapping'!$A:$A,0))</f>
        <v>EXPENSE</v>
      </c>
      <c r="D2593" s="36" t="str">
        <f>+INDEX('Global Mapping'!$C:$C,MATCH(L2593,'Global Mapping'!$A:$A,0))</f>
        <v>ELEC PWR - WTR SYSTEM S</v>
      </c>
      <c r="E2593" s="36" t="s">
        <v>3985</v>
      </c>
      <c r="F2593" s="36" t="s">
        <v>3986</v>
      </c>
      <c r="G2593" s="36" t="s">
        <v>3987</v>
      </c>
      <c r="H2593" s="36">
        <v>1128653</v>
      </c>
      <c r="I2593" s="38">
        <v>43755</v>
      </c>
      <c r="J2593" s="2">
        <v>345</v>
      </c>
      <c r="K2593" s="2">
        <v>345101</v>
      </c>
      <c r="L2593" s="2">
        <v>5465</v>
      </c>
      <c r="M2593" s="5">
        <v>254.99</v>
      </c>
      <c r="N2593" s="3">
        <v>43755</v>
      </c>
      <c r="O2593" t="s">
        <v>19</v>
      </c>
      <c r="P2593" t="s">
        <v>1650</v>
      </c>
      <c r="Q2593" t="s">
        <v>2119</v>
      </c>
      <c r="S2593" s="2">
        <v>1100808</v>
      </c>
      <c r="T2593" s="2">
        <v>348368</v>
      </c>
      <c r="X2593" s="2" t="s">
        <v>1931</v>
      </c>
      <c r="Z2593">
        <v>3008698</v>
      </c>
      <c r="AA2593" s="2" t="s">
        <v>24</v>
      </c>
    </row>
    <row r="2594" spans="1:27" x14ac:dyDescent="0.25">
      <c r="A2594" s="6">
        <f t="shared" si="40"/>
        <v>2586</v>
      </c>
      <c r="C2594" s="36" t="str">
        <f>+INDEX('Global Mapping'!$M:$M,MATCH(L2594,'Global Mapping'!$A:$A,0))</f>
        <v>EXPENSE</v>
      </c>
      <c r="D2594" s="36" t="str">
        <f>+INDEX('Global Mapping'!$C:$C,MATCH(L2594,'Global Mapping'!$A:$A,0))</f>
        <v>ELEC PWR - WTR SYSTEM S</v>
      </c>
      <c r="E2594" s="36" t="s">
        <v>3985</v>
      </c>
      <c r="F2594" s="36" t="s">
        <v>3986</v>
      </c>
      <c r="G2594" s="36" t="s">
        <v>3987</v>
      </c>
      <c r="H2594" s="36">
        <v>1132588</v>
      </c>
      <c r="I2594" s="38">
        <v>43790</v>
      </c>
      <c r="J2594" s="2">
        <v>345</v>
      </c>
      <c r="K2594" s="2">
        <v>345101</v>
      </c>
      <c r="L2594" s="2">
        <v>5465</v>
      </c>
      <c r="M2594" s="5">
        <v>10.53</v>
      </c>
      <c r="N2594" s="3">
        <v>43787</v>
      </c>
      <c r="O2594" t="s">
        <v>19</v>
      </c>
      <c r="P2594" t="s">
        <v>1650</v>
      </c>
      <c r="Q2594" t="s">
        <v>2156</v>
      </c>
      <c r="S2594" s="2">
        <v>1110474</v>
      </c>
      <c r="T2594" s="2">
        <v>351677</v>
      </c>
      <c r="X2594" s="2" t="s">
        <v>1931</v>
      </c>
      <c r="Z2594">
        <v>3008698</v>
      </c>
      <c r="AA2594" s="2" t="s">
        <v>24</v>
      </c>
    </row>
    <row r="2595" spans="1:27" x14ac:dyDescent="0.25">
      <c r="A2595" s="6">
        <f t="shared" si="40"/>
        <v>2587</v>
      </c>
      <c r="C2595" s="36" t="str">
        <f>+INDEX('Global Mapping'!$M:$M,MATCH(L2595,'Global Mapping'!$A:$A,0))</f>
        <v>EXPENSE</v>
      </c>
      <c r="D2595" s="36" t="str">
        <f>+INDEX('Global Mapping'!$C:$C,MATCH(L2595,'Global Mapping'!$A:$A,0))</f>
        <v>ELEC PWR - WTR SYSTEM S</v>
      </c>
      <c r="E2595" s="36" t="s">
        <v>3985</v>
      </c>
      <c r="F2595" s="36" t="s">
        <v>3986</v>
      </c>
      <c r="G2595" s="36" t="s">
        <v>3987</v>
      </c>
      <c r="H2595" s="36">
        <v>1132588</v>
      </c>
      <c r="I2595" s="38">
        <v>43790</v>
      </c>
      <c r="J2595" s="2">
        <v>345</v>
      </c>
      <c r="K2595" s="2">
        <v>345101</v>
      </c>
      <c r="L2595" s="2">
        <v>5465</v>
      </c>
      <c r="M2595" s="5">
        <v>42.14</v>
      </c>
      <c r="N2595" s="3">
        <v>43787</v>
      </c>
      <c r="O2595" t="s">
        <v>19</v>
      </c>
      <c r="P2595" t="s">
        <v>1650</v>
      </c>
      <c r="Q2595" t="s">
        <v>2157</v>
      </c>
      <c r="S2595" s="2">
        <v>1110476</v>
      </c>
      <c r="T2595" s="2">
        <v>351677</v>
      </c>
      <c r="X2595" s="2" t="s">
        <v>1931</v>
      </c>
      <c r="Z2595">
        <v>3008698</v>
      </c>
      <c r="AA2595" s="2" t="s">
        <v>24</v>
      </c>
    </row>
    <row r="2596" spans="1:27" x14ac:dyDescent="0.25">
      <c r="A2596" s="6">
        <f t="shared" si="40"/>
        <v>2588</v>
      </c>
      <c r="C2596" s="36" t="str">
        <f>+INDEX('Global Mapping'!$M:$M,MATCH(L2596,'Global Mapping'!$A:$A,0))</f>
        <v>EXPENSE</v>
      </c>
      <c r="D2596" s="36" t="str">
        <f>+INDEX('Global Mapping'!$C:$C,MATCH(L2596,'Global Mapping'!$A:$A,0))</f>
        <v>ELEC PWR - WTR SYSTEM S</v>
      </c>
      <c r="E2596" s="36" t="s">
        <v>3985</v>
      </c>
      <c r="F2596" s="36" t="s">
        <v>3986</v>
      </c>
      <c r="G2596" s="36" t="s">
        <v>3987</v>
      </c>
      <c r="H2596" s="36">
        <v>1132588</v>
      </c>
      <c r="I2596" s="38">
        <v>43790</v>
      </c>
      <c r="J2596" s="2">
        <v>345</v>
      </c>
      <c r="K2596" s="2">
        <v>345101</v>
      </c>
      <c r="L2596" s="2">
        <v>5465</v>
      </c>
      <c r="M2596" s="5">
        <v>36.58</v>
      </c>
      <c r="N2596" s="3">
        <v>43787</v>
      </c>
      <c r="O2596" t="s">
        <v>19</v>
      </c>
      <c r="P2596" t="s">
        <v>1650</v>
      </c>
      <c r="Q2596" t="s">
        <v>2158</v>
      </c>
      <c r="S2596" s="2">
        <v>1110477</v>
      </c>
      <c r="T2596" s="2">
        <v>351677</v>
      </c>
      <c r="X2596" s="2" t="s">
        <v>1931</v>
      </c>
      <c r="Z2596">
        <v>3008698</v>
      </c>
      <c r="AA2596" s="2" t="s">
        <v>24</v>
      </c>
    </row>
    <row r="2597" spans="1:27" x14ac:dyDescent="0.25">
      <c r="A2597" s="6">
        <f t="shared" si="40"/>
        <v>2589</v>
      </c>
      <c r="C2597" s="36" t="str">
        <f>+INDEX('Global Mapping'!$M:$M,MATCH(L2597,'Global Mapping'!$A:$A,0))</f>
        <v>EXPENSE</v>
      </c>
      <c r="D2597" s="36" t="str">
        <f>+INDEX('Global Mapping'!$C:$C,MATCH(L2597,'Global Mapping'!$A:$A,0))</f>
        <v>ELEC PWR - WTR SYSTEM S</v>
      </c>
      <c r="E2597" s="36" t="s">
        <v>3985</v>
      </c>
      <c r="F2597" s="36" t="s">
        <v>3986</v>
      </c>
      <c r="G2597" s="36" t="s">
        <v>3987</v>
      </c>
      <c r="H2597" s="36">
        <v>1132588</v>
      </c>
      <c r="I2597" s="38">
        <v>43790</v>
      </c>
      <c r="J2597" s="2">
        <v>345</v>
      </c>
      <c r="K2597" s="2">
        <v>345102</v>
      </c>
      <c r="L2597" s="2">
        <v>5465</v>
      </c>
      <c r="M2597" s="5">
        <v>3701.29</v>
      </c>
      <c r="N2597" s="3">
        <v>43787</v>
      </c>
      <c r="O2597" t="s">
        <v>19</v>
      </c>
      <c r="P2597" t="s">
        <v>1650</v>
      </c>
      <c r="Q2597" t="s">
        <v>2159</v>
      </c>
      <c r="S2597" s="2">
        <v>1110479</v>
      </c>
      <c r="T2597" s="2">
        <v>351677</v>
      </c>
      <c r="X2597" s="2" t="s">
        <v>1931</v>
      </c>
      <c r="Z2597">
        <v>3008698</v>
      </c>
      <c r="AA2597" s="2" t="s">
        <v>24</v>
      </c>
    </row>
    <row r="2598" spans="1:27" x14ac:dyDescent="0.25">
      <c r="A2598" s="6">
        <f t="shared" si="40"/>
        <v>2590</v>
      </c>
      <c r="C2598" s="36" t="str">
        <f>+INDEX('Global Mapping'!$M:$M,MATCH(L2598,'Global Mapping'!$A:$A,0))</f>
        <v>EXPENSE</v>
      </c>
      <c r="D2598" s="36" t="str">
        <f>+INDEX('Global Mapping'!$C:$C,MATCH(L2598,'Global Mapping'!$A:$A,0))</f>
        <v>ELEC PWR - WTR SYSTEM S</v>
      </c>
      <c r="E2598" s="36" t="s">
        <v>3985</v>
      </c>
      <c r="F2598" s="36" t="s">
        <v>3986</v>
      </c>
      <c r="G2598" s="36" t="s">
        <v>3987</v>
      </c>
      <c r="H2598" s="36">
        <v>1132588</v>
      </c>
      <c r="I2598" s="38">
        <v>43790</v>
      </c>
      <c r="J2598" s="2">
        <v>345</v>
      </c>
      <c r="K2598" s="2">
        <v>345102</v>
      </c>
      <c r="L2598" s="2">
        <v>5465</v>
      </c>
      <c r="M2598" s="5">
        <v>2273.29</v>
      </c>
      <c r="N2598" s="3">
        <v>43787</v>
      </c>
      <c r="O2598" t="s">
        <v>19</v>
      </c>
      <c r="P2598" t="s">
        <v>1650</v>
      </c>
      <c r="Q2598" t="s">
        <v>2118</v>
      </c>
      <c r="S2598" s="2">
        <v>1110480</v>
      </c>
      <c r="T2598" s="2">
        <v>351677</v>
      </c>
      <c r="X2598" s="2" t="s">
        <v>1931</v>
      </c>
      <c r="Z2598">
        <v>3008698</v>
      </c>
      <c r="AA2598" s="2" t="s">
        <v>24</v>
      </c>
    </row>
    <row r="2599" spans="1:27" x14ac:dyDescent="0.25">
      <c r="A2599" s="6">
        <f t="shared" si="40"/>
        <v>2591</v>
      </c>
      <c r="C2599" s="36" t="str">
        <f>+INDEX('Global Mapping'!$M:$M,MATCH(L2599,'Global Mapping'!$A:$A,0))</f>
        <v>EXPENSE</v>
      </c>
      <c r="D2599" s="36" t="str">
        <f>+INDEX('Global Mapping'!$C:$C,MATCH(L2599,'Global Mapping'!$A:$A,0))</f>
        <v>ELEC PWR - WTR SYSTEM S</v>
      </c>
      <c r="E2599" s="36" t="s">
        <v>3985</v>
      </c>
      <c r="F2599" s="36" t="s">
        <v>3986</v>
      </c>
      <c r="G2599" s="36" t="s">
        <v>3987</v>
      </c>
      <c r="H2599" s="36">
        <v>1132588</v>
      </c>
      <c r="I2599" s="38">
        <v>43790</v>
      </c>
      <c r="J2599" s="2">
        <v>345</v>
      </c>
      <c r="K2599" s="2">
        <v>345101</v>
      </c>
      <c r="L2599" s="2">
        <v>5465</v>
      </c>
      <c r="M2599" s="5">
        <v>1065.92</v>
      </c>
      <c r="N2599" s="3">
        <v>43787</v>
      </c>
      <c r="O2599" t="s">
        <v>19</v>
      </c>
      <c r="P2599" t="s">
        <v>1650</v>
      </c>
      <c r="Q2599" t="s">
        <v>2160</v>
      </c>
      <c r="S2599" s="2">
        <v>1110481</v>
      </c>
      <c r="T2599" s="2">
        <v>351677</v>
      </c>
      <c r="X2599" s="2" t="s">
        <v>1931</v>
      </c>
      <c r="Z2599">
        <v>3008698</v>
      </c>
      <c r="AA2599" s="2" t="s">
        <v>24</v>
      </c>
    </row>
    <row r="2600" spans="1:27" x14ac:dyDescent="0.25">
      <c r="A2600" s="6">
        <f t="shared" si="40"/>
        <v>2592</v>
      </c>
      <c r="C2600" s="36" t="str">
        <f>+INDEX('Global Mapping'!$M:$M,MATCH(L2600,'Global Mapping'!$A:$A,0))</f>
        <v>EXPENSE</v>
      </c>
      <c r="D2600" s="36" t="str">
        <f>+INDEX('Global Mapping'!$C:$C,MATCH(L2600,'Global Mapping'!$A:$A,0))</f>
        <v>ELEC PWR - WTR SYSTEM S</v>
      </c>
      <c r="E2600" s="36" t="s">
        <v>3985</v>
      </c>
      <c r="F2600" s="36" t="s">
        <v>3986</v>
      </c>
      <c r="G2600" s="36" t="s">
        <v>3987</v>
      </c>
      <c r="H2600" s="36">
        <v>1132588</v>
      </c>
      <c r="I2600" s="38">
        <v>43790</v>
      </c>
      <c r="J2600" s="2">
        <v>345</v>
      </c>
      <c r="K2600" s="2">
        <v>345102</v>
      </c>
      <c r="L2600" s="2">
        <v>5465</v>
      </c>
      <c r="M2600" s="5">
        <v>96.68</v>
      </c>
      <c r="N2600" s="3">
        <v>43787</v>
      </c>
      <c r="O2600" t="s">
        <v>19</v>
      </c>
      <c r="P2600" t="s">
        <v>1650</v>
      </c>
      <c r="Q2600" t="s">
        <v>2162</v>
      </c>
      <c r="S2600" s="2">
        <v>1110483</v>
      </c>
      <c r="T2600" s="2">
        <v>351677</v>
      </c>
      <c r="X2600" s="2" t="s">
        <v>1931</v>
      </c>
      <c r="Z2600">
        <v>3008698</v>
      </c>
      <c r="AA2600" s="2" t="s">
        <v>24</v>
      </c>
    </row>
    <row r="2601" spans="1:27" x14ac:dyDescent="0.25">
      <c r="A2601" s="6">
        <f t="shared" si="40"/>
        <v>2593</v>
      </c>
      <c r="C2601" s="36" t="str">
        <f>+INDEX('Global Mapping'!$M:$M,MATCH(L2601,'Global Mapping'!$A:$A,0))</f>
        <v>EXPENSE</v>
      </c>
      <c r="D2601" s="36" t="str">
        <f>+INDEX('Global Mapping'!$C:$C,MATCH(L2601,'Global Mapping'!$A:$A,0))</f>
        <v>ELEC PWR - WTR SYSTEM S</v>
      </c>
      <c r="E2601" s="36" t="s">
        <v>3985</v>
      </c>
      <c r="F2601" s="36" t="s">
        <v>3986</v>
      </c>
      <c r="G2601" s="36" t="s">
        <v>3987</v>
      </c>
      <c r="H2601" s="36">
        <v>1132588</v>
      </c>
      <c r="I2601" s="38">
        <v>43790</v>
      </c>
      <c r="J2601" s="2">
        <v>345</v>
      </c>
      <c r="K2601" s="2">
        <v>345102</v>
      </c>
      <c r="L2601" s="2">
        <v>5465</v>
      </c>
      <c r="M2601" s="5">
        <v>37.590000000000003</v>
      </c>
      <c r="N2601" s="3">
        <v>43787</v>
      </c>
      <c r="O2601" t="s">
        <v>19</v>
      </c>
      <c r="P2601" t="s">
        <v>1650</v>
      </c>
      <c r="Q2601" t="s">
        <v>2159</v>
      </c>
      <c r="S2601" s="2">
        <v>1110484</v>
      </c>
      <c r="T2601" s="2">
        <v>351677</v>
      </c>
      <c r="X2601" s="2" t="s">
        <v>1931</v>
      </c>
      <c r="Z2601">
        <v>3008698</v>
      </c>
      <c r="AA2601" s="2" t="s">
        <v>24</v>
      </c>
    </row>
    <row r="2602" spans="1:27" x14ac:dyDescent="0.25">
      <c r="A2602" s="6">
        <f t="shared" si="40"/>
        <v>2594</v>
      </c>
      <c r="C2602" s="36" t="str">
        <f>+INDEX('Global Mapping'!$M:$M,MATCH(L2602,'Global Mapping'!$A:$A,0))</f>
        <v>EXPENSE</v>
      </c>
      <c r="D2602" s="36" t="str">
        <f>+INDEX('Global Mapping'!$C:$C,MATCH(L2602,'Global Mapping'!$A:$A,0))</f>
        <v>ELEC PWR - WTR SYSTEM S</v>
      </c>
      <c r="E2602" s="36" t="s">
        <v>3985</v>
      </c>
      <c r="F2602" s="36" t="s">
        <v>3986</v>
      </c>
      <c r="G2602" s="36" t="s">
        <v>3987</v>
      </c>
      <c r="H2602" s="36">
        <v>1132588</v>
      </c>
      <c r="I2602" s="38">
        <v>43790</v>
      </c>
      <c r="J2602" s="2">
        <v>345</v>
      </c>
      <c r="K2602" s="2">
        <v>345101</v>
      </c>
      <c r="L2602" s="2">
        <v>5465</v>
      </c>
      <c r="M2602" s="5">
        <v>277.68</v>
      </c>
      <c r="N2602" s="3">
        <v>43787</v>
      </c>
      <c r="O2602" t="s">
        <v>19</v>
      </c>
      <c r="P2602" t="s">
        <v>1650</v>
      </c>
      <c r="Q2602" t="s">
        <v>2160</v>
      </c>
      <c r="S2602" s="2">
        <v>1110485</v>
      </c>
      <c r="T2602" s="2">
        <v>351677</v>
      </c>
      <c r="X2602" s="2" t="s">
        <v>1931</v>
      </c>
      <c r="Z2602">
        <v>3008698</v>
      </c>
      <c r="AA2602" s="2" t="s">
        <v>24</v>
      </c>
    </row>
    <row r="2603" spans="1:27" x14ac:dyDescent="0.25">
      <c r="A2603" s="6">
        <f t="shared" si="40"/>
        <v>2595</v>
      </c>
      <c r="C2603" s="36" t="str">
        <f>+INDEX('Global Mapping'!$M:$M,MATCH(L2603,'Global Mapping'!$A:$A,0))</f>
        <v>EXPENSE</v>
      </c>
      <c r="D2603" s="36" t="str">
        <f>+INDEX('Global Mapping'!$C:$C,MATCH(L2603,'Global Mapping'!$A:$A,0))</f>
        <v>ELEC PWR - WTR SYSTEM S</v>
      </c>
      <c r="E2603" s="36" t="s">
        <v>3985</v>
      </c>
      <c r="F2603" s="36" t="s">
        <v>3986</v>
      </c>
      <c r="G2603" s="36" t="s">
        <v>3987</v>
      </c>
      <c r="H2603" s="36">
        <v>1133285</v>
      </c>
      <c r="I2603" s="38">
        <v>43795</v>
      </c>
      <c r="J2603" s="2">
        <v>345</v>
      </c>
      <c r="K2603" s="2">
        <v>345102</v>
      </c>
      <c r="L2603" s="2">
        <v>5465</v>
      </c>
      <c r="M2603" s="5">
        <v>2256.34</v>
      </c>
      <c r="N2603" s="3">
        <v>43791</v>
      </c>
      <c r="O2603" t="s">
        <v>19</v>
      </c>
      <c r="P2603" t="s">
        <v>1650</v>
      </c>
      <c r="S2603" s="2">
        <v>1112456</v>
      </c>
      <c r="T2603" s="2">
        <v>352237</v>
      </c>
      <c r="X2603" s="2" t="s">
        <v>1931</v>
      </c>
      <c r="Z2603">
        <v>3008698</v>
      </c>
      <c r="AA2603" s="2" t="s">
        <v>24</v>
      </c>
    </row>
    <row r="2604" spans="1:27" x14ac:dyDescent="0.25">
      <c r="A2604" s="6">
        <f t="shared" si="40"/>
        <v>2596</v>
      </c>
      <c r="C2604" s="36" t="str">
        <f>+INDEX('Global Mapping'!$M:$M,MATCH(L2604,'Global Mapping'!$A:$A,0))</f>
        <v>EXPENSE</v>
      </c>
      <c r="D2604" s="36" t="str">
        <f>+INDEX('Global Mapping'!$C:$C,MATCH(L2604,'Global Mapping'!$A:$A,0))</f>
        <v>ELEC PWR - WTR SYSTEM S</v>
      </c>
      <c r="E2604" s="36" t="s">
        <v>3985</v>
      </c>
      <c r="F2604" s="36" t="s">
        <v>3986</v>
      </c>
      <c r="G2604" s="36" t="s">
        <v>3987</v>
      </c>
      <c r="H2604" s="36">
        <v>1136217</v>
      </c>
      <c r="I2604" s="38">
        <v>43818</v>
      </c>
      <c r="J2604" s="2">
        <v>345</v>
      </c>
      <c r="K2604" s="2">
        <v>345101</v>
      </c>
      <c r="L2604" s="2">
        <v>5465</v>
      </c>
      <c r="M2604" s="5">
        <v>465.09</v>
      </c>
      <c r="N2604" s="3">
        <v>43816</v>
      </c>
      <c r="O2604" t="s">
        <v>19</v>
      </c>
      <c r="P2604" t="s">
        <v>1650</v>
      </c>
      <c r="Q2604" t="s">
        <v>2167</v>
      </c>
      <c r="S2604" s="2">
        <v>1117747</v>
      </c>
      <c r="T2604" s="2">
        <v>354413</v>
      </c>
      <c r="X2604" s="2" t="s">
        <v>1931</v>
      </c>
      <c r="Z2604">
        <v>3008698</v>
      </c>
      <c r="AA2604" s="2" t="s">
        <v>24</v>
      </c>
    </row>
    <row r="2605" spans="1:27" x14ac:dyDescent="0.25">
      <c r="A2605" s="6">
        <f t="shared" si="40"/>
        <v>2597</v>
      </c>
      <c r="C2605" s="36" t="str">
        <f>+INDEX('Global Mapping'!$M:$M,MATCH(L2605,'Global Mapping'!$A:$A,0))</f>
        <v>EXPENSE</v>
      </c>
      <c r="D2605" s="36" t="str">
        <f>+INDEX('Global Mapping'!$C:$C,MATCH(L2605,'Global Mapping'!$A:$A,0))</f>
        <v>ELEC PWR - WTR SYSTEM S</v>
      </c>
      <c r="E2605" s="36" t="s">
        <v>3985</v>
      </c>
      <c r="F2605" s="36" t="s">
        <v>3986</v>
      </c>
      <c r="G2605" s="36" t="s">
        <v>3987</v>
      </c>
      <c r="H2605" s="36">
        <v>1136217</v>
      </c>
      <c r="I2605" s="38">
        <v>43818</v>
      </c>
      <c r="J2605" s="2">
        <v>345</v>
      </c>
      <c r="K2605" s="2">
        <v>345101</v>
      </c>
      <c r="L2605" s="2">
        <v>5465</v>
      </c>
      <c r="M2605" s="5">
        <v>10.54</v>
      </c>
      <c r="N2605" s="3">
        <v>43816</v>
      </c>
      <c r="O2605" t="s">
        <v>19</v>
      </c>
      <c r="P2605" t="s">
        <v>1650</v>
      </c>
      <c r="Q2605" t="s">
        <v>2168</v>
      </c>
      <c r="S2605" s="2">
        <v>1117748</v>
      </c>
      <c r="T2605" s="2">
        <v>354413</v>
      </c>
      <c r="X2605" s="2" t="s">
        <v>1931</v>
      </c>
      <c r="Z2605">
        <v>3008698</v>
      </c>
      <c r="AA2605" s="2" t="s">
        <v>24</v>
      </c>
    </row>
    <row r="2606" spans="1:27" x14ac:dyDescent="0.25">
      <c r="A2606" s="6">
        <f t="shared" si="40"/>
        <v>2598</v>
      </c>
      <c r="C2606" s="36" t="str">
        <f>+INDEX('Global Mapping'!$M:$M,MATCH(L2606,'Global Mapping'!$A:$A,0))</f>
        <v>EXPENSE</v>
      </c>
      <c r="D2606" s="36" t="str">
        <f>+INDEX('Global Mapping'!$C:$C,MATCH(L2606,'Global Mapping'!$A:$A,0))</f>
        <v>ELEC PWR - WTR SYSTEM S</v>
      </c>
      <c r="E2606" s="36" t="s">
        <v>3985</v>
      </c>
      <c r="F2606" s="36" t="s">
        <v>3986</v>
      </c>
      <c r="G2606" s="36" t="s">
        <v>3987</v>
      </c>
      <c r="H2606" s="36">
        <v>1136217</v>
      </c>
      <c r="I2606" s="38">
        <v>43818</v>
      </c>
      <c r="J2606" s="2">
        <v>345</v>
      </c>
      <c r="K2606" s="2">
        <v>345101</v>
      </c>
      <c r="L2606" s="2">
        <v>5465</v>
      </c>
      <c r="M2606" s="5">
        <v>44.05</v>
      </c>
      <c r="N2606" s="3">
        <v>43816</v>
      </c>
      <c r="O2606" t="s">
        <v>19</v>
      </c>
      <c r="P2606" t="s">
        <v>1650</v>
      </c>
      <c r="Q2606" t="s">
        <v>2169</v>
      </c>
      <c r="S2606" s="2">
        <v>1117750</v>
      </c>
      <c r="T2606" s="2">
        <v>354413</v>
      </c>
      <c r="X2606" s="2" t="s">
        <v>1931</v>
      </c>
      <c r="Z2606">
        <v>3008698</v>
      </c>
      <c r="AA2606" s="2" t="s">
        <v>24</v>
      </c>
    </row>
    <row r="2607" spans="1:27" x14ac:dyDescent="0.25">
      <c r="A2607" s="6">
        <f t="shared" si="40"/>
        <v>2599</v>
      </c>
      <c r="C2607" s="36" t="str">
        <f>+INDEX('Global Mapping'!$M:$M,MATCH(L2607,'Global Mapping'!$A:$A,0))</f>
        <v>EXPENSE</v>
      </c>
      <c r="D2607" s="36" t="str">
        <f>+INDEX('Global Mapping'!$C:$C,MATCH(L2607,'Global Mapping'!$A:$A,0))</f>
        <v>ELEC PWR - WTR SYSTEM S</v>
      </c>
      <c r="E2607" s="36" t="s">
        <v>3985</v>
      </c>
      <c r="F2607" s="36" t="s">
        <v>3986</v>
      </c>
      <c r="G2607" s="36" t="s">
        <v>3987</v>
      </c>
      <c r="H2607" s="36">
        <v>1136217</v>
      </c>
      <c r="I2607" s="38">
        <v>43818</v>
      </c>
      <c r="J2607" s="2">
        <v>345</v>
      </c>
      <c r="K2607" s="2">
        <v>345101</v>
      </c>
      <c r="L2607" s="2">
        <v>5465</v>
      </c>
      <c r="M2607" s="5">
        <v>38.4</v>
      </c>
      <c r="N2607" s="3">
        <v>43816</v>
      </c>
      <c r="O2607" t="s">
        <v>19</v>
      </c>
      <c r="P2607" t="s">
        <v>1650</v>
      </c>
      <c r="Q2607" t="s">
        <v>2170</v>
      </c>
      <c r="S2607" s="2">
        <v>1117751</v>
      </c>
      <c r="T2607" s="2">
        <v>354413</v>
      </c>
      <c r="X2607" s="2" t="s">
        <v>1931</v>
      </c>
      <c r="Z2607">
        <v>3008698</v>
      </c>
      <c r="AA2607" s="2" t="s">
        <v>24</v>
      </c>
    </row>
    <row r="2608" spans="1:27" x14ac:dyDescent="0.25">
      <c r="A2608" s="6">
        <f t="shared" si="40"/>
        <v>2600</v>
      </c>
      <c r="C2608" s="36" t="str">
        <f>+INDEX('Global Mapping'!$M:$M,MATCH(L2608,'Global Mapping'!$A:$A,0))</f>
        <v>EXPENSE</v>
      </c>
      <c r="D2608" s="36" t="str">
        <f>+INDEX('Global Mapping'!$C:$C,MATCH(L2608,'Global Mapping'!$A:$A,0))</f>
        <v>ELEC PWR - WTR SYSTEM S</v>
      </c>
      <c r="E2608" s="36" t="s">
        <v>3985</v>
      </c>
      <c r="F2608" s="36" t="s">
        <v>3986</v>
      </c>
      <c r="G2608" s="36" t="s">
        <v>3987</v>
      </c>
      <c r="H2608" s="36">
        <v>1136217</v>
      </c>
      <c r="I2608" s="38">
        <v>43818</v>
      </c>
      <c r="J2608" s="2">
        <v>345</v>
      </c>
      <c r="K2608" s="2">
        <v>345102</v>
      </c>
      <c r="L2608" s="2">
        <v>5465</v>
      </c>
      <c r="M2608" s="5">
        <v>3933.03</v>
      </c>
      <c r="N2608" s="3">
        <v>43816</v>
      </c>
      <c r="O2608" t="s">
        <v>19</v>
      </c>
      <c r="P2608" t="s">
        <v>1650</v>
      </c>
      <c r="Q2608" t="s">
        <v>2167</v>
      </c>
      <c r="S2608" s="2">
        <v>1117753</v>
      </c>
      <c r="T2608" s="2">
        <v>354413</v>
      </c>
      <c r="X2608" s="2" t="s">
        <v>1931</v>
      </c>
      <c r="Z2608">
        <v>3008698</v>
      </c>
      <c r="AA2608" s="2" t="s">
        <v>24</v>
      </c>
    </row>
    <row r="2609" spans="1:27" x14ac:dyDescent="0.25">
      <c r="A2609" s="6">
        <f t="shared" si="40"/>
        <v>2601</v>
      </c>
      <c r="C2609" s="36" t="str">
        <f>+INDEX('Global Mapping'!$M:$M,MATCH(L2609,'Global Mapping'!$A:$A,0))</f>
        <v>EXPENSE</v>
      </c>
      <c r="D2609" s="36" t="str">
        <f>+INDEX('Global Mapping'!$C:$C,MATCH(L2609,'Global Mapping'!$A:$A,0))</f>
        <v>ELEC PWR - WTR SYSTEM S</v>
      </c>
      <c r="E2609" s="36" t="s">
        <v>3985</v>
      </c>
      <c r="F2609" s="36" t="s">
        <v>3986</v>
      </c>
      <c r="G2609" s="36" t="s">
        <v>3987</v>
      </c>
      <c r="H2609" s="36">
        <v>1136217</v>
      </c>
      <c r="I2609" s="38">
        <v>43818</v>
      </c>
      <c r="J2609" s="2">
        <v>345</v>
      </c>
      <c r="K2609" s="2">
        <v>345101</v>
      </c>
      <c r="L2609" s="2">
        <v>5465</v>
      </c>
      <c r="M2609" s="5">
        <v>1056.1400000000001</v>
      </c>
      <c r="N2609" s="3">
        <v>43816</v>
      </c>
      <c r="O2609" t="s">
        <v>19</v>
      </c>
      <c r="P2609" t="s">
        <v>1650</v>
      </c>
      <c r="Q2609" t="s">
        <v>2171</v>
      </c>
      <c r="S2609" s="2">
        <v>1117754</v>
      </c>
      <c r="T2609" s="2">
        <v>354413</v>
      </c>
      <c r="X2609" s="2" t="s">
        <v>1931</v>
      </c>
      <c r="Z2609">
        <v>3008698</v>
      </c>
      <c r="AA2609" s="2" t="s">
        <v>24</v>
      </c>
    </row>
    <row r="2610" spans="1:27" x14ac:dyDescent="0.25">
      <c r="A2610" s="6">
        <f t="shared" si="40"/>
        <v>2602</v>
      </c>
      <c r="C2610" s="36" t="str">
        <f>+INDEX('Global Mapping'!$M:$M,MATCH(L2610,'Global Mapping'!$A:$A,0))</f>
        <v>EXPENSE</v>
      </c>
      <c r="D2610" s="36" t="str">
        <f>+INDEX('Global Mapping'!$C:$C,MATCH(L2610,'Global Mapping'!$A:$A,0))</f>
        <v>ELEC PWR - WTR SYSTEM S</v>
      </c>
      <c r="E2610" s="36" t="s">
        <v>3985</v>
      </c>
      <c r="F2610" s="36" t="s">
        <v>3986</v>
      </c>
      <c r="G2610" s="36" t="s">
        <v>3987</v>
      </c>
      <c r="H2610" s="36">
        <v>1136217</v>
      </c>
      <c r="I2610" s="38">
        <v>43818</v>
      </c>
      <c r="J2610" s="2">
        <v>345</v>
      </c>
      <c r="K2610" s="2">
        <v>345102</v>
      </c>
      <c r="L2610" s="2">
        <v>5465</v>
      </c>
      <c r="M2610" s="5">
        <v>219.83</v>
      </c>
      <c r="N2610" s="3">
        <v>43816</v>
      </c>
      <c r="O2610" t="s">
        <v>19</v>
      </c>
      <c r="P2610" t="s">
        <v>1650</v>
      </c>
      <c r="Q2610" t="s">
        <v>2167</v>
      </c>
      <c r="S2610" s="2">
        <v>1117755</v>
      </c>
      <c r="T2610" s="2">
        <v>354413</v>
      </c>
      <c r="X2610" s="2" t="s">
        <v>1931</v>
      </c>
      <c r="Z2610">
        <v>3008698</v>
      </c>
      <c r="AA2610" s="2" t="s">
        <v>24</v>
      </c>
    </row>
    <row r="2611" spans="1:27" x14ac:dyDescent="0.25">
      <c r="A2611" s="6">
        <f t="shared" si="40"/>
        <v>2603</v>
      </c>
      <c r="C2611" s="36" t="str">
        <f>+INDEX('Global Mapping'!$M:$M,MATCH(L2611,'Global Mapping'!$A:$A,0))</f>
        <v>EXPENSE</v>
      </c>
      <c r="D2611" s="36" t="str">
        <f>+INDEX('Global Mapping'!$C:$C,MATCH(L2611,'Global Mapping'!$A:$A,0))</f>
        <v>ELEC PWR - WTR SYSTEM S</v>
      </c>
      <c r="E2611" s="36" t="s">
        <v>3985</v>
      </c>
      <c r="F2611" s="36" t="s">
        <v>3986</v>
      </c>
      <c r="G2611" s="36" t="s">
        <v>3987</v>
      </c>
      <c r="H2611" s="36">
        <v>1136217</v>
      </c>
      <c r="I2611" s="38">
        <v>43818</v>
      </c>
      <c r="J2611" s="2">
        <v>345</v>
      </c>
      <c r="K2611" s="2">
        <v>345102</v>
      </c>
      <c r="L2611" s="2">
        <v>5465</v>
      </c>
      <c r="M2611" s="5">
        <v>83.53</v>
      </c>
      <c r="N2611" s="3">
        <v>43816</v>
      </c>
      <c r="O2611" t="s">
        <v>19</v>
      </c>
      <c r="P2611" t="s">
        <v>1650</v>
      </c>
      <c r="Q2611" t="s">
        <v>2167</v>
      </c>
      <c r="S2611" s="2">
        <v>1117756</v>
      </c>
      <c r="T2611" s="2">
        <v>354413</v>
      </c>
      <c r="X2611" s="2" t="s">
        <v>1931</v>
      </c>
      <c r="Z2611">
        <v>3008698</v>
      </c>
      <c r="AA2611" s="2" t="s">
        <v>24</v>
      </c>
    </row>
    <row r="2612" spans="1:27" x14ac:dyDescent="0.25">
      <c r="A2612" s="6">
        <f t="shared" si="40"/>
        <v>2604</v>
      </c>
      <c r="C2612" s="36" t="str">
        <f>+INDEX('Global Mapping'!$M:$M,MATCH(L2612,'Global Mapping'!$A:$A,0))</f>
        <v>EXPENSE</v>
      </c>
      <c r="D2612" s="36" t="str">
        <f>+INDEX('Global Mapping'!$C:$C,MATCH(L2612,'Global Mapping'!$A:$A,0))</f>
        <v>ELEC PWR - WTR SYSTEM S</v>
      </c>
      <c r="E2612" s="36" t="s">
        <v>3985</v>
      </c>
      <c r="F2612" s="36" t="s">
        <v>3986</v>
      </c>
      <c r="G2612" s="36" t="s">
        <v>3987</v>
      </c>
      <c r="H2612" s="36">
        <v>1136217</v>
      </c>
      <c r="I2612" s="38">
        <v>43818</v>
      </c>
      <c r="J2612" s="2">
        <v>345</v>
      </c>
      <c r="K2612" s="2">
        <v>345101</v>
      </c>
      <c r="L2612" s="2">
        <v>5465</v>
      </c>
      <c r="M2612" s="5">
        <v>529.47</v>
      </c>
      <c r="N2612" s="3">
        <v>43816</v>
      </c>
      <c r="O2612" t="s">
        <v>19</v>
      </c>
      <c r="P2612" t="s">
        <v>1650</v>
      </c>
      <c r="Q2612" t="s">
        <v>2172</v>
      </c>
      <c r="S2612" s="2">
        <v>1117757</v>
      </c>
      <c r="T2612" s="2">
        <v>354413</v>
      </c>
      <c r="X2612" s="2" t="s">
        <v>1931</v>
      </c>
      <c r="Z2612">
        <v>3008698</v>
      </c>
      <c r="AA2612" s="2" t="s">
        <v>24</v>
      </c>
    </row>
    <row r="2613" spans="1:27" x14ac:dyDescent="0.25">
      <c r="A2613" s="6">
        <f t="shared" si="40"/>
        <v>2605</v>
      </c>
      <c r="C2613" s="36" t="str">
        <f>+INDEX('Global Mapping'!$M:$M,MATCH(L2613,'Global Mapping'!$A:$A,0))</f>
        <v>EXPENSE</v>
      </c>
      <c r="D2613" s="36" t="str">
        <f>+INDEX('Global Mapping'!$C:$C,MATCH(L2613,'Global Mapping'!$A:$A,0))</f>
        <v>ELEC PWR - WTR SYSTEM S</v>
      </c>
      <c r="E2613" s="36" t="s">
        <v>3985</v>
      </c>
      <c r="F2613" s="36" t="s">
        <v>3986</v>
      </c>
      <c r="G2613" s="36" t="s">
        <v>3987</v>
      </c>
      <c r="H2613" s="36">
        <v>1137178</v>
      </c>
      <c r="I2613" s="38">
        <v>43832</v>
      </c>
      <c r="J2613" s="2">
        <v>345</v>
      </c>
      <c r="K2613" s="2">
        <v>345102</v>
      </c>
      <c r="L2613" s="2">
        <v>5465</v>
      </c>
      <c r="M2613" s="5">
        <v>3442.87</v>
      </c>
      <c r="N2613" s="3">
        <v>43830</v>
      </c>
      <c r="O2613" t="s">
        <v>19</v>
      </c>
      <c r="P2613" t="s">
        <v>1650</v>
      </c>
      <c r="Q2613" t="s">
        <v>2167</v>
      </c>
      <c r="S2613" s="2">
        <v>1121740</v>
      </c>
      <c r="T2613" s="2">
        <v>355370</v>
      </c>
      <c r="X2613" s="2" t="s">
        <v>1931</v>
      </c>
      <c r="Z2613">
        <v>3008698</v>
      </c>
      <c r="AA2613" s="2" t="s">
        <v>24</v>
      </c>
    </row>
    <row r="2614" spans="1:27" x14ac:dyDescent="0.25">
      <c r="A2614" s="6">
        <f t="shared" si="40"/>
        <v>2606</v>
      </c>
      <c r="C2614" s="36" t="str">
        <f>+INDEX('Global Mapping'!$M:$M,MATCH(L2614,'Global Mapping'!$A:$A,0))</f>
        <v>EXPENSE</v>
      </c>
      <c r="D2614" s="36" t="str">
        <f>+INDEX('Global Mapping'!$C:$C,MATCH(L2614,'Global Mapping'!$A:$A,0))</f>
        <v>ELEC PWR - WTR SYSTEM S</v>
      </c>
      <c r="E2614" s="36" t="s">
        <v>3985</v>
      </c>
      <c r="F2614" s="36" t="s">
        <v>3986</v>
      </c>
      <c r="G2614" s="36" t="s">
        <v>3987</v>
      </c>
      <c r="H2614" s="36">
        <v>1137178</v>
      </c>
      <c r="I2614" s="38">
        <v>43832</v>
      </c>
      <c r="J2614" s="2">
        <v>345</v>
      </c>
      <c r="K2614" s="2">
        <v>345101</v>
      </c>
      <c r="L2614" s="2">
        <v>5465</v>
      </c>
      <c r="M2614" s="5">
        <v>10.34</v>
      </c>
      <c r="N2614" s="3">
        <v>43830</v>
      </c>
      <c r="O2614" t="s">
        <v>19</v>
      </c>
      <c r="P2614" t="s">
        <v>1650</v>
      </c>
      <c r="Q2614" t="s">
        <v>2176</v>
      </c>
      <c r="S2614" s="2">
        <v>1121761</v>
      </c>
      <c r="T2614" s="2">
        <v>355395</v>
      </c>
      <c r="X2614" s="2" t="s">
        <v>1931</v>
      </c>
      <c r="Z2614">
        <v>3008698</v>
      </c>
      <c r="AA2614" s="2" t="s">
        <v>24</v>
      </c>
    </row>
    <row r="2615" spans="1:27" x14ac:dyDescent="0.25">
      <c r="A2615" s="6">
        <f t="shared" si="40"/>
        <v>2607</v>
      </c>
      <c r="C2615" s="36" t="str">
        <f>+INDEX('Global Mapping'!$M:$M,MATCH(L2615,'Global Mapping'!$A:$A,0))</f>
        <v>EXPENSE</v>
      </c>
      <c r="D2615" s="36" t="str">
        <f>+INDEX('Global Mapping'!$C:$C,MATCH(L2615,'Global Mapping'!$A:$A,0))</f>
        <v>ELEC PWR - WTR SYSTEM S</v>
      </c>
      <c r="E2615" s="36" t="s">
        <v>3985</v>
      </c>
      <c r="F2615" s="36" t="s">
        <v>3986</v>
      </c>
      <c r="G2615" s="36" t="s">
        <v>3987</v>
      </c>
      <c r="H2615" s="36">
        <v>1137178</v>
      </c>
      <c r="I2615" s="38">
        <v>43832</v>
      </c>
      <c r="J2615" s="2">
        <v>345</v>
      </c>
      <c r="K2615" s="2">
        <v>345101</v>
      </c>
      <c r="L2615" s="2">
        <v>5465</v>
      </c>
      <c r="M2615" s="5">
        <v>43.96</v>
      </c>
      <c r="N2615" s="3">
        <v>43830</v>
      </c>
      <c r="O2615" t="s">
        <v>19</v>
      </c>
      <c r="P2615" t="s">
        <v>1650</v>
      </c>
      <c r="Q2615" t="s">
        <v>2177</v>
      </c>
      <c r="S2615" s="2">
        <v>1121770</v>
      </c>
      <c r="T2615" s="2">
        <v>355395</v>
      </c>
      <c r="X2615" s="2" t="s">
        <v>1931</v>
      </c>
      <c r="Z2615">
        <v>3008698</v>
      </c>
      <c r="AA2615" s="2" t="s">
        <v>24</v>
      </c>
    </row>
    <row r="2616" spans="1:27" x14ac:dyDescent="0.25">
      <c r="A2616" s="6">
        <f t="shared" si="40"/>
        <v>2608</v>
      </c>
      <c r="C2616" s="36" t="str">
        <f>+INDEX('Global Mapping'!$M:$M,MATCH(L2616,'Global Mapping'!$A:$A,0))</f>
        <v>EXPENSE</v>
      </c>
      <c r="D2616" s="36" t="str">
        <f>+INDEX('Global Mapping'!$C:$C,MATCH(L2616,'Global Mapping'!$A:$A,0))</f>
        <v>ELEC PWR - WTR SYSTEM S</v>
      </c>
      <c r="E2616" s="36" t="s">
        <v>3985</v>
      </c>
      <c r="F2616" s="36" t="s">
        <v>3986</v>
      </c>
      <c r="G2616" s="36" t="s">
        <v>3987</v>
      </c>
      <c r="H2616" s="36">
        <v>1137178</v>
      </c>
      <c r="I2616" s="38">
        <v>43832</v>
      </c>
      <c r="J2616" s="2">
        <v>345</v>
      </c>
      <c r="K2616" s="2">
        <v>345101</v>
      </c>
      <c r="L2616" s="2">
        <v>5465</v>
      </c>
      <c r="M2616" s="5">
        <v>53.79</v>
      </c>
      <c r="N2616" s="3">
        <v>43830</v>
      </c>
      <c r="O2616" t="s">
        <v>19</v>
      </c>
      <c r="P2616" t="s">
        <v>1650</v>
      </c>
      <c r="Q2616" t="s">
        <v>2175</v>
      </c>
      <c r="S2616" s="2">
        <v>1121787</v>
      </c>
      <c r="T2616" s="2">
        <v>355395</v>
      </c>
      <c r="X2616" s="2" t="s">
        <v>1931</v>
      </c>
      <c r="Z2616">
        <v>3008698</v>
      </c>
      <c r="AA2616" s="2" t="s">
        <v>24</v>
      </c>
    </row>
    <row r="2617" spans="1:27" x14ac:dyDescent="0.25">
      <c r="A2617" s="6">
        <f t="shared" si="40"/>
        <v>2609</v>
      </c>
      <c r="C2617" s="36" t="str">
        <f>+INDEX('Global Mapping'!$M:$M,MATCH(L2617,'Global Mapping'!$A:$A,0))</f>
        <v>EXPENSE</v>
      </c>
      <c r="D2617" s="36" t="str">
        <f>+INDEX('Global Mapping'!$C:$C,MATCH(L2617,'Global Mapping'!$A:$A,0))</f>
        <v>ELEC PWR - WTR SYSTEM S</v>
      </c>
      <c r="E2617" s="36" t="s">
        <v>3985</v>
      </c>
      <c r="F2617" s="36" t="s">
        <v>3986</v>
      </c>
      <c r="G2617" s="36" t="s">
        <v>3987</v>
      </c>
      <c r="H2617" s="36">
        <v>1137817</v>
      </c>
      <c r="I2617" s="38">
        <v>43839</v>
      </c>
      <c r="J2617" s="2">
        <v>345</v>
      </c>
      <c r="K2617" s="2">
        <v>345102</v>
      </c>
      <c r="L2617" s="2">
        <v>5465</v>
      </c>
      <c r="M2617" s="5">
        <v>223.72</v>
      </c>
      <c r="N2617" s="3">
        <v>43837</v>
      </c>
      <c r="O2617" t="s">
        <v>19</v>
      </c>
      <c r="P2617" t="s">
        <v>1650</v>
      </c>
      <c r="Q2617" t="s">
        <v>2183</v>
      </c>
      <c r="S2617" s="2">
        <v>1123903</v>
      </c>
      <c r="T2617" s="2">
        <v>356067</v>
      </c>
      <c r="X2617" s="2" t="s">
        <v>1931</v>
      </c>
      <c r="Z2617">
        <v>3008698</v>
      </c>
      <c r="AA2617" s="2" t="s">
        <v>24</v>
      </c>
    </row>
    <row r="2618" spans="1:27" x14ac:dyDescent="0.25">
      <c r="A2618" s="6">
        <f t="shared" si="40"/>
        <v>2610</v>
      </c>
      <c r="C2618" s="36" t="str">
        <f>+INDEX('Global Mapping'!$M:$M,MATCH(L2618,'Global Mapping'!$A:$A,0))</f>
        <v>EXPENSE</v>
      </c>
      <c r="D2618" s="36" t="str">
        <f>+INDEX('Global Mapping'!$C:$C,MATCH(L2618,'Global Mapping'!$A:$A,0))</f>
        <v>ELEC PWR - WTR SYSTEM S</v>
      </c>
      <c r="E2618" s="36" t="s">
        <v>3985</v>
      </c>
      <c r="F2618" s="36" t="s">
        <v>3986</v>
      </c>
      <c r="G2618" s="36" t="s">
        <v>3987</v>
      </c>
      <c r="H2618" s="36">
        <v>1137817</v>
      </c>
      <c r="I2618" s="38">
        <v>43839</v>
      </c>
      <c r="J2618" s="2">
        <v>345</v>
      </c>
      <c r="K2618" s="2">
        <v>345102</v>
      </c>
      <c r="L2618" s="2">
        <v>5465</v>
      </c>
      <c r="M2618" s="5">
        <v>3879.34</v>
      </c>
      <c r="N2618" s="3">
        <v>43838</v>
      </c>
      <c r="O2618" t="s">
        <v>19</v>
      </c>
      <c r="P2618" t="s">
        <v>1650</v>
      </c>
      <c r="Q2618" t="s">
        <v>2184</v>
      </c>
      <c r="S2618" s="2">
        <v>1124346</v>
      </c>
      <c r="T2618" s="2">
        <v>356183</v>
      </c>
      <c r="X2618" s="2" t="s">
        <v>1931</v>
      </c>
      <c r="Z2618">
        <v>3008698</v>
      </c>
      <c r="AA2618" s="2" t="s">
        <v>24</v>
      </c>
    </row>
    <row r="2619" spans="1:27" x14ac:dyDescent="0.25">
      <c r="A2619" s="6">
        <f t="shared" si="40"/>
        <v>2611</v>
      </c>
      <c r="C2619" s="36" t="str">
        <f>+INDEX('Global Mapping'!$M:$M,MATCH(L2619,'Global Mapping'!$A:$A,0))</f>
        <v>EXPENSE</v>
      </c>
      <c r="D2619" s="36" t="str">
        <f>+INDEX('Global Mapping'!$C:$C,MATCH(L2619,'Global Mapping'!$A:$A,0))</f>
        <v>ELEC PWR - WTR SYSTEM S</v>
      </c>
      <c r="E2619" s="36" t="s">
        <v>3985</v>
      </c>
      <c r="F2619" s="36" t="s">
        <v>3986</v>
      </c>
      <c r="G2619" s="36" t="s">
        <v>3987</v>
      </c>
      <c r="H2619" s="36">
        <v>1137817</v>
      </c>
      <c r="I2619" s="38">
        <v>43839</v>
      </c>
      <c r="J2619" s="2">
        <v>345</v>
      </c>
      <c r="K2619" s="2">
        <v>345102</v>
      </c>
      <c r="L2619" s="2">
        <v>5465</v>
      </c>
      <c r="M2619" s="5">
        <v>39.47</v>
      </c>
      <c r="N2619" s="3">
        <v>43838</v>
      </c>
      <c r="O2619" t="s">
        <v>19</v>
      </c>
      <c r="P2619" t="s">
        <v>1650</v>
      </c>
      <c r="Q2619" t="s">
        <v>2184</v>
      </c>
      <c r="S2619" s="2">
        <v>1124348</v>
      </c>
      <c r="T2619" s="2">
        <v>356183</v>
      </c>
      <c r="X2619" s="2" t="s">
        <v>1931</v>
      </c>
      <c r="Z2619">
        <v>3008698</v>
      </c>
      <c r="AA2619" s="2" t="s">
        <v>24</v>
      </c>
    </row>
    <row r="2620" spans="1:27" x14ac:dyDescent="0.25">
      <c r="A2620" s="6">
        <f t="shared" si="40"/>
        <v>2612</v>
      </c>
      <c r="C2620" s="36" t="str">
        <f>+INDEX('Global Mapping'!$M:$M,MATCH(L2620,'Global Mapping'!$A:$A,0))</f>
        <v>EXPENSE</v>
      </c>
      <c r="D2620" s="36" t="str">
        <f>+INDEX('Global Mapping'!$C:$C,MATCH(L2620,'Global Mapping'!$A:$A,0))</f>
        <v>ELEC PWR - WTR SYSTEM S</v>
      </c>
      <c r="E2620" s="36" t="s">
        <v>3985</v>
      </c>
      <c r="F2620" s="36" t="s">
        <v>3986</v>
      </c>
      <c r="G2620" s="36" t="s">
        <v>3987</v>
      </c>
      <c r="H2620" s="36">
        <v>1138388</v>
      </c>
      <c r="I2620" s="38">
        <v>43846</v>
      </c>
      <c r="J2620" s="2">
        <v>345</v>
      </c>
      <c r="K2620" s="2">
        <v>345101</v>
      </c>
      <c r="L2620" s="2">
        <v>5465</v>
      </c>
      <c r="M2620" s="5">
        <v>689.16</v>
      </c>
      <c r="N2620" s="3">
        <v>43840</v>
      </c>
      <c r="O2620" t="s">
        <v>19</v>
      </c>
      <c r="P2620" t="s">
        <v>1650</v>
      </c>
      <c r="Q2620" t="s">
        <v>2186</v>
      </c>
      <c r="S2620" s="2">
        <v>1124869</v>
      </c>
      <c r="T2620" s="2">
        <v>356412</v>
      </c>
      <c r="X2620" s="2" t="s">
        <v>1931</v>
      </c>
      <c r="Z2620">
        <v>3008698</v>
      </c>
      <c r="AA2620" s="2" t="s">
        <v>24</v>
      </c>
    </row>
    <row r="2621" spans="1:27" x14ac:dyDescent="0.25">
      <c r="A2621" s="6">
        <f t="shared" si="40"/>
        <v>2613</v>
      </c>
      <c r="C2621" s="36" t="str">
        <f>+INDEX('Global Mapping'!$M:$M,MATCH(L2621,'Global Mapping'!$A:$A,0))</f>
        <v>EXPENSE</v>
      </c>
      <c r="D2621" s="36" t="str">
        <f>+INDEX('Global Mapping'!$C:$C,MATCH(L2621,'Global Mapping'!$A:$A,0))</f>
        <v>ELEC PWR - WTR SYSTEM S</v>
      </c>
      <c r="E2621" s="36" t="s">
        <v>3985</v>
      </c>
      <c r="F2621" s="36" t="s">
        <v>3986</v>
      </c>
      <c r="G2621" s="36" t="s">
        <v>3987</v>
      </c>
      <c r="H2621" s="36">
        <v>1138388</v>
      </c>
      <c r="I2621" s="38">
        <v>43846</v>
      </c>
      <c r="J2621" s="2">
        <v>345</v>
      </c>
      <c r="K2621" s="2">
        <v>345101</v>
      </c>
      <c r="L2621" s="2">
        <v>5465</v>
      </c>
      <c r="M2621" s="5">
        <v>1043.8699999999999</v>
      </c>
      <c r="N2621" s="3">
        <v>43840</v>
      </c>
      <c r="O2621" t="s">
        <v>19</v>
      </c>
      <c r="P2621" t="s">
        <v>1650</v>
      </c>
      <c r="Q2621" t="s">
        <v>2187</v>
      </c>
      <c r="S2621" s="2">
        <v>1124872</v>
      </c>
      <c r="T2621" s="2">
        <v>356412</v>
      </c>
      <c r="X2621" s="2" t="s">
        <v>1931</v>
      </c>
      <c r="Z2621">
        <v>3008698</v>
      </c>
      <c r="AA2621" s="2" t="s">
        <v>24</v>
      </c>
    </row>
    <row r="2622" spans="1:27" x14ac:dyDescent="0.25">
      <c r="A2622" s="6">
        <f t="shared" si="40"/>
        <v>2614</v>
      </c>
      <c r="C2622" s="36" t="str">
        <f>+INDEX('Global Mapping'!$M:$M,MATCH(L2622,'Global Mapping'!$A:$A,0))</f>
        <v>EXPENSE</v>
      </c>
      <c r="D2622" s="36" t="str">
        <f>+INDEX('Global Mapping'!$C:$C,MATCH(L2622,'Global Mapping'!$A:$A,0))</f>
        <v>ELEC PWR - WTR SYSTEM S</v>
      </c>
      <c r="E2622" s="36" t="s">
        <v>3985</v>
      </c>
      <c r="F2622" s="36" t="s">
        <v>3986</v>
      </c>
      <c r="G2622" s="36" t="s">
        <v>3987</v>
      </c>
      <c r="H2622" s="36">
        <v>1138388</v>
      </c>
      <c r="I2622" s="38">
        <v>43846</v>
      </c>
      <c r="J2622" s="2">
        <v>345</v>
      </c>
      <c r="K2622" s="2">
        <v>345101</v>
      </c>
      <c r="L2622" s="2">
        <v>5465</v>
      </c>
      <c r="M2622" s="5">
        <v>587.71</v>
      </c>
      <c r="N2622" s="3">
        <v>43840</v>
      </c>
      <c r="O2622" t="s">
        <v>19</v>
      </c>
      <c r="P2622" t="s">
        <v>1650</v>
      </c>
      <c r="Q2622" t="s">
        <v>2188</v>
      </c>
      <c r="S2622" s="2">
        <v>1124874</v>
      </c>
      <c r="T2622" s="2">
        <v>356412</v>
      </c>
      <c r="X2622" s="2" t="s">
        <v>1931</v>
      </c>
      <c r="Z2622">
        <v>3008698</v>
      </c>
      <c r="AA2622" s="2" t="s">
        <v>24</v>
      </c>
    </row>
    <row r="2623" spans="1:27" x14ac:dyDescent="0.25">
      <c r="A2623" s="6">
        <f t="shared" si="40"/>
        <v>2615</v>
      </c>
      <c r="C2623" s="36" t="str">
        <f>+INDEX('Global Mapping'!$M:$M,MATCH(L2623,'Global Mapping'!$A:$A,0))</f>
        <v>EXPENSE</v>
      </c>
      <c r="D2623" s="36" t="str">
        <f>+INDEX('Global Mapping'!$C:$C,MATCH(L2623,'Global Mapping'!$A:$A,0))</f>
        <v>ELEC PWR - WTR SYSTEM S</v>
      </c>
      <c r="E2623" s="36" t="s">
        <v>3985</v>
      </c>
      <c r="F2623" s="36" t="s">
        <v>3986</v>
      </c>
      <c r="G2623" s="36" t="s">
        <v>3987</v>
      </c>
      <c r="H2623" s="36">
        <v>1140195</v>
      </c>
      <c r="I2623" s="38">
        <v>43860</v>
      </c>
      <c r="J2623" s="2">
        <v>345</v>
      </c>
      <c r="K2623" s="2">
        <v>345101</v>
      </c>
      <c r="L2623" s="2">
        <v>5465</v>
      </c>
      <c r="M2623" s="5">
        <v>49.11</v>
      </c>
      <c r="N2623" s="3">
        <v>43859</v>
      </c>
      <c r="O2623" t="s">
        <v>19</v>
      </c>
      <c r="P2623" t="s">
        <v>1650</v>
      </c>
      <c r="Q2623" t="s">
        <v>2202</v>
      </c>
      <c r="S2623" s="2">
        <v>1130334</v>
      </c>
      <c r="T2623" s="2">
        <v>358006</v>
      </c>
      <c r="X2623" s="2" t="s">
        <v>1931</v>
      </c>
      <c r="Z2623">
        <v>3008698</v>
      </c>
      <c r="AA2623" s="2" t="s">
        <v>24</v>
      </c>
    </row>
    <row r="2624" spans="1:27" x14ac:dyDescent="0.25">
      <c r="A2624" s="6">
        <f t="shared" si="40"/>
        <v>2616</v>
      </c>
      <c r="C2624" s="36" t="str">
        <f>+INDEX('Global Mapping'!$M:$M,MATCH(L2624,'Global Mapping'!$A:$A,0))</f>
        <v>EXPENSE</v>
      </c>
      <c r="D2624" s="36" t="str">
        <f>+INDEX('Global Mapping'!$C:$C,MATCH(L2624,'Global Mapping'!$A:$A,0))</f>
        <v>ELEC PWR - WTR SYSTEM S</v>
      </c>
      <c r="E2624" s="36" t="s">
        <v>3985</v>
      </c>
      <c r="F2624" s="36" t="s">
        <v>3986</v>
      </c>
      <c r="G2624" s="36" t="s">
        <v>3987</v>
      </c>
      <c r="H2624" s="36">
        <v>1140195</v>
      </c>
      <c r="I2624" s="38">
        <v>43860</v>
      </c>
      <c r="J2624" s="2">
        <v>345</v>
      </c>
      <c r="K2624" s="2">
        <v>345101</v>
      </c>
      <c r="L2624" s="2">
        <v>5465</v>
      </c>
      <c r="M2624" s="5">
        <v>10.63</v>
      </c>
      <c r="N2624" s="3">
        <v>43859</v>
      </c>
      <c r="O2624" t="s">
        <v>19</v>
      </c>
      <c r="P2624" t="s">
        <v>1650</v>
      </c>
      <c r="Q2624" t="s">
        <v>2203</v>
      </c>
      <c r="S2624" s="2">
        <v>1130341</v>
      </c>
      <c r="T2624" s="2">
        <v>358006</v>
      </c>
      <c r="X2624" s="2" t="s">
        <v>1931</v>
      </c>
      <c r="Z2624">
        <v>3008698</v>
      </c>
      <c r="AA2624" s="2" t="s">
        <v>24</v>
      </c>
    </row>
    <row r="2625" spans="1:27" x14ac:dyDescent="0.25">
      <c r="A2625" s="6">
        <f t="shared" si="40"/>
        <v>2617</v>
      </c>
      <c r="C2625" s="36" t="str">
        <f>+INDEX('Global Mapping'!$M:$M,MATCH(L2625,'Global Mapping'!$A:$A,0))</f>
        <v>EXPENSE</v>
      </c>
      <c r="D2625" s="36" t="str">
        <f>+INDEX('Global Mapping'!$C:$C,MATCH(L2625,'Global Mapping'!$A:$A,0))</f>
        <v>ELEC PWR - WTR SYSTEM S</v>
      </c>
      <c r="E2625" s="36" t="s">
        <v>3985</v>
      </c>
      <c r="F2625" s="36" t="s">
        <v>3986</v>
      </c>
      <c r="G2625" s="36" t="s">
        <v>3987</v>
      </c>
      <c r="H2625" s="36">
        <v>1140438</v>
      </c>
      <c r="I2625" s="38">
        <v>43860</v>
      </c>
      <c r="J2625" s="2">
        <v>345</v>
      </c>
      <c r="K2625" s="2">
        <v>345102</v>
      </c>
      <c r="L2625" s="2">
        <v>5465</v>
      </c>
      <c r="M2625" s="5">
        <v>3683.86</v>
      </c>
      <c r="N2625" s="3">
        <v>43860</v>
      </c>
      <c r="O2625" t="s">
        <v>19</v>
      </c>
      <c r="P2625" t="s">
        <v>1650</v>
      </c>
      <c r="Q2625" t="s">
        <v>2204</v>
      </c>
      <c r="S2625" s="2">
        <v>1130923</v>
      </c>
      <c r="T2625" s="2">
        <v>358143</v>
      </c>
      <c r="X2625" s="2" t="s">
        <v>1931</v>
      </c>
      <c r="Z2625">
        <v>3008698</v>
      </c>
      <c r="AA2625" s="2" t="s">
        <v>24</v>
      </c>
    </row>
    <row r="2626" spans="1:27" x14ac:dyDescent="0.25">
      <c r="A2626" s="6">
        <f t="shared" si="40"/>
        <v>2618</v>
      </c>
      <c r="C2626" s="36" t="str">
        <f>+INDEX('Global Mapping'!$M:$M,MATCH(L2626,'Global Mapping'!$A:$A,0))</f>
        <v>EXPENSE</v>
      </c>
      <c r="D2626" s="36" t="str">
        <f>+INDEX('Global Mapping'!$C:$C,MATCH(L2626,'Global Mapping'!$A:$A,0))</f>
        <v>ELEC PWR - WTR SYSTEM S</v>
      </c>
      <c r="E2626" s="36" t="s">
        <v>3985</v>
      </c>
      <c r="F2626" s="36" t="s">
        <v>3986</v>
      </c>
      <c r="G2626" s="36" t="s">
        <v>3987</v>
      </c>
      <c r="H2626" s="36">
        <v>1140973</v>
      </c>
      <c r="I2626" s="38">
        <v>43867</v>
      </c>
      <c r="J2626" s="2">
        <v>345</v>
      </c>
      <c r="K2626" s="2">
        <v>345101</v>
      </c>
      <c r="L2626" s="2">
        <v>5465</v>
      </c>
      <c r="M2626" s="5">
        <v>41.86</v>
      </c>
      <c r="N2626" s="3">
        <v>43861</v>
      </c>
      <c r="O2626" t="s">
        <v>19</v>
      </c>
      <c r="P2626" t="s">
        <v>1650</v>
      </c>
      <c r="Q2626" t="s">
        <v>2205</v>
      </c>
      <c r="S2626" s="2">
        <v>1131028</v>
      </c>
      <c r="T2626" s="2">
        <v>358212</v>
      </c>
      <c r="X2626" s="2" t="s">
        <v>1931</v>
      </c>
      <c r="Z2626">
        <v>3008698</v>
      </c>
      <c r="AA2626" s="2" t="s">
        <v>24</v>
      </c>
    </row>
    <row r="2627" spans="1:27" x14ac:dyDescent="0.25">
      <c r="A2627" s="6">
        <f t="shared" si="40"/>
        <v>2619</v>
      </c>
      <c r="C2627" s="36" t="str">
        <f>+INDEX('Global Mapping'!$M:$M,MATCH(L2627,'Global Mapping'!$A:$A,0))</f>
        <v>EXPENSE</v>
      </c>
      <c r="D2627" s="36" t="str">
        <f>+INDEX('Global Mapping'!$C:$C,MATCH(L2627,'Global Mapping'!$A:$A,0))</f>
        <v>ELEC PWR - WTR SYSTEM S</v>
      </c>
      <c r="E2627" s="36" t="s">
        <v>3985</v>
      </c>
      <c r="F2627" s="36" t="s">
        <v>3986</v>
      </c>
      <c r="G2627" s="36" t="s">
        <v>3987</v>
      </c>
      <c r="H2627" s="36">
        <v>1140487</v>
      </c>
      <c r="I2627" s="38">
        <v>43867</v>
      </c>
      <c r="J2627" s="2">
        <v>345</v>
      </c>
      <c r="K2627" s="2">
        <v>345101</v>
      </c>
      <c r="L2627" s="2">
        <v>5465</v>
      </c>
      <c r="M2627" s="5">
        <v>1049.93</v>
      </c>
      <c r="N2627" s="3">
        <v>43867</v>
      </c>
      <c r="O2627" t="s">
        <v>19</v>
      </c>
      <c r="P2627" t="s">
        <v>1650</v>
      </c>
      <c r="Q2627" t="s">
        <v>2206</v>
      </c>
      <c r="S2627" s="2">
        <v>1132233</v>
      </c>
      <c r="T2627" s="2">
        <v>358514</v>
      </c>
      <c r="X2627" s="2" t="s">
        <v>1931</v>
      </c>
      <c r="Z2627">
        <v>3008698</v>
      </c>
      <c r="AA2627" s="2" t="s">
        <v>24</v>
      </c>
    </row>
    <row r="2628" spans="1:27" x14ac:dyDescent="0.25">
      <c r="A2628" s="6">
        <f t="shared" si="40"/>
        <v>2620</v>
      </c>
      <c r="C2628" s="36" t="str">
        <f>+INDEX('Global Mapping'!$M:$M,MATCH(L2628,'Global Mapping'!$A:$A,0))</f>
        <v>EXPENSE</v>
      </c>
      <c r="D2628" s="36" t="str">
        <f>+INDEX('Global Mapping'!$C:$C,MATCH(L2628,'Global Mapping'!$A:$A,0))</f>
        <v>ELEC PWR - WTR SYSTEM S</v>
      </c>
      <c r="E2628" s="36" t="s">
        <v>3985</v>
      </c>
      <c r="F2628" s="36" t="s">
        <v>3986</v>
      </c>
      <c r="G2628" s="36" t="s">
        <v>3987</v>
      </c>
      <c r="H2628" s="36">
        <v>1140487</v>
      </c>
      <c r="I2628" s="38">
        <v>43867</v>
      </c>
      <c r="J2628" s="2">
        <v>345</v>
      </c>
      <c r="K2628" s="2">
        <v>345101</v>
      </c>
      <c r="L2628" s="2">
        <v>5465</v>
      </c>
      <c r="M2628" s="5">
        <v>596.25</v>
      </c>
      <c r="N2628" s="3">
        <v>43867</v>
      </c>
      <c r="O2628" t="s">
        <v>19</v>
      </c>
      <c r="P2628" t="s">
        <v>1650</v>
      </c>
      <c r="Q2628" t="s">
        <v>2203</v>
      </c>
      <c r="S2628" s="2">
        <v>1132234</v>
      </c>
      <c r="T2628" s="2">
        <v>358514</v>
      </c>
      <c r="X2628" s="2" t="s">
        <v>1931</v>
      </c>
      <c r="Z2628">
        <v>3008698</v>
      </c>
      <c r="AA2628" s="2" t="s">
        <v>24</v>
      </c>
    </row>
    <row r="2629" spans="1:27" x14ac:dyDescent="0.25">
      <c r="A2629" s="6">
        <f t="shared" si="40"/>
        <v>2621</v>
      </c>
      <c r="C2629" s="36" t="str">
        <f>+INDEX('Global Mapping'!$M:$M,MATCH(L2629,'Global Mapping'!$A:$A,0))</f>
        <v>EXPENSE</v>
      </c>
      <c r="D2629" s="36" t="str">
        <f>+INDEX('Global Mapping'!$C:$C,MATCH(L2629,'Global Mapping'!$A:$A,0))</f>
        <v>ELEC PWR - WTR SYSTEM S</v>
      </c>
      <c r="E2629" s="36" t="s">
        <v>3985</v>
      </c>
      <c r="F2629" s="36" t="s">
        <v>3986</v>
      </c>
      <c r="G2629" s="36" t="s">
        <v>3987</v>
      </c>
      <c r="H2629" s="36">
        <v>1140487</v>
      </c>
      <c r="I2629" s="38">
        <v>43867</v>
      </c>
      <c r="J2629" s="2">
        <v>345</v>
      </c>
      <c r="K2629" s="2">
        <v>345101</v>
      </c>
      <c r="L2629" s="2">
        <v>5465</v>
      </c>
      <c r="M2629" s="5">
        <v>589.30999999999995</v>
      </c>
      <c r="N2629" s="3">
        <v>43867</v>
      </c>
      <c r="O2629" t="s">
        <v>19</v>
      </c>
      <c r="P2629" t="s">
        <v>1650</v>
      </c>
      <c r="Q2629" t="s">
        <v>2206</v>
      </c>
      <c r="S2629" s="2">
        <v>1132235</v>
      </c>
      <c r="T2629" s="2">
        <v>358514</v>
      </c>
      <c r="X2629" s="2" t="s">
        <v>1931</v>
      </c>
      <c r="Z2629">
        <v>3008698</v>
      </c>
      <c r="AA2629" s="2" t="s">
        <v>24</v>
      </c>
    </row>
    <row r="2630" spans="1:27" x14ac:dyDescent="0.25">
      <c r="A2630" s="6">
        <f t="shared" si="40"/>
        <v>2622</v>
      </c>
      <c r="C2630" s="36" t="str">
        <f>+INDEX('Global Mapping'!$M:$M,MATCH(L2630,'Global Mapping'!$A:$A,0))</f>
        <v>EXPENSE</v>
      </c>
      <c r="D2630" s="36" t="str">
        <f>+INDEX('Global Mapping'!$C:$C,MATCH(L2630,'Global Mapping'!$A:$A,0))</f>
        <v>ELEC PWR - WTR SYSTEM S</v>
      </c>
      <c r="E2630" s="36" t="s">
        <v>3985</v>
      </c>
      <c r="F2630" s="36" t="s">
        <v>3986</v>
      </c>
      <c r="G2630" s="36" t="s">
        <v>3987</v>
      </c>
      <c r="H2630" s="36">
        <v>1141119</v>
      </c>
      <c r="I2630" s="38">
        <v>43874</v>
      </c>
      <c r="J2630" s="2">
        <v>345</v>
      </c>
      <c r="K2630" s="2">
        <v>345102</v>
      </c>
      <c r="L2630" s="2">
        <v>5465</v>
      </c>
      <c r="M2630" s="5">
        <v>38.79</v>
      </c>
      <c r="N2630" s="3">
        <v>43873</v>
      </c>
      <c r="O2630" t="s">
        <v>19</v>
      </c>
      <c r="P2630" t="s">
        <v>1650</v>
      </c>
      <c r="Q2630" t="s">
        <v>2207</v>
      </c>
      <c r="S2630" s="2">
        <v>1134118</v>
      </c>
      <c r="T2630" s="2">
        <v>359330</v>
      </c>
      <c r="X2630" s="2" t="s">
        <v>1931</v>
      </c>
      <c r="Z2630">
        <v>3008698</v>
      </c>
      <c r="AA2630" s="2" t="s">
        <v>24</v>
      </c>
    </row>
    <row r="2631" spans="1:27" x14ac:dyDescent="0.25">
      <c r="A2631" s="6">
        <f t="shared" si="40"/>
        <v>2623</v>
      </c>
      <c r="C2631" s="36" t="str">
        <f>+INDEX('Global Mapping'!$M:$M,MATCH(L2631,'Global Mapping'!$A:$A,0))</f>
        <v>EXPENSE</v>
      </c>
      <c r="D2631" s="36" t="str">
        <f>+INDEX('Global Mapping'!$C:$C,MATCH(L2631,'Global Mapping'!$A:$A,0))</f>
        <v>ELEC PWR - WTR SYSTEM S</v>
      </c>
      <c r="E2631" s="36" t="s">
        <v>3985</v>
      </c>
      <c r="F2631" s="36" t="s">
        <v>3986</v>
      </c>
      <c r="G2631" s="36" t="s">
        <v>3987</v>
      </c>
      <c r="H2631" s="36">
        <v>1141119</v>
      </c>
      <c r="I2631" s="38">
        <v>43874</v>
      </c>
      <c r="J2631" s="2">
        <v>345</v>
      </c>
      <c r="K2631" s="2">
        <v>345102</v>
      </c>
      <c r="L2631" s="2">
        <v>5465</v>
      </c>
      <c r="M2631" s="5">
        <v>224.24</v>
      </c>
      <c r="N2631" s="3">
        <v>43873</v>
      </c>
      <c r="O2631" t="s">
        <v>19</v>
      </c>
      <c r="P2631" t="s">
        <v>1650</v>
      </c>
      <c r="Q2631" t="s">
        <v>2208</v>
      </c>
      <c r="S2631" s="2">
        <v>1134119</v>
      </c>
      <c r="T2631" s="2">
        <v>359330</v>
      </c>
      <c r="X2631" s="2" t="s">
        <v>1931</v>
      </c>
      <c r="Z2631">
        <v>3008698</v>
      </c>
      <c r="AA2631" s="2" t="s">
        <v>24</v>
      </c>
    </row>
    <row r="2632" spans="1:27" x14ac:dyDescent="0.25">
      <c r="A2632" s="6">
        <f t="shared" si="40"/>
        <v>2624</v>
      </c>
      <c r="C2632" s="36" t="str">
        <f>+INDEX('Global Mapping'!$M:$M,MATCH(L2632,'Global Mapping'!$A:$A,0))</f>
        <v>EXPENSE</v>
      </c>
      <c r="D2632" s="36" t="str">
        <f>+INDEX('Global Mapping'!$C:$C,MATCH(L2632,'Global Mapping'!$A:$A,0))</f>
        <v>ELEC PWR - WTR SYSTEM S</v>
      </c>
      <c r="E2632" s="36" t="s">
        <v>3985</v>
      </c>
      <c r="F2632" s="36" t="s">
        <v>3986</v>
      </c>
      <c r="G2632" s="36" t="s">
        <v>3987</v>
      </c>
      <c r="H2632" s="36">
        <v>1141119</v>
      </c>
      <c r="I2632" s="38">
        <v>43874</v>
      </c>
      <c r="J2632" s="2">
        <v>345</v>
      </c>
      <c r="K2632" s="2">
        <v>345102</v>
      </c>
      <c r="L2632" s="2">
        <v>5465</v>
      </c>
      <c r="M2632" s="5">
        <v>4092.33</v>
      </c>
      <c r="N2632" s="3">
        <v>43873</v>
      </c>
      <c r="O2632" t="s">
        <v>19</v>
      </c>
      <c r="P2632" t="s">
        <v>1650</v>
      </c>
      <c r="Q2632" t="s">
        <v>2207</v>
      </c>
      <c r="S2632" s="2">
        <v>1134120</v>
      </c>
      <c r="T2632" s="2">
        <v>359330</v>
      </c>
      <c r="X2632" s="2" t="s">
        <v>1931</v>
      </c>
      <c r="Z2632">
        <v>3008698</v>
      </c>
      <c r="AA2632" s="2" t="s">
        <v>24</v>
      </c>
    </row>
    <row r="2633" spans="1:27" x14ac:dyDescent="0.25">
      <c r="A2633" s="6">
        <f t="shared" si="40"/>
        <v>2625</v>
      </c>
      <c r="C2633" s="36" t="str">
        <f>+INDEX('Global Mapping'!$M:$M,MATCH(L2633,'Global Mapping'!$A:$A,0))</f>
        <v>EXPENSE</v>
      </c>
      <c r="D2633" s="36" t="str">
        <f>+INDEX('Global Mapping'!$C:$C,MATCH(L2633,'Global Mapping'!$A:$A,0))</f>
        <v>ELEC PWR - WTR SYSTEM S</v>
      </c>
      <c r="E2633" s="36" t="s">
        <v>3985</v>
      </c>
      <c r="F2633" s="36" t="s">
        <v>3986</v>
      </c>
      <c r="G2633" s="36" t="s">
        <v>3987</v>
      </c>
      <c r="H2633" s="36">
        <v>1142590</v>
      </c>
      <c r="I2633" s="38">
        <v>43888</v>
      </c>
      <c r="J2633" s="2">
        <v>345</v>
      </c>
      <c r="K2633" s="2">
        <v>345102</v>
      </c>
      <c r="L2633" s="2">
        <v>5465</v>
      </c>
      <c r="M2633" s="5">
        <v>3696.49</v>
      </c>
      <c r="N2633" s="3">
        <v>43888</v>
      </c>
      <c r="O2633" t="s">
        <v>19</v>
      </c>
      <c r="P2633" t="s">
        <v>1650</v>
      </c>
      <c r="Q2633" t="s">
        <v>2219</v>
      </c>
      <c r="S2633" s="2">
        <v>1138560</v>
      </c>
      <c r="T2633" s="2">
        <v>360342</v>
      </c>
      <c r="X2633" s="2" t="s">
        <v>1931</v>
      </c>
      <c r="Z2633">
        <v>3008698</v>
      </c>
      <c r="AA2633" s="2" t="s">
        <v>24</v>
      </c>
    </row>
    <row r="2634" spans="1:27" x14ac:dyDescent="0.25">
      <c r="A2634" s="6">
        <f t="shared" si="40"/>
        <v>2626</v>
      </c>
      <c r="C2634" s="36" t="str">
        <f>+INDEX('Global Mapping'!$M:$M,MATCH(L2634,'Global Mapping'!$A:$A,0))</f>
        <v>EXPENSE</v>
      </c>
      <c r="D2634" s="36" t="str">
        <f>+INDEX('Global Mapping'!$C:$C,MATCH(L2634,'Global Mapping'!$A:$A,0))</f>
        <v>ELEC PWR - WTR SYSTEM S</v>
      </c>
      <c r="E2634" s="36" t="s">
        <v>3985</v>
      </c>
      <c r="F2634" s="36" t="s">
        <v>3986</v>
      </c>
      <c r="G2634" s="36" t="s">
        <v>3987</v>
      </c>
      <c r="H2634" s="36">
        <v>1143389</v>
      </c>
      <c r="I2634" s="38">
        <v>43895</v>
      </c>
      <c r="J2634" s="2">
        <v>345</v>
      </c>
      <c r="K2634" s="2">
        <v>345101</v>
      </c>
      <c r="L2634" s="2">
        <v>5465</v>
      </c>
      <c r="M2634" s="5">
        <v>10.56</v>
      </c>
      <c r="N2634" s="3">
        <v>43889</v>
      </c>
      <c r="O2634" t="s">
        <v>19</v>
      </c>
      <c r="P2634" t="s">
        <v>1650</v>
      </c>
      <c r="Q2634" t="s">
        <v>2220</v>
      </c>
      <c r="S2634" s="2">
        <v>1138763</v>
      </c>
      <c r="T2634" s="2">
        <v>360544</v>
      </c>
      <c r="X2634" s="2" t="s">
        <v>1931</v>
      </c>
      <c r="Z2634">
        <v>3008698</v>
      </c>
      <c r="AA2634" s="2" t="s">
        <v>24</v>
      </c>
    </row>
    <row r="2635" spans="1:27" x14ac:dyDescent="0.25">
      <c r="A2635" s="6">
        <f t="shared" ref="A2635:A2698" si="41">+A2634+1</f>
        <v>2627</v>
      </c>
      <c r="C2635" s="36" t="str">
        <f>+INDEX('Global Mapping'!$M:$M,MATCH(L2635,'Global Mapping'!$A:$A,0))</f>
        <v>EXPENSE</v>
      </c>
      <c r="D2635" s="36" t="str">
        <f>+INDEX('Global Mapping'!$C:$C,MATCH(L2635,'Global Mapping'!$A:$A,0))</f>
        <v>ELEC PWR - WTR SYSTEM S</v>
      </c>
      <c r="E2635" s="36" t="s">
        <v>3985</v>
      </c>
      <c r="F2635" s="36" t="s">
        <v>3986</v>
      </c>
      <c r="G2635" s="36" t="s">
        <v>3987</v>
      </c>
      <c r="H2635" s="36">
        <v>1143389</v>
      </c>
      <c r="I2635" s="38">
        <v>43895</v>
      </c>
      <c r="J2635" s="2">
        <v>345</v>
      </c>
      <c r="K2635" s="2">
        <v>345101</v>
      </c>
      <c r="L2635" s="2">
        <v>5465</v>
      </c>
      <c r="M2635" s="5">
        <v>44.79</v>
      </c>
      <c r="N2635" s="3">
        <v>43889</v>
      </c>
      <c r="O2635" t="s">
        <v>19</v>
      </c>
      <c r="P2635" t="s">
        <v>1650</v>
      </c>
      <c r="Q2635" t="s">
        <v>2221</v>
      </c>
      <c r="S2635" s="2">
        <v>1138766</v>
      </c>
      <c r="T2635" s="2">
        <v>360544</v>
      </c>
      <c r="X2635" s="2" t="s">
        <v>1931</v>
      </c>
      <c r="Z2635">
        <v>3008698</v>
      </c>
      <c r="AA2635" s="2" t="s">
        <v>24</v>
      </c>
    </row>
    <row r="2636" spans="1:27" x14ac:dyDescent="0.25">
      <c r="A2636" s="6">
        <f t="shared" si="41"/>
        <v>2628</v>
      </c>
      <c r="C2636" s="36" t="str">
        <f>+INDEX('Global Mapping'!$M:$M,MATCH(L2636,'Global Mapping'!$A:$A,0))</f>
        <v>EXPENSE</v>
      </c>
      <c r="D2636" s="36" t="str">
        <f>+INDEX('Global Mapping'!$C:$C,MATCH(L2636,'Global Mapping'!$A:$A,0))</f>
        <v>ELEC PWR - WTR SYSTEM S</v>
      </c>
      <c r="E2636" s="36" t="s">
        <v>3985</v>
      </c>
      <c r="F2636" s="36" t="s">
        <v>3986</v>
      </c>
      <c r="G2636" s="36" t="s">
        <v>3987</v>
      </c>
      <c r="H2636" s="36">
        <v>1143128</v>
      </c>
      <c r="I2636" s="38">
        <v>43895</v>
      </c>
      <c r="J2636" s="2">
        <v>345</v>
      </c>
      <c r="K2636" s="2">
        <v>345101</v>
      </c>
      <c r="L2636" s="2">
        <v>5465</v>
      </c>
      <c r="M2636" s="5">
        <v>36.56</v>
      </c>
      <c r="N2636" s="3">
        <v>43894</v>
      </c>
      <c r="O2636" t="s">
        <v>19</v>
      </c>
      <c r="P2636" t="s">
        <v>1650</v>
      </c>
      <c r="Q2636" t="s">
        <v>2222</v>
      </c>
      <c r="S2636" s="2">
        <v>1139523</v>
      </c>
      <c r="T2636" s="2">
        <v>360849</v>
      </c>
      <c r="X2636" s="2" t="s">
        <v>1931</v>
      </c>
      <c r="Z2636">
        <v>3008698</v>
      </c>
      <c r="AA2636" s="2" t="s">
        <v>24</v>
      </c>
    </row>
    <row r="2637" spans="1:27" x14ac:dyDescent="0.25">
      <c r="A2637" s="6">
        <f t="shared" si="41"/>
        <v>2629</v>
      </c>
      <c r="C2637" s="36" t="str">
        <f>+INDEX('Global Mapping'!$M:$M,MATCH(L2637,'Global Mapping'!$A:$A,0))</f>
        <v>EXPENSE</v>
      </c>
      <c r="D2637" s="36" t="str">
        <f>+INDEX('Global Mapping'!$C:$C,MATCH(L2637,'Global Mapping'!$A:$A,0))</f>
        <v>ELEC PWR - WTR SYSTEM S</v>
      </c>
      <c r="E2637" s="36" t="s">
        <v>3985</v>
      </c>
      <c r="F2637" s="36" t="s">
        <v>3986</v>
      </c>
      <c r="G2637" s="36" t="s">
        <v>3987</v>
      </c>
      <c r="H2637" s="36">
        <v>1143389</v>
      </c>
      <c r="I2637" s="38">
        <v>43895</v>
      </c>
      <c r="J2637" s="2">
        <v>345</v>
      </c>
      <c r="K2637" s="2">
        <v>345101</v>
      </c>
      <c r="L2637" s="2">
        <v>5465</v>
      </c>
      <c r="M2637" s="5">
        <v>666.82</v>
      </c>
      <c r="N2637" s="3">
        <v>43894</v>
      </c>
      <c r="O2637" t="s">
        <v>19</v>
      </c>
      <c r="P2637" t="s">
        <v>1650</v>
      </c>
      <c r="Q2637" t="s">
        <v>2223</v>
      </c>
      <c r="S2637" s="2">
        <v>1139747</v>
      </c>
      <c r="T2637" s="2">
        <v>360937</v>
      </c>
      <c r="X2637" s="2" t="s">
        <v>1931</v>
      </c>
      <c r="Z2637">
        <v>3008698</v>
      </c>
      <c r="AA2637" s="2" t="s">
        <v>24</v>
      </c>
    </row>
    <row r="2638" spans="1:27" x14ac:dyDescent="0.25">
      <c r="A2638" s="6">
        <f t="shared" si="41"/>
        <v>2630</v>
      </c>
      <c r="C2638" s="36" t="str">
        <f>+INDEX('Global Mapping'!$M:$M,MATCH(L2638,'Global Mapping'!$A:$A,0))</f>
        <v>EXPENSE</v>
      </c>
      <c r="D2638" s="36" t="str">
        <f>+INDEX('Global Mapping'!$C:$C,MATCH(L2638,'Global Mapping'!$A:$A,0))</f>
        <v>ELEC PWR - WTR SYSTEM S</v>
      </c>
      <c r="E2638" s="36" t="s">
        <v>3985</v>
      </c>
      <c r="F2638" s="36" t="s">
        <v>3986</v>
      </c>
      <c r="G2638" s="36" t="s">
        <v>3987</v>
      </c>
      <c r="H2638" s="36">
        <v>1143389</v>
      </c>
      <c r="I2638" s="38">
        <v>43895</v>
      </c>
      <c r="J2638" s="2">
        <v>345</v>
      </c>
      <c r="K2638" s="2">
        <v>345101</v>
      </c>
      <c r="L2638" s="2">
        <v>5465</v>
      </c>
      <c r="M2638" s="5">
        <v>592.34</v>
      </c>
      <c r="N2638" s="3">
        <v>43894</v>
      </c>
      <c r="O2638" t="s">
        <v>19</v>
      </c>
      <c r="P2638" t="s">
        <v>1650</v>
      </c>
      <c r="Q2638" t="s">
        <v>2224</v>
      </c>
      <c r="S2638" s="2">
        <v>1139748</v>
      </c>
      <c r="T2638" s="2">
        <v>360937</v>
      </c>
      <c r="X2638" s="2" t="s">
        <v>1931</v>
      </c>
      <c r="Z2638">
        <v>3008698</v>
      </c>
      <c r="AA2638" s="2" t="s">
        <v>24</v>
      </c>
    </row>
    <row r="2639" spans="1:27" x14ac:dyDescent="0.25">
      <c r="A2639" s="6">
        <f t="shared" si="41"/>
        <v>2631</v>
      </c>
      <c r="C2639" s="36" t="str">
        <f>+INDEX('Global Mapping'!$M:$M,MATCH(L2639,'Global Mapping'!$A:$A,0))</f>
        <v>EXPENSE</v>
      </c>
      <c r="D2639" s="36" t="str">
        <f>+INDEX('Global Mapping'!$C:$C,MATCH(L2639,'Global Mapping'!$A:$A,0))</f>
        <v>ELEC PWR - WTR SYSTEM S</v>
      </c>
      <c r="E2639" s="36" t="s">
        <v>3985</v>
      </c>
      <c r="F2639" s="36" t="s">
        <v>3986</v>
      </c>
      <c r="G2639" s="36" t="s">
        <v>3987</v>
      </c>
      <c r="H2639" s="36">
        <v>1143389</v>
      </c>
      <c r="I2639" s="38">
        <v>43895</v>
      </c>
      <c r="J2639" s="2">
        <v>345</v>
      </c>
      <c r="K2639" s="2">
        <v>345101</v>
      </c>
      <c r="L2639" s="2">
        <v>5465</v>
      </c>
      <c r="M2639" s="5">
        <v>995.07</v>
      </c>
      <c r="N2639" s="3">
        <v>43894</v>
      </c>
      <c r="O2639" t="s">
        <v>19</v>
      </c>
      <c r="P2639" t="s">
        <v>1650</v>
      </c>
      <c r="Q2639" t="s">
        <v>2223</v>
      </c>
      <c r="S2639" s="2">
        <v>1139749</v>
      </c>
      <c r="T2639" s="2">
        <v>360937</v>
      </c>
      <c r="X2639" s="2" t="s">
        <v>1931</v>
      </c>
      <c r="Z2639">
        <v>3008698</v>
      </c>
      <c r="AA2639" s="2" t="s">
        <v>24</v>
      </c>
    </row>
    <row r="2640" spans="1:27" x14ac:dyDescent="0.25">
      <c r="A2640" s="6">
        <f t="shared" si="41"/>
        <v>2632</v>
      </c>
      <c r="C2640" s="36" t="str">
        <f>+INDEX('Global Mapping'!$M:$M,MATCH(L2640,'Global Mapping'!$A:$A,0))</f>
        <v>EXPENSE</v>
      </c>
      <c r="D2640" s="36" t="str">
        <f>+INDEX('Global Mapping'!$C:$C,MATCH(L2640,'Global Mapping'!$A:$A,0))</f>
        <v>ELEC PWR - WTR SYSTEM S</v>
      </c>
      <c r="E2640" s="36" t="s">
        <v>3985</v>
      </c>
      <c r="F2640" s="36" t="s">
        <v>3986</v>
      </c>
      <c r="G2640" s="36" t="s">
        <v>3987</v>
      </c>
      <c r="H2640" s="36">
        <v>1144109</v>
      </c>
      <c r="I2640" s="38">
        <v>43902</v>
      </c>
      <c r="J2640" s="2">
        <v>345</v>
      </c>
      <c r="K2640" s="2">
        <v>345102</v>
      </c>
      <c r="L2640" s="2">
        <v>5465</v>
      </c>
      <c r="M2640" s="5">
        <v>254.58</v>
      </c>
      <c r="N2640" s="3">
        <v>43900</v>
      </c>
      <c r="O2640" t="s">
        <v>19</v>
      </c>
      <c r="P2640" t="s">
        <v>1650</v>
      </c>
      <c r="Q2640" t="s">
        <v>2226</v>
      </c>
      <c r="S2640" s="2">
        <v>1141277</v>
      </c>
      <c r="T2640" s="2">
        <v>361607</v>
      </c>
      <c r="X2640" s="2" t="s">
        <v>1931</v>
      </c>
      <c r="Z2640">
        <v>3008698</v>
      </c>
      <c r="AA2640" s="2" t="s">
        <v>24</v>
      </c>
    </row>
    <row r="2641" spans="1:27" x14ac:dyDescent="0.25">
      <c r="A2641" s="6">
        <f t="shared" si="41"/>
        <v>2633</v>
      </c>
      <c r="C2641" s="36" t="str">
        <f>+INDEX('Global Mapping'!$M:$M,MATCH(L2641,'Global Mapping'!$A:$A,0))</f>
        <v>EXPENSE</v>
      </c>
      <c r="D2641" s="36" t="str">
        <f>+INDEX('Global Mapping'!$C:$C,MATCH(L2641,'Global Mapping'!$A:$A,0))</f>
        <v>ELEC PWR - WTR SYSTEM S</v>
      </c>
      <c r="E2641" s="36" t="s">
        <v>3985</v>
      </c>
      <c r="F2641" s="36" t="s">
        <v>3986</v>
      </c>
      <c r="G2641" s="36" t="s">
        <v>3987</v>
      </c>
      <c r="H2641" s="36">
        <v>1143662</v>
      </c>
      <c r="I2641" s="38">
        <v>43902</v>
      </c>
      <c r="J2641" s="2">
        <v>345</v>
      </c>
      <c r="K2641" s="2">
        <v>345102</v>
      </c>
      <c r="L2641" s="2">
        <v>5465</v>
      </c>
      <c r="M2641" s="5">
        <v>3929.35</v>
      </c>
      <c r="N2641" s="3">
        <v>43901</v>
      </c>
      <c r="O2641" t="s">
        <v>19</v>
      </c>
      <c r="P2641" t="s">
        <v>1650</v>
      </c>
      <c r="Q2641" t="s">
        <v>2228</v>
      </c>
      <c r="S2641" s="2">
        <v>1141756</v>
      </c>
      <c r="T2641" s="2">
        <v>361707</v>
      </c>
      <c r="X2641" s="2" t="s">
        <v>1931</v>
      </c>
      <c r="Z2641">
        <v>3008698</v>
      </c>
      <c r="AA2641" s="2" t="s">
        <v>24</v>
      </c>
    </row>
    <row r="2642" spans="1:27" x14ac:dyDescent="0.25">
      <c r="A2642" s="6">
        <f t="shared" si="41"/>
        <v>2634</v>
      </c>
      <c r="C2642" s="36" t="str">
        <f>+INDEX('Global Mapping'!$M:$M,MATCH(L2642,'Global Mapping'!$A:$A,0))</f>
        <v>EXPENSE</v>
      </c>
      <c r="D2642" s="36" t="str">
        <f>+INDEX('Global Mapping'!$C:$C,MATCH(L2642,'Global Mapping'!$A:$A,0))</f>
        <v>ELEC PWR - WTR SYSTEM S</v>
      </c>
      <c r="E2642" s="36" t="s">
        <v>3985</v>
      </c>
      <c r="F2642" s="36" t="s">
        <v>3986</v>
      </c>
      <c r="G2642" s="36" t="s">
        <v>3987</v>
      </c>
      <c r="H2642" s="36">
        <v>1143650</v>
      </c>
      <c r="I2642" s="38">
        <v>43902</v>
      </c>
      <c r="J2642" s="2">
        <v>345</v>
      </c>
      <c r="K2642" s="2">
        <v>345102</v>
      </c>
      <c r="L2642" s="2">
        <v>5465</v>
      </c>
      <c r="M2642" s="5">
        <v>35.69</v>
      </c>
      <c r="N2642" s="3">
        <v>43901</v>
      </c>
      <c r="O2642" t="s">
        <v>19</v>
      </c>
      <c r="P2642" t="s">
        <v>1650</v>
      </c>
      <c r="Q2642" t="s">
        <v>2228</v>
      </c>
      <c r="S2642" s="2">
        <v>1141779</v>
      </c>
      <c r="T2642" s="2">
        <v>361711</v>
      </c>
      <c r="X2642" s="2" t="s">
        <v>1931</v>
      </c>
      <c r="Z2642">
        <v>3008698</v>
      </c>
      <c r="AA2642" s="2" t="s">
        <v>24</v>
      </c>
    </row>
    <row r="2643" spans="1:27" x14ac:dyDescent="0.25">
      <c r="A2643" s="6">
        <f t="shared" si="41"/>
        <v>2635</v>
      </c>
      <c r="C2643" s="36" t="str">
        <f>+INDEX('Global Mapping'!$M:$M,MATCH(L2643,'Global Mapping'!$A:$A,0))</f>
        <v>EXPENSE</v>
      </c>
      <c r="D2643" s="36" t="str">
        <f>+INDEX('Global Mapping'!$C:$C,MATCH(L2643,'Global Mapping'!$A:$A,0))</f>
        <v>ELEC PWR - WTR SYSTEM S</v>
      </c>
      <c r="E2643" s="36" t="s">
        <v>3985</v>
      </c>
      <c r="F2643" s="36" t="s">
        <v>3986</v>
      </c>
      <c r="G2643" s="36" t="s">
        <v>3987</v>
      </c>
      <c r="H2643" s="36">
        <v>1145136</v>
      </c>
      <c r="I2643" s="38">
        <v>43917</v>
      </c>
      <c r="J2643" s="2">
        <v>345</v>
      </c>
      <c r="K2643" s="2">
        <v>345102</v>
      </c>
      <c r="L2643" s="2">
        <v>5465</v>
      </c>
      <c r="M2643" s="5">
        <v>3680.99</v>
      </c>
      <c r="N2643" s="3">
        <v>43915</v>
      </c>
      <c r="O2643" t="s">
        <v>19</v>
      </c>
      <c r="P2643" t="s">
        <v>1650</v>
      </c>
      <c r="Q2643" t="s">
        <v>2228</v>
      </c>
      <c r="S2643" s="2">
        <v>1145422</v>
      </c>
      <c r="T2643" s="2">
        <v>362802</v>
      </c>
      <c r="X2643" s="2" t="s">
        <v>1931</v>
      </c>
      <c r="Z2643">
        <v>3008698</v>
      </c>
      <c r="AA2643" s="2" t="s">
        <v>24</v>
      </c>
    </row>
    <row r="2644" spans="1:27" x14ac:dyDescent="0.25">
      <c r="A2644" s="6">
        <f t="shared" si="41"/>
        <v>2636</v>
      </c>
      <c r="C2644" s="36" t="str">
        <f>+INDEX('Global Mapping'!$M:$M,MATCH(L2644,'Global Mapping'!$A:$A,0))</f>
        <v>EXPENSE</v>
      </c>
      <c r="D2644" s="36" t="str">
        <f>+INDEX('Global Mapping'!$C:$C,MATCH(L2644,'Global Mapping'!$A:$A,0))</f>
        <v>ELEC PWR - WTR SYSTEM S</v>
      </c>
      <c r="E2644" s="36" t="s">
        <v>3985</v>
      </c>
      <c r="F2644" s="36" t="s">
        <v>3986</v>
      </c>
      <c r="G2644" s="36" t="s">
        <v>3987</v>
      </c>
      <c r="H2644" s="36">
        <v>1145684</v>
      </c>
      <c r="I2644" s="38">
        <v>43924</v>
      </c>
      <c r="J2644" s="2">
        <v>345</v>
      </c>
      <c r="K2644" s="2">
        <v>345101</v>
      </c>
      <c r="L2644" s="2">
        <v>5465</v>
      </c>
      <c r="M2644" s="5">
        <v>9.3800000000000008</v>
      </c>
      <c r="N2644" s="3">
        <v>43921</v>
      </c>
      <c r="O2644" t="s">
        <v>19</v>
      </c>
      <c r="P2644" t="s">
        <v>1650</v>
      </c>
      <c r="Q2644" t="s">
        <v>2234</v>
      </c>
      <c r="S2644" s="2">
        <v>1150397</v>
      </c>
      <c r="T2644" s="2">
        <v>363312</v>
      </c>
      <c r="X2644" s="2" t="s">
        <v>1931</v>
      </c>
      <c r="Z2644">
        <v>3008698</v>
      </c>
      <c r="AA2644" s="2" t="s">
        <v>24</v>
      </c>
    </row>
    <row r="2645" spans="1:27" x14ac:dyDescent="0.25">
      <c r="A2645" s="6">
        <f t="shared" si="41"/>
        <v>2637</v>
      </c>
      <c r="C2645" s="36" t="str">
        <f>+INDEX('Global Mapping'!$M:$M,MATCH(L2645,'Global Mapping'!$A:$A,0))</f>
        <v>EXPENSE</v>
      </c>
      <c r="D2645" s="36" t="str">
        <f>+INDEX('Global Mapping'!$C:$C,MATCH(L2645,'Global Mapping'!$A:$A,0))</f>
        <v>ELEC PWR - SWR SYSTEM C</v>
      </c>
      <c r="E2645" s="36" t="s">
        <v>3985</v>
      </c>
      <c r="F2645" s="36" t="s">
        <v>3986</v>
      </c>
      <c r="G2645" s="36" t="s">
        <v>3987</v>
      </c>
      <c r="H2645" s="36">
        <v>1090033</v>
      </c>
      <c r="I2645" s="38">
        <v>43566</v>
      </c>
      <c r="J2645" s="2">
        <v>345</v>
      </c>
      <c r="K2645" s="2">
        <v>345103</v>
      </c>
      <c r="L2645" s="2">
        <v>5470</v>
      </c>
      <c r="M2645" s="5">
        <v>2216.27</v>
      </c>
      <c r="N2645" s="3">
        <v>43560</v>
      </c>
      <c r="O2645" t="s">
        <v>19</v>
      </c>
      <c r="P2645" t="s">
        <v>1650</v>
      </c>
      <c r="Q2645" t="s">
        <v>1963</v>
      </c>
      <c r="S2645" s="2">
        <v>1047219</v>
      </c>
      <c r="T2645" s="2">
        <v>330999</v>
      </c>
      <c r="X2645" s="2" t="s">
        <v>1931</v>
      </c>
      <c r="Z2645">
        <v>3008698</v>
      </c>
      <c r="AA2645" s="2" t="s">
        <v>24</v>
      </c>
    </row>
    <row r="2646" spans="1:27" x14ac:dyDescent="0.25">
      <c r="A2646" s="6">
        <f t="shared" si="41"/>
        <v>2638</v>
      </c>
      <c r="C2646" s="36" t="str">
        <f>+INDEX('Global Mapping'!$M:$M,MATCH(L2646,'Global Mapping'!$A:$A,0))</f>
        <v>EXPENSE</v>
      </c>
      <c r="D2646" s="36" t="str">
        <f>+INDEX('Global Mapping'!$C:$C,MATCH(L2646,'Global Mapping'!$A:$A,0))</f>
        <v>ELEC PWR - SWR SYSTEM C</v>
      </c>
      <c r="E2646" s="36" t="s">
        <v>3985</v>
      </c>
      <c r="F2646" s="36" t="s">
        <v>3986</v>
      </c>
      <c r="G2646" s="36" t="s">
        <v>3987</v>
      </c>
      <c r="H2646" s="36">
        <v>1092850</v>
      </c>
      <c r="I2646" s="38">
        <v>43594</v>
      </c>
      <c r="J2646" s="2">
        <v>345</v>
      </c>
      <c r="K2646" s="2">
        <v>345103</v>
      </c>
      <c r="L2646" s="2">
        <v>5470</v>
      </c>
      <c r="M2646" s="5">
        <v>863.23</v>
      </c>
      <c r="N2646" s="3">
        <v>43588</v>
      </c>
      <c r="O2646" t="s">
        <v>19</v>
      </c>
      <c r="P2646" t="s">
        <v>1650</v>
      </c>
      <c r="Q2646" t="s">
        <v>1989</v>
      </c>
      <c r="S2646" s="2">
        <v>1054635</v>
      </c>
      <c r="T2646" s="2">
        <v>333378</v>
      </c>
      <c r="X2646" s="2" t="s">
        <v>1931</v>
      </c>
      <c r="Z2646">
        <v>3008698</v>
      </c>
      <c r="AA2646" s="2" t="s">
        <v>24</v>
      </c>
    </row>
    <row r="2647" spans="1:27" x14ac:dyDescent="0.25">
      <c r="A2647" s="6">
        <f t="shared" si="41"/>
        <v>2639</v>
      </c>
      <c r="C2647" s="36" t="str">
        <f>+INDEX('Global Mapping'!$M:$M,MATCH(L2647,'Global Mapping'!$A:$A,0))</f>
        <v>EXPENSE</v>
      </c>
      <c r="D2647" s="36" t="str">
        <f>+INDEX('Global Mapping'!$C:$C,MATCH(L2647,'Global Mapping'!$A:$A,0))</f>
        <v>ELEC PWR - SWR SYSTEM C</v>
      </c>
      <c r="E2647" s="36" t="s">
        <v>3985</v>
      </c>
      <c r="F2647" s="36" t="s">
        <v>3986</v>
      </c>
      <c r="G2647" s="36" t="s">
        <v>3987</v>
      </c>
      <c r="H2647" s="36">
        <v>1096251</v>
      </c>
      <c r="I2647" s="38">
        <v>43636</v>
      </c>
      <c r="J2647" s="2">
        <v>345</v>
      </c>
      <c r="K2647" s="2">
        <v>345103</v>
      </c>
      <c r="L2647" s="2">
        <v>5470</v>
      </c>
      <c r="M2647" s="5">
        <v>1047.69</v>
      </c>
      <c r="N2647" s="3">
        <v>43630</v>
      </c>
      <c r="O2647" t="s">
        <v>19</v>
      </c>
      <c r="P2647" t="s">
        <v>1650</v>
      </c>
      <c r="Q2647" t="s">
        <v>2031</v>
      </c>
      <c r="S2647" s="2">
        <v>1064910</v>
      </c>
      <c r="T2647" s="2">
        <v>336925</v>
      </c>
      <c r="X2647" s="2" t="s">
        <v>1931</v>
      </c>
      <c r="Z2647">
        <v>3008698</v>
      </c>
      <c r="AA2647" s="2" t="s">
        <v>24</v>
      </c>
    </row>
    <row r="2648" spans="1:27" x14ac:dyDescent="0.25">
      <c r="A2648" s="6">
        <f t="shared" si="41"/>
        <v>2640</v>
      </c>
      <c r="C2648" s="36" t="str">
        <f>+INDEX('Global Mapping'!$M:$M,MATCH(L2648,'Global Mapping'!$A:$A,0))</f>
        <v>EXPENSE</v>
      </c>
      <c r="D2648" s="36" t="str">
        <f>+INDEX('Global Mapping'!$C:$C,MATCH(L2648,'Global Mapping'!$A:$A,0))</f>
        <v>ELEC PWR - SWR SYSTEM C</v>
      </c>
      <c r="E2648" s="36" t="s">
        <v>3985</v>
      </c>
      <c r="F2648" s="36" t="s">
        <v>3986</v>
      </c>
      <c r="G2648" s="36" t="s">
        <v>3987</v>
      </c>
      <c r="H2648" s="36">
        <v>1112661</v>
      </c>
      <c r="I2648" s="38">
        <v>43664</v>
      </c>
      <c r="J2648" s="2">
        <v>345</v>
      </c>
      <c r="K2648" s="2">
        <v>345103</v>
      </c>
      <c r="L2648" s="2">
        <v>5470</v>
      </c>
      <c r="M2648" s="5">
        <v>2654.32</v>
      </c>
      <c r="N2648" s="3">
        <v>43663</v>
      </c>
      <c r="O2648" t="s">
        <v>19</v>
      </c>
      <c r="P2648" t="s">
        <v>1650</v>
      </c>
      <c r="Q2648" t="s">
        <v>2039</v>
      </c>
      <c r="S2648" s="2">
        <v>1073906</v>
      </c>
      <c r="T2648" s="2">
        <v>339680</v>
      </c>
      <c r="X2648" s="2" t="s">
        <v>1931</v>
      </c>
      <c r="Z2648">
        <v>3008698</v>
      </c>
      <c r="AA2648" s="2" t="s">
        <v>24</v>
      </c>
    </row>
    <row r="2649" spans="1:27" x14ac:dyDescent="0.25">
      <c r="A2649" s="6">
        <f t="shared" si="41"/>
        <v>2641</v>
      </c>
      <c r="C2649" s="36" t="str">
        <f>+INDEX('Global Mapping'!$M:$M,MATCH(L2649,'Global Mapping'!$A:$A,0))</f>
        <v>EXPENSE</v>
      </c>
      <c r="D2649" s="36" t="str">
        <f>+INDEX('Global Mapping'!$C:$C,MATCH(L2649,'Global Mapping'!$A:$A,0))</f>
        <v>ELEC PWR - SWR SYSTEM C</v>
      </c>
      <c r="E2649" s="36" t="s">
        <v>3985</v>
      </c>
      <c r="F2649" s="36" t="s">
        <v>3986</v>
      </c>
      <c r="G2649" s="36" t="s">
        <v>3987</v>
      </c>
      <c r="H2649" s="36">
        <v>1115118</v>
      </c>
      <c r="I2649" s="38">
        <v>43685</v>
      </c>
      <c r="J2649" s="2">
        <v>345</v>
      </c>
      <c r="K2649" s="2">
        <v>345103</v>
      </c>
      <c r="L2649" s="2">
        <v>5470</v>
      </c>
      <c r="M2649" s="5">
        <v>308.85000000000002</v>
      </c>
      <c r="N2649" s="3">
        <v>43683</v>
      </c>
      <c r="O2649" t="s">
        <v>19</v>
      </c>
      <c r="P2649" t="s">
        <v>1650</v>
      </c>
      <c r="Q2649" t="s">
        <v>2069</v>
      </c>
      <c r="S2649" s="2">
        <v>1079033</v>
      </c>
      <c r="T2649" s="2">
        <v>341288</v>
      </c>
      <c r="X2649" s="2" t="s">
        <v>1931</v>
      </c>
      <c r="Z2649">
        <v>3008698</v>
      </c>
      <c r="AA2649" s="2" t="s">
        <v>24</v>
      </c>
    </row>
    <row r="2650" spans="1:27" x14ac:dyDescent="0.25">
      <c r="A2650" s="6">
        <f t="shared" si="41"/>
        <v>2642</v>
      </c>
      <c r="C2650" s="36" t="str">
        <f>+INDEX('Global Mapping'!$M:$M,MATCH(L2650,'Global Mapping'!$A:$A,0))</f>
        <v>EXPENSE</v>
      </c>
      <c r="D2650" s="36" t="str">
        <f>+INDEX('Global Mapping'!$C:$C,MATCH(L2650,'Global Mapping'!$A:$A,0))</f>
        <v>ELEC PWR - SWR SYSTEM C</v>
      </c>
      <c r="E2650" s="36" t="s">
        <v>3985</v>
      </c>
      <c r="F2650" s="36" t="s">
        <v>3986</v>
      </c>
      <c r="G2650" s="36" t="s">
        <v>3987</v>
      </c>
      <c r="H2650" s="36">
        <v>1116349</v>
      </c>
      <c r="I2650" s="38">
        <v>43699</v>
      </c>
      <c r="J2650" s="2">
        <v>345</v>
      </c>
      <c r="K2650" s="2">
        <v>345103</v>
      </c>
      <c r="L2650" s="2">
        <v>5470</v>
      </c>
      <c r="M2650" s="5">
        <v>337.89</v>
      </c>
      <c r="N2650" s="3">
        <v>43693</v>
      </c>
      <c r="O2650" t="s">
        <v>19</v>
      </c>
      <c r="P2650" t="s">
        <v>1650</v>
      </c>
      <c r="Q2650" t="s">
        <v>2068</v>
      </c>
      <c r="S2650" s="2">
        <v>1082167</v>
      </c>
      <c r="T2650" s="2">
        <v>342288</v>
      </c>
      <c r="X2650" s="2" t="s">
        <v>1931</v>
      </c>
      <c r="Z2650">
        <v>3008698</v>
      </c>
      <c r="AA2650" s="2" t="s">
        <v>24</v>
      </c>
    </row>
    <row r="2651" spans="1:27" x14ac:dyDescent="0.25">
      <c r="A2651" s="6">
        <f t="shared" si="41"/>
        <v>2643</v>
      </c>
      <c r="C2651" s="36" t="str">
        <f>+INDEX('Global Mapping'!$M:$M,MATCH(L2651,'Global Mapping'!$A:$A,0))</f>
        <v>EXPENSE</v>
      </c>
      <c r="D2651" s="36" t="str">
        <f>+INDEX('Global Mapping'!$C:$C,MATCH(L2651,'Global Mapping'!$A:$A,0))</f>
        <v>ELEC PWR - SWR SYSTEM C</v>
      </c>
      <c r="E2651" s="36" t="s">
        <v>3985</v>
      </c>
      <c r="F2651" s="36" t="s">
        <v>3986</v>
      </c>
      <c r="G2651" s="36" t="s">
        <v>3987</v>
      </c>
      <c r="H2651" s="36">
        <v>1126028</v>
      </c>
      <c r="I2651" s="38">
        <v>43727</v>
      </c>
      <c r="J2651" s="2">
        <v>345</v>
      </c>
      <c r="K2651" s="2">
        <v>345103</v>
      </c>
      <c r="L2651" s="2">
        <v>5470</v>
      </c>
      <c r="M2651" s="5">
        <v>1703.39</v>
      </c>
      <c r="N2651" s="3">
        <v>43724</v>
      </c>
      <c r="O2651" t="s">
        <v>19</v>
      </c>
      <c r="P2651" t="s">
        <v>1650</v>
      </c>
      <c r="Q2651" t="s">
        <v>2102</v>
      </c>
      <c r="S2651" s="2">
        <v>1091091</v>
      </c>
      <c r="T2651" s="2">
        <v>344679</v>
      </c>
      <c r="X2651" s="2" t="s">
        <v>1931</v>
      </c>
      <c r="Z2651">
        <v>3008698</v>
      </c>
      <c r="AA2651" s="2" t="s">
        <v>24</v>
      </c>
    </row>
    <row r="2652" spans="1:27" x14ac:dyDescent="0.25">
      <c r="A2652" s="6">
        <f t="shared" si="41"/>
        <v>2644</v>
      </c>
      <c r="C2652" s="36" t="str">
        <f>+INDEX('Global Mapping'!$M:$M,MATCH(L2652,'Global Mapping'!$A:$A,0))</f>
        <v>EXPENSE</v>
      </c>
      <c r="D2652" s="36" t="str">
        <f>+INDEX('Global Mapping'!$C:$C,MATCH(L2652,'Global Mapping'!$A:$A,0))</f>
        <v>ELEC PWR - SWR SYSTEM C</v>
      </c>
      <c r="E2652" s="36" t="s">
        <v>3985</v>
      </c>
      <c r="F2652" s="36" t="s">
        <v>3986</v>
      </c>
      <c r="G2652" s="36" t="s">
        <v>3987</v>
      </c>
      <c r="H2652" s="36">
        <v>1128653</v>
      </c>
      <c r="I2652" s="38">
        <v>43755</v>
      </c>
      <c r="J2652" s="2">
        <v>345</v>
      </c>
      <c r="K2652" s="2">
        <v>345103</v>
      </c>
      <c r="L2652" s="2">
        <v>5470</v>
      </c>
      <c r="M2652" s="5">
        <v>204.95</v>
      </c>
      <c r="N2652" s="3">
        <v>43755</v>
      </c>
      <c r="O2652" t="s">
        <v>19</v>
      </c>
      <c r="P2652" t="s">
        <v>1650</v>
      </c>
      <c r="Q2652" t="s">
        <v>2116</v>
      </c>
      <c r="S2652" s="2">
        <v>1100802</v>
      </c>
      <c r="T2652" s="2">
        <v>348368</v>
      </c>
      <c r="X2652" s="2" t="s">
        <v>1931</v>
      </c>
      <c r="Z2652">
        <v>3008698</v>
      </c>
      <c r="AA2652" s="2" t="s">
        <v>24</v>
      </c>
    </row>
    <row r="2653" spans="1:27" x14ac:dyDescent="0.25">
      <c r="A2653" s="6">
        <f t="shared" si="41"/>
        <v>2645</v>
      </c>
      <c r="C2653" s="36" t="str">
        <f>+INDEX('Global Mapping'!$M:$M,MATCH(L2653,'Global Mapping'!$A:$A,0))</f>
        <v>EXPENSE</v>
      </c>
      <c r="D2653" s="36" t="str">
        <f>+INDEX('Global Mapping'!$C:$C,MATCH(L2653,'Global Mapping'!$A:$A,0))</f>
        <v>ELEC PWR - SWR SYSTEM C</v>
      </c>
      <c r="E2653" s="36" t="s">
        <v>3985</v>
      </c>
      <c r="F2653" s="36" t="s">
        <v>3986</v>
      </c>
      <c r="G2653" s="36" t="s">
        <v>3987</v>
      </c>
      <c r="H2653" s="36">
        <v>1132588</v>
      </c>
      <c r="I2653" s="38">
        <v>43790</v>
      </c>
      <c r="J2653" s="2">
        <v>345</v>
      </c>
      <c r="K2653" s="2">
        <v>345103</v>
      </c>
      <c r="L2653" s="2">
        <v>5470</v>
      </c>
      <c r="M2653" s="5">
        <v>133.03</v>
      </c>
      <c r="N2653" s="3">
        <v>43787</v>
      </c>
      <c r="O2653" t="s">
        <v>19</v>
      </c>
      <c r="P2653" t="s">
        <v>1650</v>
      </c>
      <c r="Q2653" t="s">
        <v>2157</v>
      </c>
      <c r="S2653" s="2">
        <v>1110478</v>
      </c>
      <c r="T2653" s="2">
        <v>351677</v>
      </c>
      <c r="X2653" s="2" t="s">
        <v>1931</v>
      </c>
      <c r="Z2653">
        <v>3008698</v>
      </c>
      <c r="AA2653" s="2" t="s">
        <v>24</v>
      </c>
    </row>
    <row r="2654" spans="1:27" x14ac:dyDescent="0.25">
      <c r="A2654" s="6">
        <f t="shared" si="41"/>
        <v>2646</v>
      </c>
      <c r="C2654" s="36" t="str">
        <f>+INDEX('Global Mapping'!$M:$M,MATCH(L2654,'Global Mapping'!$A:$A,0))</f>
        <v>EXPENSE</v>
      </c>
      <c r="D2654" s="36" t="str">
        <f>+INDEX('Global Mapping'!$C:$C,MATCH(L2654,'Global Mapping'!$A:$A,0))</f>
        <v>ELEC PWR - SWR SYSTEM C</v>
      </c>
      <c r="E2654" s="36" t="s">
        <v>3985</v>
      </c>
      <c r="F2654" s="36" t="s">
        <v>3986</v>
      </c>
      <c r="G2654" s="36" t="s">
        <v>3987</v>
      </c>
      <c r="H2654" s="36">
        <v>1132588</v>
      </c>
      <c r="I2654" s="38">
        <v>43790</v>
      </c>
      <c r="J2654" s="2">
        <v>345</v>
      </c>
      <c r="K2654" s="2">
        <v>345103</v>
      </c>
      <c r="L2654" s="2">
        <v>5470</v>
      </c>
      <c r="M2654" s="5">
        <v>297.89</v>
      </c>
      <c r="N2654" s="3">
        <v>43787</v>
      </c>
      <c r="O2654" t="s">
        <v>19</v>
      </c>
      <c r="P2654" t="s">
        <v>1650</v>
      </c>
      <c r="Q2654" t="s">
        <v>2161</v>
      </c>
      <c r="S2654" s="2">
        <v>1110482</v>
      </c>
      <c r="T2654" s="2">
        <v>351677</v>
      </c>
      <c r="X2654" s="2" t="s">
        <v>1931</v>
      </c>
      <c r="Z2654">
        <v>3008698</v>
      </c>
      <c r="AA2654" s="2" t="s">
        <v>24</v>
      </c>
    </row>
    <row r="2655" spans="1:27" x14ac:dyDescent="0.25">
      <c r="A2655" s="6">
        <f t="shared" si="41"/>
        <v>2647</v>
      </c>
      <c r="C2655" s="36" t="str">
        <f>+INDEX('Global Mapping'!$M:$M,MATCH(L2655,'Global Mapping'!$A:$A,0))</f>
        <v>EXPENSE</v>
      </c>
      <c r="D2655" s="36" t="str">
        <f>+INDEX('Global Mapping'!$C:$C,MATCH(L2655,'Global Mapping'!$A:$A,0))</f>
        <v>ELEC PWR - SWR SYSTEM C</v>
      </c>
      <c r="E2655" s="36" t="s">
        <v>3985</v>
      </c>
      <c r="F2655" s="36" t="s">
        <v>3986</v>
      </c>
      <c r="G2655" s="36" t="s">
        <v>3987</v>
      </c>
      <c r="H2655" s="36">
        <v>1136217</v>
      </c>
      <c r="I2655" s="38">
        <v>43818</v>
      </c>
      <c r="J2655" s="2">
        <v>345</v>
      </c>
      <c r="K2655" s="2">
        <v>345103</v>
      </c>
      <c r="L2655" s="2">
        <v>5470</v>
      </c>
      <c r="M2655" s="5">
        <v>1201.18</v>
      </c>
      <c r="N2655" s="3">
        <v>43816</v>
      </c>
      <c r="O2655" t="s">
        <v>19</v>
      </c>
      <c r="P2655" t="s">
        <v>1650</v>
      </c>
      <c r="Q2655" t="s">
        <v>2169</v>
      </c>
      <c r="S2655" s="2">
        <v>1117752</v>
      </c>
      <c r="T2655" s="2">
        <v>354413</v>
      </c>
      <c r="X2655" s="2" t="s">
        <v>1931</v>
      </c>
      <c r="Z2655">
        <v>3008698</v>
      </c>
      <c r="AA2655" s="2" t="s">
        <v>24</v>
      </c>
    </row>
    <row r="2656" spans="1:27" x14ac:dyDescent="0.25">
      <c r="A2656" s="6">
        <f t="shared" si="41"/>
        <v>2648</v>
      </c>
      <c r="C2656" s="36" t="str">
        <f>+INDEX('Global Mapping'!$M:$M,MATCH(L2656,'Global Mapping'!$A:$A,0))</f>
        <v>EXPENSE</v>
      </c>
      <c r="D2656" s="36" t="str">
        <f>+INDEX('Global Mapping'!$C:$C,MATCH(L2656,'Global Mapping'!$A:$A,0))</f>
        <v>ELEC PWR - SWR SYSTEM C</v>
      </c>
      <c r="E2656" s="36" t="s">
        <v>3985</v>
      </c>
      <c r="F2656" s="36" t="s">
        <v>3986</v>
      </c>
      <c r="G2656" s="36" t="s">
        <v>3987</v>
      </c>
      <c r="H2656" s="36">
        <v>1137178</v>
      </c>
      <c r="I2656" s="38">
        <v>43832</v>
      </c>
      <c r="J2656" s="2">
        <v>345</v>
      </c>
      <c r="K2656" s="2">
        <v>345103</v>
      </c>
      <c r="L2656" s="2">
        <v>5470</v>
      </c>
      <c r="M2656" s="5">
        <v>2264.5100000000002</v>
      </c>
      <c r="N2656" s="3">
        <v>43830</v>
      </c>
      <c r="O2656" t="s">
        <v>19</v>
      </c>
      <c r="P2656" t="s">
        <v>1650</v>
      </c>
      <c r="Q2656" t="s">
        <v>2176</v>
      </c>
      <c r="S2656" s="2">
        <v>1121778</v>
      </c>
      <c r="T2656" s="2">
        <v>355395</v>
      </c>
      <c r="X2656" s="2" t="s">
        <v>1931</v>
      </c>
      <c r="Z2656">
        <v>3008698</v>
      </c>
      <c r="AA2656" s="2" t="s">
        <v>24</v>
      </c>
    </row>
    <row r="2657" spans="1:27" x14ac:dyDescent="0.25">
      <c r="A2657" s="6">
        <f t="shared" si="41"/>
        <v>2649</v>
      </c>
      <c r="C2657" s="36" t="str">
        <f>+INDEX('Global Mapping'!$M:$M,MATCH(L2657,'Global Mapping'!$A:$A,0))</f>
        <v>EXPENSE</v>
      </c>
      <c r="D2657" s="36" t="str">
        <f>+INDEX('Global Mapping'!$C:$C,MATCH(L2657,'Global Mapping'!$A:$A,0))</f>
        <v>ELEC PWR - SWR SYSTEM C</v>
      </c>
      <c r="E2657" s="36" t="s">
        <v>3985</v>
      </c>
      <c r="F2657" s="36" t="s">
        <v>3986</v>
      </c>
      <c r="G2657" s="36" t="s">
        <v>3987</v>
      </c>
      <c r="H2657" s="36">
        <v>1140195</v>
      </c>
      <c r="I2657" s="38">
        <v>43860</v>
      </c>
      <c r="J2657" s="2">
        <v>345</v>
      </c>
      <c r="K2657" s="2">
        <v>345103</v>
      </c>
      <c r="L2657" s="2">
        <v>5470</v>
      </c>
      <c r="M2657" s="5">
        <v>1186.51</v>
      </c>
      <c r="N2657" s="3">
        <v>43859</v>
      </c>
      <c r="O2657" t="s">
        <v>19</v>
      </c>
      <c r="P2657" t="s">
        <v>1650</v>
      </c>
      <c r="Q2657" t="s">
        <v>2203</v>
      </c>
      <c r="S2657" s="2">
        <v>1130344</v>
      </c>
      <c r="T2657" s="2">
        <v>358006</v>
      </c>
      <c r="X2657" s="2" t="s">
        <v>1931</v>
      </c>
      <c r="Z2657">
        <v>3008698</v>
      </c>
      <c r="AA2657" s="2" t="s">
        <v>24</v>
      </c>
    </row>
    <row r="2658" spans="1:27" x14ac:dyDescent="0.25">
      <c r="A2658" s="6">
        <f t="shared" si="41"/>
        <v>2650</v>
      </c>
      <c r="C2658" s="36" t="str">
        <f>+INDEX('Global Mapping'!$M:$M,MATCH(L2658,'Global Mapping'!$A:$A,0))</f>
        <v>EXPENSE</v>
      </c>
      <c r="D2658" s="36" t="str">
        <f>+INDEX('Global Mapping'!$C:$C,MATCH(L2658,'Global Mapping'!$A:$A,0))</f>
        <v>ELEC PWR - SWR SYSTEM C</v>
      </c>
      <c r="E2658" s="36" t="s">
        <v>3985</v>
      </c>
      <c r="F2658" s="36" t="s">
        <v>3986</v>
      </c>
      <c r="G2658" s="36" t="s">
        <v>3987</v>
      </c>
      <c r="H2658" s="36">
        <v>1143389</v>
      </c>
      <c r="I2658" s="38">
        <v>43895</v>
      </c>
      <c r="J2658" s="2">
        <v>345</v>
      </c>
      <c r="K2658" s="2">
        <v>345103</v>
      </c>
      <c r="L2658" s="2">
        <v>5470</v>
      </c>
      <c r="M2658" s="5">
        <v>1023.19</v>
      </c>
      <c r="N2658" s="3">
        <v>43889</v>
      </c>
      <c r="O2658" t="s">
        <v>19</v>
      </c>
      <c r="P2658" t="s">
        <v>1650</v>
      </c>
      <c r="Q2658" t="s">
        <v>2220</v>
      </c>
      <c r="S2658" s="2">
        <v>1138764</v>
      </c>
      <c r="T2658" s="2">
        <v>360544</v>
      </c>
      <c r="X2658" s="2" t="s">
        <v>1931</v>
      </c>
      <c r="Z2658">
        <v>3008698</v>
      </c>
      <c r="AA2658" s="2" t="s">
        <v>24</v>
      </c>
    </row>
    <row r="2659" spans="1:27" x14ac:dyDescent="0.25">
      <c r="A2659" s="6">
        <f t="shared" si="41"/>
        <v>2651</v>
      </c>
      <c r="C2659" s="36" t="str">
        <f>+INDEX('Global Mapping'!$M:$M,MATCH(L2659,'Global Mapping'!$A:$A,0))</f>
        <v>EXPENSE</v>
      </c>
      <c r="D2659" s="36" t="str">
        <f>+INDEX('Global Mapping'!$C:$C,MATCH(L2659,'Global Mapping'!$A:$A,0))</f>
        <v>CHLORINE</v>
      </c>
      <c r="E2659" s="36" t="s">
        <v>3985</v>
      </c>
      <c r="F2659" s="36" t="s">
        <v>3986</v>
      </c>
      <c r="G2659" s="36" t="s">
        <v>3987</v>
      </c>
      <c r="H2659" s="36">
        <v>1091891</v>
      </c>
      <c r="I2659" s="38">
        <v>43580</v>
      </c>
      <c r="J2659" s="2">
        <v>345</v>
      </c>
      <c r="K2659" s="2">
        <v>345101</v>
      </c>
      <c r="L2659" s="2">
        <v>5480</v>
      </c>
      <c r="M2659" s="5">
        <v>134</v>
      </c>
      <c r="N2659" s="3">
        <v>43577</v>
      </c>
      <c r="O2659" t="s">
        <v>19</v>
      </c>
      <c r="P2659" t="s">
        <v>1642</v>
      </c>
      <c r="S2659" s="2">
        <v>1051185</v>
      </c>
      <c r="T2659" s="2">
        <v>332197</v>
      </c>
      <c r="X2659" s="2" t="s">
        <v>1931</v>
      </c>
      <c r="Z2659">
        <v>3006413</v>
      </c>
      <c r="AA2659" s="2" t="s">
        <v>24</v>
      </c>
    </row>
    <row r="2660" spans="1:27" x14ac:dyDescent="0.25">
      <c r="A2660" s="6">
        <f t="shared" si="41"/>
        <v>2652</v>
      </c>
      <c r="C2660" s="36" t="str">
        <f>+INDEX('Global Mapping'!$M:$M,MATCH(L2660,'Global Mapping'!$A:$A,0))</f>
        <v>EXPENSE</v>
      </c>
      <c r="D2660" s="36" t="str">
        <f>+INDEX('Global Mapping'!$C:$C,MATCH(L2660,'Global Mapping'!$A:$A,0))</f>
        <v>CHLORINE</v>
      </c>
      <c r="E2660" s="36" t="s">
        <v>3985</v>
      </c>
      <c r="F2660" s="36" t="s">
        <v>3986</v>
      </c>
      <c r="G2660" s="36" t="s">
        <v>3987</v>
      </c>
      <c r="H2660" s="36">
        <v>1091891</v>
      </c>
      <c r="I2660" s="38">
        <v>43580</v>
      </c>
      <c r="J2660" s="2">
        <v>345</v>
      </c>
      <c r="K2660" s="2">
        <v>345102</v>
      </c>
      <c r="L2660" s="2">
        <v>5480</v>
      </c>
      <c r="M2660" s="5">
        <v>482.5</v>
      </c>
      <c r="N2660" s="3">
        <v>43577</v>
      </c>
      <c r="O2660" t="s">
        <v>19</v>
      </c>
      <c r="P2660" t="s">
        <v>1642</v>
      </c>
      <c r="S2660" s="2">
        <v>1051187</v>
      </c>
      <c r="T2660" s="2">
        <v>332197</v>
      </c>
      <c r="X2660" s="2" t="s">
        <v>1931</v>
      </c>
      <c r="Z2660">
        <v>3006413</v>
      </c>
      <c r="AA2660" s="2" t="s">
        <v>24</v>
      </c>
    </row>
    <row r="2661" spans="1:27" x14ac:dyDescent="0.25">
      <c r="A2661" s="6">
        <f t="shared" si="41"/>
        <v>2653</v>
      </c>
      <c r="C2661" s="36" t="str">
        <f>+INDEX('Global Mapping'!$M:$M,MATCH(L2661,'Global Mapping'!$A:$A,0))</f>
        <v>EXPENSE</v>
      </c>
      <c r="D2661" s="36" t="str">
        <f>+INDEX('Global Mapping'!$C:$C,MATCH(L2661,'Global Mapping'!$A:$A,0))</f>
        <v>CHLORINE</v>
      </c>
      <c r="E2661" s="36" t="s">
        <v>3985</v>
      </c>
      <c r="F2661" s="36" t="s">
        <v>3986</v>
      </c>
      <c r="G2661" s="36" t="s">
        <v>3987</v>
      </c>
      <c r="H2661" s="36">
        <v>1091896</v>
      </c>
      <c r="I2661" s="38">
        <v>43580</v>
      </c>
      <c r="J2661" s="2">
        <v>345</v>
      </c>
      <c r="K2661" s="2">
        <v>345102</v>
      </c>
      <c r="L2661" s="2">
        <v>5480</v>
      </c>
      <c r="M2661" s="5">
        <v>1568.99</v>
      </c>
      <c r="N2661" s="3">
        <v>43578</v>
      </c>
      <c r="O2661" t="s">
        <v>19</v>
      </c>
      <c r="P2661" t="s">
        <v>1630</v>
      </c>
      <c r="S2661" s="2">
        <v>1051820</v>
      </c>
      <c r="T2661" s="2">
        <v>332420</v>
      </c>
      <c r="X2661" s="2" t="s">
        <v>1931</v>
      </c>
      <c r="Z2661">
        <v>3000198</v>
      </c>
      <c r="AA2661" s="2" t="s">
        <v>24</v>
      </c>
    </row>
    <row r="2662" spans="1:27" x14ac:dyDescent="0.25">
      <c r="A2662" s="6">
        <f t="shared" si="41"/>
        <v>2654</v>
      </c>
      <c r="C2662" s="36" t="str">
        <f>+INDEX('Global Mapping'!$M:$M,MATCH(L2662,'Global Mapping'!$A:$A,0))</f>
        <v>EXPENSE</v>
      </c>
      <c r="D2662" s="36" t="str">
        <f>+INDEX('Global Mapping'!$C:$C,MATCH(L2662,'Global Mapping'!$A:$A,0))</f>
        <v>CHLORINE</v>
      </c>
      <c r="E2662" s="36" t="s">
        <v>3985</v>
      </c>
      <c r="F2662" s="36" t="s">
        <v>3986</v>
      </c>
      <c r="G2662" s="36" t="s">
        <v>3987</v>
      </c>
      <c r="H2662" s="36">
        <v>1091891</v>
      </c>
      <c r="I2662" s="38">
        <v>43580</v>
      </c>
      <c r="J2662" s="2">
        <v>345</v>
      </c>
      <c r="K2662" s="2">
        <v>345101</v>
      </c>
      <c r="L2662" s="2">
        <v>5480</v>
      </c>
      <c r="M2662" s="5">
        <v>150.75</v>
      </c>
      <c r="N2662" s="3">
        <v>43579</v>
      </c>
      <c r="O2662" t="s">
        <v>19</v>
      </c>
      <c r="P2662" t="s">
        <v>1642</v>
      </c>
      <c r="S2662" s="2">
        <v>1051971</v>
      </c>
      <c r="T2662" s="2">
        <v>332458</v>
      </c>
      <c r="X2662" s="2" t="s">
        <v>1931</v>
      </c>
      <c r="Z2662">
        <v>3006413</v>
      </c>
      <c r="AA2662" s="2" t="s">
        <v>24</v>
      </c>
    </row>
    <row r="2663" spans="1:27" x14ac:dyDescent="0.25">
      <c r="A2663" s="6">
        <f t="shared" si="41"/>
        <v>2655</v>
      </c>
      <c r="C2663" s="36" t="str">
        <f>+INDEX('Global Mapping'!$M:$M,MATCH(L2663,'Global Mapping'!$A:$A,0))</f>
        <v>EXPENSE</v>
      </c>
      <c r="D2663" s="36" t="str">
        <f>+INDEX('Global Mapping'!$C:$C,MATCH(L2663,'Global Mapping'!$A:$A,0))</f>
        <v>CHLORINE</v>
      </c>
      <c r="E2663" s="36" t="s">
        <v>3985</v>
      </c>
      <c r="F2663" s="36" t="s">
        <v>3986</v>
      </c>
      <c r="G2663" s="36" t="s">
        <v>3987</v>
      </c>
      <c r="H2663" s="36">
        <v>1092538</v>
      </c>
      <c r="I2663" s="38">
        <v>43587</v>
      </c>
      <c r="J2663" s="2">
        <v>345</v>
      </c>
      <c r="K2663" s="2">
        <v>345102</v>
      </c>
      <c r="L2663" s="2">
        <v>5480</v>
      </c>
      <c r="M2663" s="5">
        <v>482.5</v>
      </c>
      <c r="N2663" s="3">
        <v>43586</v>
      </c>
      <c r="O2663" t="s">
        <v>19</v>
      </c>
      <c r="P2663" t="s">
        <v>1642</v>
      </c>
      <c r="S2663" s="2">
        <v>1053757</v>
      </c>
      <c r="T2663" s="2">
        <v>333083</v>
      </c>
      <c r="X2663" s="2" t="s">
        <v>1931</v>
      </c>
      <c r="Z2663">
        <v>3006413</v>
      </c>
      <c r="AA2663" s="2" t="s">
        <v>24</v>
      </c>
    </row>
    <row r="2664" spans="1:27" x14ac:dyDescent="0.25">
      <c r="A2664" s="6">
        <f t="shared" si="41"/>
        <v>2656</v>
      </c>
      <c r="C2664" s="36" t="str">
        <f>+INDEX('Global Mapping'!$M:$M,MATCH(L2664,'Global Mapping'!$A:$A,0))</f>
        <v>EXPENSE</v>
      </c>
      <c r="D2664" s="36" t="str">
        <f>+INDEX('Global Mapping'!$C:$C,MATCH(L2664,'Global Mapping'!$A:$A,0))</f>
        <v>CHLORINE</v>
      </c>
      <c r="E2664" s="36" t="s">
        <v>3985</v>
      </c>
      <c r="F2664" s="36" t="s">
        <v>3986</v>
      </c>
      <c r="G2664" s="36" t="s">
        <v>3987</v>
      </c>
      <c r="H2664" s="36">
        <v>1092538</v>
      </c>
      <c r="I2664" s="38">
        <v>43587</v>
      </c>
      <c r="J2664" s="2">
        <v>345</v>
      </c>
      <c r="K2664" s="2">
        <v>345102</v>
      </c>
      <c r="L2664" s="2">
        <v>5480</v>
      </c>
      <c r="M2664" s="5">
        <v>337.75</v>
      </c>
      <c r="N2664" s="3">
        <v>43586</v>
      </c>
      <c r="O2664" t="s">
        <v>19</v>
      </c>
      <c r="P2664" t="s">
        <v>1642</v>
      </c>
      <c r="S2664" s="2">
        <v>1053758</v>
      </c>
      <c r="T2664" s="2">
        <v>333083</v>
      </c>
      <c r="X2664" s="2" t="s">
        <v>1931</v>
      </c>
      <c r="Z2664">
        <v>3006413</v>
      </c>
      <c r="AA2664" s="2" t="s">
        <v>24</v>
      </c>
    </row>
    <row r="2665" spans="1:27" x14ac:dyDescent="0.25">
      <c r="A2665" s="6">
        <f t="shared" si="41"/>
        <v>2657</v>
      </c>
      <c r="C2665" s="36" t="str">
        <f>+INDEX('Global Mapping'!$M:$M,MATCH(L2665,'Global Mapping'!$A:$A,0))</f>
        <v>EXPENSE</v>
      </c>
      <c r="D2665" s="36" t="str">
        <f>+INDEX('Global Mapping'!$C:$C,MATCH(L2665,'Global Mapping'!$A:$A,0))</f>
        <v>CHLORINE</v>
      </c>
      <c r="E2665" s="36" t="s">
        <v>3985</v>
      </c>
      <c r="F2665" s="36" t="s">
        <v>3986</v>
      </c>
      <c r="G2665" s="36" t="s">
        <v>3987</v>
      </c>
      <c r="H2665" s="36">
        <v>1092538</v>
      </c>
      <c r="I2665" s="38">
        <v>43587</v>
      </c>
      <c r="J2665" s="2">
        <v>345</v>
      </c>
      <c r="K2665" s="2">
        <v>345102</v>
      </c>
      <c r="L2665" s="2">
        <v>5480</v>
      </c>
      <c r="M2665" s="5">
        <v>241.25</v>
      </c>
      <c r="N2665" s="3">
        <v>43586</v>
      </c>
      <c r="O2665" t="s">
        <v>19</v>
      </c>
      <c r="P2665" t="s">
        <v>1642</v>
      </c>
      <c r="S2665" s="2">
        <v>1053759</v>
      </c>
      <c r="T2665" s="2">
        <v>333083</v>
      </c>
      <c r="X2665" s="2" t="s">
        <v>1931</v>
      </c>
      <c r="Z2665">
        <v>3006413</v>
      </c>
      <c r="AA2665" s="2" t="s">
        <v>24</v>
      </c>
    </row>
    <row r="2666" spans="1:27" x14ac:dyDescent="0.25">
      <c r="A2666" s="6">
        <f t="shared" si="41"/>
        <v>2658</v>
      </c>
      <c r="C2666" s="36" t="str">
        <f>+INDEX('Global Mapping'!$M:$M,MATCH(L2666,'Global Mapping'!$A:$A,0))</f>
        <v>EXPENSE</v>
      </c>
      <c r="D2666" s="36" t="str">
        <f>+INDEX('Global Mapping'!$C:$C,MATCH(L2666,'Global Mapping'!$A:$A,0))</f>
        <v>CHLORINE</v>
      </c>
      <c r="E2666" s="36" t="s">
        <v>3985</v>
      </c>
      <c r="F2666" s="36" t="s">
        <v>3986</v>
      </c>
      <c r="G2666" s="36" t="s">
        <v>3987</v>
      </c>
      <c r="H2666" s="36">
        <v>1094100</v>
      </c>
      <c r="I2666" s="38">
        <v>43608</v>
      </c>
      <c r="J2666" s="2">
        <v>345</v>
      </c>
      <c r="K2666" s="2">
        <v>345102</v>
      </c>
      <c r="L2666" s="2">
        <v>5480</v>
      </c>
      <c r="M2666" s="5">
        <v>482.5</v>
      </c>
      <c r="N2666" s="3">
        <v>43595</v>
      </c>
      <c r="O2666" t="s">
        <v>19</v>
      </c>
      <c r="P2666" t="s">
        <v>1642</v>
      </c>
      <c r="S2666" s="2">
        <v>1056532</v>
      </c>
      <c r="T2666" s="2">
        <v>334042</v>
      </c>
      <c r="X2666" s="2" t="s">
        <v>1931</v>
      </c>
      <c r="Z2666">
        <v>3006413</v>
      </c>
      <c r="AA2666" s="2" t="s">
        <v>24</v>
      </c>
    </row>
    <row r="2667" spans="1:27" x14ac:dyDescent="0.25">
      <c r="A2667" s="6">
        <f t="shared" si="41"/>
        <v>2659</v>
      </c>
      <c r="C2667" s="36" t="str">
        <f>+INDEX('Global Mapping'!$M:$M,MATCH(L2667,'Global Mapping'!$A:$A,0))</f>
        <v>EXPENSE</v>
      </c>
      <c r="D2667" s="36" t="str">
        <f>+INDEX('Global Mapping'!$C:$C,MATCH(L2667,'Global Mapping'!$A:$A,0))</f>
        <v>CHLORINE</v>
      </c>
      <c r="E2667" s="36" t="s">
        <v>3985</v>
      </c>
      <c r="F2667" s="36" t="s">
        <v>3986</v>
      </c>
      <c r="G2667" s="36" t="s">
        <v>3987</v>
      </c>
      <c r="H2667" s="36">
        <v>1093824</v>
      </c>
      <c r="I2667" s="38">
        <v>43601</v>
      </c>
      <c r="J2667" s="2">
        <v>345</v>
      </c>
      <c r="K2667" s="2">
        <v>345101</v>
      </c>
      <c r="L2667" s="2">
        <v>5480</v>
      </c>
      <c r="M2667" s="5">
        <v>150.75</v>
      </c>
      <c r="N2667" s="3">
        <v>43595</v>
      </c>
      <c r="O2667" t="s">
        <v>19</v>
      </c>
      <c r="P2667" t="s">
        <v>1642</v>
      </c>
      <c r="S2667" s="2">
        <v>1056740</v>
      </c>
      <c r="T2667" s="2">
        <v>334108</v>
      </c>
      <c r="X2667" s="2" t="s">
        <v>1931</v>
      </c>
      <c r="Z2667">
        <v>3006413</v>
      </c>
      <c r="AA2667" s="2" t="s">
        <v>24</v>
      </c>
    </row>
    <row r="2668" spans="1:27" x14ac:dyDescent="0.25">
      <c r="A2668" s="6">
        <f t="shared" si="41"/>
        <v>2660</v>
      </c>
      <c r="C2668" s="36" t="str">
        <f>+INDEX('Global Mapping'!$M:$M,MATCH(L2668,'Global Mapping'!$A:$A,0))</f>
        <v>EXPENSE</v>
      </c>
      <c r="D2668" s="36" t="str">
        <f>+INDEX('Global Mapping'!$C:$C,MATCH(L2668,'Global Mapping'!$A:$A,0))</f>
        <v>CHLORINE</v>
      </c>
      <c r="E2668" s="36" t="s">
        <v>3985</v>
      </c>
      <c r="F2668" s="36" t="s">
        <v>3986</v>
      </c>
      <c r="G2668" s="36" t="s">
        <v>3987</v>
      </c>
      <c r="H2668" s="36">
        <v>1094111</v>
      </c>
      <c r="I2668" s="38">
        <v>43608</v>
      </c>
      <c r="J2668" s="2">
        <v>345</v>
      </c>
      <c r="K2668" s="2">
        <v>345102</v>
      </c>
      <c r="L2668" s="2">
        <v>5480</v>
      </c>
      <c r="M2668" s="5">
        <v>1520.73</v>
      </c>
      <c r="N2668" s="3">
        <v>43606</v>
      </c>
      <c r="O2668" t="s">
        <v>19</v>
      </c>
      <c r="P2668" t="s">
        <v>1630</v>
      </c>
      <c r="S2668" s="2">
        <v>1059478</v>
      </c>
      <c r="T2668" s="2">
        <v>334936</v>
      </c>
      <c r="X2668" s="2" t="s">
        <v>1931</v>
      </c>
      <c r="Z2668">
        <v>3000198</v>
      </c>
      <c r="AA2668" s="2" t="s">
        <v>24</v>
      </c>
    </row>
    <row r="2669" spans="1:27" x14ac:dyDescent="0.25">
      <c r="A2669" s="6">
        <f t="shared" si="41"/>
        <v>2661</v>
      </c>
      <c r="C2669" s="36" t="str">
        <f>+INDEX('Global Mapping'!$M:$M,MATCH(L2669,'Global Mapping'!$A:$A,0))</f>
        <v>EXPENSE</v>
      </c>
      <c r="D2669" s="36" t="str">
        <f>+INDEX('Global Mapping'!$C:$C,MATCH(L2669,'Global Mapping'!$A:$A,0))</f>
        <v>CHLORINE</v>
      </c>
      <c r="E2669" s="36" t="s">
        <v>3985</v>
      </c>
      <c r="F2669" s="36" t="s">
        <v>3986</v>
      </c>
      <c r="G2669" s="36" t="s">
        <v>3987</v>
      </c>
      <c r="H2669" s="36">
        <v>1092538</v>
      </c>
      <c r="I2669" s="38">
        <v>43587</v>
      </c>
      <c r="J2669" s="2">
        <v>345</v>
      </c>
      <c r="K2669" s="2">
        <v>345102</v>
      </c>
      <c r="L2669" s="2">
        <v>5480</v>
      </c>
      <c r="M2669" s="5">
        <v>-482.5</v>
      </c>
      <c r="N2669" s="3">
        <v>43606</v>
      </c>
      <c r="O2669" t="s">
        <v>19</v>
      </c>
      <c r="P2669" t="s">
        <v>1642</v>
      </c>
      <c r="S2669" s="2">
        <v>1053757</v>
      </c>
      <c r="T2669" s="2">
        <v>333083</v>
      </c>
      <c r="X2669" s="2" t="s">
        <v>1931</v>
      </c>
      <c r="Z2669">
        <v>3006413</v>
      </c>
      <c r="AA2669" s="2" t="s">
        <v>24</v>
      </c>
    </row>
    <row r="2670" spans="1:27" x14ac:dyDescent="0.25">
      <c r="A2670" s="6">
        <f t="shared" si="41"/>
        <v>2662</v>
      </c>
      <c r="C2670" s="36" t="str">
        <f>+INDEX('Global Mapping'!$M:$M,MATCH(L2670,'Global Mapping'!$A:$A,0))</f>
        <v>EXPENSE</v>
      </c>
      <c r="D2670" s="36" t="str">
        <f>+INDEX('Global Mapping'!$C:$C,MATCH(L2670,'Global Mapping'!$A:$A,0))</f>
        <v>CHLORINE</v>
      </c>
      <c r="E2670" s="36" t="s">
        <v>3985</v>
      </c>
      <c r="F2670" s="36" t="s">
        <v>3986</v>
      </c>
      <c r="G2670" s="36" t="s">
        <v>3987</v>
      </c>
      <c r="H2670" s="36">
        <v>1096423</v>
      </c>
      <c r="I2670" s="38">
        <v>43636</v>
      </c>
      <c r="J2670" s="2">
        <v>345</v>
      </c>
      <c r="K2670" s="2">
        <v>345102</v>
      </c>
      <c r="L2670" s="2">
        <v>5480</v>
      </c>
      <c r="M2670" s="5">
        <v>386</v>
      </c>
      <c r="N2670" s="3">
        <v>43635</v>
      </c>
      <c r="O2670" t="s">
        <v>19</v>
      </c>
      <c r="P2670" t="s">
        <v>1642</v>
      </c>
      <c r="S2670" s="2">
        <v>1065839</v>
      </c>
      <c r="T2670" s="2">
        <v>337225</v>
      </c>
      <c r="X2670" s="2" t="s">
        <v>1931</v>
      </c>
      <c r="Z2670">
        <v>3006413</v>
      </c>
      <c r="AA2670" s="2" t="s">
        <v>24</v>
      </c>
    </row>
    <row r="2671" spans="1:27" x14ac:dyDescent="0.25">
      <c r="A2671" s="6">
        <f t="shared" si="41"/>
        <v>2663</v>
      </c>
      <c r="C2671" s="36" t="str">
        <f>+INDEX('Global Mapping'!$M:$M,MATCH(L2671,'Global Mapping'!$A:$A,0))</f>
        <v>EXPENSE</v>
      </c>
      <c r="D2671" s="36" t="str">
        <f>+INDEX('Global Mapping'!$C:$C,MATCH(L2671,'Global Mapping'!$A:$A,0))</f>
        <v>CHLORINE</v>
      </c>
      <c r="E2671" s="36" t="s">
        <v>3985</v>
      </c>
      <c r="F2671" s="36" t="s">
        <v>3986</v>
      </c>
      <c r="G2671" s="36" t="s">
        <v>3987</v>
      </c>
      <c r="H2671" s="36">
        <v>1111229</v>
      </c>
      <c r="I2671" s="38">
        <v>43643</v>
      </c>
      <c r="J2671" s="2">
        <v>345</v>
      </c>
      <c r="K2671" s="2">
        <v>345102</v>
      </c>
      <c r="L2671" s="2">
        <v>5480</v>
      </c>
      <c r="M2671" s="5">
        <v>1540.73</v>
      </c>
      <c r="N2671" s="3">
        <v>43641</v>
      </c>
      <c r="O2671" t="s">
        <v>19</v>
      </c>
      <c r="P2671" t="s">
        <v>1630</v>
      </c>
      <c r="S2671" s="2">
        <v>1067048</v>
      </c>
      <c r="T2671" s="2">
        <v>337681</v>
      </c>
      <c r="X2671" s="2" t="s">
        <v>1931</v>
      </c>
      <c r="Z2671">
        <v>3000198</v>
      </c>
      <c r="AA2671" s="2" t="s">
        <v>24</v>
      </c>
    </row>
    <row r="2672" spans="1:27" x14ac:dyDescent="0.25">
      <c r="A2672" s="6">
        <f t="shared" si="41"/>
        <v>2664</v>
      </c>
      <c r="C2672" s="36" t="str">
        <f>+INDEX('Global Mapping'!$M:$M,MATCH(L2672,'Global Mapping'!$A:$A,0))</f>
        <v>EXPENSE</v>
      </c>
      <c r="D2672" s="36" t="str">
        <f>+INDEX('Global Mapping'!$C:$C,MATCH(L2672,'Global Mapping'!$A:$A,0))</f>
        <v>CHLORINE</v>
      </c>
      <c r="E2672" s="36" t="s">
        <v>3985</v>
      </c>
      <c r="F2672" s="36" t="s">
        <v>3986</v>
      </c>
      <c r="G2672" s="36" t="s">
        <v>3987</v>
      </c>
      <c r="H2672" s="36">
        <v>1112105</v>
      </c>
      <c r="I2672" s="38">
        <v>43657</v>
      </c>
      <c r="J2672" s="2">
        <v>345</v>
      </c>
      <c r="K2672" s="2">
        <v>345102</v>
      </c>
      <c r="L2672" s="2">
        <v>5480</v>
      </c>
      <c r="M2672" s="5">
        <v>1520.73</v>
      </c>
      <c r="N2672" s="3">
        <v>43649</v>
      </c>
      <c r="O2672" t="s">
        <v>19</v>
      </c>
      <c r="P2672" t="s">
        <v>1630</v>
      </c>
      <c r="S2672" s="2">
        <v>1069800</v>
      </c>
      <c r="T2672" s="2">
        <v>338535</v>
      </c>
      <c r="X2672" s="2" t="s">
        <v>1931</v>
      </c>
      <c r="Z2672">
        <v>3000198</v>
      </c>
      <c r="AA2672" s="2" t="s">
        <v>24</v>
      </c>
    </row>
    <row r="2673" spans="1:27" x14ac:dyDescent="0.25">
      <c r="A2673" s="6">
        <f t="shared" si="41"/>
        <v>2665</v>
      </c>
      <c r="C2673" s="36" t="str">
        <f>+INDEX('Global Mapping'!$M:$M,MATCH(L2673,'Global Mapping'!$A:$A,0))</f>
        <v>EXPENSE</v>
      </c>
      <c r="D2673" s="36" t="str">
        <f>+INDEX('Global Mapping'!$C:$C,MATCH(L2673,'Global Mapping'!$A:$A,0))</f>
        <v>CHLORINE</v>
      </c>
      <c r="E2673" s="36" t="s">
        <v>3985</v>
      </c>
      <c r="F2673" s="36" t="s">
        <v>3986</v>
      </c>
      <c r="G2673" s="36" t="s">
        <v>3987</v>
      </c>
      <c r="H2673" s="36">
        <v>1112108</v>
      </c>
      <c r="I2673" s="38">
        <v>43657</v>
      </c>
      <c r="J2673" s="2">
        <v>345</v>
      </c>
      <c r="K2673" s="2">
        <v>345102</v>
      </c>
      <c r="L2673" s="2">
        <v>5480</v>
      </c>
      <c r="M2673" s="5">
        <v>1100.5</v>
      </c>
      <c r="N2673" s="3">
        <v>43649</v>
      </c>
      <c r="O2673" t="s">
        <v>19</v>
      </c>
      <c r="P2673" t="s">
        <v>1642</v>
      </c>
      <c r="S2673" s="2">
        <v>1069799</v>
      </c>
      <c r="T2673" s="2">
        <v>338535</v>
      </c>
      <c r="X2673" s="2" t="s">
        <v>1931</v>
      </c>
      <c r="Z2673">
        <v>3006413</v>
      </c>
      <c r="AA2673" s="2" t="s">
        <v>24</v>
      </c>
    </row>
    <row r="2674" spans="1:27" x14ac:dyDescent="0.25">
      <c r="A2674" s="6">
        <f t="shared" si="41"/>
        <v>2666</v>
      </c>
      <c r="C2674" s="36" t="str">
        <f>+INDEX('Global Mapping'!$M:$M,MATCH(L2674,'Global Mapping'!$A:$A,0))</f>
        <v>EXPENSE</v>
      </c>
      <c r="D2674" s="36" t="str">
        <f>+INDEX('Global Mapping'!$C:$C,MATCH(L2674,'Global Mapping'!$A:$A,0))</f>
        <v>CHLORINE</v>
      </c>
      <c r="E2674" s="36" t="s">
        <v>3985</v>
      </c>
      <c r="F2674" s="36" t="s">
        <v>3986</v>
      </c>
      <c r="G2674" s="36" t="s">
        <v>3987</v>
      </c>
      <c r="H2674" s="36">
        <v>1112108</v>
      </c>
      <c r="I2674" s="38">
        <v>43657</v>
      </c>
      <c r="J2674" s="2">
        <v>345</v>
      </c>
      <c r="K2674" s="2">
        <v>345101</v>
      </c>
      <c r="L2674" s="2">
        <v>5480</v>
      </c>
      <c r="M2674" s="5">
        <v>167.5</v>
      </c>
      <c r="N2674" s="3">
        <v>43649</v>
      </c>
      <c r="O2674" t="s">
        <v>19</v>
      </c>
      <c r="P2674" t="s">
        <v>1642</v>
      </c>
      <c r="S2674" s="2">
        <v>1069822</v>
      </c>
      <c r="T2674" s="2">
        <v>338535</v>
      </c>
      <c r="X2674" s="2" t="s">
        <v>1931</v>
      </c>
      <c r="Z2674">
        <v>3006413</v>
      </c>
      <c r="AA2674" s="2" t="s">
        <v>24</v>
      </c>
    </row>
    <row r="2675" spans="1:27" x14ac:dyDescent="0.25">
      <c r="A2675" s="6">
        <f t="shared" si="41"/>
        <v>2667</v>
      </c>
      <c r="C2675" s="36" t="str">
        <f>+INDEX('Global Mapping'!$M:$M,MATCH(L2675,'Global Mapping'!$A:$A,0))</f>
        <v>EXPENSE</v>
      </c>
      <c r="D2675" s="36" t="str">
        <f>+INDEX('Global Mapping'!$C:$C,MATCH(L2675,'Global Mapping'!$A:$A,0))</f>
        <v>CHLORINE</v>
      </c>
      <c r="E2675" s="36" t="s">
        <v>3985</v>
      </c>
      <c r="F2675" s="36" t="s">
        <v>3986</v>
      </c>
      <c r="G2675" s="36" t="s">
        <v>3987</v>
      </c>
      <c r="H2675" s="36">
        <v>1112745</v>
      </c>
      <c r="I2675" s="38">
        <v>43664</v>
      </c>
      <c r="J2675" s="2">
        <v>345</v>
      </c>
      <c r="K2675" s="2">
        <v>345101</v>
      </c>
      <c r="L2675" s="2">
        <v>5480</v>
      </c>
      <c r="M2675" s="5">
        <v>127.78</v>
      </c>
      <c r="N2675" s="3">
        <v>43663</v>
      </c>
      <c r="O2675" t="s">
        <v>19</v>
      </c>
      <c r="P2675" t="s">
        <v>1644</v>
      </c>
      <c r="S2675" s="2">
        <v>1073801</v>
      </c>
      <c r="T2675" s="2">
        <v>339647</v>
      </c>
      <c r="X2675" s="2" t="s">
        <v>1931</v>
      </c>
      <c r="Z2675">
        <v>3000092</v>
      </c>
      <c r="AA2675" s="2" t="s">
        <v>24</v>
      </c>
    </row>
    <row r="2676" spans="1:27" x14ac:dyDescent="0.25">
      <c r="A2676" s="6">
        <f t="shared" si="41"/>
        <v>2668</v>
      </c>
      <c r="C2676" s="36" t="str">
        <f>+INDEX('Global Mapping'!$M:$M,MATCH(L2676,'Global Mapping'!$A:$A,0))</f>
        <v>EXPENSE</v>
      </c>
      <c r="D2676" s="36" t="str">
        <f>+INDEX('Global Mapping'!$C:$C,MATCH(L2676,'Global Mapping'!$A:$A,0))</f>
        <v>CHLORINE</v>
      </c>
      <c r="E2676" s="36" t="s">
        <v>3985</v>
      </c>
      <c r="F2676" s="36" t="s">
        <v>3986</v>
      </c>
      <c r="G2676" s="36" t="s">
        <v>3987</v>
      </c>
      <c r="H2676" s="36">
        <v>1113765</v>
      </c>
      <c r="I2676" s="38">
        <v>43671</v>
      </c>
      <c r="J2676" s="2">
        <v>345</v>
      </c>
      <c r="K2676" s="2">
        <v>345102</v>
      </c>
      <c r="L2676" s="2">
        <v>5480</v>
      </c>
      <c r="M2676" s="5">
        <v>1359.4</v>
      </c>
      <c r="N2676" s="3">
        <v>43663</v>
      </c>
      <c r="O2676" t="s">
        <v>19</v>
      </c>
      <c r="P2676" t="s">
        <v>1642</v>
      </c>
      <c r="S2676" s="2">
        <v>1073797</v>
      </c>
      <c r="T2676" s="2">
        <v>339647</v>
      </c>
      <c r="X2676" s="2" t="s">
        <v>1931</v>
      </c>
      <c r="Z2676">
        <v>3006413</v>
      </c>
      <c r="AA2676" s="2" t="s">
        <v>24</v>
      </c>
    </row>
    <row r="2677" spans="1:27" x14ac:dyDescent="0.25">
      <c r="A2677" s="6">
        <f t="shared" si="41"/>
        <v>2669</v>
      </c>
      <c r="C2677" s="36" t="str">
        <f>+INDEX('Global Mapping'!$M:$M,MATCH(L2677,'Global Mapping'!$A:$A,0))</f>
        <v>EXPENSE</v>
      </c>
      <c r="D2677" s="36" t="str">
        <f>+INDEX('Global Mapping'!$C:$C,MATCH(L2677,'Global Mapping'!$A:$A,0))</f>
        <v>CHLORINE</v>
      </c>
      <c r="E2677" s="36" t="s">
        <v>3985</v>
      </c>
      <c r="F2677" s="36" t="s">
        <v>3986</v>
      </c>
      <c r="G2677" s="36" t="s">
        <v>3987</v>
      </c>
      <c r="H2677" s="36">
        <v>1112760</v>
      </c>
      <c r="I2677" s="38">
        <v>43664</v>
      </c>
      <c r="J2677" s="2">
        <v>345</v>
      </c>
      <c r="K2677" s="2">
        <v>345101</v>
      </c>
      <c r="L2677" s="2">
        <v>5480</v>
      </c>
      <c r="M2677" s="5">
        <v>117.25</v>
      </c>
      <c r="N2677" s="3">
        <v>43663</v>
      </c>
      <c r="O2677" t="s">
        <v>19</v>
      </c>
      <c r="P2677" t="s">
        <v>1642</v>
      </c>
      <c r="S2677" s="2">
        <v>1073806</v>
      </c>
      <c r="T2677" s="2">
        <v>339647</v>
      </c>
      <c r="X2677" s="2" t="s">
        <v>1931</v>
      </c>
      <c r="Z2677">
        <v>3006413</v>
      </c>
      <c r="AA2677" s="2" t="s">
        <v>24</v>
      </c>
    </row>
    <row r="2678" spans="1:27" x14ac:dyDescent="0.25">
      <c r="A2678" s="6">
        <f t="shared" si="41"/>
        <v>2670</v>
      </c>
      <c r="C2678" s="36" t="str">
        <f>+INDEX('Global Mapping'!$M:$M,MATCH(L2678,'Global Mapping'!$A:$A,0))</f>
        <v>EXPENSE</v>
      </c>
      <c r="D2678" s="36" t="str">
        <f>+INDEX('Global Mapping'!$C:$C,MATCH(L2678,'Global Mapping'!$A:$A,0))</f>
        <v>CHLORINE</v>
      </c>
      <c r="E2678" s="36" t="s">
        <v>3985</v>
      </c>
      <c r="F2678" s="36" t="s">
        <v>3986</v>
      </c>
      <c r="G2678" s="36" t="s">
        <v>3987</v>
      </c>
      <c r="H2678" s="36">
        <v>1112760</v>
      </c>
      <c r="I2678" s="38">
        <v>43664</v>
      </c>
      <c r="J2678" s="2">
        <v>345</v>
      </c>
      <c r="K2678" s="2">
        <v>345102</v>
      </c>
      <c r="L2678" s="2">
        <v>5480</v>
      </c>
      <c r="M2678" s="5">
        <v>434.25</v>
      </c>
      <c r="N2678" s="3">
        <v>43663</v>
      </c>
      <c r="O2678" t="s">
        <v>19</v>
      </c>
      <c r="P2678" t="s">
        <v>1642</v>
      </c>
      <c r="S2678" s="2">
        <v>1073807</v>
      </c>
      <c r="T2678" s="2">
        <v>339647</v>
      </c>
      <c r="X2678" s="2" t="s">
        <v>1931</v>
      </c>
      <c r="Z2678">
        <v>3006413</v>
      </c>
      <c r="AA2678" s="2" t="s">
        <v>24</v>
      </c>
    </row>
    <row r="2679" spans="1:27" x14ac:dyDescent="0.25">
      <c r="A2679" s="6">
        <f t="shared" si="41"/>
        <v>2671</v>
      </c>
      <c r="C2679" s="36" t="str">
        <f>+INDEX('Global Mapping'!$M:$M,MATCH(L2679,'Global Mapping'!$A:$A,0))</f>
        <v>EXPENSE</v>
      </c>
      <c r="D2679" s="36" t="str">
        <f>+INDEX('Global Mapping'!$C:$C,MATCH(L2679,'Global Mapping'!$A:$A,0))</f>
        <v>CHLORINE</v>
      </c>
      <c r="E2679" s="36" t="s">
        <v>3985</v>
      </c>
      <c r="F2679" s="36" t="s">
        <v>3986</v>
      </c>
      <c r="G2679" s="36" t="s">
        <v>3987</v>
      </c>
      <c r="H2679" s="36">
        <v>1113761</v>
      </c>
      <c r="I2679" s="38">
        <v>43671</v>
      </c>
      <c r="J2679" s="2">
        <v>345</v>
      </c>
      <c r="K2679" s="2">
        <v>345102</v>
      </c>
      <c r="L2679" s="2">
        <v>5480</v>
      </c>
      <c r="M2679" s="5">
        <v>1571.54</v>
      </c>
      <c r="N2679" s="3">
        <v>43664</v>
      </c>
      <c r="O2679" t="s">
        <v>19</v>
      </c>
      <c r="P2679" t="s">
        <v>1630</v>
      </c>
      <c r="S2679" s="2">
        <v>1074356</v>
      </c>
      <c r="T2679" s="2">
        <v>339733</v>
      </c>
      <c r="X2679" s="2" t="s">
        <v>1931</v>
      </c>
      <c r="Z2679">
        <v>3000198</v>
      </c>
      <c r="AA2679" s="2" t="s">
        <v>24</v>
      </c>
    </row>
    <row r="2680" spans="1:27" x14ac:dyDescent="0.25">
      <c r="A2680" s="6">
        <f t="shared" si="41"/>
        <v>2672</v>
      </c>
      <c r="C2680" s="36" t="str">
        <f>+INDEX('Global Mapping'!$M:$M,MATCH(L2680,'Global Mapping'!$A:$A,0))</f>
        <v>EXPENSE</v>
      </c>
      <c r="D2680" s="36" t="str">
        <f>+INDEX('Global Mapping'!$C:$C,MATCH(L2680,'Global Mapping'!$A:$A,0))</f>
        <v>CHLORINE</v>
      </c>
      <c r="E2680" s="36" t="s">
        <v>3985</v>
      </c>
      <c r="F2680" s="36" t="s">
        <v>3986</v>
      </c>
      <c r="G2680" s="36" t="s">
        <v>3987</v>
      </c>
      <c r="H2680" s="36">
        <v>1114686</v>
      </c>
      <c r="I2680" s="38">
        <v>43678</v>
      </c>
      <c r="J2680" s="2">
        <v>345</v>
      </c>
      <c r="K2680" s="2">
        <v>345101</v>
      </c>
      <c r="L2680" s="2">
        <v>5480</v>
      </c>
      <c r="M2680" s="5">
        <v>117.25</v>
      </c>
      <c r="N2680" s="3">
        <v>43668</v>
      </c>
      <c r="O2680" t="s">
        <v>19</v>
      </c>
      <c r="P2680" t="s">
        <v>1642</v>
      </c>
      <c r="S2680" s="2">
        <v>1074710</v>
      </c>
      <c r="T2680" s="2">
        <v>339907</v>
      </c>
      <c r="X2680" s="2" t="s">
        <v>1931</v>
      </c>
      <c r="Z2680">
        <v>3006413</v>
      </c>
      <c r="AA2680" s="2" t="s">
        <v>24</v>
      </c>
    </row>
    <row r="2681" spans="1:27" x14ac:dyDescent="0.25">
      <c r="A2681" s="6">
        <f t="shared" si="41"/>
        <v>2673</v>
      </c>
      <c r="C2681" s="36" t="str">
        <f>+INDEX('Global Mapping'!$M:$M,MATCH(L2681,'Global Mapping'!$A:$A,0))</f>
        <v>EXPENSE</v>
      </c>
      <c r="D2681" s="36" t="str">
        <f>+INDEX('Global Mapping'!$C:$C,MATCH(L2681,'Global Mapping'!$A:$A,0))</f>
        <v>CHLORINE</v>
      </c>
      <c r="E2681" s="36" t="s">
        <v>3985</v>
      </c>
      <c r="F2681" s="36" t="s">
        <v>3986</v>
      </c>
      <c r="G2681" s="36" t="s">
        <v>3987</v>
      </c>
      <c r="H2681" s="36">
        <v>1114679</v>
      </c>
      <c r="I2681" s="38">
        <v>43678</v>
      </c>
      <c r="J2681" s="2">
        <v>345</v>
      </c>
      <c r="K2681" s="2">
        <v>345101</v>
      </c>
      <c r="L2681" s="2">
        <v>5480</v>
      </c>
      <c r="M2681" s="5">
        <v>216.48</v>
      </c>
      <c r="N2681" s="3">
        <v>43670</v>
      </c>
      <c r="O2681" t="s">
        <v>19</v>
      </c>
      <c r="P2681" t="s">
        <v>1644</v>
      </c>
      <c r="S2681" s="2">
        <v>1075615</v>
      </c>
      <c r="T2681" s="2">
        <v>340137</v>
      </c>
      <c r="X2681" s="2" t="s">
        <v>1931</v>
      </c>
      <c r="Z2681">
        <v>3000092</v>
      </c>
      <c r="AA2681" s="2" t="s">
        <v>24</v>
      </c>
    </row>
    <row r="2682" spans="1:27" x14ac:dyDescent="0.25">
      <c r="A2682" s="6">
        <f t="shared" si="41"/>
        <v>2674</v>
      </c>
      <c r="C2682" s="36" t="str">
        <f>+INDEX('Global Mapping'!$M:$M,MATCH(L2682,'Global Mapping'!$A:$A,0))</f>
        <v>EXPENSE</v>
      </c>
      <c r="D2682" s="36" t="str">
        <f>+INDEX('Global Mapping'!$C:$C,MATCH(L2682,'Global Mapping'!$A:$A,0))</f>
        <v>CHLORINE</v>
      </c>
      <c r="E2682" s="36" t="s">
        <v>3985</v>
      </c>
      <c r="F2682" s="36" t="s">
        <v>3986</v>
      </c>
      <c r="G2682" s="36" t="s">
        <v>3987</v>
      </c>
      <c r="H2682" s="36">
        <v>1116457</v>
      </c>
      <c r="I2682" s="38">
        <v>43699</v>
      </c>
      <c r="J2682" s="2">
        <v>345</v>
      </c>
      <c r="K2682" s="2">
        <v>345102</v>
      </c>
      <c r="L2682" s="2">
        <v>5480</v>
      </c>
      <c r="M2682" s="5">
        <v>1440.3</v>
      </c>
      <c r="N2682" s="3">
        <v>43686</v>
      </c>
      <c r="O2682" t="s">
        <v>19</v>
      </c>
      <c r="P2682" t="s">
        <v>1642</v>
      </c>
      <c r="S2682" s="2">
        <v>1080536</v>
      </c>
      <c r="T2682" s="2">
        <v>341787</v>
      </c>
      <c r="X2682" s="2" t="s">
        <v>1931</v>
      </c>
      <c r="Z2682">
        <v>3006413</v>
      </c>
      <c r="AA2682" s="2" t="s">
        <v>24</v>
      </c>
    </row>
    <row r="2683" spans="1:27" x14ac:dyDescent="0.25">
      <c r="A2683" s="6">
        <f t="shared" si="41"/>
        <v>2675</v>
      </c>
      <c r="C2683" s="36" t="str">
        <f>+INDEX('Global Mapping'!$M:$M,MATCH(L2683,'Global Mapping'!$A:$A,0))</f>
        <v>EXPENSE</v>
      </c>
      <c r="D2683" s="36" t="str">
        <f>+INDEX('Global Mapping'!$C:$C,MATCH(L2683,'Global Mapping'!$A:$A,0))</f>
        <v>CHLORINE</v>
      </c>
      <c r="E2683" s="36" t="s">
        <v>3985</v>
      </c>
      <c r="F2683" s="36" t="s">
        <v>3986</v>
      </c>
      <c r="G2683" s="36" t="s">
        <v>3987</v>
      </c>
      <c r="H2683" s="36">
        <v>1117080</v>
      </c>
      <c r="I2683" s="38">
        <v>43706</v>
      </c>
      <c r="J2683" s="2">
        <v>345</v>
      </c>
      <c r="K2683" s="2">
        <v>345101</v>
      </c>
      <c r="L2683" s="2">
        <v>5480</v>
      </c>
      <c r="M2683" s="5">
        <v>117.25</v>
      </c>
      <c r="N2683" s="3">
        <v>43698</v>
      </c>
      <c r="O2683" t="s">
        <v>19</v>
      </c>
      <c r="P2683" t="s">
        <v>1642</v>
      </c>
      <c r="S2683" s="2">
        <v>1083017</v>
      </c>
      <c r="T2683" s="2">
        <v>342587</v>
      </c>
      <c r="X2683" s="2" t="s">
        <v>1931</v>
      </c>
      <c r="Z2683">
        <v>3006413</v>
      </c>
      <c r="AA2683" s="2" t="s">
        <v>24</v>
      </c>
    </row>
    <row r="2684" spans="1:27" x14ac:dyDescent="0.25">
      <c r="A2684" s="6">
        <f t="shared" si="41"/>
        <v>2676</v>
      </c>
      <c r="C2684" s="36" t="str">
        <f>+INDEX('Global Mapping'!$M:$M,MATCH(L2684,'Global Mapping'!$A:$A,0))</f>
        <v>EXPENSE</v>
      </c>
      <c r="D2684" s="36" t="str">
        <f>+INDEX('Global Mapping'!$C:$C,MATCH(L2684,'Global Mapping'!$A:$A,0))</f>
        <v>CHLORINE</v>
      </c>
      <c r="E2684" s="36" t="s">
        <v>3985</v>
      </c>
      <c r="F2684" s="36" t="s">
        <v>3986</v>
      </c>
      <c r="G2684" s="36" t="s">
        <v>3987</v>
      </c>
      <c r="H2684" s="36">
        <v>1117028</v>
      </c>
      <c r="I2684" s="38">
        <v>43706</v>
      </c>
      <c r="J2684" s="2">
        <v>345</v>
      </c>
      <c r="K2684" s="2">
        <v>345102</v>
      </c>
      <c r="L2684" s="2">
        <v>5480</v>
      </c>
      <c r="M2684" s="5">
        <v>1571.54</v>
      </c>
      <c r="N2684" s="3">
        <v>43706</v>
      </c>
      <c r="O2684" t="s">
        <v>19</v>
      </c>
      <c r="P2684" t="s">
        <v>1630</v>
      </c>
      <c r="S2684" s="2">
        <v>1086509</v>
      </c>
      <c r="T2684" s="2">
        <v>343191</v>
      </c>
      <c r="X2684" s="2" t="s">
        <v>1931</v>
      </c>
      <c r="Z2684">
        <v>3000198</v>
      </c>
      <c r="AA2684" s="2" t="s">
        <v>24</v>
      </c>
    </row>
    <row r="2685" spans="1:27" x14ac:dyDescent="0.25">
      <c r="A2685" s="6">
        <f t="shared" si="41"/>
        <v>2677</v>
      </c>
      <c r="C2685" s="36" t="str">
        <f>+INDEX('Global Mapping'!$M:$M,MATCH(L2685,'Global Mapping'!$A:$A,0))</f>
        <v>EXPENSE</v>
      </c>
      <c r="D2685" s="36" t="str">
        <f>+INDEX('Global Mapping'!$C:$C,MATCH(L2685,'Global Mapping'!$A:$A,0))</f>
        <v>CHLORINE</v>
      </c>
      <c r="E2685" s="36" t="s">
        <v>3985</v>
      </c>
      <c r="F2685" s="36" t="s">
        <v>3986</v>
      </c>
      <c r="G2685" s="36" t="s">
        <v>3987</v>
      </c>
      <c r="H2685" s="36">
        <v>1117384</v>
      </c>
      <c r="I2685" s="38">
        <v>43713</v>
      </c>
      <c r="J2685" s="2">
        <v>345</v>
      </c>
      <c r="K2685" s="2">
        <v>345102</v>
      </c>
      <c r="L2685" s="2">
        <v>5480</v>
      </c>
      <c r="M2685" s="5">
        <v>434.25</v>
      </c>
      <c r="N2685" s="3">
        <v>43706</v>
      </c>
      <c r="O2685" t="s">
        <v>19</v>
      </c>
      <c r="P2685" t="s">
        <v>1642</v>
      </c>
      <c r="S2685" s="2">
        <v>1086504</v>
      </c>
      <c r="T2685" s="2">
        <v>343191</v>
      </c>
      <c r="X2685" s="2" t="s">
        <v>1931</v>
      </c>
      <c r="Z2685">
        <v>3006413</v>
      </c>
      <c r="AA2685" s="2" t="s">
        <v>24</v>
      </c>
    </row>
    <row r="2686" spans="1:27" x14ac:dyDescent="0.25">
      <c r="A2686" s="6">
        <f t="shared" si="41"/>
        <v>2678</v>
      </c>
      <c r="C2686" s="36" t="str">
        <f>+INDEX('Global Mapping'!$M:$M,MATCH(L2686,'Global Mapping'!$A:$A,0))</f>
        <v>EXPENSE</v>
      </c>
      <c r="D2686" s="36" t="str">
        <f>+INDEX('Global Mapping'!$C:$C,MATCH(L2686,'Global Mapping'!$A:$A,0))</f>
        <v>CHLORINE</v>
      </c>
      <c r="E2686" s="36" t="s">
        <v>3985</v>
      </c>
      <c r="F2686" s="36" t="s">
        <v>3986</v>
      </c>
      <c r="G2686" s="36" t="s">
        <v>3987</v>
      </c>
      <c r="H2686" s="36">
        <v>1126198</v>
      </c>
      <c r="I2686" s="38">
        <v>43727</v>
      </c>
      <c r="J2686" s="2">
        <v>345</v>
      </c>
      <c r="K2686" s="2">
        <v>345102</v>
      </c>
      <c r="L2686" s="2">
        <v>5480</v>
      </c>
      <c r="M2686" s="5">
        <v>579</v>
      </c>
      <c r="N2686" s="3">
        <v>43718</v>
      </c>
      <c r="O2686" t="s">
        <v>19</v>
      </c>
      <c r="P2686" t="s">
        <v>1642</v>
      </c>
      <c r="S2686" s="2">
        <v>1088738</v>
      </c>
      <c r="T2686" s="2">
        <v>344103</v>
      </c>
      <c r="X2686" s="2" t="s">
        <v>1931</v>
      </c>
      <c r="Z2686">
        <v>3006413</v>
      </c>
      <c r="AA2686" s="2" t="s">
        <v>24</v>
      </c>
    </row>
    <row r="2687" spans="1:27" x14ac:dyDescent="0.25">
      <c r="A2687" s="6">
        <f t="shared" si="41"/>
        <v>2679</v>
      </c>
      <c r="C2687" s="36" t="str">
        <f>+INDEX('Global Mapping'!$M:$M,MATCH(L2687,'Global Mapping'!$A:$A,0))</f>
        <v>EXPENSE</v>
      </c>
      <c r="D2687" s="36" t="str">
        <f>+INDEX('Global Mapping'!$C:$C,MATCH(L2687,'Global Mapping'!$A:$A,0))</f>
        <v>CHLORINE</v>
      </c>
      <c r="E2687" s="36" t="s">
        <v>3985</v>
      </c>
      <c r="F2687" s="36" t="s">
        <v>3986</v>
      </c>
      <c r="G2687" s="36" t="s">
        <v>3987</v>
      </c>
      <c r="H2687" s="36">
        <v>1126178</v>
      </c>
      <c r="I2687" s="38">
        <v>43727</v>
      </c>
      <c r="J2687" s="2">
        <v>345</v>
      </c>
      <c r="K2687" s="2">
        <v>345102</v>
      </c>
      <c r="L2687" s="2">
        <v>5480</v>
      </c>
      <c r="M2687" s="5">
        <v>2308.87</v>
      </c>
      <c r="N2687" s="3">
        <v>43726</v>
      </c>
      <c r="O2687" t="s">
        <v>19</v>
      </c>
      <c r="P2687" t="s">
        <v>1630</v>
      </c>
      <c r="S2687" s="2">
        <v>1091769</v>
      </c>
      <c r="T2687" s="2">
        <v>344965</v>
      </c>
      <c r="X2687" s="2" t="s">
        <v>1931</v>
      </c>
      <c r="Z2687">
        <v>3000198</v>
      </c>
      <c r="AA2687" s="2" t="s">
        <v>24</v>
      </c>
    </row>
    <row r="2688" spans="1:27" x14ac:dyDescent="0.25">
      <c r="A2688" s="6">
        <f t="shared" si="41"/>
        <v>2680</v>
      </c>
      <c r="C2688" s="36" t="str">
        <f>+INDEX('Global Mapping'!$M:$M,MATCH(L2688,'Global Mapping'!$A:$A,0))</f>
        <v>EXPENSE</v>
      </c>
      <c r="D2688" s="36" t="str">
        <f>+INDEX('Global Mapping'!$C:$C,MATCH(L2688,'Global Mapping'!$A:$A,0))</f>
        <v>CHLORINE</v>
      </c>
      <c r="E2688" s="36" t="s">
        <v>3985</v>
      </c>
      <c r="F2688" s="36" t="s">
        <v>3986</v>
      </c>
      <c r="G2688" s="36" t="s">
        <v>3987</v>
      </c>
      <c r="H2688" s="36">
        <v>1126178</v>
      </c>
      <c r="I2688" s="38">
        <v>43727</v>
      </c>
      <c r="J2688" s="2">
        <v>345</v>
      </c>
      <c r="K2688" s="2">
        <v>345102</v>
      </c>
      <c r="L2688" s="2">
        <v>5480</v>
      </c>
      <c r="M2688" s="5">
        <v>-2308.87</v>
      </c>
      <c r="N2688" s="3">
        <v>43726</v>
      </c>
      <c r="O2688" t="s">
        <v>19</v>
      </c>
      <c r="P2688" t="s">
        <v>1630</v>
      </c>
      <c r="S2688" s="2">
        <v>1091769</v>
      </c>
      <c r="T2688" s="2">
        <v>344965</v>
      </c>
      <c r="X2688" s="2" t="s">
        <v>1931</v>
      </c>
      <c r="Z2688">
        <v>3000198</v>
      </c>
      <c r="AA2688" s="2" t="s">
        <v>24</v>
      </c>
    </row>
    <row r="2689" spans="1:27" x14ac:dyDescent="0.25">
      <c r="A2689" s="6">
        <f t="shared" si="41"/>
        <v>2681</v>
      </c>
      <c r="C2689" s="36" t="str">
        <f>+INDEX('Global Mapping'!$M:$M,MATCH(L2689,'Global Mapping'!$A:$A,0))</f>
        <v>EXPENSE</v>
      </c>
      <c r="D2689" s="36" t="str">
        <f>+INDEX('Global Mapping'!$C:$C,MATCH(L2689,'Global Mapping'!$A:$A,0))</f>
        <v>CHLORINE</v>
      </c>
      <c r="E2689" s="36" t="s">
        <v>3985</v>
      </c>
      <c r="F2689" s="36" t="s">
        <v>3986</v>
      </c>
      <c r="G2689" s="36" t="s">
        <v>3987</v>
      </c>
      <c r="H2689" s="36">
        <v>1126783</v>
      </c>
      <c r="I2689" s="38">
        <v>43734</v>
      </c>
      <c r="J2689" s="2">
        <v>345</v>
      </c>
      <c r="K2689" s="2">
        <v>345101</v>
      </c>
      <c r="L2689" s="2">
        <v>5480</v>
      </c>
      <c r="M2689" s="5">
        <v>313</v>
      </c>
      <c r="N2689" s="3">
        <v>43726</v>
      </c>
      <c r="O2689" t="s">
        <v>19</v>
      </c>
      <c r="P2689" t="s">
        <v>1642</v>
      </c>
      <c r="S2689" s="2">
        <v>1091772</v>
      </c>
      <c r="T2689" s="2">
        <v>344965</v>
      </c>
      <c r="X2689" s="2" t="s">
        <v>1931</v>
      </c>
      <c r="Z2689">
        <v>3006413</v>
      </c>
      <c r="AA2689" s="2" t="s">
        <v>24</v>
      </c>
    </row>
    <row r="2690" spans="1:27" x14ac:dyDescent="0.25">
      <c r="A2690" s="6">
        <f t="shared" si="41"/>
        <v>2682</v>
      </c>
      <c r="C2690" s="36" t="str">
        <f>+INDEX('Global Mapping'!$M:$M,MATCH(L2690,'Global Mapping'!$A:$A,0))</f>
        <v>EXPENSE</v>
      </c>
      <c r="D2690" s="36" t="str">
        <f>+INDEX('Global Mapping'!$C:$C,MATCH(L2690,'Global Mapping'!$A:$A,0))</f>
        <v>CHLORINE</v>
      </c>
      <c r="E2690" s="36" t="s">
        <v>3985</v>
      </c>
      <c r="F2690" s="36" t="s">
        <v>3986</v>
      </c>
      <c r="G2690" s="36" t="s">
        <v>3987</v>
      </c>
      <c r="H2690" s="36">
        <v>1126178</v>
      </c>
      <c r="I2690" s="38">
        <v>43727</v>
      </c>
      <c r="J2690" s="2">
        <v>345</v>
      </c>
      <c r="K2690" s="2">
        <v>345102</v>
      </c>
      <c r="L2690" s="2">
        <v>5480</v>
      </c>
      <c r="M2690" s="5">
        <v>767.87</v>
      </c>
      <c r="N2690" s="3">
        <v>43727</v>
      </c>
      <c r="O2690" t="s">
        <v>19</v>
      </c>
      <c r="P2690" t="s">
        <v>1630</v>
      </c>
      <c r="S2690" s="2">
        <v>1092544</v>
      </c>
      <c r="T2690" s="2">
        <v>345177</v>
      </c>
      <c r="X2690" s="2" t="s">
        <v>1931</v>
      </c>
      <c r="Z2690">
        <v>3000198</v>
      </c>
      <c r="AA2690" s="2" t="s">
        <v>24</v>
      </c>
    </row>
    <row r="2691" spans="1:27" x14ac:dyDescent="0.25">
      <c r="A2691" s="6">
        <f t="shared" si="41"/>
        <v>2683</v>
      </c>
      <c r="C2691" s="36" t="str">
        <f>+INDEX('Global Mapping'!$M:$M,MATCH(L2691,'Global Mapping'!$A:$A,0))</f>
        <v>EXPENSE</v>
      </c>
      <c r="D2691" s="36" t="str">
        <f>+INDEX('Global Mapping'!$C:$C,MATCH(L2691,'Global Mapping'!$A:$A,0))</f>
        <v>CHLORINE</v>
      </c>
      <c r="E2691" s="36" t="s">
        <v>3985</v>
      </c>
      <c r="F2691" s="36" t="s">
        <v>3986</v>
      </c>
      <c r="G2691" s="36" t="s">
        <v>3987</v>
      </c>
      <c r="H2691" s="36">
        <v>1127589</v>
      </c>
      <c r="I2691" s="38">
        <v>43741</v>
      </c>
      <c r="J2691" s="2">
        <v>345</v>
      </c>
      <c r="K2691" s="2">
        <v>345102</v>
      </c>
      <c r="L2691" s="2">
        <v>5480</v>
      </c>
      <c r="M2691" s="5">
        <v>807</v>
      </c>
      <c r="N2691" s="3">
        <v>43728</v>
      </c>
      <c r="O2691" t="s">
        <v>19</v>
      </c>
      <c r="P2691" t="s">
        <v>1642</v>
      </c>
      <c r="S2691" s="2">
        <v>1092730</v>
      </c>
      <c r="T2691" s="2">
        <v>345282</v>
      </c>
      <c r="X2691" s="2" t="s">
        <v>1931</v>
      </c>
      <c r="Z2691">
        <v>3006413</v>
      </c>
      <c r="AA2691" s="2" t="s">
        <v>24</v>
      </c>
    </row>
    <row r="2692" spans="1:27" x14ac:dyDescent="0.25">
      <c r="A2692" s="6">
        <f t="shared" si="41"/>
        <v>2684</v>
      </c>
      <c r="C2692" s="36" t="str">
        <f>+INDEX('Global Mapping'!$M:$M,MATCH(L2692,'Global Mapping'!$A:$A,0))</f>
        <v>EXPENSE</v>
      </c>
      <c r="D2692" s="36" t="str">
        <f>+INDEX('Global Mapping'!$C:$C,MATCH(L2692,'Global Mapping'!$A:$A,0))</f>
        <v>CHLORINE</v>
      </c>
      <c r="E2692" s="36" t="s">
        <v>3985</v>
      </c>
      <c r="F2692" s="36" t="s">
        <v>3986</v>
      </c>
      <c r="G2692" s="36" t="s">
        <v>3987</v>
      </c>
      <c r="H2692" s="36">
        <v>1126731</v>
      </c>
      <c r="I2692" s="38">
        <v>43734</v>
      </c>
      <c r="J2692" s="2">
        <v>345</v>
      </c>
      <c r="K2692" s="2">
        <v>345102</v>
      </c>
      <c r="L2692" s="2">
        <v>5480</v>
      </c>
      <c r="M2692" s="5">
        <v>2263.6</v>
      </c>
      <c r="N2692" s="3">
        <v>43732</v>
      </c>
      <c r="O2692" t="s">
        <v>19</v>
      </c>
      <c r="P2692" t="s">
        <v>1630</v>
      </c>
      <c r="S2692" s="2">
        <v>1093329</v>
      </c>
      <c r="T2692" s="2">
        <v>345579</v>
      </c>
      <c r="X2692" s="2" t="s">
        <v>1931</v>
      </c>
      <c r="Z2692">
        <v>3000198</v>
      </c>
      <c r="AA2692" s="2" t="s">
        <v>24</v>
      </c>
    </row>
    <row r="2693" spans="1:27" x14ac:dyDescent="0.25">
      <c r="A2693" s="6">
        <f t="shared" si="41"/>
        <v>2685</v>
      </c>
      <c r="C2693" s="36" t="str">
        <f>+INDEX('Global Mapping'!$M:$M,MATCH(L2693,'Global Mapping'!$A:$A,0))</f>
        <v>EXPENSE</v>
      </c>
      <c r="D2693" s="36" t="str">
        <f>+INDEX('Global Mapping'!$C:$C,MATCH(L2693,'Global Mapping'!$A:$A,0))</f>
        <v>CHLORINE</v>
      </c>
      <c r="E2693" s="36" t="s">
        <v>3985</v>
      </c>
      <c r="F2693" s="36" t="s">
        <v>3986</v>
      </c>
      <c r="G2693" s="36" t="s">
        <v>3987</v>
      </c>
      <c r="H2693" s="36">
        <v>1127575</v>
      </c>
      <c r="I2693" s="38">
        <v>43741</v>
      </c>
      <c r="J2693" s="2">
        <v>345</v>
      </c>
      <c r="K2693" s="2">
        <v>345102</v>
      </c>
      <c r="L2693" s="2">
        <v>5480</v>
      </c>
      <c r="M2693" s="5">
        <v>1545.73</v>
      </c>
      <c r="N2693" s="3">
        <v>43740</v>
      </c>
      <c r="O2693" t="s">
        <v>19</v>
      </c>
      <c r="P2693" t="s">
        <v>1630</v>
      </c>
      <c r="S2693" s="2">
        <v>1096950</v>
      </c>
      <c r="T2693" s="2">
        <v>346800</v>
      </c>
      <c r="X2693" s="2" t="s">
        <v>1931</v>
      </c>
      <c r="Z2693">
        <v>3000198</v>
      </c>
      <c r="AA2693" s="2" t="s">
        <v>24</v>
      </c>
    </row>
    <row r="2694" spans="1:27" x14ac:dyDescent="0.25">
      <c r="A2694" s="6">
        <f t="shared" si="41"/>
        <v>2686</v>
      </c>
      <c r="C2694" s="36" t="str">
        <f>+INDEX('Global Mapping'!$M:$M,MATCH(L2694,'Global Mapping'!$A:$A,0))</f>
        <v>EXPENSE</v>
      </c>
      <c r="D2694" s="36" t="str">
        <f>+INDEX('Global Mapping'!$C:$C,MATCH(L2694,'Global Mapping'!$A:$A,0))</f>
        <v>CHLORINE</v>
      </c>
      <c r="E2694" s="36" t="s">
        <v>3985</v>
      </c>
      <c r="F2694" s="36" t="s">
        <v>3986</v>
      </c>
      <c r="G2694" s="36" t="s">
        <v>3987</v>
      </c>
      <c r="H2694" s="36">
        <v>1128518</v>
      </c>
      <c r="I2694" s="38">
        <v>43748</v>
      </c>
      <c r="J2694" s="2">
        <v>345</v>
      </c>
      <c r="K2694" s="2">
        <v>345102</v>
      </c>
      <c r="L2694" s="2">
        <v>5480</v>
      </c>
      <c r="M2694" s="5">
        <v>270.2</v>
      </c>
      <c r="N2694" s="3">
        <v>43740</v>
      </c>
      <c r="O2694" t="s">
        <v>19</v>
      </c>
      <c r="P2694" t="s">
        <v>1642</v>
      </c>
      <c r="S2694" s="2">
        <v>1096942</v>
      </c>
      <c r="T2694" s="2">
        <v>346800</v>
      </c>
      <c r="X2694" s="2" t="s">
        <v>1931</v>
      </c>
      <c r="Z2694">
        <v>3006413</v>
      </c>
      <c r="AA2694" s="2" t="s">
        <v>24</v>
      </c>
    </row>
    <row r="2695" spans="1:27" x14ac:dyDescent="0.25">
      <c r="A2695" s="6">
        <f t="shared" si="41"/>
        <v>2687</v>
      </c>
      <c r="C2695" s="36" t="str">
        <f>+INDEX('Global Mapping'!$M:$M,MATCH(L2695,'Global Mapping'!$A:$A,0))</f>
        <v>EXPENSE</v>
      </c>
      <c r="D2695" s="36" t="str">
        <f>+INDEX('Global Mapping'!$C:$C,MATCH(L2695,'Global Mapping'!$A:$A,0))</f>
        <v>CHLORINE</v>
      </c>
      <c r="E2695" s="36" t="s">
        <v>3985</v>
      </c>
      <c r="F2695" s="36" t="s">
        <v>3986</v>
      </c>
      <c r="G2695" s="36" t="s">
        <v>3987</v>
      </c>
      <c r="H2695" s="36">
        <v>1129369</v>
      </c>
      <c r="I2695" s="38">
        <v>43762</v>
      </c>
      <c r="J2695" s="2">
        <v>345</v>
      </c>
      <c r="K2695" s="2">
        <v>345101</v>
      </c>
      <c r="L2695" s="2">
        <v>5480</v>
      </c>
      <c r="M2695" s="5">
        <v>117.25</v>
      </c>
      <c r="N2695" s="3">
        <v>43755</v>
      </c>
      <c r="O2695" t="s">
        <v>19</v>
      </c>
      <c r="P2695" t="s">
        <v>1642</v>
      </c>
      <c r="S2695" s="2">
        <v>1100831</v>
      </c>
      <c r="T2695" s="2">
        <v>348376</v>
      </c>
      <c r="X2695" s="2" t="s">
        <v>1931</v>
      </c>
      <c r="Z2695">
        <v>3006413</v>
      </c>
      <c r="AA2695" s="2" t="s">
        <v>24</v>
      </c>
    </row>
    <row r="2696" spans="1:27" x14ac:dyDescent="0.25">
      <c r="A2696" s="6">
        <f t="shared" si="41"/>
        <v>2688</v>
      </c>
      <c r="C2696" s="36" t="str">
        <f>+INDEX('Global Mapping'!$M:$M,MATCH(L2696,'Global Mapping'!$A:$A,0))</f>
        <v>EXPENSE</v>
      </c>
      <c r="D2696" s="36" t="str">
        <f>+INDEX('Global Mapping'!$C:$C,MATCH(L2696,'Global Mapping'!$A:$A,0))</f>
        <v>CHLORINE</v>
      </c>
      <c r="E2696" s="36" t="s">
        <v>3985</v>
      </c>
      <c r="F2696" s="36" t="s">
        <v>3986</v>
      </c>
      <c r="G2696" s="36" t="s">
        <v>3987</v>
      </c>
      <c r="H2696" s="36">
        <v>1131017</v>
      </c>
      <c r="I2696" s="38">
        <v>43769</v>
      </c>
      <c r="J2696" s="2">
        <v>345</v>
      </c>
      <c r="K2696" s="2">
        <v>345102</v>
      </c>
      <c r="L2696" s="2">
        <v>5480</v>
      </c>
      <c r="M2696" s="5">
        <v>1085.0999999999999</v>
      </c>
      <c r="N2696" s="3">
        <v>43761</v>
      </c>
      <c r="O2696" t="s">
        <v>19</v>
      </c>
      <c r="P2696" t="s">
        <v>1642</v>
      </c>
      <c r="S2696" s="2">
        <v>1102695</v>
      </c>
      <c r="T2696" s="2">
        <v>349056</v>
      </c>
      <c r="X2696" s="2" t="s">
        <v>1931</v>
      </c>
      <c r="Z2696">
        <v>3006413</v>
      </c>
      <c r="AA2696" s="2" t="s">
        <v>24</v>
      </c>
    </row>
    <row r="2697" spans="1:27" x14ac:dyDescent="0.25">
      <c r="A2697" s="6">
        <f t="shared" si="41"/>
        <v>2689</v>
      </c>
      <c r="C2697" s="36" t="str">
        <f>+INDEX('Global Mapping'!$M:$M,MATCH(L2697,'Global Mapping'!$A:$A,0))</f>
        <v>EXPENSE</v>
      </c>
      <c r="D2697" s="36" t="str">
        <f>+INDEX('Global Mapping'!$C:$C,MATCH(L2697,'Global Mapping'!$A:$A,0))</f>
        <v>CHLORINE</v>
      </c>
      <c r="E2697" s="36" t="s">
        <v>3985</v>
      </c>
      <c r="F2697" s="36" t="s">
        <v>3986</v>
      </c>
      <c r="G2697" s="36" t="s">
        <v>3987</v>
      </c>
      <c r="H2697" s="36">
        <v>1131010</v>
      </c>
      <c r="I2697" s="38">
        <v>43769</v>
      </c>
      <c r="J2697" s="2">
        <v>345</v>
      </c>
      <c r="K2697" s="2">
        <v>345102</v>
      </c>
      <c r="L2697" s="2">
        <v>5480</v>
      </c>
      <c r="M2697" s="5">
        <v>1545.73</v>
      </c>
      <c r="N2697" s="3">
        <v>43762</v>
      </c>
      <c r="O2697" t="s">
        <v>19</v>
      </c>
      <c r="P2697" t="s">
        <v>1630</v>
      </c>
      <c r="S2697" s="2">
        <v>1103036</v>
      </c>
      <c r="T2697" s="2">
        <v>349140</v>
      </c>
      <c r="X2697" s="2" t="s">
        <v>1931</v>
      </c>
      <c r="Z2697">
        <v>3000198</v>
      </c>
      <c r="AA2697" s="2" t="s">
        <v>24</v>
      </c>
    </row>
    <row r="2698" spans="1:27" x14ac:dyDescent="0.25">
      <c r="A2698" s="6">
        <f t="shared" si="41"/>
        <v>2690</v>
      </c>
      <c r="C2698" s="36" t="str">
        <f>+INDEX('Global Mapping'!$M:$M,MATCH(L2698,'Global Mapping'!$A:$A,0))</f>
        <v>EXPENSE</v>
      </c>
      <c r="D2698" s="36" t="str">
        <f>+INDEX('Global Mapping'!$C:$C,MATCH(L2698,'Global Mapping'!$A:$A,0))</f>
        <v>CHLORINE</v>
      </c>
      <c r="E2698" s="36" t="s">
        <v>3985</v>
      </c>
      <c r="F2698" s="36" t="s">
        <v>3986</v>
      </c>
      <c r="G2698" s="36" t="s">
        <v>3987</v>
      </c>
      <c r="H2698" s="36">
        <v>1132151</v>
      </c>
      <c r="I2698" s="38">
        <v>43783</v>
      </c>
      <c r="J2698" s="2">
        <v>345</v>
      </c>
      <c r="K2698" s="2">
        <v>345102</v>
      </c>
      <c r="L2698" s="2">
        <v>5480</v>
      </c>
      <c r="M2698" s="5">
        <v>289</v>
      </c>
      <c r="N2698" s="3">
        <v>43769</v>
      </c>
      <c r="O2698" t="s">
        <v>19</v>
      </c>
      <c r="P2698" t="s">
        <v>1642</v>
      </c>
      <c r="S2698" s="2">
        <v>1104843</v>
      </c>
      <c r="T2698" s="2">
        <v>350017</v>
      </c>
      <c r="X2698" s="2" t="s">
        <v>1931</v>
      </c>
      <c r="Z2698">
        <v>3006413</v>
      </c>
      <c r="AA2698" s="2" t="s">
        <v>24</v>
      </c>
    </row>
    <row r="2699" spans="1:27" x14ac:dyDescent="0.25">
      <c r="A2699" s="6">
        <f t="shared" ref="A2699:A2762" si="42">+A2698+1</f>
        <v>2691</v>
      </c>
      <c r="C2699" s="36" t="str">
        <f>+INDEX('Global Mapping'!$M:$M,MATCH(L2699,'Global Mapping'!$A:$A,0))</f>
        <v>EXPENSE</v>
      </c>
      <c r="D2699" s="36" t="str">
        <f>+INDEX('Global Mapping'!$C:$C,MATCH(L2699,'Global Mapping'!$A:$A,0))</f>
        <v>CHLORINE</v>
      </c>
      <c r="E2699" s="36" t="s">
        <v>3985</v>
      </c>
      <c r="F2699" s="36" t="s">
        <v>3986</v>
      </c>
      <c r="G2699" s="36" t="s">
        <v>3987</v>
      </c>
      <c r="H2699" s="36">
        <v>1132130</v>
      </c>
      <c r="I2699" s="38">
        <v>43783</v>
      </c>
      <c r="J2699" s="2">
        <v>345</v>
      </c>
      <c r="K2699" s="2">
        <v>345102</v>
      </c>
      <c r="L2699" s="2">
        <v>5480</v>
      </c>
      <c r="M2699" s="5">
        <v>1576.64</v>
      </c>
      <c r="N2699" s="3">
        <v>43783</v>
      </c>
      <c r="O2699" t="s">
        <v>19</v>
      </c>
      <c r="P2699" t="s">
        <v>1630</v>
      </c>
      <c r="S2699" s="2">
        <v>1109152</v>
      </c>
      <c r="T2699" s="2">
        <v>351412</v>
      </c>
      <c r="X2699" s="2" t="s">
        <v>1931</v>
      </c>
      <c r="Z2699">
        <v>3000198</v>
      </c>
      <c r="AA2699" s="2" t="s">
        <v>24</v>
      </c>
    </row>
    <row r="2700" spans="1:27" x14ac:dyDescent="0.25">
      <c r="A2700" s="6">
        <f t="shared" si="42"/>
        <v>2692</v>
      </c>
      <c r="C2700" s="36" t="str">
        <f>+INDEX('Global Mapping'!$M:$M,MATCH(L2700,'Global Mapping'!$A:$A,0))</f>
        <v>EXPENSE</v>
      </c>
      <c r="D2700" s="36" t="str">
        <f>+INDEX('Global Mapping'!$C:$C,MATCH(L2700,'Global Mapping'!$A:$A,0))</f>
        <v>CHLORINE</v>
      </c>
      <c r="E2700" s="36" t="s">
        <v>3985</v>
      </c>
      <c r="F2700" s="36" t="s">
        <v>3986</v>
      </c>
      <c r="G2700" s="36" t="s">
        <v>3987</v>
      </c>
      <c r="H2700" s="36">
        <v>1132130</v>
      </c>
      <c r="I2700" s="38">
        <v>43783</v>
      </c>
      <c r="J2700" s="2">
        <v>345</v>
      </c>
      <c r="K2700" s="2">
        <v>345102</v>
      </c>
      <c r="L2700" s="2">
        <v>5480</v>
      </c>
      <c r="M2700" s="5">
        <v>-1576.64</v>
      </c>
      <c r="N2700" s="3">
        <v>43783</v>
      </c>
      <c r="O2700" t="s">
        <v>19</v>
      </c>
      <c r="P2700" t="s">
        <v>1630</v>
      </c>
      <c r="S2700" s="2">
        <v>1109152</v>
      </c>
      <c r="T2700" s="2">
        <v>351412</v>
      </c>
      <c r="X2700" s="2" t="s">
        <v>1931</v>
      </c>
      <c r="Z2700">
        <v>3000198</v>
      </c>
      <c r="AA2700" s="2" t="s">
        <v>24</v>
      </c>
    </row>
    <row r="2701" spans="1:27" x14ac:dyDescent="0.25">
      <c r="A2701" s="6">
        <f t="shared" si="42"/>
        <v>2693</v>
      </c>
      <c r="C2701" s="36" t="str">
        <f>+INDEX('Global Mapping'!$M:$M,MATCH(L2701,'Global Mapping'!$A:$A,0))</f>
        <v>EXPENSE</v>
      </c>
      <c r="D2701" s="36" t="str">
        <f>+INDEX('Global Mapping'!$C:$C,MATCH(L2701,'Global Mapping'!$A:$A,0))</f>
        <v>CHLORINE</v>
      </c>
      <c r="E2701" s="36" t="s">
        <v>3985</v>
      </c>
      <c r="F2701" s="36" t="s">
        <v>3986</v>
      </c>
      <c r="G2701" s="36" t="s">
        <v>3987</v>
      </c>
      <c r="H2701" s="36">
        <v>1132527</v>
      </c>
      <c r="I2701" s="38">
        <v>43783</v>
      </c>
      <c r="J2701" s="2">
        <v>345</v>
      </c>
      <c r="K2701" s="2">
        <v>345102</v>
      </c>
      <c r="L2701" s="2">
        <v>5480</v>
      </c>
      <c r="M2701" s="5">
        <v>1545.73</v>
      </c>
      <c r="N2701" s="3">
        <v>43783</v>
      </c>
      <c r="O2701" t="s">
        <v>19</v>
      </c>
      <c r="P2701" t="s">
        <v>1630</v>
      </c>
      <c r="S2701" s="2">
        <v>1109426</v>
      </c>
      <c r="T2701" s="2">
        <v>351485</v>
      </c>
      <c r="X2701" s="2" t="s">
        <v>1931</v>
      </c>
      <c r="Z2701">
        <v>3000198</v>
      </c>
      <c r="AA2701" s="2" t="s">
        <v>24</v>
      </c>
    </row>
    <row r="2702" spans="1:27" x14ac:dyDescent="0.25">
      <c r="A2702" s="6">
        <f t="shared" si="42"/>
        <v>2694</v>
      </c>
      <c r="C2702" s="36" t="str">
        <f>+INDEX('Global Mapping'!$M:$M,MATCH(L2702,'Global Mapping'!$A:$A,0))</f>
        <v>EXPENSE</v>
      </c>
      <c r="D2702" s="36" t="str">
        <f>+INDEX('Global Mapping'!$C:$C,MATCH(L2702,'Global Mapping'!$A:$A,0))</f>
        <v>CHLORINE</v>
      </c>
      <c r="E2702" s="36" t="s">
        <v>3985</v>
      </c>
      <c r="F2702" s="36" t="s">
        <v>3986</v>
      </c>
      <c r="G2702" s="36" t="s">
        <v>3987</v>
      </c>
      <c r="H2702" s="36">
        <v>1133415</v>
      </c>
      <c r="I2702" s="38">
        <v>43795</v>
      </c>
      <c r="J2702" s="2">
        <v>345</v>
      </c>
      <c r="K2702" s="2">
        <v>345101</v>
      </c>
      <c r="L2702" s="2">
        <v>5480</v>
      </c>
      <c r="M2702" s="5">
        <v>201</v>
      </c>
      <c r="N2702" s="3">
        <v>43790</v>
      </c>
      <c r="O2702" t="s">
        <v>19</v>
      </c>
      <c r="P2702" t="s">
        <v>1642</v>
      </c>
      <c r="S2702" s="2">
        <v>1112055</v>
      </c>
      <c r="T2702" s="2">
        <v>351994</v>
      </c>
      <c r="X2702" s="2" t="s">
        <v>1931</v>
      </c>
      <c r="Z2702">
        <v>3006413</v>
      </c>
      <c r="AA2702" s="2" t="s">
        <v>24</v>
      </c>
    </row>
    <row r="2703" spans="1:27" x14ac:dyDescent="0.25">
      <c r="A2703" s="6">
        <f t="shared" si="42"/>
        <v>2695</v>
      </c>
      <c r="C2703" s="36" t="str">
        <f>+INDEX('Global Mapping'!$M:$M,MATCH(L2703,'Global Mapping'!$A:$A,0))</f>
        <v>EXPENSE</v>
      </c>
      <c r="D2703" s="36" t="str">
        <f>+INDEX('Global Mapping'!$C:$C,MATCH(L2703,'Global Mapping'!$A:$A,0))</f>
        <v>CHLORINE</v>
      </c>
      <c r="E2703" s="36" t="s">
        <v>3985</v>
      </c>
      <c r="F2703" s="36" t="s">
        <v>3986</v>
      </c>
      <c r="G2703" s="36" t="s">
        <v>3987</v>
      </c>
      <c r="H2703" s="36">
        <v>921989</v>
      </c>
      <c r="I2703" s="38">
        <v>43811</v>
      </c>
      <c r="J2703" s="2">
        <v>345</v>
      </c>
      <c r="K2703" s="2">
        <v>345101</v>
      </c>
      <c r="L2703" s="2">
        <v>5480</v>
      </c>
      <c r="M2703" s="5">
        <v>209.63</v>
      </c>
      <c r="N2703" s="3">
        <v>43795</v>
      </c>
      <c r="O2703" t="s">
        <v>19</v>
      </c>
      <c r="P2703" t="s">
        <v>1656</v>
      </c>
      <c r="S2703" s="2">
        <v>1112814</v>
      </c>
      <c r="T2703" s="2">
        <v>352403</v>
      </c>
      <c r="X2703" s="2" t="s">
        <v>1931</v>
      </c>
      <c r="Z2703">
        <v>3000863</v>
      </c>
      <c r="AA2703" s="2" t="s">
        <v>24</v>
      </c>
    </row>
    <row r="2704" spans="1:27" x14ac:dyDescent="0.25">
      <c r="A2704" s="6">
        <f t="shared" si="42"/>
        <v>2696</v>
      </c>
      <c r="C2704" s="36" t="str">
        <f>+INDEX('Global Mapping'!$M:$M,MATCH(L2704,'Global Mapping'!$A:$A,0))</f>
        <v>EXPENSE</v>
      </c>
      <c r="D2704" s="36" t="str">
        <f>+INDEX('Global Mapping'!$C:$C,MATCH(L2704,'Global Mapping'!$A:$A,0))</f>
        <v>CHLORINE</v>
      </c>
      <c r="E2704" s="36" t="s">
        <v>3985</v>
      </c>
      <c r="F2704" s="36" t="s">
        <v>3986</v>
      </c>
      <c r="G2704" s="36" t="s">
        <v>3987</v>
      </c>
      <c r="H2704" s="36">
        <v>1135428</v>
      </c>
      <c r="I2704" s="38">
        <v>43811</v>
      </c>
      <c r="J2704" s="2">
        <v>345</v>
      </c>
      <c r="K2704" s="2">
        <v>345102</v>
      </c>
      <c r="L2704" s="2">
        <v>5480</v>
      </c>
      <c r="M2704" s="5">
        <v>1405.6</v>
      </c>
      <c r="N2704" s="3">
        <v>43804</v>
      </c>
      <c r="O2704" t="s">
        <v>19</v>
      </c>
      <c r="P2704" t="s">
        <v>1642</v>
      </c>
      <c r="S2704" s="2">
        <v>1114922</v>
      </c>
      <c r="T2704" s="2">
        <v>353175</v>
      </c>
      <c r="X2704" s="2" t="s">
        <v>1931</v>
      </c>
      <c r="Z2704">
        <v>3006413</v>
      </c>
      <c r="AA2704" s="2" t="s">
        <v>24</v>
      </c>
    </row>
    <row r="2705" spans="1:27" x14ac:dyDescent="0.25">
      <c r="A2705" s="6">
        <f t="shared" si="42"/>
        <v>2697</v>
      </c>
      <c r="C2705" s="36" t="str">
        <f>+INDEX('Global Mapping'!$M:$M,MATCH(L2705,'Global Mapping'!$A:$A,0))</f>
        <v>EXPENSE</v>
      </c>
      <c r="D2705" s="36" t="str">
        <f>+INDEX('Global Mapping'!$C:$C,MATCH(L2705,'Global Mapping'!$A:$A,0))</f>
        <v>CHLORINE</v>
      </c>
      <c r="E2705" s="36" t="s">
        <v>3985</v>
      </c>
      <c r="F2705" s="36" t="s">
        <v>3986</v>
      </c>
      <c r="G2705" s="36" t="s">
        <v>3987</v>
      </c>
      <c r="H2705" s="36">
        <v>1135425</v>
      </c>
      <c r="I2705" s="38">
        <v>43811</v>
      </c>
      <c r="J2705" s="2">
        <v>345</v>
      </c>
      <c r="K2705" s="2">
        <v>345102</v>
      </c>
      <c r="L2705" s="2">
        <v>5480</v>
      </c>
      <c r="M2705" s="5">
        <v>1495.73</v>
      </c>
      <c r="N2705" s="3">
        <v>43808</v>
      </c>
      <c r="O2705" t="s">
        <v>19</v>
      </c>
      <c r="P2705" t="s">
        <v>1630</v>
      </c>
      <c r="S2705" s="2">
        <v>1115664</v>
      </c>
      <c r="T2705" s="2">
        <v>353602</v>
      </c>
      <c r="X2705" s="2" t="s">
        <v>1931</v>
      </c>
      <c r="Z2705">
        <v>3000198</v>
      </c>
      <c r="AA2705" s="2" t="s">
        <v>24</v>
      </c>
    </row>
    <row r="2706" spans="1:27" x14ac:dyDescent="0.25">
      <c r="A2706" s="6">
        <f t="shared" si="42"/>
        <v>2698</v>
      </c>
      <c r="C2706" s="36" t="str">
        <f>+INDEX('Global Mapping'!$M:$M,MATCH(L2706,'Global Mapping'!$A:$A,0))</f>
        <v>EXPENSE</v>
      </c>
      <c r="D2706" s="36" t="str">
        <f>+INDEX('Global Mapping'!$C:$C,MATCH(L2706,'Global Mapping'!$A:$A,0))</f>
        <v>CHLORINE</v>
      </c>
      <c r="E2706" s="36" t="s">
        <v>3985</v>
      </c>
      <c r="F2706" s="36" t="s">
        <v>3986</v>
      </c>
      <c r="G2706" s="36" t="s">
        <v>3987</v>
      </c>
      <c r="H2706" s="36">
        <v>1136543</v>
      </c>
      <c r="I2706" s="38">
        <v>43825</v>
      </c>
      <c r="J2706" s="2">
        <v>345</v>
      </c>
      <c r="K2706" s="2">
        <v>345102</v>
      </c>
      <c r="L2706" s="2">
        <v>5480</v>
      </c>
      <c r="M2706" s="5">
        <v>366.7</v>
      </c>
      <c r="N2706" s="3">
        <v>43815</v>
      </c>
      <c r="O2706" t="s">
        <v>19</v>
      </c>
      <c r="P2706" t="s">
        <v>1642</v>
      </c>
      <c r="S2706" s="2">
        <v>1117694</v>
      </c>
      <c r="T2706" s="2">
        <v>354348</v>
      </c>
      <c r="X2706" s="2" t="s">
        <v>1931</v>
      </c>
      <c r="Z2706">
        <v>3006413</v>
      </c>
      <c r="AA2706" s="2" t="s">
        <v>24</v>
      </c>
    </row>
    <row r="2707" spans="1:27" x14ac:dyDescent="0.25">
      <c r="A2707" s="6">
        <f t="shared" si="42"/>
        <v>2699</v>
      </c>
      <c r="C2707" s="36" t="str">
        <f>+INDEX('Global Mapping'!$M:$M,MATCH(L2707,'Global Mapping'!$A:$A,0))</f>
        <v>EXPENSE</v>
      </c>
      <c r="D2707" s="36" t="str">
        <f>+INDEX('Global Mapping'!$C:$C,MATCH(L2707,'Global Mapping'!$A:$A,0))</f>
        <v>CHLORINE</v>
      </c>
      <c r="E2707" s="36" t="s">
        <v>3985</v>
      </c>
      <c r="F2707" s="36" t="s">
        <v>3986</v>
      </c>
      <c r="G2707" s="36" t="s">
        <v>3987</v>
      </c>
      <c r="H2707" s="36">
        <v>1136543</v>
      </c>
      <c r="I2707" s="38">
        <v>43825</v>
      </c>
      <c r="J2707" s="2">
        <v>345</v>
      </c>
      <c r="K2707" s="2">
        <v>345101</v>
      </c>
      <c r="L2707" s="2">
        <v>5480</v>
      </c>
      <c r="M2707" s="5">
        <v>117.25</v>
      </c>
      <c r="N2707" s="3">
        <v>43815</v>
      </c>
      <c r="O2707" t="s">
        <v>19</v>
      </c>
      <c r="P2707" t="s">
        <v>1642</v>
      </c>
      <c r="S2707" s="2">
        <v>1117695</v>
      </c>
      <c r="T2707" s="2">
        <v>354348</v>
      </c>
      <c r="X2707" s="2" t="s">
        <v>1931</v>
      </c>
      <c r="Z2707">
        <v>3006413</v>
      </c>
      <c r="AA2707" s="2" t="s">
        <v>24</v>
      </c>
    </row>
    <row r="2708" spans="1:27" x14ac:dyDescent="0.25">
      <c r="A2708" s="6">
        <f t="shared" si="42"/>
        <v>2700</v>
      </c>
      <c r="C2708" s="36" t="str">
        <f>+INDEX('Global Mapping'!$M:$M,MATCH(L2708,'Global Mapping'!$A:$A,0))</f>
        <v>EXPENSE</v>
      </c>
      <c r="D2708" s="36" t="str">
        <f>+INDEX('Global Mapping'!$C:$C,MATCH(L2708,'Global Mapping'!$A:$A,0))</f>
        <v>CHLORINE</v>
      </c>
      <c r="E2708" s="36" t="s">
        <v>3985</v>
      </c>
      <c r="F2708" s="36" t="s">
        <v>3986</v>
      </c>
      <c r="G2708" s="36" t="s">
        <v>3987</v>
      </c>
      <c r="H2708" s="36">
        <v>1136535</v>
      </c>
      <c r="I2708" s="38">
        <v>43825</v>
      </c>
      <c r="J2708" s="2">
        <v>345</v>
      </c>
      <c r="K2708" s="2">
        <v>345102</v>
      </c>
      <c r="L2708" s="2">
        <v>5480</v>
      </c>
      <c r="M2708" s="5">
        <v>2268.6</v>
      </c>
      <c r="N2708" s="3">
        <v>43825</v>
      </c>
      <c r="O2708" t="s">
        <v>19</v>
      </c>
      <c r="P2708" t="s">
        <v>1630</v>
      </c>
      <c r="S2708" s="2">
        <v>1120018</v>
      </c>
      <c r="T2708" s="2">
        <v>355079</v>
      </c>
      <c r="X2708" s="2" t="s">
        <v>1931</v>
      </c>
      <c r="Z2708">
        <v>3000198</v>
      </c>
      <c r="AA2708" s="2" t="s">
        <v>24</v>
      </c>
    </row>
    <row r="2709" spans="1:27" x14ac:dyDescent="0.25">
      <c r="A2709" s="6">
        <f t="shared" si="42"/>
        <v>2701</v>
      </c>
      <c r="C2709" s="36" t="str">
        <f>+INDEX('Global Mapping'!$M:$M,MATCH(L2709,'Global Mapping'!$A:$A,0))</f>
        <v>EXPENSE</v>
      </c>
      <c r="D2709" s="36" t="str">
        <f>+INDEX('Global Mapping'!$C:$C,MATCH(L2709,'Global Mapping'!$A:$A,0))</f>
        <v>CHLORINE</v>
      </c>
      <c r="E2709" s="36" t="s">
        <v>3985</v>
      </c>
      <c r="F2709" s="36" t="s">
        <v>3986</v>
      </c>
      <c r="G2709" s="36" t="s">
        <v>3987</v>
      </c>
      <c r="H2709" s="36">
        <v>1137544</v>
      </c>
      <c r="I2709" s="38">
        <v>43839</v>
      </c>
      <c r="J2709" s="2">
        <v>345</v>
      </c>
      <c r="K2709" s="2">
        <v>345102</v>
      </c>
      <c r="L2709" s="2">
        <v>5480</v>
      </c>
      <c r="M2709" s="5">
        <v>405.3</v>
      </c>
      <c r="N2709" s="3">
        <v>43830</v>
      </c>
      <c r="O2709" t="s">
        <v>19</v>
      </c>
      <c r="P2709" t="s">
        <v>1642</v>
      </c>
      <c r="S2709" s="2">
        <v>1122433</v>
      </c>
      <c r="T2709" s="2">
        <v>355456</v>
      </c>
      <c r="X2709" s="2" t="s">
        <v>1931</v>
      </c>
      <c r="Z2709">
        <v>3006413</v>
      </c>
      <c r="AA2709" s="2" t="s">
        <v>24</v>
      </c>
    </row>
    <row r="2710" spans="1:27" x14ac:dyDescent="0.25">
      <c r="A2710" s="6">
        <f t="shared" si="42"/>
        <v>2702</v>
      </c>
      <c r="C2710" s="36" t="str">
        <f>+INDEX('Global Mapping'!$M:$M,MATCH(L2710,'Global Mapping'!$A:$A,0))</f>
        <v>EXPENSE</v>
      </c>
      <c r="D2710" s="36" t="str">
        <f>+INDEX('Global Mapping'!$C:$C,MATCH(L2710,'Global Mapping'!$A:$A,0))</f>
        <v>CHLORINE</v>
      </c>
      <c r="E2710" s="36" t="s">
        <v>3985</v>
      </c>
      <c r="F2710" s="36" t="s">
        <v>3986</v>
      </c>
      <c r="G2710" s="36" t="s">
        <v>3987</v>
      </c>
      <c r="H2710" s="36">
        <v>1138163</v>
      </c>
      <c r="I2710" s="38">
        <v>43846</v>
      </c>
      <c r="J2710" s="2">
        <v>345</v>
      </c>
      <c r="K2710" s="2">
        <v>345101</v>
      </c>
      <c r="L2710" s="2">
        <v>5480</v>
      </c>
      <c r="M2710" s="5">
        <v>83.75</v>
      </c>
      <c r="N2710" s="3">
        <v>43838</v>
      </c>
      <c r="O2710" t="s">
        <v>19</v>
      </c>
      <c r="P2710" t="s">
        <v>1642</v>
      </c>
      <c r="S2710" s="2">
        <v>1124473</v>
      </c>
      <c r="T2710" s="2">
        <v>356200</v>
      </c>
      <c r="X2710" s="2" t="s">
        <v>1931</v>
      </c>
      <c r="Z2710">
        <v>3006413</v>
      </c>
      <c r="AA2710" s="2" t="s">
        <v>24</v>
      </c>
    </row>
    <row r="2711" spans="1:27" x14ac:dyDescent="0.25">
      <c r="A2711" s="6">
        <f t="shared" si="42"/>
        <v>2703</v>
      </c>
      <c r="C2711" s="36" t="str">
        <f>+INDEX('Global Mapping'!$M:$M,MATCH(L2711,'Global Mapping'!$A:$A,0))</f>
        <v>EXPENSE</v>
      </c>
      <c r="D2711" s="36" t="str">
        <f>+INDEX('Global Mapping'!$C:$C,MATCH(L2711,'Global Mapping'!$A:$A,0))</f>
        <v>CHLORINE</v>
      </c>
      <c r="E2711" s="36" t="s">
        <v>3985</v>
      </c>
      <c r="F2711" s="36" t="s">
        <v>3986</v>
      </c>
      <c r="G2711" s="36" t="s">
        <v>3987</v>
      </c>
      <c r="H2711" s="36">
        <v>1138746</v>
      </c>
      <c r="I2711" s="38">
        <v>43853</v>
      </c>
      <c r="J2711" s="2">
        <v>345</v>
      </c>
      <c r="K2711" s="2">
        <v>345102</v>
      </c>
      <c r="L2711" s="2">
        <v>5480</v>
      </c>
      <c r="M2711" s="5">
        <v>326.25</v>
      </c>
      <c r="N2711" s="3">
        <v>43847</v>
      </c>
      <c r="O2711" t="s">
        <v>19</v>
      </c>
      <c r="P2711" t="s">
        <v>1642</v>
      </c>
      <c r="S2711" s="2">
        <v>1127021</v>
      </c>
      <c r="T2711" s="2">
        <v>357154</v>
      </c>
      <c r="X2711" s="2" t="s">
        <v>1931</v>
      </c>
      <c r="Z2711">
        <v>3006413</v>
      </c>
      <c r="AA2711" s="2" t="s">
        <v>24</v>
      </c>
    </row>
    <row r="2712" spans="1:27" x14ac:dyDescent="0.25">
      <c r="A2712" s="6">
        <f t="shared" si="42"/>
        <v>2704</v>
      </c>
      <c r="C2712" s="36" t="str">
        <f>+INDEX('Global Mapping'!$M:$M,MATCH(L2712,'Global Mapping'!$A:$A,0))</f>
        <v>EXPENSE</v>
      </c>
      <c r="D2712" s="36" t="str">
        <f>+INDEX('Global Mapping'!$C:$C,MATCH(L2712,'Global Mapping'!$A:$A,0))</f>
        <v>CHLORINE</v>
      </c>
      <c r="E2712" s="36" t="s">
        <v>3985</v>
      </c>
      <c r="F2712" s="36" t="s">
        <v>3986</v>
      </c>
      <c r="G2712" s="36" t="s">
        <v>3987</v>
      </c>
      <c r="H2712" s="36">
        <v>1138721</v>
      </c>
      <c r="I2712" s="38">
        <v>43853</v>
      </c>
      <c r="J2712" s="2">
        <v>345</v>
      </c>
      <c r="K2712" s="2">
        <v>345102</v>
      </c>
      <c r="L2712" s="2">
        <v>5480</v>
      </c>
      <c r="M2712" s="5">
        <v>1576.64</v>
      </c>
      <c r="N2712" s="3">
        <v>43851</v>
      </c>
      <c r="O2712" t="s">
        <v>19</v>
      </c>
      <c r="P2712" t="s">
        <v>1630</v>
      </c>
      <c r="S2712" s="2">
        <v>1127476</v>
      </c>
      <c r="T2712" s="2">
        <v>357303</v>
      </c>
      <c r="X2712" s="2" t="s">
        <v>1931</v>
      </c>
      <c r="Z2712">
        <v>3000198</v>
      </c>
      <c r="AA2712" s="2" t="s">
        <v>24</v>
      </c>
    </row>
    <row r="2713" spans="1:27" x14ac:dyDescent="0.25">
      <c r="A2713" s="6">
        <f t="shared" si="42"/>
        <v>2705</v>
      </c>
      <c r="C2713" s="36" t="str">
        <f>+INDEX('Global Mapping'!$M:$M,MATCH(L2713,'Global Mapping'!$A:$A,0))</f>
        <v>EXPENSE</v>
      </c>
      <c r="D2713" s="36" t="str">
        <f>+INDEX('Global Mapping'!$C:$C,MATCH(L2713,'Global Mapping'!$A:$A,0))</f>
        <v>CHLORINE</v>
      </c>
      <c r="E2713" s="36" t="s">
        <v>3985</v>
      </c>
      <c r="F2713" s="36" t="s">
        <v>3986</v>
      </c>
      <c r="G2713" s="36" t="s">
        <v>3987</v>
      </c>
      <c r="H2713" s="36">
        <v>1138721</v>
      </c>
      <c r="I2713" s="38">
        <v>43853</v>
      </c>
      <c r="J2713" s="2">
        <v>345</v>
      </c>
      <c r="K2713" s="2">
        <v>345102</v>
      </c>
      <c r="L2713" s="2">
        <v>5480</v>
      </c>
      <c r="M2713" s="5">
        <v>-1576.64</v>
      </c>
      <c r="N2713" s="3">
        <v>43853</v>
      </c>
      <c r="O2713" t="s">
        <v>19</v>
      </c>
      <c r="P2713" t="s">
        <v>1630</v>
      </c>
      <c r="S2713" s="2">
        <v>1127476</v>
      </c>
      <c r="T2713" s="2">
        <v>357303</v>
      </c>
      <c r="X2713" s="2" t="s">
        <v>1931</v>
      </c>
      <c r="Z2713">
        <v>3000198</v>
      </c>
      <c r="AA2713" s="2" t="s">
        <v>24</v>
      </c>
    </row>
    <row r="2714" spans="1:27" x14ac:dyDescent="0.25">
      <c r="A2714" s="6">
        <f t="shared" si="42"/>
        <v>2706</v>
      </c>
      <c r="C2714" s="36" t="str">
        <f>+INDEX('Global Mapping'!$M:$M,MATCH(L2714,'Global Mapping'!$A:$A,0))</f>
        <v>EXPENSE</v>
      </c>
      <c r="D2714" s="36" t="str">
        <f>+INDEX('Global Mapping'!$C:$C,MATCH(L2714,'Global Mapping'!$A:$A,0))</f>
        <v>CHLORINE</v>
      </c>
      <c r="E2714" s="36" t="s">
        <v>3985</v>
      </c>
      <c r="F2714" s="36" t="s">
        <v>3986</v>
      </c>
      <c r="G2714" s="36" t="s">
        <v>3987</v>
      </c>
      <c r="H2714" s="36">
        <v>1139848</v>
      </c>
      <c r="I2714" s="38">
        <v>43860</v>
      </c>
      <c r="J2714" s="2">
        <v>345</v>
      </c>
      <c r="K2714" s="2">
        <v>345102</v>
      </c>
      <c r="L2714" s="2">
        <v>5480</v>
      </c>
      <c r="M2714" s="5">
        <v>1545.73</v>
      </c>
      <c r="N2714" s="3">
        <v>43853</v>
      </c>
      <c r="O2714" t="s">
        <v>19</v>
      </c>
      <c r="P2714" t="s">
        <v>1630</v>
      </c>
      <c r="S2714" s="2">
        <v>1128647</v>
      </c>
      <c r="T2714" s="2">
        <v>357594</v>
      </c>
      <c r="X2714" s="2" t="s">
        <v>1931</v>
      </c>
      <c r="Z2714">
        <v>3000198</v>
      </c>
      <c r="AA2714" s="2" t="s">
        <v>24</v>
      </c>
    </row>
    <row r="2715" spans="1:27" x14ac:dyDescent="0.25">
      <c r="A2715" s="6">
        <f t="shared" si="42"/>
        <v>2707</v>
      </c>
      <c r="C2715" s="36" t="str">
        <f>+INDEX('Global Mapping'!$M:$M,MATCH(L2715,'Global Mapping'!$A:$A,0))</f>
        <v>EXPENSE</v>
      </c>
      <c r="D2715" s="36" t="str">
        <f>+INDEX('Global Mapping'!$C:$C,MATCH(L2715,'Global Mapping'!$A:$A,0))</f>
        <v>CHLORINE</v>
      </c>
      <c r="E2715" s="36" t="s">
        <v>3985</v>
      </c>
      <c r="F2715" s="36" t="s">
        <v>3986</v>
      </c>
      <c r="G2715" s="36" t="s">
        <v>3987</v>
      </c>
      <c r="H2715" s="36">
        <v>1140518</v>
      </c>
      <c r="I2715" s="38">
        <v>43867</v>
      </c>
      <c r="J2715" s="2">
        <v>345</v>
      </c>
      <c r="K2715" s="2">
        <v>345102</v>
      </c>
      <c r="L2715" s="2">
        <v>5480</v>
      </c>
      <c r="M2715" s="5">
        <v>154.4</v>
      </c>
      <c r="N2715" s="3">
        <v>43860</v>
      </c>
      <c r="O2715" t="s">
        <v>19</v>
      </c>
      <c r="P2715" t="s">
        <v>1642</v>
      </c>
      <c r="S2715" s="2">
        <v>1130540</v>
      </c>
      <c r="T2715" s="2">
        <v>358034</v>
      </c>
      <c r="X2715" s="2" t="s">
        <v>1931</v>
      </c>
      <c r="Z2715">
        <v>3006413</v>
      </c>
      <c r="AA2715" s="2" t="s">
        <v>24</v>
      </c>
    </row>
    <row r="2716" spans="1:27" x14ac:dyDescent="0.25">
      <c r="A2716" s="6">
        <f t="shared" si="42"/>
        <v>2708</v>
      </c>
      <c r="C2716" s="36" t="str">
        <f>+INDEX('Global Mapping'!$M:$M,MATCH(L2716,'Global Mapping'!$A:$A,0))</f>
        <v>EXPENSE</v>
      </c>
      <c r="D2716" s="36" t="str">
        <f>+INDEX('Global Mapping'!$C:$C,MATCH(L2716,'Global Mapping'!$A:$A,0))</f>
        <v>CHLORINE</v>
      </c>
      <c r="E2716" s="36" t="s">
        <v>3985</v>
      </c>
      <c r="F2716" s="36" t="s">
        <v>3986</v>
      </c>
      <c r="G2716" s="36" t="s">
        <v>3987</v>
      </c>
      <c r="H2716" s="36">
        <v>1142520</v>
      </c>
      <c r="I2716" s="38">
        <v>43888</v>
      </c>
      <c r="J2716" s="2">
        <v>345</v>
      </c>
      <c r="K2716" s="2">
        <v>345102</v>
      </c>
      <c r="L2716" s="2">
        <v>5480</v>
      </c>
      <c r="M2716" s="5">
        <v>201</v>
      </c>
      <c r="N2716" s="3">
        <v>43887</v>
      </c>
      <c r="O2716" t="s">
        <v>19</v>
      </c>
      <c r="P2716" t="s">
        <v>1642</v>
      </c>
      <c r="S2716" s="2">
        <v>1137836</v>
      </c>
      <c r="T2716" s="2">
        <v>360295</v>
      </c>
      <c r="X2716" s="2" t="s">
        <v>1931</v>
      </c>
      <c r="Z2716">
        <v>3006413</v>
      </c>
      <c r="AA2716" s="2" t="s">
        <v>24</v>
      </c>
    </row>
    <row r="2717" spans="1:27" x14ac:dyDescent="0.25">
      <c r="A2717" s="6">
        <f t="shared" si="42"/>
        <v>2709</v>
      </c>
      <c r="C2717" s="36" t="str">
        <f>+INDEX('Global Mapping'!$M:$M,MATCH(L2717,'Global Mapping'!$A:$A,0))</f>
        <v>EXPENSE</v>
      </c>
      <c r="D2717" s="36" t="str">
        <f>+INDEX('Global Mapping'!$C:$C,MATCH(L2717,'Global Mapping'!$A:$A,0))</f>
        <v>CHLORINE</v>
      </c>
      <c r="E2717" s="36" t="s">
        <v>3985</v>
      </c>
      <c r="F2717" s="36" t="s">
        <v>3986</v>
      </c>
      <c r="G2717" s="36" t="s">
        <v>3987</v>
      </c>
      <c r="H2717" s="36">
        <v>1144026</v>
      </c>
      <c r="I2717" s="38">
        <v>43902</v>
      </c>
      <c r="J2717" s="2">
        <v>345</v>
      </c>
      <c r="K2717" s="2">
        <v>345101</v>
      </c>
      <c r="L2717" s="2">
        <v>5480</v>
      </c>
      <c r="M2717" s="5">
        <v>67</v>
      </c>
      <c r="N2717" s="3">
        <v>43896</v>
      </c>
      <c r="O2717" t="s">
        <v>19</v>
      </c>
      <c r="P2717" t="s">
        <v>1642</v>
      </c>
      <c r="S2717" s="2">
        <v>1140450</v>
      </c>
      <c r="T2717" s="2">
        <v>361177</v>
      </c>
      <c r="X2717" s="2" t="s">
        <v>1931</v>
      </c>
      <c r="Z2717">
        <v>3006413</v>
      </c>
      <c r="AA2717" s="2" t="s">
        <v>24</v>
      </c>
    </row>
    <row r="2718" spans="1:27" x14ac:dyDescent="0.25">
      <c r="A2718" s="6">
        <f t="shared" si="42"/>
        <v>2710</v>
      </c>
      <c r="C2718" s="36" t="str">
        <f>+INDEX('Global Mapping'!$M:$M,MATCH(L2718,'Global Mapping'!$A:$A,0))</f>
        <v>EXPENSE</v>
      </c>
      <c r="D2718" s="36" t="str">
        <f>+INDEX('Global Mapping'!$C:$C,MATCH(L2718,'Global Mapping'!$A:$A,0))</f>
        <v>CHLORINE</v>
      </c>
      <c r="E2718" s="36" t="s">
        <v>3985</v>
      </c>
      <c r="F2718" s="36" t="s">
        <v>3986</v>
      </c>
      <c r="G2718" s="36" t="s">
        <v>3987</v>
      </c>
      <c r="H2718" s="36">
        <v>1144026</v>
      </c>
      <c r="I2718" s="38">
        <v>43902</v>
      </c>
      <c r="J2718" s="2">
        <v>345</v>
      </c>
      <c r="K2718" s="2">
        <v>345102</v>
      </c>
      <c r="L2718" s="2">
        <v>5480</v>
      </c>
      <c r="M2718" s="5">
        <v>424.6</v>
      </c>
      <c r="N2718" s="3">
        <v>43896</v>
      </c>
      <c r="O2718" t="s">
        <v>19</v>
      </c>
      <c r="P2718" t="s">
        <v>1642</v>
      </c>
      <c r="S2718" s="2">
        <v>1140451</v>
      </c>
      <c r="T2718" s="2">
        <v>361177</v>
      </c>
      <c r="X2718" s="2" t="s">
        <v>1931</v>
      </c>
      <c r="Z2718">
        <v>3006413</v>
      </c>
      <c r="AA2718" s="2" t="s">
        <v>24</v>
      </c>
    </row>
    <row r="2719" spans="1:27" x14ac:dyDescent="0.25">
      <c r="A2719" s="6">
        <f t="shared" si="42"/>
        <v>2711</v>
      </c>
      <c r="C2719" s="36" t="str">
        <f>+INDEX('Global Mapping'!$M:$M,MATCH(L2719,'Global Mapping'!$A:$A,0))</f>
        <v>EXPENSE</v>
      </c>
      <c r="D2719" s="36" t="str">
        <f>+INDEX('Global Mapping'!$C:$C,MATCH(L2719,'Global Mapping'!$A:$A,0))</f>
        <v>CHLORINE</v>
      </c>
      <c r="E2719" s="36" t="s">
        <v>3985</v>
      </c>
      <c r="F2719" s="36" t="s">
        <v>3986</v>
      </c>
      <c r="G2719" s="36" t="s">
        <v>3987</v>
      </c>
      <c r="H2719" s="36">
        <v>1149924</v>
      </c>
      <c r="I2719" s="38">
        <v>43938</v>
      </c>
      <c r="J2719" s="2">
        <v>345</v>
      </c>
      <c r="K2719" s="2">
        <v>345102</v>
      </c>
      <c r="L2719" s="2">
        <v>5480</v>
      </c>
      <c r="M2719" s="5">
        <v>1419</v>
      </c>
      <c r="N2719" s="3">
        <v>43913</v>
      </c>
      <c r="O2719" t="s">
        <v>19</v>
      </c>
      <c r="P2719" t="s">
        <v>1950</v>
      </c>
      <c r="S2719" s="2">
        <v>1144485</v>
      </c>
      <c r="T2719" s="2">
        <v>362443</v>
      </c>
      <c r="X2719" s="2" t="s">
        <v>1931</v>
      </c>
      <c r="Z2719">
        <v>3005104</v>
      </c>
      <c r="AA2719" s="2" t="s">
        <v>24</v>
      </c>
    </row>
    <row r="2720" spans="1:27" x14ac:dyDescent="0.25">
      <c r="A2720" s="6">
        <f t="shared" si="42"/>
        <v>2712</v>
      </c>
      <c r="C2720" s="36" t="str">
        <f>+INDEX('Global Mapping'!$M:$M,MATCH(L2720,'Global Mapping'!$A:$A,0))</f>
        <v>EXPENSE</v>
      </c>
      <c r="D2720" s="36" t="str">
        <f>+INDEX('Global Mapping'!$C:$C,MATCH(L2720,'Global Mapping'!$A:$A,0))</f>
        <v>CHLORINE</v>
      </c>
      <c r="E2720" s="36" t="s">
        <v>3985</v>
      </c>
      <c r="F2720" s="36" t="s">
        <v>3986</v>
      </c>
      <c r="G2720" s="36" t="s">
        <v>3987</v>
      </c>
      <c r="H2720" s="36">
        <v>1145816</v>
      </c>
      <c r="I2720" s="38">
        <v>43924</v>
      </c>
      <c r="J2720" s="2">
        <v>345</v>
      </c>
      <c r="K2720" s="2">
        <v>345102</v>
      </c>
      <c r="L2720" s="2">
        <v>5480</v>
      </c>
      <c r="M2720" s="5">
        <v>212.3</v>
      </c>
      <c r="N2720" s="3">
        <v>43914</v>
      </c>
      <c r="O2720" t="s">
        <v>19</v>
      </c>
      <c r="P2720" t="s">
        <v>1642</v>
      </c>
      <c r="S2720" s="2">
        <v>1144665</v>
      </c>
      <c r="T2720" s="2">
        <v>362553</v>
      </c>
      <c r="X2720" s="2" t="s">
        <v>1931</v>
      </c>
      <c r="Z2720">
        <v>3006413</v>
      </c>
      <c r="AA2720" s="2" t="s">
        <v>24</v>
      </c>
    </row>
    <row r="2721" spans="1:27" x14ac:dyDescent="0.25">
      <c r="A2721" s="6">
        <f t="shared" si="42"/>
        <v>2713</v>
      </c>
      <c r="C2721" s="36" t="str">
        <f>+INDEX('Global Mapping'!$M:$M,MATCH(L2721,'Global Mapping'!$A:$A,0))</f>
        <v>EXPENSE</v>
      </c>
      <c r="D2721" s="36" t="str">
        <f>+INDEX('Global Mapping'!$C:$C,MATCH(L2721,'Global Mapping'!$A:$A,0))</f>
        <v>ODOR CONTROL CHEMICALS</v>
      </c>
      <c r="E2721" s="36" t="s">
        <v>3985</v>
      </c>
      <c r="F2721" s="36" t="s">
        <v>3986</v>
      </c>
      <c r="G2721" s="36" t="s">
        <v>3987</v>
      </c>
      <c r="H2721" s="36">
        <v>1132224</v>
      </c>
      <c r="I2721" s="38">
        <v>43783</v>
      </c>
      <c r="J2721" s="2">
        <v>345</v>
      </c>
      <c r="K2721" s="2">
        <v>345102</v>
      </c>
      <c r="L2721" s="2">
        <v>5485</v>
      </c>
      <c r="M2721" s="5">
        <v>2040</v>
      </c>
      <c r="N2721" s="3">
        <v>43767</v>
      </c>
      <c r="O2721" t="s">
        <v>19</v>
      </c>
      <c r="P2721" t="s">
        <v>1950</v>
      </c>
      <c r="S2721" s="2">
        <v>1104133</v>
      </c>
      <c r="T2721" s="2">
        <v>349722</v>
      </c>
      <c r="X2721" s="2" t="s">
        <v>1931</v>
      </c>
      <c r="Z2721">
        <v>3005104</v>
      </c>
      <c r="AA2721" s="2" t="s">
        <v>24</v>
      </c>
    </row>
    <row r="2722" spans="1:27" x14ac:dyDescent="0.25">
      <c r="A2722" s="6">
        <f t="shared" si="42"/>
        <v>2714</v>
      </c>
      <c r="C2722" s="36" t="str">
        <f>+INDEX('Global Mapping'!$M:$M,MATCH(L2722,'Global Mapping'!$A:$A,0))</f>
        <v>EXPENSE</v>
      </c>
      <c r="D2722" s="36" t="str">
        <f>+INDEX('Global Mapping'!$C:$C,MATCH(L2722,'Global Mapping'!$A:$A,0))</f>
        <v>OTHER TREATMENT CHEMICA</v>
      </c>
      <c r="E2722" s="36" t="s">
        <v>3985</v>
      </c>
      <c r="F2722" s="36" t="s">
        <v>3986</v>
      </c>
      <c r="G2722" s="36" t="s">
        <v>3987</v>
      </c>
      <c r="H2722" s="36">
        <v>1091891</v>
      </c>
      <c r="I2722" s="38">
        <v>43580</v>
      </c>
      <c r="J2722" s="2">
        <v>345</v>
      </c>
      <c r="K2722" s="2">
        <v>345102</v>
      </c>
      <c r="L2722" s="2">
        <v>5490</v>
      </c>
      <c r="M2722" s="5">
        <v>1027.5</v>
      </c>
      <c r="N2722" s="3">
        <v>43577</v>
      </c>
      <c r="O2722" t="s">
        <v>19</v>
      </c>
      <c r="P2722" t="s">
        <v>1642</v>
      </c>
      <c r="S2722" s="2">
        <v>1051187</v>
      </c>
      <c r="T2722" s="2">
        <v>332197</v>
      </c>
      <c r="X2722" s="2" t="s">
        <v>1931</v>
      </c>
      <c r="Z2722">
        <v>3006413</v>
      </c>
      <c r="AA2722" s="2" t="s">
        <v>24</v>
      </c>
    </row>
    <row r="2723" spans="1:27" x14ac:dyDescent="0.25">
      <c r="A2723" s="6">
        <f t="shared" si="42"/>
        <v>2715</v>
      </c>
      <c r="C2723" s="36" t="str">
        <f>+INDEX('Global Mapping'!$M:$M,MATCH(L2723,'Global Mapping'!$A:$A,0))</f>
        <v>EXPENSE</v>
      </c>
      <c r="D2723" s="36" t="str">
        <f>+INDEX('Global Mapping'!$C:$C,MATCH(L2723,'Global Mapping'!$A:$A,0))</f>
        <v>OTHER TREATMENT CHEMICA</v>
      </c>
      <c r="E2723" s="36" t="s">
        <v>3985</v>
      </c>
      <c r="F2723" s="36" t="s">
        <v>3986</v>
      </c>
      <c r="G2723" s="36" t="s">
        <v>3987</v>
      </c>
      <c r="H2723" s="36">
        <v>1092538</v>
      </c>
      <c r="I2723" s="38">
        <v>43587</v>
      </c>
      <c r="J2723" s="2">
        <v>345</v>
      </c>
      <c r="K2723" s="2">
        <v>345102</v>
      </c>
      <c r="L2723" s="2">
        <v>5490</v>
      </c>
      <c r="M2723" s="5">
        <v>453.75</v>
      </c>
      <c r="N2723" s="3">
        <v>43586</v>
      </c>
      <c r="O2723" t="s">
        <v>19</v>
      </c>
      <c r="P2723" t="s">
        <v>1642</v>
      </c>
      <c r="S2723" s="2">
        <v>1053757</v>
      </c>
      <c r="T2723" s="2">
        <v>333083</v>
      </c>
      <c r="X2723" s="2" t="s">
        <v>1931</v>
      </c>
      <c r="Z2723">
        <v>3006413</v>
      </c>
      <c r="AA2723" s="2" t="s">
        <v>24</v>
      </c>
    </row>
    <row r="2724" spans="1:27" x14ac:dyDescent="0.25">
      <c r="A2724" s="6">
        <f t="shared" si="42"/>
        <v>2716</v>
      </c>
      <c r="C2724" s="36" t="str">
        <f>+INDEX('Global Mapping'!$M:$M,MATCH(L2724,'Global Mapping'!$A:$A,0))</f>
        <v>EXPENSE</v>
      </c>
      <c r="D2724" s="36" t="str">
        <f>+INDEX('Global Mapping'!$C:$C,MATCH(L2724,'Global Mapping'!$A:$A,0))</f>
        <v>OTHER TREATMENT CHEMICA</v>
      </c>
      <c r="E2724" s="36" t="s">
        <v>3985</v>
      </c>
      <c r="F2724" s="36" t="s">
        <v>3986</v>
      </c>
      <c r="G2724" s="36" t="s">
        <v>3987</v>
      </c>
      <c r="H2724" s="36">
        <v>1092538</v>
      </c>
      <c r="I2724" s="38">
        <v>43587</v>
      </c>
      <c r="J2724" s="2">
        <v>345</v>
      </c>
      <c r="K2724" s="2">
        <v>345102</v>
      </c>
      <c r="L2724" s="2">
        <v>5490</v>
      </c>
      <c r="M2724" s="5">
        <v>573.75</v>
      </c>
      <c r="N2724" s="3">
        <v>43586</v>
      </c>
      <c r="O2724" t="s">
        <v>19</v>
      </c>
      <c r="P2724" t="s">
        <v>1642</v>
      </c>
      <c r="S2724" s="2">
        <v>1053757</v>
      </c>
      <c r="T2724" s="2">
        <v>333083</v>
      </c>
      <c r="X2724" s="2" t="s">
        <v>1931</v>
      </c>
      <c r="Z2724">
        <v>3006413</v>
      </c>
      <c r="AA2724" s="2" t="s">
        <v>24</v>
      </c>
    </row>
    <row r="2725" spans="1:27" x14ac:dyDescent="0.25">
      <c r="A2725" s="6">
        <f t="shared" si="42"/>
        <v>2717</v>
      </c>
      <c r="C2725" s="36" t="str">
        <f>+INDEX('Global Mapping'!$M:$M,MATCH(L2725,'Global Mapping'!$A:$A,0))</f>
        <v>EXPENSE</v>
      </c>
      <c r="D2725" s="36" t="str">
        <f>+INDEX('Global Mapping'!$C:$C,MATCH(L2725,'Global Mapping'!$A:$A,0))</f>
        <v>OTHER TREATMENT CHEMICA</v>
      </c>
      <c r="E2725" s="36" t="s">
        <v>3985</v>
      </c>
      <c r="F2725" s="36" t="s">
        <v>3986</v>
      </c>
      <c r="G2725" s="36" t="s">
        <v>3987</v>
      </c>
      <c r="H2725" s="36">
        <v>1092538</v>
      </c>
      <c r="I2725" s="38">
        <v>43587</v>
      </c>
      <c r="J2725" s="2">
        <v>345</v>
      </c>
      <c r="K2725" s="2">
        <v>345102</v>
      </c>
      <c r="L2725" s="2">
        <v>5490</v>
      </c>
      <c r="M2725" s="5">
        <v>425</v>
      </c>
      <c r="N2725" s="3">
        <v>43586</v>
      </c>
      <c r="O2725" t="s">
        <v>19</v>
      </c>
      <c r="P2725" t="s">
        <v>1642</v>
      </c>
      <c r="S2725" s="2">
        <v>1053758</v>
      </c>
      <c r="T2725" s="2">
        <v>333083</v>
      </c>
      <c r="X2725" s="2" t="s">
        <v>1931</v>
      </c>
      <c r="Z2725">
        <v>3006413</v>
      </c>
      <c r="AA2725" s="2" t="s">
        <v>24</v>
      </c>
    </row>
    <row r="2726" spans="1:27" x14ac:dyDescent="0.25">
      <c r="A2726" s="6">
        <f t="shared" si="42"/>
        <v>2718</v>
      </c>
      <c r="C2726" s="36" t="str">
        <f>+INDEX('Global Mapping'!$M:$M,MATCH(L2726,'Global Mapping'!$A:$A,0))</f>
        <v>EXPENSE</v>
      </c>
      <c r="D2726" s="36" t="str">
        <f>+INDEX('Global Mapping'!$C:$C,MATCH(L2726,'Global Mapping'!$A:$A,0))</f>
        <v>OTHER TREATMENT CHEMICA</v>
      </c>
      <c r="E2726" s="36" t="s">
        <v>3985</v>
      </c>
      <c r="F2726" s="36" t="s">
        <v>3986</v>
      </c>
      <c r="G2726" s="36" t="s">
        <v>3987</v>
      </c>
      <c r="H2726" s="36">
        <v>1092538</v>
      </c>
      <c r="I2726" s="38">
        <v>43587</v>
      </c>
      <c r="J2726" s="2">
        <v>345</v>
      </c>
      <c r="K2726" s="2">
        <v>345102</v>
      </c>
      <c r="L2726" s="2">
        <v>5490</v>
      </c>
      <c r="M2726" s="5">
        <v>361.25</v>
      </c>
      <c r="N2726" s="3">
        <v>43586</v>
      </c>
      <c r="O2726" t="s">
        <v>19</v>
      </c>
      <c r="P2726" t="s">
        <v>1642</v>
      </c>
      <c r="S2726" s="2">
        <v>1053759</v>
      </c>
      <c r="T2726" s="2">
        <v>333083</v>
      </c>
      <c r="X2726" s="2" t="s">
        <v>1931</v>
      </c>
      <c r="Z2726">
        <v>3006413</v>
      </c>
      <c r="AA2726" s="2" t="s">
        <v>24</v>
      </c>
    </row>
    <row r="2727" spans="1:27" x14ac:dyDescent="0.25">
      <c r="A2727" s="6">
        <f t="shared" si="42"/>
        <v>2719</v>
      </c>
      <c r="C2727" s="36" t="str">
        <f>+INDEX('Global Mapping'!$M:$M,MATCH(L2727,'Global Mapping'!$A:$A,0))</f>
        <v>EXPENSE</v>
      </c>
      <c r="D2727" s="36" t="str">
        <f>+INDEX('Global Mapping'!$C:$C,MATCH(L2727,'Global Mapping'!$A:$A,0))</f>
        <v>OTHER TREATMENT CHEMICA</v>
      </c>
      <c r="E2727" s="36" t="s">
        <v>3985</v>
      </c>
      <c r="F2727" s="36" t="s">
        <v>3986</v>
      </c>
      <c r="G2727" s="36" t="s">
        <v>3987</v>
      </c>
      <c r="H2727" s="36">
        <v>921303</v>
      </c>
      <c r="I2727" s="38">
        <v>43594</v>
      </c>
      <c r="J2727" s="2">
        <v>345</v>
      </c>
      <c r="K2727" s="2">
        <v>345102</v>
      </c>
      <c r="L2727" s="2">
        <v>5490</v>
      </c>
      <c r="M2727" s="5">
        <v>3575.95</v>
      </c>
      <c r="N2727" s="3">
        <v>43588</v>
      </c>
      <c r="O2727" t="s">
        <v>19</v>
      </c>
      <c r="P2727" t="s">
        <v>1643</v>
      </c>
      <c r="S2727" s="2">
        <v>1054592</v>
      </c>
      <c r="T2727" s="2">
        <v>333350</v>
      </c>
      <c r="X2727" s="2" t="s">
        <v>1931</v>
      </c>
      <c r="Z2727">
        <v>3004890</v>
      </c>
      <c r="AA2727" s="2" t="s">
        <v>24</v>
      </c>
    </row>
    <row r="2728" spans="1:27" x14ac:dyDescent="0.25">
      <c r="A2728" s="6">
        <f t="shared" si="42"/>
        <v>2720</v>
      </c>
      <c r="C2728" s="36" t="str">
        <f>+INDEX('Global Mapping'!$M:$M,MATCH(L2728,'Global Mapping'!$A:$A,0))</f>
        <v>EXPENSE</v>
      </c>
      <c r="D2728" s="36" t="str">
        <f>+INDEX('Global Mapping'!$C:$C,MATCH(L2728,'Global Mapping'!$A:$A,0))</f>
        <v>OTHER TREATMENT CHEMICA</v>
      </c>
      <c r="E2728" s="36" t="s">
        <v>3985</v>
      </c>
      <c r="F2728" s="36" t="s">
        <v>3986</v>
      </c>
      <c r="G2728" s="36" t="s">
        <v>3987</v>
      </c>
      <c r="H2728" s="36">
        <v>1093066</v>
      </c>
      <c r="I2728" s="38">
        <v>43594</v>
      </c>
      <c r="J2728" s="2">
        <v>345</v>
      </c>
      <c r="K2728" s="2">
        <v>345103</v>
      </c>
      <c r="L2728" s="2">
        <v>5490</v>
      </c>
      <c r="M2728" s="5">
        <v>183.52</v>
      </c>
      <c r="N2728" s="3">
        <v>43592</v>
      </c>
      <c r="O2728" t="s">
        <v>19</v>
      </c>
      <c r="P2728" t="s">
        <v>1657</v>
      </c>
      <c r="S2728" s="2">
        <v>1054951</v>
      </c>
      <c r="T2728" s="2">
        <v>333628</v>
      </c>
      <c r="X2728" s="2" t="s">
        <v>1931</v>
      </c>
      <c r="Z2728">
        <v>3001525</v>
      </c>
      <c r="AA2728" s="2" t="s">
        <v>24</v>
      </c>
    </row>
    <row r="2729" spans="1:27" x14ac:dyDescent="0.25">
      <c r="A2729" s="6">
        <f t="shared" si="42"/>
        <v>2721</v>
      </c>
      <c r="C2729" s="36" t="str">
        <f>+INDEX('Global Mapping'!$M:$M,MATCH(L2729,'Global Mapping'!$A:$A,0))</f>
        <v>EXPENSE</v>
      </c>
      <c r="D2729" s="36" t="str">
        <f>+INDEX('Global Mapping'!$C:$C,MATCH(L2729,'Global Mapping'!$A:$A,0))</f>
        <v>OTHER TREATMENT CHEMICA</v>
      </c>
      <c r="E2729" s="36" t="s">
        <v>3985</v>
      </c>
      <c r="F2729" s="36" t="s">
        <v>3986</v>
      </c>
      <c r="G2729" s="36" t="s">
        <v>3987</v>
      </c>
      <c r="H2729" s="36">
        <v>1094100</v>
      </c>
      <c r="I2729" s="38">
        <v>43608</v>
      </c>
      <c r="J2729" s="2">
        <v>345</v>
      </c>
      <c r="K2729" s="2">
        <v>345102</v>
      </c>
      <c r="L2729" s="2">
        <v>5490</v>
      </c>
      <c r="M2729" s="5">
        <v>552.5</v>
      </c>
      <c r="N2729" s="3">
        <v>43595</v>
      </c>
      <c r="O2729" t="s">
        <v>19</v>
      </c>
      <c r="P2729" t="s">
        <v>1642</v>
      </c>
      <c r="S2729" s="2">
        <v>1056532</v>
      </c>
      <c r="T2729" s="2">
        <v>334042</v>
      </c>
      <c r="X2729" s="2" t="s">
        <v>1931</v>
      </c>
      <c r="Z2729">
        <v>3006413</v>
      </c>
      <c r="AA2729" s="2" t="s">
        <v>24</v>
      </c>
    </row>
    <row r="2730" spans="1:27" x14ac:dyDescent="0.25">
      <c r="A2730" s="6">
        <f t="shared" si="42"/>
        <v>2722</v>
      </c>
      <c r="C2730" s="36" t="str">
        <f>+INDEX('Global Mapping'!$M:$M,MATCH(L2730,'Global Mapping'!$A:$A,0))</f>
        <v>EXPENSE</v>
      </c>
      <c r="D2730" s="36" t="str">
        <f>+INDEX('Global Mapping'!$C:$C,MATCH(L2730,'Global Mapping'!$A:$A,0))</f>
        <v>OTHER TREATMENT CHEMICA</v>
      </c>
      <c r="E2730" s="36" t="s">
        <v>3985</v>
      </c>
      <c r="F2730" s="36" t="s">
        <v>3986</v>
      </c>
      <c r="G2730" s="36" t="s">
        <v>3987</v>
      </c>
      <c r="H2730" s="36">
        <v>1094111</v>
      </c>
      <c r="I2730" s="38">
        <v>43608</v>
      </c>
      <c r="J2730" s="2">
        <v>345</v>
      </c>
      <c r="K2730" s="2">
        <v>345102</v>
      </c>
      <c r="L2730" s="2">
        <v>5490</v>
      </c>
      <c r="M2730" s="5">
        <v>-579</v>
      </c>
      <c r="N2730" s="3">
        <v>43606</v>
      </c>
      <c r="O2730" t="s">
        <v>19</v>
      </c>
      <c r="P2730" t="s">
        <v>1630</v>
      </c>
      <c r="S2730" s="2">
        <v>1059474</v>
      </c>
      <c r="T2730" s="2">
        <v>334936</v>
      </c>
      <c r="X2730" s="2" t="s">
        <v>1926</v>
      </c>
      <c r="Z2730">
        <v>3000198</v>
      </c>
      <c r="AA2730" s="2" t="s">
        <v>24</v>
      </c>
    </row>
    <row r="2731" spans="1:27" x14ac:dyDescent="0.25">
      <c r="A2731" s="6">
        <f t="shared" si="42"/>
        <v>2723</v>
      </c>
      <c r="C2731" s="36" t="str">
        <f>+INDEX('Global Mapping'!$M:$M,MATCH(L2731,'Global Mapping'!$A:$A,0))</f>
        <v>EXPENSE</v>
      </c>
      <c r="D2731" s="36" t="str">
        <f>+INDEX('Global Mapping'!$C:$C,MATCH(L2731,'Global Mapping'!$A:$A,0))</f>
        <v>OTHER TREATMENT CHEMICA</v>
      </c>
      <c r="E2731" s="36" t="s">
        <v>3985</v>
      </c>
      <c r="F2731" s="36" t="s">
        <v>3986</v>
      </c>
      <c r="G2731" s="36" t="s">
        <v>3987</v>
      </c>
      <c r="H2731" s="36">
        <v>1094111</v>
      </c>
      <c r="I2731" s="38">
        <v>43608</v>
      </c>
      <c r="J2731" s="2">
        <v>345</v>
      </c>
      <c r="K2731" s="2">
        <v>345102</v>
      </c>
      <c r="L2731" s="2">
        <v>5490</v>
      </c>
      <c r="M2731" s="5">
        <v>260</v>
      </c>
      <c r="N2731" s="3">
        <v>43606</v>
      </c>
      <c r="O2731" t="s">
        <v>19</v>
      </c>
      <c r="P2731" t="s">
        <v>1630</v>
      </c>
      <c r="S2731" s="2">
        <v>1059478</v>
      </c>
      <c r="T2731" s="2">
        <v>334936</v>
      </c>
      <c r="X2731" s="2" t="s">
        <v>1931</v>
      </c>
      <c r="Z2731">
        <v>3000198</v>
      </c>
      <c r="AA2731" s="2" t="s">
        <v>24</v>
      </c>
    </row>
    <row r="2732" spans="1:27" x14ac:dyDescent="0.25">
      <c r="A2732" s="6">
        <f t="shared" si="42"/>
        <v>2724</v>
      </c>
      <c r="C2732" s="36" t="str">
        <f>+INDEX('Global Mapping'!$M:$M,MATCH(L2732,'Global Mapping'!$A:$A,0))</f>
        <v>EXPENSE</v>
      </c>
      <c r="D2732" s="36" t="str">
        <f>+INDEX('Global Mapping'!$C:$C,MATCH(L2732,'Global Mapping'!$A:$A,0))</f>
        <v>OTHER TREATMENT CHEMICA</v>
      </c>
      <c r="E2732" s="36" t="s">
        <v>3985</v>
      </c>
      <c r="F2732" s="36" t="s">
        <v>3986</v>
      </c>
      <c r="G2732" s="36" t="s">
        <v>3987</v>
      </c>
      <c r="H2732" s="36">
        <v>1092538</v>
      </c>
      <c r="I2732" s="38">
        <v>43587</v>
      </c>
      <c r="J2732" s="2">
        <v>345</v>
      </c>
      <c r="K2732" s="2">
        <v>345102</v>
      </c>
      <c r="L2732" s="2">
        <v>5490</v>
      </c>
      <c r="M2732" s="5">
        <v>-453.75</v>
      </c>
      <c r="N2732" s="3">
        <v>43606</v>
      </c>
      <c r="O2732" t="s">
        <v>19</v>
      </c>
      <c r="P2732" t="s">
        <v>1642</v>
      </c>
      <c r="S2732" s="2">
        <v>1053757</v>
      </c>
      <c r="T2732" s="2">
        <v>333083</v>
      </c>
      <c r="X2732" s="2" t="s">
        <v>1931</v>
      </c>
      <c r="Z2732">
        <v>3006413</v>
      </c>
      <c r="AA2732" s="2" t="s">
        <v>24</v>
      </c>
    </row>
    <row r="2733" spans="1:27" x14ac:dyDescent="0.25">
      <c r="A2733" s="6">
        <f t="shared" si="42"/>
        <v>2725</v>
      </c>
      <c r="C2733" s="36" t="str">
        <f>+INDEX('Global Mapping'!$M:$M,MATCH(L2733,'Global Mapping'!$A:$A,0))</f>
        <v>EXPENSE</v>
      </c>
      <c r="D2733" s="36" t="str">
        <f>+INDEX('Global Mapping'!$C:$C,MATCH(L2733,'Global Mapping'!$A:$A,0))</f>
        <v>OTHER TREATMENT CHEMICA</v>
      </c>
      <c r="E2733" s="36" t="s">
        <v>3985</v>
      </c>
      <c r="F2733" s="36" t="s">
        <v>3986</v>
      </c>
      <c r="G2733" s="36" t="s">
        <v>3987</v>
      </c>
      <c r="H2733" s="36">
        <v>1092538</v>
      </c>
      <c r="I2733" s="38">
        <v>43587</v>
      </c>
      <c r="J2733" s="2">
        <v>345</v>
      </c>
      <c r="K2733" s="2">
        <v>345102</v>
      </c>
      <c r="L2733" s="2">
        <v>5490</v>
      </c>
      <c r="M2733" s="5">
        <v>-573.75</v>
      </c>
      <c r="N2733" s="3">
        <v>43606</v>
      </c>
      <c r="O2733" t="s">
        <v>19</v>
      </c>
      <c r="P2733" t="s">
        <v>1642</v>
      </c>
      <c r="S2733" s="2">
        <v>1053757</v>
      </c>
      <c r="T2733" s="2">
        <v>333083</v>
      </c>
      <c r="X2733" s="2" t="s">
        <v>1931</v>
      </c>
      <c r="Z2733">
        <v>3006413</v>
      </c>
      <c r="AA2733" s="2" t="s">
        <v>24</v>
      </c>
    </row>
    <row r="2734" spans="1:27" x14ac:dyDescent="0.25">
      <c r="A2734" s="6">
        <f t="shared" si="42"/>
        <v>2726</v>
      </c>
      <c r="C2734" s="36" t="str">
        <f>+INDEX('Global Mapping'!$M:$M,MATCH(L2734,'Global Mapping'!$A:$A,0))</f>
        <v>EXPENSE</v>
      </c>
      <c r="D2734" s="36" t="str">
        <f>+INDEX('Global Mapping'!$C:$C,MATCH(L2734,'Global Mapping'!$A:$A,0))</f>
        <v>OTHER TREATMENT CHEMICA</v>
      </c>
      <c r="E2734" s="36" t="s">
        <v>3985</v>
      </c>
      <c r="F2734" s="36" t="s">
        <v>3986</v>
      </c>
      <c r="G2734" s="36" t="s">
        <v>3987</v>
      </c>
      <c r="H2734" s="36">
        <v>1095977</v>
      </c>
      <c r="I2734" s="38">
        <v>43629</v>
      </c>
      <c r="J2734" s="2">
        <v>345</v>
      </c>
      <c r="K2734" s="2">
        <v>345102</v>
      </c>
      <c r="L2734" s="2">
        <v>5490</v>
      </c>
      <c r="M2734" s="5">
        <v>2002.12</v>
      </c>
      <c r="N2734" s="3">
        <v>43629</v>
      </c>
      <c r="O2734" t="s">
        <v>19</v>
      </c>
      <c r="P2734" t="s">
        <v>1950</v>
      </c>
      <c r="S2734" s="2">
        <v>1064218</v>
      </c>
      <c r="T2734" s="2">
        <v>336810</v>
      </c>
      <c r="X2734" s="2" t="s">
        <v>1931</v>
      </c>
      <c r="Z2734">
        <v>3005104</v>
      </c>
      <c r="AA2734" s="2" t="s">
        <v>24</v>
      </c>
    </row>
    <row r="2735" spans="1:27" x14ac:dyDescent="0.25">
      <c r="A2735" s="6">
        <f t="shared" si="42"/>
        <v>2727</v>
      </c>
      <c r="C2735" s="36" t="str">
        <f>+INDEX('Global Mapping'!$M:$M,MATCH(L2735,'Global Mapping'!$A:$A,0))</f>
        <v>EXPENSE</v>
      </c>
      <c r="D2735" s="36" t="str">
        <f>+INDEX('Global Mapping'!$C:$C,MATCH(L2735,'Global Mapping'!$A:$A,0))</f>
        <v>OTHER TREATMENT CHEMICA</v>
      </c>
      <c r="E2735" s="36" t="s">
        <v>3985</v>
      </c>
      <c r="F2735" s="36" t="s">
        <v>3986</v>
      </c>
      <c r="G2735" s="36" t="s">
        <v>3987</v>
      </c>
      <c r="H2735" s="36">
        <v>1096391</v>
      </c>
      <c r="I2735" s="38">
        <v>43636</v>
      </c>
      <c r="J2735" s="2">
        <v>345</v>
      </c>
      <c r="K2735" s="2">
        <v>345102</v>
      </c>
      <c r="L2735" s="2">
        <v>5490</v>
      </c>
      <c r="M2735" s="5">
        <v>1783.38</v>
      </c>
      <c r="N2735" s="3">
        <v>43630</v>
      </c>
      <c r="O2735" t="s">
        <v>19</v>
      </c>
      <c r="P2735" t="s">
        <v>1950</v>
      </c>
      <c r="S2735" s="2">
        <v>1064879</v>
      </c>
      <c r="T2735" s="2">
        <v>336913</v>
      </c>
      <c r="X2735" s="2" t="s">
        <v>1931</v>
      </c>
      <c r="Z2735">
        <v>3005104</v>
      </c>
      <c r="AA2735" s="2" t="s">
        <v>24</v>
      </c>
    </row>
    <row r="2736" spans="1:27" x14ac:dyDescent="0.25">
      <c r="A2736" s="6">
        <f t="shared" si="42"/>
        <v>2728</v>
      </c>
      <c r="C2736" s="36" t="str">
        <f>+INDEX('Global Mapping'!$M:$M,MATCH(L2736,'Global Mapping'!$A:$A,0))</f>
        <v>EXPENSE</v>
      </c>
      <c r="D2736" s="36" t="str">
        <f>+INDEX('Global Mapping'!$C:$C,MATCH(L2736,'Global Mapping'!$A:$A,0))</f>
        <v>OTHER TREATMENT CHEMICA</v>
      </c>
      <c r="E2736" s="36" t="s">
        <v>3985</v>
      </c>
      <c r="F2736" s="36" t="s">
        <v>3986</v>
      </c>
      <c r="G2736" s="36" t="s">
        <v>3987</v>
      </c>
      <c r="H2736" s="36">
        <v>1096423</v>
      </c>
      <c r="I2736" s="38">
        <v>43636</v>
      </c>
      <c r="J2736" s="2">
        <v>345</v>
      </c>
      <c r="K2736" s="2">
        <v>345102</v>
      </c>
      <c r="L2736" s="2">
        <v>5490</v>
      </c>
      <c r="M2736" s="5">
        <v>667</v>
      </c>
      <c r="N2736" s="3">
        <v>43635</v>
      </c>
      <c r="O2736" t="s">
        <v>19</v>
      </c>
      <c r="P2736" t="s">
        <v>1642</v>
      </c>
      <c r="S2736" s="2">
        <v>1065839</v>
      </c>
      <c r="T2736" s="2">
        <v>337225</v>
      </c>
      <c r="X2736" s="2" t="s">
        <v>1931</v>
      </c>
      <c r="Z2736">
        <v>3006413</v>
      </c>
      <c r="AA2736" s="2" t="s">
        <v>24</v>
      </c>
    </row>
    <row r="2737" spans="1:27" x14ac:dyDescent="0.25">
      <c r="A2737" s="6">
        <f t="shared" si="42"/>
        <v>2729</v>
      </c>
      <c r="C2737" s="36" t="str">
        <f>+INDEX('Global Mapping'!$M:$M,MATCH(L2737,'Global Mapping'!$A:$A,0))</f>
        <v>EXPENSE</v>
      </c>
      <c r="D2737" s="36" t="str">
        <f>+INDEX('Global Mapping'!$C:$C,MATCH(L2737,'Global Mapping'!$A:$A,0))</f>
        <v>OTHER TREATMENT CHEMICA</v>
      </c>
      <c r="E2737" s="36" t="s">
        <v>3985</v>
      </c>
      <c r="F2737" s="36" t="s">
        <v>3986</v>
      </c>
      <c r="G2737" s="36" t="s">
        <v>3987</v>
      </c>
      <c r="H2737" s="36">
        <v>1111533</v>
      </c>
      <c r="I2737" s="38">
        <v>43649</v>
      </c>
      <c r="J2737" s="2">
        <v>345</v>
      </c>
      <c r="K2737" s="2">
        <v>345103</v>
      </c>
      <c r="L2737" s="2">
        <v>5490</v>
      </c>
      <c r="M2737" s="5">
        <v>1669.57</v>
      </c>
      <c r="N2737" s="3">
        <v>43644</v>
      </c>
      <c r="O2737" t="s">
        <v>19</v>
      </c>
      <c r="P2737" t="s">
        <v>1943</v>
      </c>
      <c r="S2737" s="2">
        <v>1068307</v>
      </c>
      <c r="T2737" s="2">
        <v>338020</v>
      </c>
      <c r="X2737" s="2" t="s">
        <v>1931</v>
      </c>
      <c r="Z2737">
        <v>3023205</v>
      </c>
      <c r="AA2737" s="2" t="s">
        <v>24</v>
      </c>
    </row>
    <row r="2738" spans="1:27" x14ac:dyDescent="0.25">
      <c r="A2738" s="6">
        <f t="shared" si="42"/>
        <v>2730</v>
      </c>
      <c r="C2738" s="36" t="str">
        <f>+INDEX('Global Mapping'!$M:$M,MATCH(L2738,'Global Mapping'!$A:$A,0))</f>
        <v>EXPENSE</v>
      </c>
      <c r="D2738" s="36" t="str">
        <f>+INDEX('Global Mapping'!$C:$C,MATCH(L2738,'Global Mapping'!$A:$A,0))</f>
        <v>OTHER TREATMENT CHEMICA</v>
      </c>
      <c r="E2738" s="36" t="s">
        <v>3985</v>
      </c>
      <c r="F2738" s="36" t="s">
        <v>3986</v>
      </c>
      <c r="G2738" s="36" t="s">
        <v>3987</v>
      </c>
      <c r="H2738" s="36">
        <v>1112105</v>
      </c>
      <c r="I2738" s="38">
        <v>43657</v>
      </c>
      <c r="J2738" s="2">
        <v>345</v>
      </c>
      <c r="K2738" s="2">
        <v>345102</v>
      </c>
      <c r="L2738" s="2">
        <v>5490</v>
      </c>
      <c r="M2738" s="5">
        <v>260</v>
      </c>
      <c r="N2738" s="3">
        <v>43649</v>
      </c>
      <c r="O2738" t="s">
        <v>19</v>
      </c>
      <c r="P2738" t="s">
        <v>1630</v>
      </c>
      <c r="S2738" s="2">
        <v>1069800</v>
      </c>
      <c r="T2738" s="2">
        <v>338535</v>
      </c>
      <c r="X2738" s="2" t="s">
        <v>1931</v>
      </c>
      <c r="Z2738">
        <v>3000198</v>
      </c>
      <c r="AA2738" s="2" t="s">
        <v>24</v>
      </c>
    </row>
    <row r="2739" spans="1:27" x14ac:dyDescent="0.25">
      <c r="A2739" s="6">
        <f t="shared" si="42"/>
        <v>2731</v>
      </c>
      <c r="C2739" s="36" t="str">
        <f>+INDEX('Global Mapping'!$M:$M,MATCH(L2739,'Global Mapping'!$A:$A,0))</f>
        <v>EXPENSE</v>
      </c>
      <c r="D2739" s="36" t="str">
        <f>+INDEX('Global Mapping'!$C:$C,MATCH(L2739,'Global Mapping'!$A:$A,0))</f>
        <v>OTHER TREATMENT CHEMICA</v>
      </c>
      <c r="E2739" s="36" t="s">
        <v>3985</v>
      </c>
      <c r="F2739" s="36" t="s">
        <v>3986</v>
      </c>
      <c r="G2739" s="36" t="s">
        <v>3987</v>
      </c>
      <c r="H2739" s="36">
        <v>1112108</v>
      </c>
      <c r="I2739" s="38">
        <v>43657</v>
      </c>
      <c r="J2739" s="2">
        <v>345</v>
      </c>
      <c r="K2739" s="2">
        <v>345101</v>
      </c>
      <c r="L2739" s="2">
        <v>5490</v>
      </c>
      <c r="M2739" s="5">
        <v>217.5</v>
      </c>
      <c r="N2739" s="3">
        <v>43649</v>
      </c>
      <c r="O2739" t="s">
        <v>19</v>
      </c>
      <c r="P2739" t="s">
        <v>1642</v>
      </c>
      <c r="S2739" s="2">
        <v>1069815</v>
      </c>
      <c r="T2739" s="2">
        <v>338535</v>
      </c>
      <c r="X2739" s="2" t="s">
        <v>1931</v>
      </c>
      <c r="Z2739">
        <v>3006413</v>
      </c>
      <c r="AA2739" s="2" t="s">
        <v>24</v>
      </c>
    </row>
    <row r="2740" spans="1:27" x14ac:dyDescent="0.25">
      <c r="A2740" s="6">
        <f t="shared" si="42"/>
        <v>2732</v>
      </c>
      <c r="C2740" s="36" t="str">
        <f>+INDEX('Global Mapping'!$M:$M,MATCH(L2740,'Global Mapping'!$A:$A,0))</f>
        <v>EXPENSE</v>
      </c>
      <c r="D2740" s="36" t="str">
        <f>+INDEX('Global Mapping'!$C:$C,MATCH(L2740,'Global Mapping'!$A:$A,0))</f>
        <v>OTHER TREATMENT CHEMICA</v>
      </c>
      <c r="E2740" s="36" t="s">
        <v>3985</v>
      </c>
      <c r="F2740" s="36" t="s">
        <v>3986</v>
      </c>
      <c r="G2740" s="36" t="s">
        <v>3987</v>
      </c>
      <c r="H2740" s="36">
        <v>1112726</v>
      </c>
      <c r="I2740" s="38">
        <v>43664</v>
      </c>
      <c r="J2740" s="2">
        <v>345</v>
      </c>
      <c r="K2740" s="2">
        <v>345102</v>
      </c>
      <c r="L2740" s="2">
        <v>5490</v>
      </c>
      <c r="M2740" s="5">
        <v>1442.93</v>
      </c>
      <c r="N2740" s="3">
        <v>43656</v>
      </c>
      <c r="O2740" t="s">
        <v>19</v>
      </c>
      <c r="P2740" t="s">
        <v>1950</v>
      </c>
      <c r="S2740" s="2">
        <v>1070805</v>
      </c>
      <c r="T2740" s="2">
        <v>338961</v>
      </c>
      <c r="X2740" s="2" t="s">
        <v>1931</v>
      </c>
      <c r="Z2740">
        <v>3005104</v>
      </c>
      <c r="AA2740" s="2" t="s">
        <v>24</v>
      </c>
    </row>
    <row r="2741" spans="1:27" x14ac:dyDescent="0.25">
      <c r="A2741" s="6">
        <f t="shared" si="42"/>
        <v>2733</v>
      </c>
      <c r="C2741" s="36" t="str">
        <f>+INDEX('Global Mapping'!$M:$M,MATCH(L2741,'Global Mapping'!$A:$A,0))</f>
        <v>EXPENSE</v>
      </c>
      <c r="D2741" s="36" t="str">
        <f>+INDEX('Global Mapping'!$C:$C,MATCH(L2741,'Global Mapping'!$A:$A,0))</f>
        <v>OTHER TREATMENT CHEMICA</v>
      </c>
      <c r="E2741" s="36" t="s">
        <v>3985</v>
      </c>
      <c r="F2741" s="36" t="s">
        <v>3986</v>
      </c>
      <c r="G2741" s="36" t="s">
        <v>3987</v>
      </c>
      <c r="H2741" s="36">
        <v>1112734</v>
      </c>
      <c r="I2741" s="38">
        <v>43664</v>
      </c>
      <c r="J2741" s="2">
        <v>345</v>
      </c>
      <c r="K2741" s="2">
        <v>345103</v>
      </c>
      <c r="L2741" s="2">
        <v>5490</v>
      </c>
      <c r="M2741" s="5">
        <v>1666.72</v>
      </c>
      <c r="N2741" s="3">
        <v>43663</v>
      </c>
      <c r="O2741" t="s">
        <v>19</v>
      </c>
      <c r="P2741" t="s">
        <v>1943</v>
      </c>
      <c r="S2741" s="2">
        <v>1073803</v>
      </c>
      <c r="T2741" s="2">
        <v>339647</v>
      </c>
      <c r="X2741" s="2" t="s">
        <v>1931</v>
      </c>
      <c r="Z2741">
        <v>3023205</v>
      </c>
      <c r="AA2741" s="2" t="s">
        <v>24</v>
      </c>
    </row>
    <row r="2742" spans="1:27" x14ac:dyDescent="0.25">
      <c r="A2742" s="6">
        <f t="shared" si="42"/>
        <v>2734</v>
      </c>
      <c r="C2742" s="36" t="str">
        <f>+INDEX('Global Mapping'!$M:$M,MATCH(L2742,'Global Mapping'!$A:$A,0))</f>
        <v>EXPENSE</v>
      </c>
      <c r="D2742" s="36" t="str">
        <f>+INDEX('Global Mapping'!$C:$C,MATCH(L2742,'Global Mapping'!$A:$A,0))</f>
        <v>OTHER TREATMENT CHEMICA</v>
      </c>
      <c r="E2742" s="36" t="s">
        <v>3985</v>
      </c>
      <c r="F2742" s="36" t="s">
        <v>3986</v>
      </c>
      <c r="G2742" s="36" t="s">
        <v>3987</v>
      </c>
      <c r="H2742" s="36">
        <v>1112734</v>
      </c>
      <c r="I2742" s="38">
        <v>43664</v>
      </c>
      <c r="J2742" s="2">
        <v>345</v>
      </c>
      <c r="K2742" s="2">
        <v>345103</v>
      </c>
      <c r="L2742" s="2">
        <v>5490</v>
      </c>
      <c r="M2742" s="5">
        <v>1626.17</v>
      </c>
      <c r="N2742" s="3">
        <v>43663</v>
      </c>
      <c r="O2742" t="s">
        <v>19</v>
      </c>
      <c r="P2742" t="s">
        <v>1943</v>
      </c>
      <c r="S2742" s="2">
        <v>1073804</v>
      </c>
      <c r="T2742" s="2">
        <v>339647</v>
      </c>
      <c r="X2742" s="2" t="s">
        <v>1931</v>
      </c>
      <c r="Z2742">
        <v>3023205</v>
      </c>
      <c r="AA2742" s="2" t="s">
        <v>24</v>
      </c>
    </row>
    <row r="2743" spans="1:27" x14ac:dyDescent="0.25">
      <c r="A2743" s="6">
        <f t="shared" si="42"/>
        <v>2735</v>
      </c>
      <c r="C2743" s="36" t="str">
        <f>+INDEX('Global Mapping'!$M:$M,MATCH(L2743,'Global Mapping'!$A:$A,0))</f>
        <v>EXPENSE</v>
      </c>
      <c r="D2743" s="36" t="str">
        <f>+INDEX('Global Mapping'!$C:$C,MATCH(L2743,'Global Mapping'!$A:$A,0))</f>
        <v>OTHER TREATMENT CHEMICA</v>
      </c>
      <c r="E2743" s="36" t="s">
        <v>3985</v>
      </c>
      <c r="F2743" s="36" t="s">
        <v>3986</v>
      </c>
      <c r="G2743" s="36" t="s">
        <v>3987</v>
      </c>
      <c r="H2743" s="36">
        <v>1113794</v>
      </c>
      <c r="I2743" s="38">
        <v>43671</v>
      </c>
      <c r="J2743" s="2">
        <v>345</v>
      </c>
      <c r="K2743" s="2">
        <v>345102</v>
      </c>
      <c r="L2743" s="2">
        <v>5490</v>
      </c>
      <c r="M2743" s="5">
        <v>217.22</v>
      </c>
      <c r="N2743" s="3">
        <v>43670</v>
      </c>
      <c r="O2743" t="s">
        <v>19</v>
      </c>
      <c r="P2743" t="s">
        <v>1644</v>
      </c>
      <c r="S2743" s="2">
        <v>1075612</v>
      </c>
      <c r="T2743" s="2">
        <v>340137</v>
      </c>
      <c r="X2743" s="2" t="s">
        <v>1931</v>
      </c>
      <c r="Z2743">
        <v>3000092</v>
      </c>
      <c r="AA2743" s="2" t="s">
        <v>24</v>
      </c>
    </row>
    <row r="2744" spans="1:27" x14ac:dyDescent="0.25">
      <c r="A2744" s="6">
        <f t="shared" si="42"/>
        <v>2736</v>
      </c>
      <c r="C2744" s="36" t="str">
        <f>+INDEX('Global Mapping'!$M:$M,MATCH(L2744,'Global Mapping'!$A:$A,0))</f>
        <v>EXPENSE</v>
      </c>
      <c r="D2744" s="36" t="str">
        <f>+INDEX('Global Mapping'!$C:$C,MATCH(L2744,'Global Mapping'!$A:$A,0))</f>
        <v>OTHER TREATMENT CHEMICA</v>
      </c>
      <c r="E2744" s="36" t="s">
        <v>3985</v>
      </c>
      <c r="F2744" s="36" t="s">
        <v>3986</v>
      </c>
      <c r="G2744" s="36" t="s">
        <v>3987</v>
      </c>
      <c r="H2744" s="36">
        <v>1116542</v>
      </c>
      <c r="I2744" s="38">
        <v>43699</v>
      </c>
      <c r="J2744" s="2">
        <v>345</v>
      </c>
      <c r="K2744" s="2">
        <v>345102</v>
      </c>
      <c r="L2744" s="2">
        <v>5490</v>
      </c>
      <c r="M2744" s="5">
        <v>2822.12</v>
      </c>
      <c r="N2744" s="3">
        <v>43671</v>
      </c>
      <c r="O2744" t="s">
        <v>19</v>
      </c>
      <c r="P2744" t="s">
        <v>1950</v>
      </c>
      <c r="S2744" s="2">
        <v>1076429</v>
      </c>
      <c r="T2744" s="2">
        <v>340304</v>
      </c>
      <c r="X2744" s="2" t="s">
        <v>1931</v>
      </c>
      <c r="Z2744">
        <v>3005104</v>
      </c>
      <c r="AA2744" s="2" t="s">
        <v>24</v>
      </c>
    </row>
    <row r="2745" spans="1:27" x14ac:dyDescent="0.25">
      <c r="A2745" s="6">
        <f t="shared" si="42"/>
        <v>2737</v>
      </c>
      <c r="C2745" s="36" t="str">
        <f>+INDEX('Global Mapping'!$M:$M,MATCH(L2745,'Global Mapping'!$A:$A,0))</f>
        <v>EXPENSE</v>
      </c>
      <c r="D2745" s="36" t="str">
        <f>+INDEX('Global Mapping'!$C:$C,MATCH(L2745,'Global Mapping'!$A:$A,0))</f>
        <v>OTHER TREATMENT CHEMICA</v>
      </c>
      <c r="E2745" s="36" t="s">
        <v>3985</v>
      </c>
      <c r="F2745" s="36" t="s">
        <v>3986</v>
      </c>
      <c r="G2745" s="36" t="s">
        <v>3987</v>
      </c>
      <c r="H2745" s="36">
        <v>1114605</v>
      </c>
      <c r="I2745" s="38">
        <v>43678</v>
      </c>
      <c r="J2745" s="2">
        <v>345</v>
      </c>
      <c r="K2745" s="2">
        <v>345102</v>
      </c>
      <c r="L2745" s="2">
        <v>5490</v>
      </c>
      <c r="M2745" s="5">
        <v>9292</v>
      </c>
      <c r="N2745" s="3">
        <v>43678</v>
      </c>
      <c r="O2745" t="s">
        <v>19</v>
      </c>
      <c r="P2745" t="s">
        <v>1954</v>
      </c>
      <c r="S2745" s="2">
        <v>1078019</v>
      </c>
      <c r="T2745" s="2">
        <v>340868</v>
      </c>
      <c r="X2745" s="2" t="s">
        <v>1931</v>
      </c>
      <c r="Z2745">
        <v>3005064</v>
      </c>
      <c r="AA2745" s="2" t="s">
        <v>24</v>
      </c>
    </row>
    <row r="2746" spans="1:27" x14ac:dyDescent="0.25">
      <c r="A2746" s="6">
        <f t="shared" si="42"/>
        <v>2738</v>
      </c>
      <c r="C2746" s="36" t="str">
        <f>+INDEX('Global Mapping'!$M:$M,MATCH(L2746,'Global Mapping'!$A:$A,0))</f>
        <v>EXPENSE</v>
      </c>
      <c r="D2746" s="36" t="str">
        <f>+INDEX('Global Mapping'!$C:$C,MATCH(L2746,'Global Mapping'!$A:$A,0))</f>
        <v>OTHER TREATMENT CHEMICA</v>
      </c>
      <c r="E2746" s="36" t="s">
        <v>3985</v>
      </c>
      <c r="F2746" s="36" t="s">
        <v>3986</v>
      </c>
      <c r="G2746" s="36" t="s">
        <v>3987</v>
      </c>
      <c r="H2746" s="36">
        <v>1116453</v>
      </c>
      <c r="I2746" s="38">
        <v>43699</v>
      </c>
      <c r="J2746" s="2">
        <v>345</v>
      </c>
      <c r="K2746" s="2">
        <v>345103</v>
      </c>
      <c r="L2746" s="2">
        <v>5490</v>
      </c>
      <c r="M2746" s="5">
        <v>1668.72</v>
      </c>
      <c r="N2746" s="3">
        <v>43698</v>
      </c>
      <c r="O2746" t="s">
        <v>19</v>
      </c>
      <c r="P2746" t="s">
        <v>1943</v>
      </c>
      <c r="S2746" s="2">
        <v>1083022</v>
      </c>
      <c r="T2746" s="2">
        <v>342587</v>
      </c>
      <c r="X2746" s="2" t="s">
        <v>1931</v>
      </c>
      <c r="Z2746">
        <v>3023205</v>
      </c>
      <c r="AA2746" s="2" t="s">
        <v>24</v>
      </c>
    </row>
    <row r="2747" spans="1:27" x14ac:dyDescent="0.25">
      <c r="A2747" s="6">
        <f t="shared" si="42"/>
        <v>2739</v>
      </c>
      <c r="C2747" s="36" t="str">
        <f>+INDEX('Global Mapping'!$M:$M,MATCH(L2747,'Global Mapping'!$A:$A,0))</f>
        <v>EXPENSE</v>
      </c>
      <c r="D2747" s="36" t="str">
        <f>+INDEX('Global Mapping'!$C:$C,MATCH(L2747,'Global Mapping'!$A:$A,0))</f>
        <v>OTHER TREATMENT CHEMICA</v>
      </c>
      <c r="E2747" s="36" t="s">
        <v>3985</v>
      </c>
      <c r="F2747" s="36" t="s">
        <v>3986</v>
      </c>
      <c r="G2747" s="36" t="s">
        <v>3987</v>
      </c>
      <c r="H2747" s="36">
        <v>1117027</v>
      </c>
      <c r="I2747" s="38">
        <v>43706</v>
      </c>
      <c r="J2747" s="2">
        <v>345</v>
      </c>
      <c r="K2747" s="2">
        <v>345103</v>
      </c>
      <c r="L2747" s="2">
        <v>5490</v>
      </c>
      <c r="M2747" s="5">
        <v>1640.24</v>
      </c>
      <c r="N2747" s="3">
        <v>43698</v>
      </c>
      <c r="O2747" t="s">
        <v>19</v>
      </c>
      <c r="P2747" t="s">
        <v>1943</v>
      </c>
      <c r="S2747" s="2">
        <v>1083023</v>
      </c>
      <c r="T2747" s="2">
        <v>342587</v>
      </c>
      <c r="X2747" s="2" t="s">
        <v>1931</v>
      </c>
      <c r="Z2747">
        <v>3023205</v>
      </c>
      <c r="AA2747" s="2" t="s">
        <v>24</v>
      </c>
    </row>
    <row r="2748" spans="1:27" x14ac:dyDescent="0.25">
      <c r="A2748" s="6">
        <f t="shared" si="42"/>
        <v>2740</v>
      </c>
      <c r="C2748" s="36" t="str">
        <f>+INDEX('Global Mapping'!$M:$M,MATCH(L2748,'Global Mapping'!$A:$A,0))</f>
        <v>EXPENSE</v>
      </c>
      <c r="D2748" s="36" t="str">
        <f>+INDEX('Global Mapping'!$C:$C,MATCH(L2748,'Global Mapping'!$A:$A,0))</f>
        <v>OTHER TREATMENT CHEMICA</v>
      </c>
      <c r="E2748" s="36" t="s">
        <v>3985</v>
      </c>
      <c r="F2748" s="36" t="s">
        <v>3986</v>
      </c>
      <c r="G2748" s="36" t="s">
        <v>3987</v>
      </c>
      <c r="H2748" s="36">
        <v>1117384</v>
      </c>
      <c r="I2748" s="38">
        <v>43713</v>
      </c>
      <c r="J2748" s="2">
        <v>345</v>
      </c>
      <c r="K2748" s="2">
        <v>345102</v>
      </c>
      <c r="L2748" s="2">
        <v>5490</v>
      </c>
      <c r="M2748" s="5">
        <v>233.75</v>
      </c>
      <c r="N2748" s="3">
        <v>43706</v>
      </c>
      <c r="O2748" t="s">
        <v>19</v>
      </c>
      <c r="P2748" t="s">
        <v>1642</v>
      </c>
      <c r="S2748" s="2">
        <v>1086504</v>
      </c>
      <c r="T2748" s="2">
        <v>343191</v>
      </c>
      <c r="X2748" s="2" t="s">
        <v>1931</v>
      </c>
      <c r="Z2748">
        <v>3006413</v>
      </c>
      <c r="AA2748" s="2" t="s">
        <v>24</v>
      </c>
    </row>
    <row r="2749" spans="1:27" x14ac:dyDescent="0.25">
      <c r="A2749" s="6">
        <f t="shared" si="42"/>
        <v>2741</v>
      </c>
      <c r="C2749" s="36" t="str">
        <f>+INDEX('Global Mapping'!$M:$M,MATCH(L2749,'Global Mapping'!$A:$A,0))</f>
        <v>EXPENSE</v>
      </c>
      <c r="D2749" s="36" t="str">
        <f>+INDEX('Global Mapping'!$C:$C,MATCH(L2749,'Global Mapping'!$A:$A,0))</f>
        <v>OTHER TREATMENT CHEMICA</v>
      </c>
      <c r="E2749" s="36" t="s">
        <v>3985</v>
      </c>
      <c r="F2749" s="36" t="s">
        <v>3986</v>
      </c>
      <c r="G2749" s="36" t="s">
        <v>3987</v>
      </c>
      <c r="H2749" s="36">
        <v>1126198</v>
      </c>
      <c r="I2749" s="38">
        <v>43727</v>
      </c>
      <c r="J2749" s="2">
        <v>345</v>
      </c>
      <c r="K2749" s="2">
        <v>345102</v>
      </c>
      <c r="L2749" s="2">
        <v>5490</v>
      </c>
      <c r="M2749" s="5">
        <v>697.25</v>
      </c>
      <c r="N2749" s="3">
        <v>43718</v>
      </c>
      <c r="O2749" t="s">
        <v>19</v>
      </c>
      <c r="P2749" t="s">
        <v>1642</v>
      </c>
      <c r="S2749" s="2">
        <v>1088738</v>
      </c>
      <c r="T2749" s="2">
        <v>344103</v>
      </c>
      <c r="X2749" s="2" t="s">
        <v>1931</v>
      </c>
      <c r="Z2749">
        <v>3006413</v>
      </c>
      <c r="AA2749" s="2" t="s">
        <v>24</v>
      </c>
    </row>
    <row r="2750" spans="1:27" x14ac:dyDescent="0.25">
      <c r="A2750" s="6">
        <f t="shared" si="42"/>
        <v>2742</v>
      </c>
      <c r="C2750" s="36" t="str">
        <f>+INDEX('Global Mapping'!$M:$M,MATCH(L2750,'Global Mapping'!$A:$A,0))</f>
        <v>EXPENSE</v>
      </c>
      <c r="D2750" s="36" t="str">
        <f>+INDEX('Global Mapping'!$C:$C,MATCH(L2750,'Global Mapping'!$A:$A,0))</f>
        <v>OTHER TREATMENT CHEMICA</v>
      </c>
      <c r="E2750" s="36" t="s">
        <v>3985</v>
      </c>
      <c r="F2750" s="36" t="s">
        <v>3986</v>
      </c>
      <c r="G2750" s="36" t="s">
        <v>3987</v>
      </c>
      <c r="H2750" s="36">
        <v>1126178</v>
      </c>
      <c r="I2750" s="38">
        <v>43727</v>
      </c>
      <c r="J2750" s="2">
        <v>345</v>
      </c>
      <c r="K2750" s="2">
        <v>345102</v>
      </c>
      <c r="L2750" s="2">
        <v>5490</v>
      </c>
      <c r="M2750" s="5">
        <v>290</v>
      </c>
      <c r="N2750" s="3">
        <v>43727</v>
      </c>
      <c r="O2750" t="s">
        <v>19</v>
      </c>
      <c r="P2750" t="s">
        <v>1630</v>
      </c>
      <c r="S2750" s="2">
        <v>1092544</v>
      </c>
      <c r="T2750" s="2">
        <v>345177</v>
      </c>
      <c r="X2750" s="2" t="s">
        <v>1931</v>
      </c>
      <c r="Z2750">
        <v>3000198</v>
      </c>
      <c r="AA2750" s="2" t="s">
        <v>24</v>
      </c>
    </row>
    <row r="2751" spans="1:27" x14ac:dyDescent="0.25">
      <c r="A2751" s="6">
        <f t="shared" si="42"/>
        <v>2743</v>
      </c>
      <c r="C2751" s="36" t="str">
        <f>+INDEX('Global Mapping'!$M:$M,MATCH(L2751,'Global Mapping'!$A:$A,0))</f>
        <v>EXPENSE</v>
      </c>
      <c r="D2751" s="36" t="str">
        <f>+INDEX('Global Mapping'!$C:$C,MATCH(L2751,'Global Mapping'!$A:$A,0))</f>
        <v>OTHER TREATMENT CHEMICA</v>
      </c>
      <c r="E2751" s="36" t="s">
        <v>3985</v>
      </c>
      <c r="F2751" s="36" t="s">
        <v>3986</v>
      </c>
      <c r="G2751" s="36" t="s">
        <v>3987</v>
      </c>
      <c r="H2751" s="36">
        <v>921729</v>
      </c>
      <c r="I2751" s="38">
        <v>43740</v>
      </c>
      <c r="J2751" s="2">
        <v>345</v>
      </c>
      <c r="K2751" s="2">
        <v>345102</v>
      </c>
      <c r="L2751" s="2">
        <v>5490</v>
      </c>
      <c r="M2751" s="5">
        <v>3598.26</v>
      </c>
      <c r="N2751" s="3">
        <v>43732</v>
      </c>
      <c r="O2751" t="s">
        <v>19</v>
      </c>
      <c r="P2751" t="s">
        <v>1643</v>
      </c>
      <c r="S2751" s="2">
        <v>1093525</v>
      </c>
      <c r="T2751" s="2">
        <v>345579</v>
      </c>
      <c r="X2751" s="2" t="s">
        <v>1931</v>
      </c>
      <c r="Z2751">
        <v>3004890</v>
      </c>
      <c r="AA2751" s="2" t="s">
        <v>24</v>
      </c>
    </row>
    <row r="2752" spans="1:27" x14ac:dyDescent="0.25">
      <c r="A2752" s="6">
        <f t="shared" si="42"/>
        <v>2744</v>
      </c>
      <c r="C2752" s="36" t="str">
        <f>+INDEX('Global Mapping'!$M:$M,MATCH(L2752,'Global Mapping'!$A:$A,0))</f>
        <v>EXPENSE</v>
      </c>
      <c r="D2752" s="36" t="str">
        <f>+INDEX('Global Mapping'!$C:$C,MATCH(L2752,'Global Mapping'!$A:$A,0))</f>
        <v>OTHER TREATMENT CHEMICA</v>
      </c>
      <c r="E2752" s="36" t="s">
        <v>3985</v>
      </c>
      <c r="F2752" s="36" t="s">
        <v>3986</v>
      </c>
      <c r="G2752" s="36" t="s">
        <v>3987</v>
      </c>
      <c r="H2752" s="36">
        <v>1128740</v>
      </c>
      <c r="I2752" s="38">
        <v>43755</v>
      </c>
      <c r="J2752" s="2">
        <v>345</v>
      </c>
      <c r="K2752" s="2">
        <v>345102</v>
      </c>
      <c r="L2752" s="2">
        <v>5490</v>
      </c>
      <c r="M2752" s="5">
        <v>2447.9299999999998</v>
      </c>
      <c r="N2752" s="3">
        <v>43734</v>
      </c>
      <c r="O2752" t="s">
        <v>19</v>
      </c>
      <c r="P2752" t="s">
        <v>1950</v>
      </c>
      <c r="S2752" s="2">
        <v>1094980</v>
      </c>
      <c r="T2752" s="2">
        <v>345987</v>
      </c>
      <c r="X2752" s="2" t="s">
        <v>1931</v>
      </c>
      <c r="Z2752">
        <v>3005104</v>
      </c>
      <c r="AA2752" s="2" t="s">
        <v>24</v>
      </c>
    </row>
    <row r="2753" spans="1:27" x14ac:dyDescent="0.25">
      <c r="A2753" s="6">
        <f t="shared" si="42"/>
        <v>2745</v>
      </c>
      <c r="C2753" s="36" t="str">
        <f>+INDEX('Global Mapping'!$M:$M,MATCH(L2753,'Global Mapping'!$A:$A,0))</f>
        <v>EXPENSE</v>
      </c>
      <c r="D2753" s="36" t="str">
        <f>+INDEX('Global Mapping'!$C:$C,MATCH(L2753,'Global Mapping'!$A:$A,0))</f>
        <v>OTHER TREATMENT CHEMICA</v>
      </c>
      <c r="E2753" s="36" t="s">
        <v>3985</v>
      </c>
      <c r="F2753" s="36" t="s">
        <v>3986</v>
      </c>
      <c r="G2753" s="36" t="s">
        <v>3987</v>
      </c>
      <c r="H2753" s="36">
        <v>1127551</v>
      </c>
      <c r="I2753" s="38">
        <v>43741</v>
      </c>
      <c r="J2753" s="2">
        <v>345</v>
      </c>
      <c r="K2753" s="2">
        <v>345102</v>
      </c>
      <c r="L2753" s="2">
        <v>5490</v>
      </c>
      <c r="M2753" s="5">
        <v>2837.12</v>
      </c>
      <c r="N2753" s="3">
        <v>43734</v>
      </c>
      <c r="O2753" t="s">
        <v>19</v>
      </c>
      <c r="P2753" t="s">
        <v>1950</v>
      </c>
      <c r="S2753" s="2">
        <v>1094986</v>
      </c>
      <c r="T2753" s="2">
        <v>345987</v>
      </c>
      <c r="X2753" s="2" t="s">
        <v>1931</v>
      </c>
      <c r="Z2753">
        <v>3005104</v>
      </c>
      <c r="AA2753" s="2" t="s">
        <v>24</v>
      </c>
    </row>
    <row r="2754" spans="1:27" x14ac:dyDescent="0.25">
      <c r="A2754" s="6">
        <f t="shared" si="42"/>
        <v>2746</v>
      </c>
      <c r="C2754" s="36" t="str">
        <f>+INDEX('Global Mapping'!$M:$M,MATCH(L2754,'Global Mapping'!$A:$A,0))</f>
        <v>EXPENSE</v>
      </c>
      <c r="D2754" s="36" t="str">
        <f>+INDEX('Global Mapping'!$C:$C,MATCH(L2754,'Global Mapping'!$A:$A,0))</f>
        <v>OTHER TREATMENT CHEMICA</v>
      </c>
      <c r="E2754" s="36" t="s">
        <v>3985</v>
      </c>
      <c r="F2754" s="36" t="s">
        <v>3986</v>
      </c>
      <c r="G2754" s="36" t="s">
        <v>3987</v>
      </c>
      <c r="H2754" s="36">
        <v>1128518</v>
      </c>
      <c r="I2754" s="38">
        <v>43748</v>
      </c>
      <c r="J2754" s="2">
        <v>345</v>
      </c>
      <c r="K2754" s="2">
        <v>345102</v>
      </c>
      <c r="L2754" s="2">
        <v>5490</v>
      </c>
      <c r="M2754" s="5">
        <v>255</v>
      </c>
      <c r="N2754" s="3">
        <v>43740</v>
      </c>
      <c r="O2754" t="s">
        <v>19</v>
      </c>
      <c r="P2754" t="s">
        <v>1642</v>
      </c>
      <c r="S2754" s="2">
        <v>1096942</v>
      </c>
      <c r="T2754" s="2">
        <v>346800</v>
      </c>
      <c r="X2754" s="2" t="s">
        <v>1931</v>
      </c>
      <c r="Z2754">
        <v>3006413</v>
      </c>
      <c r="AA2754" s="2" t="s">
        <v>24</v>
      </c>
    </row>
    <row r="2755" spans="1:27" x14ac:dyDescent="0.25">
      <c r="A2755" s="6">
        <f t="shared" si="42"/>
        <v>2747</v>
      </c>
      <c r="C2755" s="36" t="str">
        <f>+INDEX('Global Mapping'!$M:$M,MATCH(L2755,'Global Mapping'!$A:$A,0))</f>
        <v>EXPENSE</v>
      </c>
      <c r="D2755" s="36" t="str">
        <f>+INDEX('Global Mapping'!$C:$C,MATCH(L2755,'Global Mapping'!$A:$A,0))</f>
        <v>OTHER TREATMENT CHEMICA</v>
      </c>
      <c r="E2755" s="36" t="s">
        <v>3985</v>
      </c>
      <c r="F2755" s="36" t="s">
        <v>3986</v>
      </c>
      <c r="G2755" s="36" t="s">
        <v>3987</v>
      </c>
      <c r="H2755" s="36">
        <v>1131566</v>
      </c>
      <c r="I2755" s="38">
        <v>43776</v>
      </c>
      <c r="J2755" s="2">
        <v>345</v>
      </c>
      <c r="K2755" s="2">
        <v>345102</v>
      </c>
      <c r="L2755" s="2">
        <v>5490</v>
      </c>
      <c r="M2755" s="5">
        <v>152.25</v>
      </c>
      <c r="N2755" s="3">
        <v>43769</v>
      </c>
      <c r="O2755" t="s">
        <v>19</v>
      </c>
      <c r="P2755" t="s">
        <v>1657</v>
      </c>
      <c r="S2755" s="2">
        <v>1104846</v>
      </c>
      <c r="T2755" s="2">
        <v>350017</v>
      </c>
      <c r="X2755" s="2" t="s">
        <v>1931</v>
      </c>
      <c r="Z2755">
        <v>3001525</v>
      </c>
      <c r="AA2755" s="2" t="s">
        <v>24</v>
      </c>
    </row>
    <row r="2756" spans="1:27" x14ac:dyDescent="0.25">
      <c r="A2756" s="6">
        <f t="shared" si="42"/>
        <v>2748</v>
      </c>
      <c r="C2756" s="36" t="str">
        <f>+INDEX('Global Mapping'!$M:$M,MATCH(L2756,'Global Mapping'!$A:$A,0))</f>
        <v>EXPENSE</v>
      </c>
      <c r="D2756" s="36" t="str">
        <f>+INDEX('Global Mapping'!$C:$C,MATCH(L2756,'Global Mapping'!$A:$A,0))</f>
        <v>OTHER TREATMENT CHEMICA</v>
      </c>
      <c r="E2756" s="36" t="s">
        <v>3985</v>
      </c>
      <c r="F2756" s="36" t="s">
        <v>3986</v>
      </c>
      <c r="G2756" s="36" t="s">
        <v>3987</v>
      </c>
      <c r="H2756" s="36">
        <v>1132151</v>
      </c>
      <c r="I2756" s="38">
        <v>43783</v>
      </c>
      <c r="J2756" s="2">
        <v>345</v>
      </c>
      <c r="K2756" s="2">
        <v>345102</v>
      </c>
      <c r="L2756" s="2">
        <v>5490</v>
      </c>
      <c r="M2756" s="5">
        <v>255.5</v>
      </c>
      <c r="N2756" s="3">
        <v>43769</v>
      </c>
      <c r="O2756" t="s">
        <v>19</v>
      </c>
      <c r="P2756" t="s">
        <v>1642</v>
      </c>
      <c r="S2756" s="2">
        <v>1104843</v>
      </c>
      <c r="T2756" s="2">
        <v>350017</v>
      </c>
      <c r="X2756" s="2" t="s">
        <v>1931</v>
      </c>
      <c r="Z2756">
        <v>3006413</v>
      </c>
      <c r="AA2756" s="2" t="s">
        <v>24</v>
      </c>
    </row>
    <row r="2757" spans="1:27" x14ac:dyDescent="0.25">
      <c r="A2757" s="6">
        <f t="shared" si="42"/>
        <v>2749</v>
      </c>
      <c r="C2757" s="36" t="str">
        <f>+INDEX('Global Mapping'!$M:$M,MATCH(L2757,'Global Mapping'!$A:$A,0))</f>
        <v>EXPENSE</v>
      </c>
      <c r="D2757" s="36" t="str">
        <f>+INDEX('Global Mapping'!$C:$C,MATCH(L2757,'Global Mapping'!$A:$A,0))</f>
        <v>OTHER TREATMENT CHEMICA</v>
      </c>
      <c r="E2757" s="36" t="s">
        <v>3985</v>
      </c>
      <c r="F2757" s="36" t="s">
        <v>3986</v>
      </c>
      <c r="G2757" s="36" t="s">
        <v>3987</v>
      </c>
      <c r="H2757" s="36">
        <v>1133415</v>
      </c>
      <c r="I2757" s="38">
        <v>43795</v>
      </c>
      <c r="J2757" s="2">
        <v>345</v>
      </c>
      <c r="K2757" s="2">
        <v>345101</v>
      </c>
      <c r="L2757" s="2">
        <v>5490</v>
      </c>
      <c r="M2757" s="5">
        <v>130.5</v>
      </c>
      <c r="N2757" s="3">
        <v>43790</v>
      </c>
      <c r="O2757" t="s">
        <v>19</v>
      </c>
      <c r="P2757" t="s">
        <v>1642</v>
      </c>
      <c r="S2757" s="2">
        <v>1112055</v>
      </c>
      <c r="T2757" s="2">
        <v>351994</v>
      </c>
      <c r="X2757" s="2" t="s">
        <v>1931</v>
      </c>
      <c r="Z2757">
        <v>3006413</v>
      </c>
      <c r="AA2757" s="2" t="s">
        <v>24</v>
      </c>
    </row>
    <row r="2758" spans="1:27" x14ac:dyDescent="0.25">
      <c r="A2758" s="6">
        <f t="shared" si="42"/>
        <v>2750</v>
      </c>
      <c r="C2758" s="36" t="str">
        <f>+INDEX('Global Mapping'!$M:$M,MATCH(L2758,'Global Mapping'!$A:$A,0))</f>
        <v>EXPENSE</v>
      </c>
      <c r="D2758" s="36" t="str">
        <f>+INDEX('Global Mapping'!$C:$C,MATCH(L2758,'Global Mapping'!$A:$A,0))</f>
        <v>OTHER TREATMENT CHEMICA</v>
      </c>
      <c r="E2758" s="36" t="s">
        <v>3985</v>
      </c>
      <c r="F2758" s="36" t="s">
        <v>3986</v>
      </c>
      <c r="G2758" s="36" t="s">
        <v>3987</v>
      </c>
      <c r="H2758" s="36">
        <v>1133395</v>
      </c>
      <c r="I2758" s="38">
        <v>43795</v>
      </c>
      <c r="J2758" s="2">
        <v>345</v>
      </c>
      <c r="K2758" s="2">
        <v>345103</v>
      </c>
      <c r="L2758" s="2">
        <v>5490</v>
      </c>
      <c r="M2758" s="5">
        <v>1679.07</v>
      </c>
      <c r="N2758" s="3">
        <v>43794</v>
      </c>
      <c r="O2758" t="s">
        <v>19</v>
      </c>
      <c r="P2758" t="s">
        <v>1943</v>
      </c>
      <c r="S2758" s="2">
        <v>1112736</v>
      </c>
      <c r="T2758" s="2">
        <v>352330</v>
      </c>
      <c r="X2758" s="2" t="s">
        <v>1931</v>
      </c>
      <c r="Z2758">
        <v>3023205</v>
      </c>
      <c r="AA2758" s="2" t="s">
        <v>24</v>
      </c>
    </row>
    <row r="2759" spans="1:27" x14ac:dyDescent="0.25">
      <c r="A2759" s="6">
        <f t="shared" si="42"/>
        <v>2751</v>
      </c>
      <c r="C2759" s="36" t="str">
        <f>+INDEX('Global Mapping'!$M:$M,MATCH(L2759,'Global Mapping'!$A:$A,0))</f>
        <v>EXPENSE</v>
      </c>
      <c r="D2759" s="36" t="str">
        <f>+INDEX('Global Mapping'!$C:$C,MATCH(L2759,'Global Mapping'!$A:$A,0))</f>
        <v>OTHER TREATMENT CHEMICA</v>
      </c>
      <c r="E2759" s="36" t="s">
        <v>3985</v>
      </c>
      <c r="F2759" s="36" t="s">
        <v>3986</v>
      </c>
      <c r="G2759" s="36" t="s">
        <v>3987</v>
      </c>
      <c r="H2759" s="36">
        <v>1133395</v>
      </c>
      <c r="I2759" s="38">
        <v>43795</v>
      </c>
      <c r="J2759" s="2">
        <v>345</v>
      </c>
      <c r="K2759" s="2">
        <v>345103</v>
      </c>
      <c r="L2759" s="2">
        <v>5490</v>
      </c>
      <c r="M2759" s="5">
        <v>1672.46</v>
      </c>
      <c r="N2759" s="3">
        <v>43794</v>
      </c>
      <c r="O2759" t="s">
        <v>19</v>
      </c>
      <c r="P2759" t="s">
        <v>1943</v>
      </c>
      <c r="S2759" s="2">
        <v>1112737</v>
      </c>
      <c r="T2759" s="2">
        <v>352330</v>
      </c>
      <c r="X2759" s="2" t="s">
        <v>1931</v>
      </c>
      <c r="Z2759">
        <v>3023205</v>
      </c>
      <c r="AA2759" s="2" t="s">
        <v>24</v>
      </c>
    </row>
    <row r="2760" spans="1:27" x14ac:dyDescent="0.25">
      <c r="A2760" s="6">
        <f t="shared" si="42"/>
        <v>2752</v>
      </c>
      <c r="C2760" s="36" t="str">
        <f>+INDEX('Global Mapping'!$M:$M,MATCH(L2760,'Global Mapping'!$A:$A,0))</f>
        <v>EXPENSE</v>
      </c>
      <c r="D2760" s="36" t="str">
        <f>+INDEX('Global Mapping'!$C:$C,MATCH(L2760,'Global Mapping'!$A:$A,0))</f>
        <v>OTHER TREATMENT CHEMICA</v>
      </c>
      <c r="E2760" s="36" t="s">
        <v>3985</v>
      </c>
      <c r="F2760" s="36" t="s">
        <v>3986</v>
      </c>
      <c r="G2760" s="36" t="s">
        <v>3987</v>
      </c>
      <c r="H2760" s="36">
        <v>1134703</v>
      </c>
      <c r="I2760" s="38">
        <v>43804</v>
      </c>
      <c r="J2760" s="2">
        <v>345</v>
      </c>
      <c r="K2760" s="2">
        <v>345103</v>
      </c>
      <c r="L2760" s="2">
        <v>5490</v>
      </c>
      <c r="M2760" s="5">
        <v>1647.68</v>
      </c>
      <c r="N2760" s="3">
        <v>43794</v>
      </c>
      <c r="O2760" t="s">
        <v>19</v>
      </c>
      <c r="P2760" t="s">
        <v>1943</v>
      </c>
      <c r="S2760" s="2">
        <v>1112739</v>
      </c>
      <c r="T2760" s="2">
        <v>352330</v>
      </c>
      <c r="X2760" s="2" t="s">
        <v>1931</v>
      </c>
      <c r="Z2760">
        <v>3023205</v>
      </c>
      <c r="AA2760" s="2" t="s">
        <v>24</v>
      </c>
    </row>
    <row r="2761" spans="1:27" x14ac:dyDescent="0.25">
      <c r="A2761" s="6">
        <f t="shared" si="42"/>
        <v>2753</v>
      </c>
      <c r="C2761" s="36" t="str">
        <f>+INDEX('Global Mapping'!$M:$M,MATCH(L2761,'Global Mapping'!$A:$A,0))</f>
        <v>EXPENSE</v>
      </c>
      <c r="D2761" s="36" t="str">
        <f>+INDEX('Global Mapping'!$C:$C,MATCH(L2761,'Global Mapping'!$A:$A,0))</f>
        <v>OTHER TREATMENT CHEMICA</v>
      </c>
      <c r="E2761" s="36" t="s">
        <v>3985</v>
      </c>
      <c r="F2761" s="36" t="s">
        <v>3986</v>
      </c>
      <c r="G2761" s="36" t="s">
        <v>3987</v>
      </c>
      <c r="H2761" s="36">
        <v>1135425</v>
      </c>
      <c r="I2761" s="38">
        <v>43811</v>
      </c>
      <c r="J2761" s="2">
        <v>345</v>
      </c>
      <c r="K2761" s="2">
        <v>345102</v>
      </c>
      <c r="L2761" s="2">
        <v>5490</v>
      </c>
      <c r="M2761" s="5">
        <v>290</v>
      </c>
      <c r="N2761" s="3">
        <v>43808</v>
      </c>
      <c r="O2761" t="s">
        <v>19</v>
      </c>
      <c r="P2761" t="s">
        <v>1630</v>
      </c>
      <c r="S2761" s="2">
        <v>1115664</v>
      </c>
      <c r="T2761" s="2">
        <v>353602</v>
      </c>
      <c r="X2761" s="2" t="s">
        <v>1931</v>
      </c>
      <c r="Z2761">
        <v>3000198</v>
      </c>
      <c r="AA2761" s="2" t="s">
        <v>24</v>
      </c>
    </row>
    <row r="2762" spans="1:27" x14ac:dyDescent="0.25">
      <c r="A2762" s="6">
        <f t="shared" si="42"/>
        <v>2754</v>
      </c>
      <c r="C2762" s="36" t="str">
        <f>+INDEX('Global Mapping'!$M:$M,MATCH(L2762,'Global Mapping'!$A:$A,0))</f>
        <v>EXPENSE</v>
      </c>
      <c r="D2762" s="36" t="str">
        <f>+INDEX('Global Mapping'!$C:$C,MATCH(L2762,'Global Mapping'!$A:$A,0))</f>
        <v>OTHER TREATMENT CHEMICA</v>
      </c>
      <c r="E2762" s="36" t="s">
        <v>3985</v>
      </c>
      <c r="F2762" s="36" t="s">
        <v>3986</v>
      </c>
      <c r="G2762" s="36" t="s">
        <v>3987</v>
      </c>
      <c r="H2762" s="36">
        <v>1136543</v>
      </c>
      <c r="I2762" s="38">
        <v>43825</v>
      </c>
      <c r="J2762" s="2">
        <v>345</v>
      </c>
      <c r="K2762" s="2">
        <v>345102</v>
      </c>
      <c r="L2762" s="2">
        <v>5490</v>
      </c>
      <c r="M2762" s="5">
        <v>560.75</v>
      </c>
      <c r="N2762" s="3">
        <v>43815</v>
      </c>
      <c r="O2762" t="s">
        <v>19</v>
      </c>
      <c r="P2762" t="s">
        <v>1642</v>
      </c>
      <c r="S2762" s="2">
        <v>1117694</v>
      </c>
      <c r="T2762" s="2">
        <v>354348</v>
      </c>
      <c r="X2762" s="2" t="s">
        <v>1931</v>
      </c>
      <c r="Z2762">
        <v>3006413</v>
      </c>
      <c r="AA2762" s="2" t="s">
        <v>24</v>
      </c>
    </row>
    <row r="2763" spans="1:27" x14ac:dyDescent="0.25">
      <c r="A2763" s="6">
        <f t="shared" ref="A2763:A2826" si="43">+A2762+1</f>
        <v>2755</v>
      </c>
      <c r="C2763" s="36" t="str">
        <f>+INDEX('Global Mapping'!$M:$M,MATCH(L2763,'Global Mapping'!$A:$A,0))</f>
        <v>EXPENSE</v>
      </c>
      <c r="D2763" s="36" t="str">
        <f>+INDEX('Global Mapping'!$C:$C,MATCH(L2763,'Global Mapping'!$A:$A,0))</f>
        <v>OTHER TREATMENT CHEMICA</v>
      </c>
      <c r="E2763" s="36" t="s">
        <v>3985</v>
      </c>
      <c r="F2763" s="36" t="s">
        <v>3986</v>
      </c>
      <c r="G2763" s="36" t="s">
        <v>3987</v>
      </c>
      <c r="H2763" s="36">
        <v>922046</v>
      </c>
      <c r="I2763" s="38">
        <v>43825</v>
      </c>
      <c r="J2763" s="2">
        <v>345</v>
      </c>
      <c r="K2763" s="2">
        <v>345102</v>
      </c>
      <c r="L2763" s="2">
        <v>5490</v>
      </c>
      <c r="M2763" s="5">
        <v>3564.09</v>
      </c>
      <c r="N2763" s="3">
        <v>43816</v>
      </c>
      <c r="O2763" t="s">
        <v>19</v>
      </c>
      <c r="P2763" t="s">
        <v>1643</v>
      </c>
      <c r="S2763" s="2">
        <v>1118043</v>
      </c>
      <c r="T2763" s="2">
        <v>354487</v>
      </c>
      <c r="X2763" s="2" t="s">
        <v>1931</v>
      </c>
      <c r="Z2763">
        <v>3004890</v>
      </c>
      <c r="AA2763" s="2" t="s">
        <v>24</v>
      </c>
    </row>
    <row r="2764" spans="1:27" x14ac:dyDescent="0.25">
      <c r="A2764" s="6">
        <f t="shared" si="43"/>
        <v>2756</v>
      </c>
      <c r="C2764" s="36" t="str">
        <f>+INDEX('Global Mapping'!$M:$M,MATCH(L2764,'Global Mapping'!$A:$A,0))</f>
        <v>EXPENSE</v>
      </c>
      <c r="D2764" s="36" t="str">
        <f>+INDEX('Global Mapping'!$C:$C,MATCH(L2764,'Global Mapping'!$A:$A,0))</f>
        <v>OTHER TREATMENT CHEMICA</v>
      </c>
      <c r="E2764" s="36" t="s">
        <v>3985</v>
      </c>
      <c r="F2764" s="36" t="s">
        <v>3986</v>
      </c>
      <c r="G2764" s="36" t="s">
        <v>3987</v>
      </c>
      <c r="H2764" s="36">
        <v>1137544</v>
      </c>
      <c r="I2764" s="38">
        <v>43839</v>
      </c>
      <c r="J2764" s="2">
        <v>345</v>
      </c>
      <c r="K2764" s="2">
        <v>345102</v>
      </c>
      <c r="L2764" s="2">
        <v>5490</v>
      </c>
      <c r="M2764" s="5">
        <v>382.5</v>
      </c>
      <c r="N2764" s="3">
        <v>43830</v>
      </c>
      <c r="O2764" t="s">
        <v>19</v>
      </c>
      <c r="P2764" t="s">
        <v>1642</v>
      </c>
      <c r="S2764" s="2">
        <v>1122433</v>
      </c>
      <c r="T2764" s="2">
        <v>355456</v>
      </c>
      <c r="X2764" s="2" t="s">
        <v>1931</v>
      </c>
      <c r="Z2764">
        <v>3006413</v>
      </c>
      <c r="AA2764" s="2" t="s">
        <v>24</v>
      </c>
    </row>
    <row r="2765" spans="1:27" x14ac:dyDescent="0.25">
      <c r="A2765" s="6">
        <f t="shared" si="43"/>
        <v>2757</v>
      </c>
      <c r="C2765" s="36" t="str">
        <f>+INDEX('Global Mapping'!$M:$M,MATCH(L2765,'Global Mapping'!$A:$A,0))</f>
        <v>EXPENSE</v>
      </c>
      <c r="D2765" s="36" t="str">
        <f>+INDEX('Global Mapping'!$C:$C,MATCH(L2765,'Global Mapping'!$A:$A,0))</f>
        <v>OTHER TREATMENT CHEMICA</v>
      </c>
      <c r="E2765" s="36" t="s">
        <v>3985</v>
      </c>
      <c r="F2765" s="36" t="s">
        <v>3986</v>
      </c>
      <c r="G2765" s="36" t="s">
        <v>3987</v>
      </c>
      <c r="H2765" s="36">
        <v>1138117</v>
      </c>
      <c r="I2765" s="38">
        <v>43846</v>
      </c>
      <c r="J2765" s="2">
        <v>345</v>
      </c>
      <c r="K2765" s="2">
        <v>345103</v>
      </c>
      <c r="L2765" s="2">
        <v>5490</v>
      </c>
      <c r="M2765" s="5">
        <v>1686.46</v>
      </c>
      <c r="N2765" s="3">
        <v>43832</v>
      </c>
      <c r="O2765" t="s">
        <v>19</v>
      </c>
      <c r="P2765" t="s">
        <v>1943</v>
      </c>
      <c r="S2765" s="2">
        <v>1122744</v>
      </c>
      <c r="T2765" s="2">
        <v>355582</v>
      </c>
      <c r="X2765" s="2" t="s">
        <v>1931</v>
      </c>
      <c r="Z2765">
        <v>3023205</v>
      </c>
      <c r="AA2765" s="2" t="s">
        <v>24</v>
      </c>
    </row>
    <row r="2766" spans="1:27" x14ac:dyDescent="0.25">
      <c r="A2766" s="6">
        <f t="shared" si="43"/>
        <v>2758</v>
      </c>
      <c r="C2766" s="36" t="str">
        <f>+INDEX('Global Mapping'!$M:$M,MATCH(L2766,'Global Mapping'!$A:$A,0))</f>
        <v>EXPENSE</v>
      </c>
      <c r="D2766" s="36" t="str">
        <f>+INDEX('Global Mapping'!$C:$C,MATCH(L2766,'Global Mapping'!$A:$A,0))</f>
        <v>OTHER TREATMENT CHEMICA</v>
      </c>
      <c r="E2766" s="36" t="s">
        <v>3985</v>
      </c>
      <c r="F2766" s="36" t="s">
        <v>3986</v>
      </c>
      <c r="G2766" s="36" t="s">
        <v>3987</v>
      </c>
      <c r="H2766" s="36">
        <v>1140472</v>
      </c>
      <c r="I2766" s="38">
        <v>43867</v>
      </c>
      <c r="J2766" s="2">
        <v>345</v>
      </c>
      <c r="K2766" s="2">
        <v>345102</v>
      </c>
      <c r="L2766" s="2">
        <v>5490</v>
      </c>
      <c r="M2766" s="5">
        <v>763.38</v>
      </c>
      <c r="N2766" s="3">
        <v>43840</v>
      </c>
      <c r="O2766" t="s">
        <v>19</v>
      </c>
      <c r="P2766" t="s">
        <v>1950</v>
      </c>
      <c r="S2766" s="2">
        <v>1124763</v>
      </c>
      <c r="T2766" s="2">
        <v>356390</v>
      </c>
      <c r="X2766" s="2" t="s">
        <v>1931</v>
      </c>
      <c r="Z2766">
        <v>3005104</v>
      </c>
      <c r="AA2766" s="2" t="s">
        <v>24</v>
      </c>
    </row>
    <row r="2767" spans="1:27" x14ac:dyDescent="0.25">
      <c r="A2767" s="6">
        <f t="shared" si="43"/>
        <v>2759</v>
      </c>
      <c r="C2767" s="36" t="str">
        <f>+INDEX('Global Mapping'!$M:$M,MATCH(L2767,'Global Mapping'!$A:$A,0))</f>
        <v>EXPENSE</v>
      </c>
      <c r="D2767" s="36" t="str">
        <f>+INDEX('Global Mapping'!$C:$C,MATCH(L2767,'Global Mapping'!$A:$A,0))</f>
        <v>OTHER TREATMENT CHEMICA</v>
      </c>
      <c r="E2767" s="36" t="s">
        <v>3985</v>
      </c>
      <c r="F2767" s="36" t="s">
        <v>3986</v>
      </c>
      <c r="G2767" s="36" t="s">
        <v>3987</v>
      </c>
      <c r="H2767" s="36">
        <v>1141452</v>
      </c>
      <c r="I2767" s="38">
        <v>43874</v>
      </c>
      <c r="J2767" s="2">
        <v>345</v>
      </c>
      <c r="K2767" s="2">
        <v>345102</v>
      </c>
      <c r="L2767" s="2">
        <v>5490</v>
      </c>
      <c r="M2767" s="5">
        <v>508.75</v>
      </c>
      <c r="N2767" s="3">
        <v>43854</v>
      </c>
      <c r="O2767" t="s">
        <v>19</v>
      </c>
      <c r="P2767" t="s">
        <v>1950</v>
      </c>
      <c r="S2767" s="2">
        <v>1128781</v>
      </c>
      <c r="T2767" s="2">
        <v>357632</v>
      </c>
      <c r="X2767" s="2" t="s">
        <v>1931</v>
      </c>
      <c r="Z2767">
        <v>3005104</v>
      </c>
      <c r="AA2767" s="2" t="s">
        <v>24</v>
      </c>
    </row>
    <row r="2768" spans="1:27" x14ac:dyDescent="0.25">
      <c r="A2768" s="6">
        <f t="shared" si="43"/>
        <v>2760</v>
      </c>
      <c r="C2768" s="36" t="str">
        <f>+INDEX('Global Mapping'!$M:$M,MATCH(L2768,'Global Mapping'!$A:$A,0))</f>
        <v>EXPENSE</v>
      </c>
      <c r="D2768" s="36" t="str">
        <f>+INDEX('Global Mapping'!$C:$C,MATCH(L2768,'Global Mapping'!$A:$A,0))</f>
        <v>OTHER TREATMENT CHEMICA</v>
      </c>
      <c r="E2768" s="36" t="s">
        <v>3985</v>
      </c>
      <c r="F2768" s="36" t="s">
        <v>3986</v>
      </c>
      <c r="G2768" s="36" t="s">
        <v>3987</v>
      </c>
      <c r="H2768" s="36">
        <v>1140518</v>
      </c>
      <c r="I2768" s="38">
        <v>43867</v>
      </c>
      <c r="J2768" s="2">
        <v>345</v>
      </c>
      <c r="K2768" s="2">
        <v>345102</v>
      </c>
      <c r="L2768" s="2">
        <v>5490</v>
      </c>
      <c r="M2768" s="5">
        <v>340</v>
      </c>
      <c r="N2768" s="3">
        <v>43860</v>
      </c>
      <c r="O2768" t="s">
        <v>19</v>
      </c>
      <c r="P2768" t="s">
        <v>1642</v>
      </c>
      <c r="S2768" s="2">
        <v>1130540</v>
      </c>
      <c r="T2768" s="2">
        <v>358034</v>
      </c>
      <c r="X2768" s="2" t="s">
        <v>1931</v>
      </c>
      <c r="Z2768">
        <v>3006413</v>
      </c>
      <c r="AA2768" s="2" t="s">
        <v>24</v>
      </c>
    </row>
    <row r="2769" spans="1:27" x14ac:dyDescent="0.25">
      <c r="A2769" s="6">
        <f t="shared" si="43"/>
        <v>2761</v>
      </c>
      <c r="C2769" s="36" t="str">
        <f>+INDEX('Global Mapping'!$M:$M,MATCH(L2769,'Global Mapping'!$A:$A,0))</f>
        <v>EXPENSE</v>
      </c>
      <c r="D2769" s="36" t="str">
        <f>+INDEX('Global Mapping'!$C:$C,MATCH(L2769,'Global Mapping'!$A:$A,0))</f>
        <v>OTHER TREATMENT CHEMICA</v>
      </c>
      <c r="E2769" s="36" t="s">
        <v>3985</v>
      </c>
      <c r="F2769" s="36" t="s">
        <v>3986</v>
      </c>
      <c r="G2769" s="36" t="s">
        <v>3987</v>
      </c>
      <c r="H2769" s="36">
        <v>1141676</v>
      </c>
      <c r="I2769" s="38">
        <v>43881</v>
      </c>
      <c r="J2769" s="2">
        <v>345</v>
      </c>
      <c r="K2769" s="2">
        <v>345103</v>
      </c>
      <c r="L2769" s="2">
        <v>5490</v>
      </c>
      <c r="M2769" s="5">
        <v>1668.46</v>
      </c>
      <c r="N2769" s="3">
        <v>43867</v>
      </c>
      <c r="O2769" t="s">
        <v>19</v>
      </c>
      <c r="P2769" t="s">
        <v>1943</v>
      </c>
      <c r="S2769" s="2">
        <v>1132607</v>
      </c>
      <c r="T2769" s="2">
        <v>358615</v>
      </c>
      <c r="X2769" s="2" t="s">
        <v>1931</v>
      </c>
      <c r="Z2769">
        <v>3023205</v>
      </c>
      <c r="AA2769" s="2" t="s">
        <v>24</v>
      </c>
    </row>
    <row r="2770" spans="1:27" x14ac:dyDescent="0.25">
      <c r="A2770" s="6">
        <f t="shared" si="43"/>
        <v>2762</v>
      </c>
      <c r="C2770" s="36" t="str">
        <f>+INDEX('Global Mapping'!$M:$M,MATCH(L2770,'Global Mapping'!$A:$A,0))</f>
        <v>EXPENSE</v>
      </c>
      <c r="D2770" s="36" t="str">
        <f>+INDEX('Global Mapping'!$C:$C,MATCH(L2770,'Global Mapping'!$A:$A,0))</f>
        <v>OTHER TREATMENT CHEMICA</v>
      </c>
      <c r="E2770" s="36" t="s">
        <v>3985</v>
      </c>
      <c r="F2770" s="36" t="s">
        <v>3986</v>
      </c>
      <c r="G2770" s="36" t="s">
        <v>3987</v>
      </c>
      <c r="H2770" s="36">
        <v>1142478</v>
      </c>
      <c r="I2770" s="38">
        <v>43888</v>
      </c>
      <c r="J2770" s="2">
        <v>345</v>
      </c>
      <c r="K2770" s="2">
        <v>345102</v>
      </c>
      <c r="L2770" s="2">
        <v>5490</v>
      </c>
      <c r="M2770" s="5">
        <v>3363.88</v>
      </c>
      <c r="N2770" s="3">
        <v>43868</v>
      </c>
      <c r="O2770" t="s">
        <v>19</v>
      </c>
      <c r="P2770" t="s">
        <v>1950</v>
      </c>
      <c r="S2770" s="2">
        <v>1132861</v>
      </c>
      <c r="T2770" s="2">
        <v>358768</v>
      </c>
      <c r="X2770" s="2" t="s">
        <v>1931</v>
      </c>
      <c r="Z2770">
        <v>3005104</v>
      </c>
      <c r="AA2770" s="2" t="s">
        <v>24</v>
      </c>
    </row>
    <row r="2771" spans="1:27" x14ac:dyDescent="0.25">
      <c r="A2771" s="6">
        <f t="shared" si="43"/>
        <v>2763</v>
      </c>
      <c r="C2771" s="36" t="str">
        <f>+INDEX('Global Mapping'!$M:$M,MATCH(L2771,'Global Mapping'!$A:$A,0))</f>
        <v>EXPENSE</v>
      </c>
      <c r="D2771" s="36" t="str">
        <f>+INDEX('Global Mapping'!$C:$C,MATCH(L2771,'Global Mapping'!$A:$A,0))</f>
        <v>OTHER TREATMENT CHEMICA</v>
      </c>
      <c r="E2771" s="36" t="s">
        <v>3985</v>
      </c>
      <c r="F2771" s="36" t="s">
        <v>3986</v>
      </c>
      <c r="G2771" s="36" t="s">
        <v>3987</v>
      </c>
      <c r="H2771" s="36">
        <v>1141704</v>
      </c>
      <c r="I2771" s="38">
        <v>43881</v>
      </c>
      <c r="J2771" s="2">
        <v>345</v>
      </c>
      <c r="K2771" s="2">
        <v>345102</v>
      </c>
      <c r="L2771" s="2">
        <v>5490</v>
      </c>
      <c r="M2771" s="5">
        <v>595</v>
      </c>
      <c r="N2771" s="3">
        <v>43871</v>
      </c>
      <c r="O2771" t="s">
        <v>19</v>
      </c>
      <c r="P2771" t="s">
        <v>1642</v>
      </c>
      <c r="S2771" s="2">
        <v>1133239</v>
      </c>
      <c r="T2771" s="2">
        <v>359028</v>
      </c>
      <c r="X2771" s="2" t="s">
        <v>1931</v>
      </c>
      <c r="Z2771">
        <v>3006413</v>
      </c>
      <c r="AA2771" s="2" t="s">
        <v>24</v>
      </c>
    </row>
    <row r="2772" spans="1:27" x14ac:dyDescent="0.25">
      <c r="A2772" s="6">
        <f t="shared" si="43"/>
        <v>2764</v>
      </c>
      <c r="C2772" s="36" t="str">
        <f>+INDEX('Global Mapping'!$M:$M,MATCH(L2772,'Global Mapping'!$A:$A,0))</f>
        <v>EXPENSE</v>
      </c>
      <c r="D2772" s="36" t="str">
        <f>+INDEX('Global Mapping'!$C:$C,MATCH(L2772,'Global Mapping'!$A:$A,0))</f>
        <v>OTHER TREATMENT CHEMICA</v>
      </c>
      <c r="E2772" s="36" t="s">
        <v>3985</v>
      </c>
      <c r="F2772" s="36" t="s">
        <v>3986</v>
      </c>
      <c r="G2772" s="36" t="s">
        <v>3987</v>
      </c>
      <c r="H2772" s="36">
        <v>1144559</v>
      </c>
      <c r="I2772" s="38">
        <v>43909</v>
      </c>
      <c r="J2772" s="2">
        <v>345</v>
      </c>
      <c r="K2772" s="2">
        <v>345102</v>
      </c>
      <c r="L2772" s="2">
        <v>5490</v>
      </c>
      <c r="M2772" s="5">
        <v>661.69</v>
      </c>
      <c r="N2772" s="3">
        <v>43887</v>
      </c>
      <c r="O2772" t="s">
        <v>19</v>
      </c>
      <c r="P2772" t="s">
        <v>1950</v>
      </c>
      <c r="S2772" s="2">
        <v>1137834</v>
      </c>
      <c r="T2772" s="2">
        <v>360295</v>
      </c>
      <c r="X2772" s="2" t="s">
        <v>1931</v>
      </c>
      <c r="Z2772">
        <v>3005104</v>
      </c>
      <c r="AA2772" s="2" t="s">
        <v>24</v>
      </c>
    </row>
    <row r="2773" spans="1:27" x14ac:dyDescent="0.25">
      <c r="A2773" s="6">
        <f t="shared" si="43"/>
        <v>2765</v>
      </c>
      <c r="C2773" s="36" t="str">
        <f>+INDEX('Global Mapping'!$M:$M,MATCH(L2773,'Global Mapping'!$A:$A,0))</f>
        <v>EXPENSE</v>
      </c>
      <c r="D2773" s="36" t="str">
        <f>+INDEX('Global Mapping'!$C:$C,MATCH(L2773,'Global Mapping'!$A:$A,0))</f>
        <v>OTHER TREATMENT CHEMICA</v>
      </c>
      <c r="E2773" s="36" t="s">
        <v>3985</v>
      </c>
      <c r="F2773" s="36" t="s">
        <v>3986</v>
      </c>
      <c r="G2773" s="36" t="s">
        <v>3987</v>
      </c>
      <c r="H2773" s="36">
        <v>1142520</v>
      </c>
      <c r="I2773" s="38">
        <v>43888</v>
      </c>
      <c r="J2773" s="2">
        <v>345</v>
      </c>
      <c r="K2773" s="2">
        <v>345102</v>
      </c>
      <c r="L2773" s="2">
        <v>5490</v>
      </c>
      <c r="M2773" s="5">
        <v>130.5</v>
      </c>
      <c r="N2773" s="3">
        <v>43887</v>
      </c>
      <c r="O2773" t="s">
        <v>19</v>
      </c>
      <c r="P2773" t="s">
        <v>1642</v>
      </c>
      <c r="S2773" s="2">
        <v>1137836</v>
      </c>
      <c r="T2773" s="2">
        <v>360295</v>
      </c>
      <c r="X2773" s="2" t="s">
        <v>1931</v>
      </c>
      <c r="Z2773">
        <v>3006413</v>
      </c>
      <c r="AA2773" s="2" t="s">
        <v>24</v>
      </c>
    </row>
    <row r="2774" spans="1:27" x14ac:dyDescent="0.25">
      <c r="A2774" s="6">
        <f t="shared" si="43"/>
        <v>2766</v>
      </c>
      <c r="C2774" s="36" t="str">
        <f>+INDEX('Global Mapping'!$M:$M,MATCH(L2774,'Global Mapping'!$A:$A,0))</f>
        <v>EXPENSE</v>
      </c>
      <c r="D2774" s="36" t="str">
        <f>+INDEX('Global Mapping'!$C:$C,MATCH(L2774,'Global Mapping'!$A:$A,0))</f>
        <v>OTHER TREATMENT CHEMICA</v>
      </c>
      <c r="E2774" s="36" t="s">
        <v>3985</v>
      </c>
      <c r="F2774" s="36" t="s">
        <v>3986</v>
      </c>
      <c r="G2774" s="36" t="s">
        <v>3987</v>
      </c>
      <c r="H2774" s="36">
        <v>1144026</v>
      </c>
      <c r="I2774" s="38">
        <v>43902</v>
      </c>
      <c r="J2774" s="2">
        <v>345</v>
      </c>
      <c r="K2774" s="2">
        <v>345102</v>
      </c>
      <c r="L2774" s="2">
        <v>5490</v>
      </c>
      <c r="M2774" s="5">
        <v>531.25</v>
      </c>
      <c r="N2774" s="3">
        <v>43896</v>
      </c>
      <c r="O2774" t="s">
        <v>19</v>
      </c>
      <c r="P2774" t="s">
        <v>1642</v>
      </c>
      <c r="S2774" s="2">
        <v>1140451</v>
      </c>
      <c r="T2774" s="2">
        <v>361177</v>
      </c>
      <c r="X2774" s="2" t="s">
        <v>1931</v>
      </c>
      <c r="Z2774">
        <v>3006413</v>
      </c>
      <c r="AA2774" s="2" t="s">
        <v>24</v>
      </c>
    </row>
    <row r="2775" spans="1:27" x14ac:dyDescent="0.25">
      <c r="A2775" s="6">
        <f t="shared" si="43"/>
        <v>2767</v>
      </c>
      <c r="C2775" s="36" t="str">
        <f>+INDEX('Global Mapping'!$M:$M,MATCH(L2775,'Global Mapping'!$A:$A,0))</f>
        <v>EXPENSE</v>
      </c>
      <c r="D2775" s="36" t="str">
        <f>+INDEX('Global Mapping'!$C:$C,MATCH(L2775,'Global Mapping'!$A:$A,0))</f>
        <v>OTHER TREATMENT CHEMICA</v>
      </c>
      <c r="E2775" s="36" t="s">
        <v>3985</v>
      </c>
      <c r="F2775" s="36" t="s">
        <v>3986</v>
      </c>
      <c r="G2775" s="36" t="s">
        <v>3987</v>
      </c>
      <c r="H2775" s="36">
        <v>1145610</v>
      </c>
      <c r="I2775" s="38">
        <v>43924</v>
      </c>
      <c r="J2775" s="2">
        <v>345</v>
      </c>
      <c r="K2775" s="2">
        <v>345102</v>
      </c>
      <c r="L2775" s="2">
        <v>5490</v>
      </c>
      <c r="M2775" s="5">
        <v>2391</v>
      </c>
      <c r="N2775" s="3">
        <v>43901</v>
      </c>
      <c r="O2775" t="s">
        <v>19</v>
      </c>
      <c r="P2775" t="s">
        <v>1950</v>
      </c>
      <c r="S2775" s="2">
        <v>1141403</v>
      </c>
      <c r="T2775" s="2">
        <v>361636</v>
      </c>
      <c r="X2775" s="2" t="s">
        <v>1931</v>
      </c>
      <c r="Z2775">
        <v>3005104</v>
      </c>
      <c r="AA2775" s="2" t="s">
        <v>24</v>
      </c>
    </row>
    <row r="2776" spans="1:27" x14ac:dyDescent="0.25">
      <c r="A2776" s="6">
        <f t="shared" si="43"/>
        <v>2768</v>
      </c>
      <c r="C2776" s="36" t="str">
        <f>+INDEX('Global Mapping'!$M:$M,MATCH(L2776,'Global Mapping'!$A:$A,0))</f>
        <v>EXPENSE</v>
      </c>
      <c r="D2776" s="36" t="str">
        <f>+INDEX('Global Mapping'!$C:$C,MATCH(L2776,'Global Mapping'!$A:$A,0))</f>
        <v>OTHER TREATMENT CHEMICA</v>
      </c>
      <c r="E2776" s="36" t="s">
        <v>3985</v>
      </c>
      <c r="F2776" s="36" t="s">
        <v>3986</v>
      </c>
      <c r="G2776" s="36" t="s">
        <v>3987</v>
      </c>
      <c r="H2776" s="36">
        <v>1149924</v>
      </c>
      <c r="I2776" s="38">
        <v>43938</v>
      </c>
      <c r="J2776" s="2">
        <v>345</v>
      </c>
      <c r="K2776" s="2">
        <v>345102</v>
      </c>
      <c r="L2776" s="2">
        <v>5490</v>
      </c>
      <c r="M2776" s="5">
        <v>993.38</v>
      </c>
      <c r="N2776" s="3">
        <v>43913</v>
      </c>
      <c r="O2776" t="s">
        <v>19</v>
      </c>
      <c r="P2776" t="s">
        <v>1950</v>
      </c>
      <c r="S2776" s="2">
        <v>1144485</v>
      </c>
      <c r="T2776" s="2">
        <v>362443</v>
      </c>
      <c r="X2776" s="2" t="s">
        <v>1931</v>
      </c>
      <c r="Z2776">
        <v>3005104</v>
      </c>
      <c r="AA2776" s="2" t="s">
        <v>24</v>
      </c>
    </row>
    <row r="2777" spans="1:27" x14ac:dyDescent="0.25">
      <c r="A2777" s="6">
        <f t="shared" si="43"/>
        <v>2769</v>
      </c>
      <c r="C2777" s="36" t="str">
        <f>+INDEX('Global Mapping'!$M:$M,MATCH(L2777,'Global Mapping'!$A:$A,0))</f>
        <v>EXPENSE</v>
      </c>
      <c r="D2777" s="36" t="str">
        <f>+INDEX('Global Mapping'!$C:$C,MATCH(L2777,'Global Mapping'!$A:$A,0))</f>
        <v>OTHER TREATMENT CHEMICA</v>
      </c>
      <c r="E2777" s="36" t="s">
        <v>3985</v>
      </c>
      <c r="F2777" s="36" t="s">
        <v>3986</v>
      </c>
      <c r="G2777" s="36" t="s">
        <v>3987</v>
      </c>
      <c r="H2777" s="36">
        <v>1145816</v>
      </c>
      <c r="I2777" s="38">
        <v>43924</v>
      </c>
      <c r="J2777" s="2">
        <v>345</v>
      </c>
      <c r="K2777" s="2">
        <v>345102</v>
      </c>
      <c r="L2777" s="2">
        <v>5490</v>
      </c>
      <c r="M2777" s="5">
        <v>446.25</v>
      </c>
      <c r="N2777" s="3">
        <v>43914</v>
      </c>
      <c r="O2777" t="s">
        <v>19</v>
      </c>
      <c r="P2777" t="s">
        <v>1642</v>
      </c>
      <c r="S2777" s="2">
        <v>1144665</v>
      </c>
      <c r="T2777" s="2">
        <v>362553</v>
      </c>
      <c r="X2777" s="2" t="s">
        <v>1931</v>
      </c>
      <c r="Z2777">
        <v>3006413</v>
      </c>
      <c r="AA2777" s="2" t="s">
        <v>24</v>
      </c>
    </row>
    <row r="2778" spans="1:27" x14ac:dyDescent="0.25">
      <c r="A2778" s="6">
        <f t="shared" si="43"/>
        <v>2770</v>
      </c>
      <c r="C2778" s="36" t="str">
        <f>+INDEX('Global Mapping'!$M:$M,MATCH(L2778,'Global Mapping'!$A:$A,0))</f>
        <v>EXPENSE</v>
      </c>
      <c r="D2778" s="36" t="str">
        <f>+INDEX('Global Mapping'!$C:$C,MATCH(L2778,'Global Mapping'!$A:$A,0))</f>
        <v>OTHER TREATMENT CHEMICA</v>
      </c>
      <c r="E2778" s="36" t="s">
        <v>3985</v>
      </c>
      <c r="F2778" s="36" t="s">
        <v>3986</v>
      </c>
      <c r="G2778" s="36" t="s">
        <v>3987</v>
      </c>
      <c r="H2778" s="36">
        <v>1145191</v>
      </c>
      <c r="I2778" s="38">
        <v>43917</v>
      </c>
      <c r="J2778" s="2">
        <v>345</v>
      </c>
      <c r="K2778" s="2">
        <v>345103</v>
      </c>
      <c r="L2778" s="2">
        <v>5490</v>
      </c>
      <c r="M2778" s="5">
        <v>1647.95</v>
      </c>
      <c r="N2778" s="3">
        <v>43915</v>
      </c>
      <c r="O2778" t="s">
        <v>19</v>
      </c>
      <c r="P2778" t="s">
        <v>1943</v>
      </c>
      <c r="S2778" s="2">
        <v>1145022</v>
      </c>
      <c r="T2778" s="2">
        <v>362671</v>
      </c>
      <c r="X2778" s="2" t="s">
        <v>1931</v>
      </c>
      <c r="Z2778">
        <v>3023205</v>
      </c>
      <c r="AA2778" s="2" t="s">
        <v>24</v>
      </c>
    </row>
    <row r="2779" spans="1:27" x14ac:dyDescent="0.25">
      <c r="A2779" s="6">
        <f t="shared" si="43"/>
        <v>2771</v>
      </c>
      <c r="C2779" s="36" t="str">
        <f>+INDEX('Global Mapping'!$M:$M,MATCH(L2779,'Global Mapping'!$A:$A,0))</f>
        <v>EXPENSE</v>
      </c>
      <c r="D2779" s="36" t="str">
        <f>+INDEX('Global Mapping'!$C:$C,MATCH(L2779,'Global Mapping'!$A:$A,0))</f>
        <v>UNCOLLECTIBLE ACCOUNTS</v>
      </c>
      <c r="E2779" s="36" t="s">
        <v>3985</v>
      </c>
      <c r="F2779" s="36" t="s">
        <v>3986</v>
      </c>
      <c r="G2779" s="36" t="s">
        <v>3987</v>
      </c>
      <c r="H2779" s="36">
        <v>839690</v>
      </c>
      <c r="I2779" s="38">
        <v>40759</v>
      </c>
      <c r="J2779" s="2">
        <v>345</v>
      </c>
      <c r="K2779" s="2">
        <v>345103</v>
      </c>
      <c r="L2779" s="2">
        <v>5510</v>
      </c>
      <c r="M2779" s="5">
        <v>-154.9</v>
      </c>
      <c r="N2779" s="3">
        <v>43677</v>
      </c>
      <c r="O2779" t="s">
        <v>19</v>
      </c>
      <c r="P2779" t="s">
        <v>1633</v>
      </c>
      <c r="Q2779" t="s">
        <v>1634</v>
      </c>
      <c r="S2779" s="2">
        <v>365999</v>
      </c>
      <c r="T2779" s="2">
        <v>341212</v>
      </c>
      <c r="X2779" s="2" t="s">
        <v>1627</v>
      </c>
      <c r="AA2779" s="2" t="s">
        <v>24</v>
      </c>
    </row>
    <row r="2780" spans="1:27" x14ac:dyDescent="0.25">
      <c r="A2780" s="6">
        <f t="shared" si="43"/>
        <v>2772</v>
      </c>
      <c r="C2780" s="36" t="str">
        <f>+INDEX('Global Mapping'!$M:$M,MATCH(L2780,'Global Mapping'!$A:$A,0))</f>
        <v>EXPENSE</v>
      </c>
      <c r="D2780" s="36" t="str">
        <f>+INDEX('Global Mapping'!$C:$C,MATCH(L2780,'Global Mapping'!$A:$A,0))</f>
        <v>UNCOLLECTIBLE ACCOUNTS</v>
      </c>
      <c r="E2780" s="36" t="s">
        <v>3985</v>
      </c>
      <c r="F2780" s="36" t="s">
        <v>3986</v>
      </c>
      <c r="G2780" s="36" t="s">
        <v>3987</v>
      </c>
      <c r="H2780" s="36">
        <v>839690</v>
      </c>
      <c r="I2780" s="38">
        <v>40759</v>
      </c>
      <c r="J2780" s="2">
        <v>345</v>
      </c>
      <c r="K2780" s="2">
        <v>345105</v>
      </c>
      <c r="L2780" s="2">
        <v>5510</v>
      </c>
      <c r="M2780" s="5">
        <v>-294.57</v>
      </c>
      <c r="N2780" s="3">
        <v>43677</v>
      </c>
      <c r="O2780" t="s">
        <v>19</v>
      </c>
      <c r="P2780" t="s">
        <v>1633</v>
      </c>
      <c r="Q2780" t="s">
        <v>1635</v>
      </c>
      <c r="S2780" s="2">
        <v>365999</v>
      </c>
      <c r="T2780" s="2">
        <v>341212</v>
      </c>
      <c r="X2780" s="2" t="s">
        <v>1627</v>
      </c>
      <c r="AA2780" s="2" t="s">
        <v>24</v>
      </c>
    </row>
    <row r="2781" spans="1:27" x14ac:dyDescent="0.25">
      <c r="A2781" s="6">
        <f t="shared" si="43"/>
        <v>2773</v>
      </c>
      <c r="C2781" s="36" t="str">
        <f>+INDEX('Global Mapping'!$M:$M,MATCH(L2781,'Global Mapping'!$A:$A,0))</f>
        <v>EXPENSE</v>
      </c>
      <c r="D2781" s="36" t="str">
        <f>+INDEX('Global Mapping'!$C:$C,MATCH(L2781,'Global Mapping'!$A:$A,0))</f>
        <v>UNCOLLECTIBLE ACCOUNTS</v>
      </c>
      <c r="E2781" s="36" t="s">
        <v>3985</v>
      </c>
      <c r="F2781" s="36" t="s">
        <v>3986</v>
      </c>
      <c r="G2781" s="36" t="s">
        <v>3987</v>
      </c>
      <c r="H2781" s="36">
        <v>839571</v>
      </c>
      <c r="I2781" s="38">
        <v>40759</v>
      </c>
      <c r="J2781" s="2">
        <v>345</v>
      </c>
      <c r="K2781" s="2">
        <v>345102</v>
      </c>
      <c r="L2781" s="2">
        <v>5510</v>
      </c>
      <c r="M2781" s="5">
        <v>81.17</v>
      </c>
      <c r="N2781" s="3">
        <v>43684</v>
      </c>
      <c r="O2781" t="s">
        <v>19</v>
      </c>
      <c r="P2781" t="s">
        <v>1623</v>
      </c>
      <c r="Q2781" t="s">
        <v>1623</v>
      </c>
      <c r="S2781" s="2">
        <v>366101</v>
      </c>
      <c r="T2781" s="2">
        <v>341590</v>
      </c>
      <c r="X2781" s="2" t="s">
        <v>1624</v>
      </c>
      <c r="AA2781" s="2" t="s">
        <v>24</v>
      </c>
    </row>
    <row r="2782" spans="1:27" x14ac:dyDescent="0.25">
      <c r="A2782" s="6">
        <f t="shared" si="43"/>
        <v>2774</v>
      </c>
      <c r="C2782" s="36" t="str">
        <f>+INDEX('Global Mapping'!$M:$M,MATCH(L2782,'Global Mapping'!$A:$A,0))</f>
        <v>EXPENSE</v>
      </c>
      <c r="D2782" s="36" t="str">
        <f>+INDEX('Global Mapping'!$C:$C,MATCH(L2782,'Global Mapping'!$A:$A,0))</f>
        <v>UNCOLLECTIBLE ACCOUNTS</v>
      </c>
      <c r="E2782" s="36" t="s">
        <v>3985</v>
      </c>
      <c r="F2782" s="36" t="s">
        <v>3986</v>
      </c>
      <c r="G2782" s="36" t="s">
        <v>3987</v>
      </c>
      <c r="H2782" s="36">
        <v>839571</v>
      </c>
      <c r="I2782" s="38">
        <v>40759</v>
      </c>
      <c r="J2782" s="2">
        <v>345</v>
      </c>
      <c r="K2782" s="2">
        <v>345105</v>
      </c>
      <c r="L2782" s="2">
        <v>5510</v>
      </c>
      <c r="M2782" s="5">
        <v>46.57</v>
      </c>
      <c r="N2782" s="3">
        <v>43684</v>
      </c>
      <c r="O2782" t="s">
        <v>19</v>
      </c>
      <c r="P2782" t="s">
        <v>1623</v>
      </c>
      <c r="Q2782" t="s">
        <v>1623</v>
      </c>
      <c r="S2782" s="2">
        <v>366101</v>
      </c>
      <c r="T2782" s="2">
        <v>341590</v>
      </c>
      <c r="X2782" s="2" t="s">
        <v>1624</v>
      </c>
      <c r="AA2782" s="2" t="s">
        <v>24</v>
      </c>
    </row>
    <row r="2783" spans="1:27" x14ac:dyDescent="0.25">
      <c r="A2783" s="6">
        <f t="shared" si="43"/>
        <v>2775</v>
      </c>
      <c r="C2783" s="36" t="str">
        <f>+INDEX('Global Mapping'!$M:$M,MATCH(L2783,'Global Mapping'!$A:$A,0))</f>
        <v>EXPENSE</v>
      </c>
      <c r="D2783" s="36" t="str">
        <f>+INDEX('Global Mapping'!$C:$C,MATCH(L2783,'Global Mapping'!$A:$A,0))</f>
        <v>UNCOLLECTIBLE ACCOUNTS</v>
      </c>
      <c r="E2783" s="36" t="s">
        <v>3985</v>
      </c>
      <c r="F2783" s="36" t="s">
        <v>3986</v>
      </c>
      <c r="G2783" s="36" t="s">
        <v>3987</v>
      </c>
      <c r="H2783" s="36">
        <v>839635</v>
      </c>
      <c r="I2783" s="38">
        <v>40759</v>
      </c>
      <c r="J2783" s="2">
        <v>345</v>
      </c>
      <c r="K2783" s="2">
        <v>345102</v>
      </c>
      <c r="L2783" s="2">
        <v>5510</v>
      </c>
      <c r="M2783" s="5">
        <v>928.25</v>
      </c>
      <c r="N2783" s="3">
        <v>43696</v>
      </c>
      <c r="O2783" t="s">
        <v>19</v>
      </c>
      <c r="P2783" t="s">
        <v>1623</v>
      </c>
      <c r="Q2783" t="s">
        <v>1623</v>
      </c>
      <c r="S2783" s="2">
        <v>366193</v>
      </c>
      <c r="T2783" s="2">
        <v>342618</v>
      </c>
      <c r="X2783" s="2" t="s">
        <v>1624</v>
      </c>
      <c r="AA2783" s="2" t="s">
        <v>24</v>
      </c>
    </row>
    <row r="2784" spans="1:27" x14ac:dyDescent="0.25">
      <c r="A2784" s="6">
        <f t="shared" si="43"/>
        <v>2776</v>
      </c>
      <c r="C2784" s="36" t="str">
        <f>+INDEX('Global Mapping'!$M:$M,MATCH(L2784,'Global Mapping'!$A:$A,0))</f>
        <v>EXPENSE</v>
      </c>
      <c r="D2784" s="36" t="str">
        <f>+INDEX('Global Mapping'!$C:$C,MATCH(L2784,'Global Mapping'!$A:$A,0))</f>
        <v>UNCOLLECTIBLE ACCOUNTS</v>
      </c>
      <c r="E2784" s="36" t="s">
        <v>3985</v>
      </c>
      <c r="F2784" s="36" t="s">
        <v>3986</v>
      </c>
      <c r="G2784" s="36" t="s">
        <v>3987</v>
      </c>
      <c r="H2784" s="36">
        <v>841233</v>
      </c>
      <c r="I2784" s="38">
        <v>40773</v>
      </c>
      <c r="J2784" s="2">
        <v>345</v>
      </c>
      <c r="K2784" s="2">
        <v>345102</v>
      </c>
      <c r="L2784" s="2">
        <v>5510</v>
      </c>
      <c r="M2784" s="5">
        <v>268.70999999999998</v>
      </c>
      <c r="N2784" s="3">
        <v>43710</v>
      </c>
      <c r="O2784" t="s">
        <v>19</v>
      </c>
      <c r="P2784" t="s">
        <v>1623</v>
      </c>
      <c r="Q2784" t="s">
        <v>1623</v>
      </c>
      <c r="S2784" s="2">
        <v>366267</v>
      </c>
      <c r="T2784" s="2">
        <v>343413</v>
      </c>
      <c r="X2784" s="2" t="s">
        <v>1624</v>
      </c>
      <c r="AA2784" s="2" t="s">
        <v>24</v>
      </c>
    </row>
    <row r="2785" spans="1:27" x14ac:dyDescent="0.25">
      <c r="A2785" s="6">
        <f t="shared" si="43"/>
        <v>2777</v>
      </c>
      <c r="C2785" s="36" t="str">
        <f>+INDEX('Global Mapping'!$M:$M,MATCH(L2785,'Global Mapping'!$A:$A,0))</f>
        <v>EXPENSE</v>
      </c>
      <c r="D2785" s="36" t="str">
        <f>+INDEX('Global Mapping'!$C:$C,MATCH(L2785,'Global Mapping'!$A:$A,0))</f>
        <v>UNCOLLECTIBLE ACCOUNTS</v>
      </c>
      <c r="E2785" s="36" t="s">
        <v>3985</v>
      </c>
      <c r="F2785" s="36" t="s">
        <v>3986</v>
      </c>
      <c r="G2785" s="36" t="s">
        <v>3987</v>
      </c>
      <c r="H2785" s="36">
        <v>840370</v>
      </c>
      <c r="I2785" s="38">
        <v>40767</v>
      </c>
      <c r="J2785" s="2">
        <v>345</v>
      </c>
      <c r="K2785" s="2">
        <v>345105</v>
      </c>
      <c r="L2785" s="2">
        <v>5510</v>
      </c>
      <c r="M2785" s="5">
        <v>-17.600000000000001</v>
      </c>
      <c r="N2785" s="3">
        <v>43853</v>
      </c>
      <c r="O2785" t="s">
        <v>19</v>
      </c>
      <c r="P2785" t="s">
        <v>1623</v>
      </c>
      <c r="Q2785" t="s">
        <v>1623</v>
      </c>
      <c r="S2785" s="2">
        <v>367951</v>
      </c>
      <c r="T2785" s="2">
        <v>357813</v>
      </c>
      <c r="X2785" s="2" t="s">
        <v>1624</v>
      </c>
      <c r="AA2785" s="2" t="s">
        <v>24</v>
      </c>
    </row>
    <row r="2786" spans="1:27" x14ac:dyDescent="0.25">
      <c r="A2786" s="6">
        <f t="shared" si="43"/>
        <v>2778</v>
      </c>
      <c r="C2786" s="36" t="str">
        <f>+INDEX('Global Mapping'!$M:$M,MATCH(L2786,'Global Mapping'!$A:$A,0))</f>
        <v>EXPENSE</v>
      </c>
      <c r="D2786" s="36" t="str">
        <f>+INDEX('Global Mapping'!$C:$C,MATCH(L2786,'Global Mapping'!$A:$A,0))</f>
        <v>CUSTOMER SERVICE PRINTI</v>
      </c>
      <c r="E2786" s="36" t="s">
        <v>3985</v>
      </c>
      <c r="F2786" s="36" t="s">
        <v>3986</v>
      </c>
      <c r="G2786" s="36" t="s">
        <v>3987</v>
      </c>
      <c r="H2786" s="36">
        <v>1119638</v>
      </c>
      <c r="I2786" s="38">
        <v>43720</v>
      </c>
      <c r="J2786" s="2">
        <v>345</v>
      </c>
      <c r="K2786" s="2">
        <v>345102</v>
      </c>
      <c r="L2786" s="2">
        <v>5545</v>
      </c>
      <c r="M2786" s="5">
        <v>140</v>
      </c>
      <c r="N2786" s="3">
        <v>43718</v>
      </c>
      <c r="O2786" t="s">
        <v>19</v>
      </c>
      <c r="P2786" t="s">
        <v>2095</v>
      </c>
      <c r="S2786" s="2">
        <v>1088561</v>
      </c>
      <c r="T2786" s="2">
        <v>344107</v>
      </c>
      <c r="X2786" s="2" t="s">
        <v>1931</v>
      </c>
      <c r="Z2786">
        <v>3039616</v>
      </c>
      <c r="AA2786" s="2" t="s">
        <v>24</v>
      </c>
    </row>
    <row r="2787" spans="1:27" x14ac:dyDescent="0.25">
      <c r="A2787" s="6">
        <f t="shared" si="43"/>
        <v>2779</v>
      </c>
      <c r="C2787" s="36" t="str">
        <f>+INDEX('Global Mapping'!$M:$M,MATCH(L2787,'Global Mapping'!$A:$A,0))</f>
        <v>EXPENSE</v>
      </c>
      <c r="D2787" s="36" t="str">
        <f>+INDEX('Global Mapping'!$C:$C,MATCH(L2787,'Global Mapping'!$A:$A,0))</f>
        <v>ADVERTISING/MARKETING</v>
      </c>
      <c r="E2787" s="36" t="s">
        <v>3985</v>
      </c>
      <c r="F2787" s="36" t="s">
        <v>3986</v>
      </c>
      <c r="G2787" s="36" t="s">
        <v>3987</v>
      </c>
      <c r="H2787" s="36">
        <v>1113804</v>
      </c>
      <c r="I2787" s="38">
        <v>43671</v>
      </c>
      <c r="J2787" s="2">
        <v>345</v>
      </c>
      <c r="K2787" s="2">
        <v>345102</v>
      </c>
      <c r="L2787" s="2">
        <v>5785</v>
      </c>
      <c r="M2787" s="5">
        <v>126.88</v>
      </c>
      <c r="N2787" s="3">
        <v>43656</v>
      </c>
      <c r="O2787" t="s">
        <v>19</v>
      </c>
      <c r="P2787" t="s">
        <v>1855</v>
      </c>
      <c r="S2787" s="2">
        <v>1070808</v>
      </c>
      <c r="T2787" s="2">
        <v>338962</v>
      </c>
      <c r="X2787" s="2" t="s">
        <v>1931</v>
      </c>
      <c r="Z2787">
        <v>3094972</v>
      </c>
      <c r="AA2787" s="2" t="s">
        <v>24</v>
      </c>
    </row>
    <row r="2788" spans="1:27" x14ac:dyDescent="0.25">
      <c r="A2788" s="6">
        <f t="shared" si="43"/>
        <v>2780</v>
      </c>
      <c r="C2788" s="36" t="str">
        <f>+INDEX('Global Mapping'!$M:$M,MATCH(L2788,'Global Mapping'!$A:$A,0))</f>
        <v>EXPENSE</v>
      </c>
      <c r="D2788" s="36" t="str">
        <f>+INDEX('Global Mapping'!$C:$C,MATCH(L2788,'Global Mapping'!$A:$A,0))</f>
        <v>ADVERTISING/MARKETING</v>
      </c>
      <c r="E2788" s="36" t="s">
        <v>3985</v>
      </c>
      <c r="F2788" s="36" t="s">
        <v>3986</v>
      </c>
      <c r="G2788" s="36" t="s">
        <v>3987</v>
      </c>
      <c r="H2788" s="36">
        <v>1117092</v>
      </c>
      <c r="I2788" s="38">
        <v>43706</v>
      </c>
      <c r="J2788" s="2">
        <v>345</v>
      </c>
      <c r="K2788" s="2">
        <v>345101</v>
      </c>
      <c r="L2788" s="2">
        <v>5785</v>
      </c>
      <c r="M2788" s="5">
        <v>10</v>
      </c>
      <c r="N2788" s="3">
        <v>43706</v>
      </c>
      <c r="O2788" t="s">
        <v>19</v>
      </c>
      <c r="P2788" t="s">
        <v>2094</v>
      </c>
      <c r="S2788" s="2">
        <v>1086513</v>
      </c>
      <c r="T2788" s="2">
        <v>343191</v>
      </c>
      <c r="X2788" s="2" t="s">
        <v>1931</v>
      </c>
      <c r="Z2788">
        <v>3064977</v>
      </c>
      <c r="AA2788" s="2" t="s">
        <v>24</v>
      </c>
    </row>
    <row r="2789" spans="1:27" x14ac:dyDescent="0.25">
      <c r="A2789" s="6">
        <f t="shared" si="43"/>
        <v>2781</v>
      </c>
      <c r="C2789" s="36" t="str">
        <f>+INDEX('Global Mapping'!$M:$M,MATCH(L2789,'Global Mapping'!$A:$A,0))</f>
        <v>EXPENSE</v>
      </c>
      <c r="D2789" s="36" t="str">
        <f>+INDEX('Global Mapping'!$C:$C,MATCH(L2789,'Global Mapping'!$A:$A,0))</f>
        <v>ADVERTISING/MARKETING</v>
      </c>
      <c r="E2789" s="36" t="s">
        <v>3985</v>
      </c>
      <c r="F2789" s="36" t="s">
        <v>3986</v>
      </c>
      <c r="G2789" s="36" t="s">
        <v>3987</v>
      </c>
      <c r="H2789" s="36">
        <v>1119898</v>
      </c>
      <c r="I2789" s="38">
        <v>43720</v>
      </c>
      <c r="J2789" s="2">
        <v>345</v>
      </c>
      <c r="K2789" s="2">
        <v>345101</v>
      </c>
      <c r="L2789" s="2">
        <v>5785</v>
      </c>
      <c r="M2789" s="5">
        <v>10</v>
      </c>
      <c r="N2789" s="3">
        <v>43718</v>
      </c>
      <c r="O2789" t="s">
        <v>19</v>
      </c>
      <c r="P2789" t="s">
        <v>2094</v>
      </c>
      <c r="S2789" s="2">
        <v>1088734</v>
      </c>
      <c r="T2789" s="2">
        <v>344103</v>
      </c>
      <c r="X2789" s="2" t="s">
        <v>1931</v>
      </c>
      <c r="Z2789">
        <v>3064977</v>
      </c>
      <c r="AA2789" s="2" t="s">
        <v>24</v>
      </c>
    </row>
    <row r="2790" spans="1:27" x14ac:dyDescent="0.25">
      <c r="A2790" s="6">
        <f t="shared" si="43"/>
        <v>2782</v>
      </c>
      <c r="C2790" s="36" t="str">
        <f>+INDEX('Global Mapping'!$M:$M,MATCH(L2790,'Global Mapping'!$A:$A,0))</f>
        <v>EXPENSE</v>
      </c>
      <c r="D2790" s="36" t="str">
        <f>+INDEX('Global Mapping'!$C:$C,MATCH(L2790,'Global Mapping'!$A:$A,0))</f>
        <v>TRAINING EXPENSE</v>
      </c>
      <c r="E2790" s="36" t="s">
        <v>3985</v>
      </c>
      <c r="F2790" s="36" t="s">
        <v>3986</v>
      </c>
      <c r="G2790" s="36" t="s">
        <v>3987</v>
      </c>
      <c r="H2790" s="36">
        <v>1128611</v>
      </c>
      <c r="I2790" s="38">
        <v>43748</v>
      </c>
      <c r="J2790" s="2">
        <v>345</v>
      </c>
      <c r="K2790" s="2">
        <v>345102</v>
      </c>
      <c r="L2790" s="2">
        <v>5820</v>
      </c>
      <c r="M2790" s="5">
        <v>30</v>
      </c>
      <c r="N2790" s="3">
        <v>43747</v>
      </c>
      <c r="O2790" t="s">
        <v>19</v>
      </c>
      <c r="P2790" t="s">
        <v>1637</v>
      </c>
      <c r="S2790" s="2">
        <v>1098788</v>
      </c>
      <c r="T2790" s="2">
        <v>347632</v>
      </c>
      <c r="X2790" s="2" t="s">
        <v>1931</v>
      </c>
      <c r="Z2790">
        <v>3029848</v>
      </c>
      <c r="AA2790" s="2" t="s">
        <v>24</v>
      </c>
    </row>
    <row r="2791" spans="1:27" x14ac:dyDescent="0.25">
      <c r="A2791" s="6">
        <f t="shared" si="43"/>
        <v>2783</v>
      </c>
      <c r="C2791" s="36" t="str">
        <f>+INDEX('Global Mapping'!$M:$M,MATCH(L2791,'Global Mapping'!$A:$A,0))</f>
        <v>EXPENSE</v>
      </c>
      <c r="D2791" s="36" t="str">
        <f>+INDEX('Global Mapping'!$C:$C,MATCH(L2791,'Global Mapping'!$A:$A,0))</f>
        <v>OTHER MISC EXPENSE</v>
      </c>
      <c r="E2791" s="36" t="s">
        <v>3985</v>
      </c>
      <c r="F2791" s="36" t="s">
        <v>3986</v>
      </c>
      <c r="G2791" s="36" t="s">
        <v>3987</v>
      </c>
      <c r="H2791" s="36">
        <v>1140532</v>
      </c>
      <c r="I2791" s="38">
        <v>43867</v>
      </c>
      <c r="J2791" s="2">
        <v>345</v>
      </c>
      <c r="K2791" s="2">
        <v>345102</v>
      </c>
      <c r="L2791" s="2">
        <v>5825</v>
      </c>
      <c r="M2791" s="5">
        <v>250</v>
      </c>
      <c r="N2791" s="3">
        <v>43865</v>
      </c>
      <c r="O2791" t="s">
        <v>19</v>
      </c>
      <c r="P2791" t="s">
        <v>1637</v>
      </c>
      <c r="S2791" s="2">
        <v>1131564</v>
      </c>
      <c r="T2791" s="2">
        <v>358411</v>
      </c>
      <c r="X2791" s="2" t="s">
        <v>1931</v>
      </c>
      <c r="Z2791">
        <v>3029848</v>
      </c>
      <c r="AA2791" s="2" t="s">
        <v>24</v>
      </c>
    </row>
    <row r="2792" spans="1:27" x14ac:dyDescent="0.25">
      <c r="A2792" s="6">
        <f t="shared" si="43"/>
        <v>2784</v>
      </c>
      <c r="C2792" s="36" t="str">
        <f>+INDEX('Global Mapping'!$M:$M,MATCH(L2792,'Global Mapping'!$A:$A,0))</f>
        <v>EXPENSE</v>
      </c>
      <c r="D2792" s="36" t="str">
        <f>+INDEX('Global Mapping'!$C:$C,MATCH(L2792,'Global Mapping'!$A:$A,0))</f>
        <v>CLEANING SUPPLIES</v>
      </c>
      <c r="E2792" s="36" t="s">
        <v>3985</v>
      </c>
      <c r="F2792" s="36" t="s">
        <v>3986</v>
      </c>
      <c r="G2792" s="36" t="s">
        <v>3987</v>
      </c>
      <c r="H2792" s="36">
        <v>1089638</v>
      </c>
      <c r="I2792" s="38">
        <v>43559</v>
      </c>
      <c r="J2792" s="2">
        <v>345</v>
      </c>
      <c r="K2792" s="2">
        <v>345102</v>
      </c>
      <c r="L2792" s="2">
        <v>5860</v>
      </c>
      <c r="M2792" s="5">
        <v>7.29</v>
      </c>
      <c r="N2792" s="3">
        <v>43557</v>
      </c>
      <c r="O2792" t="s">
        <v>19</v>
      </c>
      <c r="P2792" t="s">
        <v>1637</v>
      </c>
      <c r="S2792" s="2">
        <v>1045970</v>
      </c>
      <c r="T2792" s="2">
        <v>330558</v>
      </c>
      <c r="X2792" s="2" t="s">
        <v>1931</v>
      </c>
      <c r="Z2792">
        <v>3029848</v>
      </c>
      <c r="AA2792" s="2" t="s">
        <v>24</v>
      </c>
    </row>
    <row r="2793" spans="1:27" x14ac:dyDescent="0.25">
      <c r="A2793" s="6">
        <f t="shared" si="43"/>
        <v>2785</v>
      </c>
      <c r="C2793" s="36" t="str">
        <f>+INDEX('Global Mapping'!$M:$M,MATCH(L2793,'Global Mapping'!$A:$A,0))</f>
        <v>EXPENSE</v>
      </c>
      <c r="D2793" s="36" t="str">
        <f>+INDEX('Global Mapping'!$C:$C,MATCH(L2793,'Global Mapping'!$A:$A,0))</f>
        <v>CLEANING SUPPLIES</v>
      </c>
      <c r="E2793" s="36" t="s">
        <v>3985</v>
      </c>
      <c r="F2793" s="36" t="s">
        <v>3986</v>
      </c>
      <c r="G2793" s="36" t="s">
        <v>3987</v>
      </c>
      <c r="H2793" s="36">
        <v>1089707</v>
      </c>
      <c r="I2793" s="38">
        <v>43559</v>
      </c>
      <c r="J2793" s="2">
        <v>345</v>
      </c>
      <c r="K2793" s="2">
        <v>345102</v>
      </c>
      <c r="L2793" s="2">
        <v>5860</v>
      </c>
      <c r="M2793" s="5">
        <v>7.29</v>
      </c>
      <c r="N2793" s="3">
        <v>43558</v>
      </c>
      <c r="O2793" t="s">
        <v>19</v>
      </c>
      <c r="P2793" t="s">
        <v>1637</v>
      </c>
      <c r="S2793" s="2">
        <v>1046342</v>
      </c>
      <c r="T2793" s="2">
        <v>330656</v>
      </c>
      <c r="X2793" s="2" t="s">
        <v>1931</v>
      </c>
      <c r="Z2793">
        <v>3029848</v>
      </c>
      <c r="AA2793" s="2" t="s">
        <v>24</v>
      </c>
    </row>
    <row r="2794" spans="1:27" x14ac:dyDescent="0.25">
      <c r="A2794" s="6">
        <f t="shared" si="43"/>
        <v>2786</v>
      </c>
      <c r="C2794" s="36" t="str">
        <f>+INDEX('Global Mapping'!$M:$M,MATCH(L2794,'Global Mapping'!$A:$A,0))</f>
        <v>EXPENSE</v>
      </c>
      <c r="D2794" s="36" t="str">
        <f>+INDEX('Global Mapping'!$C:$C,MATCH(L2794,'Global Mapping'!$A:$A,0))</f>
        <v>CLEANING SUPPLIES</v>
      </c>
      <c r="E2794" s="36" t="s">
        <v>3985</v>
      </c>
      <c r="F2794" s="36" t="s">
        <v>3986</v>
      </c>
      <c r="G2794" s="36" t="s">
        <v>3987</v>
      </c>
      <c r="H2794" s="36">
        <v>1090779</v>
      </c>
      <c r="I2794" s="38">
        <v>43573</v>
      </c>
      <c r="J2794" s="2">
        <v>345</v>
      </c>
      <c r="K2794" s="2">
        <v>345101</v>
      </c>
      <c r="L2794" s="2">
        <v>5860</v>
      </c>
      <c r="M2794" s="5">
        <v>14.05</v>
      </c>
      <c r="N2794" s="3">
        <v>43573</v>
      </c>
      <c r="O2794" t="s">
        <v>19</v>
      </c>
      <c r="P2794" t="s">
        <v>1671</v>
      </c>
      <c r="S2794" s="2">
        <v>1050664</v>
      </c>
      <c r="T2794" s="2">
        <v>332034</v>
      </c>
      <c r="X2794" s="2" t="s">
        <v>1931</v>
      </c>
      <c r="Z2794">
        <v>3098053</v>
      </c>
      <c r="AA2794" s="2" t="s">
        <v>24</v>
      </c>
    </row>
    <row r="2795" spans="1:27" x14ac:dyDescent="0.25">
      <c r="A2795" s="6">
        <f t="shared" si="43"/>
        <v>2787</v>
      </c>
      <c r="C2795" s="36" t="str">
        <f>+INDEX('Global Mapping'!$M:$M,MATCH(L2795,'Global Mapping'!$A:$A,0))</f>
        <v>EXPENSE</v>
      </c>
      <c r="D2795" s="36" t="str">
        <f>+INDEX('Global Mapping'!$C:$C,MATCH(L2795,'Global Mapping'!$A:$A,0))</f>
        <v>CLEANING SUPPLIES</v>
      </c>
      <c r="E2795" s="36" t="s">
        <v>3985</v>
      </c>
      <c r="F2795" s="36" t="s">
        <v>3986</v>
      </c>
      <c r="G2795" s="36" t="s">
        <v>3987</v>
      </c>
      <c r="H2795" s="36">
        <v>1093110</v>
      </c>
      <c r="I2795" s="38">
        <v>43594</v>
      </c>
      <c r="J2795" s="2">
        <v>345</v>
      </c>
      <c r="K2795" s="2">
        <v>345105</v>
      </c>
      <c r="L2795" s="2">
        <v>5860</v>
      </c>
      <c r="M2795" s="5">
        <v>122.26</v>
      </c>
      <c r="N2795" s="3">
        <v>43594</v>
      </c>
      <c r="O2795" t="s">
        <v>19</v>
      </c>
      <c r="P2795" t="s">
        <v>1681</v>
      </c>
      <c r="S2795" s="2">
        <v>1056125</v>
      </c>
      <c r="T2795" s="2">
        <v>333918</v>
      </c>
      <c r="X2795" s="2" t="s">
        <v>1931</v>
      </c>
      <c r="Z2795">
        <v>3058462</v>
      </c>
      <c r="AA2795" s="2" t="s">
        <v>24</v>
      </c>
    </row>
    <row r="2796" spans="1:27" x14ac:dyDescent="0.25">
      <c r="A2796" s="6">
        <f t="shared" si="43"/>
        <v>2788</v>
      </c>
      <c r="C2796" s="36" t="str">
        <f>+INDEX('Global Mapping'!$M:$M,MATCH(L2796,'Global Mapping'!$A:$A,0))</f>
        <v>EXPENSE</v>
      </c>
      <c r="D2796" s="36" t="str">
        <f>+INDEX('Global Mapping'!$C:$C,MATCH(L2796,'Global Mapping'!$A:$A,0))</f>
        <v>CLEANING SUPPLIES</v>
      </c>
      <c r="E2796" s="36" t="s">
        <v>3985</v>
      </c>
      <c r="F2796" s="36" t="s">
        <v>3986</v>
      </c>
      <c r="G2796" s="36" t="s">
        <v>3987</v>
      </c>
      <c r="H2796" s="36">
        <v>1095046</v>
      </c>
      <c r="I2796" s="38">
        <v>43622</v>
      </c>
      <c r="J2796" s="2">
        <v>345</v>
      </c>
      <c r="K2796" s="2">
        <v>345102</v>
      </c>
      <c r="L2796" s="2">
        <v>5860</v>
      </c>
      <c r="M2796" s="5">
        <v>8.66</v>
      </c>
      <c r="N2796" s="3">
        <v>43621</v>
      </c>
      <c r="O2796" t="s">
        <v>19</v>
      </c>
      <c r="P2796" t="s">
        <v>1637</v>
      </c>
      <c r="S2796" s="2">
        <v>1062463</v>
      </c>
      <c r="T2796" s="2">
        <v>336044</v>
      </c>
      <c r="X2796" s="2" t="s">
        <v>1931</v>
      </c>
      <c r="Z2796">
        <v>3029848</v>
      </c>
      <c r="AA2796" s="2" t="s">
        <v>24</v>
      </c>
    </row>
    <row r="2797" spans="1:27" x14ac:dyDescent="0.25">
      <c r="A2797" s="6">
        <f t="shared" si="43"/>
        <v>2789</v>
      </c>
      <c r="C2797" s="36" t="str">
        <f>+INDEX('Global Mapping'!$M:$M,MATCH(L2797,'Global Mapping'!$A:$A,0))</f>
        <v>EXPENSE</v>
      </c>
      <c r="D2797" s="36" t="str">
        <f>+INDEX('Global Mapping'!$C:$C,MATCH(L2797,'Global Mapping'!$A:$A,0))</f>
        <v>CLEANING SUPPLIES</v>
      </c>
      <c r="E2797" s="36" t="s">
        <v>3985</v>
      </c>
      <c r="F2797" s="36" t="s">
        <v>3986</v>
      </c>
      <c r="G2797" s="36" t="s">
        <v>3987</v>
      </c>
      <c r="H2797" s="36">
        <v>1112772</v>
      </c>
      <c r="I2797" s="38">
        <v>43664</v>
      </c>
      <c r="J2797" s="2">
        <v>345</v>
      </c>
      <c r="K2797" s="2">
        <v>345102</v>
      </c>
      <c r="L2797" s="2">
        <v>5860</v>
      </c>
      <c r="M2797" s="5">
        <v>75.94</v>
      </c>
      <c r="N2797" s="3">
        <v>43664</v>
      </c>
      <c r="O2797" t="s">
        <v>19</v>
      </c>
      <c r="P2797" t="s">
        <v>1681</v>
      </c>
      <c r="S2797" s="2">
        <v>1074369</v>
      </c>
      <c r="T2797" s="2">
        <v>339747</v>
      </c>
      <c r="X2797" s="2" t="s">
        <v>1931</v>
      </c>
      <c r="Z2797">
        <v>3058462</v>
      </c>
      <c r="AA2797" s="2" t="s">
        <v>24</v>
      </c>
    </row>
    <row r="2798" spans="1:27" x14ac:dyDescent="0.25">
      <c r="A2798" s="6">
        <f t="shared" si="43"/>
        <v>2790</v>
      </c>
      <c r="C2798" s="36" t="str">
        <f>+INDEX('Global Mapping'!$M:$M,MATCH(L2798,'Global Mapping'!$A:$A,0))</f>
        <v>EXPENSE</v>
      </c>
      <c r="D2798" s="36" t="str">
        <f>+INDEX('Global Mapping'!$C:$C,MATCH(L2798,'Global Mapping'!$A:$A,0))</f>
        <v>CLEANING SUPPLIES</v>
      </c>
      <c r="E2798" s="36" t="s">
        <v>3985</v>
      </c>
      <c r="F2798" s="36" t="s">
        <v>3986</v>
      </c>
      <c r="G2798" s="36" t="s">
        <v>3987</v>
      </c>
      <c r="H2798" s="36">
        <v>1112772</v>
      </c>
      <c r="I2798" s="38">
        <v>43664</v>
      </c>
      <c r="J2798" s="2">
        <v>345</v>
      </c>
      <c r="K2798" s="2">
        <v>345102</v>
      </c>
      <c r="L2798" s="2">
        <v>5860</v>
      </c>
      <c r="M2798" s="5">
        <v>101.73</v>
      </c>
      <c r="N2798" s="3">
        <v>43664</v>
      </c>
      <c r="O2798" t="s">
        <v>19</v>
      </c>
      <c r="P2798" t="s">
        <v>1681</v>
      </c>
      <c r="S2798" s="2">
        <v>1074370</v>
      </c>
      <c r="T2798" s="2">
        <v>339747</v>
      </c>
      <c r="X2798" s="2" t="s">
        <v>1931</v>
      </c>
      <c r="Z2798">
        <v>3058462</v>
      </c>
      <c r="AA2798" s="2" t="s">
        <v>24</v>
      </c>
    </row>
    <row r="2799" spans="1:27" x14ac:dyDescent="0.25">
      <c r="A2799" s="6">
        <f t="shared" si="43"/>
        <v>2791</v>
      </c>
      <c r="C2799" s="36" t="str">
        <f>+INDEX('Global Mapping'!$M:$M,MATCH(L2799,'Global Mapping'!$A:$A,0))</f>
        <v>EXPENSE</v>
      </c>
      <c r="D2799" s="36" t="str">
        <f>+INDEX('Global Mapping'!$C:$C,MATCH(L2799,'Global Mapping'!$A:$A,0))</f>
        <v>CLEANING SUPPLIES</v>
      </c>
      <c r="E2799" s="36" t="s">
        <v>3985</v>
      </c>
      <c r="F2799" s="36" t="s">
        <v>3986</v>
      </c>
      <c r="G2799" s="36" t="s">
        <v>3987</v>
      </c>
      <c r="H2799" s="36">
        <v>1089707</v>
      </c>
      <c r="I2799" s="38">
        <v>43559</v>
      </c>
      <c r="J2799" s="2">
        <v>345</v>
      </c>
      <c r="K2799" s="2">
        <v>345102</v>
      </c>
      <c r="L2799" s="2">
        <v>5860</v>
      </c>
      <c r="M2799" s="5">
        <v>-7.29</v>
      </c>
      <c r="N2799" s="3">
        <v>43668</v>
      </c>
      <c r="O2799" t="s">
        <v>19</v>
      </c>
      <c r="P2799" t="s">
        <v>1637</v>
      </c>
      <c r="S2799" s="2">
        <v>1046342</v>
      </c>
      <c r="T2799" s="2">
        <v>330656</v>
      </c>
      <c r="X2799" s="2" t="s">
        <v>1931</v>
      </c>
      <c r="Z2799">
        <v>3029848</v>
      </c>
      <c r="AA2799" s="2" t="s">
        <v>24</v>
      </c>
    </row>
    <row r="2800" spans="1:27" x14ac:dyDescent="0.25">
      <c r="A2800" s="6">
        <f t="shared" si="43"/>
        <v>2792</v>
      </c>
      <c r="C2800" s="36" t="str">
        <f>+INDEX('Global Mapping'!$M:$M,MATCH(L2800,'Global Mapping'!$A:$A,0))</f>
        <v>EXPENSE</v>
      </c>
      <c r="D2800" s="36" t="str">
        <f>+INDEX('Global Mapping'!$C:$C,MATCH(L2800,'Global Mapping'!$A:$A,0))</f>
        <v>CLEANING SUPPLIES</v>
      </c>
      <c r="E2800" s="36" t="s">
        <v>3985</v>
      </c>
      <c r="F2800" s="36" t="s">
        <v>3986</v>
      </c>
      <c r="G2800" s="36" t="s">
        <v>3987</v>
      </c>
      <c r="H2800" s="36">
        <v>1131033</v>
      </c>
      <c r="I2800" s="38">
        <v>43769</v>
      </c>
      <c r="J2800" s="2">
        <v>345</v>
      </c>
      <c r="K2800" s="2">
        <v>345102</v>
      </c>
      <c r="L2800" s="2">
        <v>5860</v>
      </c>
      <c r="M2800" s="5">
        <v>53.18</v>
      </c>
      <c r="N2800" s="3">
        <v>43766</v>
      </c>
      <c r="O2800" t="s">
        <v>19</v>
      </c>
      <c r="P2800" t="s">
        <v>1681</v>
      </c>
      <c r="S2800" s="2">
        <v>1103624</v>
      </c>
      <c r="T2800" s="2">
        <v>349405</v>
      </c>
      <c r="X2800" s="2" t="s">
        <v>1931</v>
      </c>
      <c r="Z2800">
        <v>3058462</v>
      </c>
      <c r="AA2800" s="2" t="s">
        <v>24</v>
      </c>
    </row>
    <row r="2801" spans="1:27" x14ac:dyDescent="0.25">
      <c r="A2801" s="6">
        <f t="shared" si="43"/>
        <v>2793</v>
      </c>
      <c r="C2801" s="36" t="str">
        <f>+INDEX('Global Mapping'!$M:$M,MATCH(L2801,'Global Mapping'!$A:$A,0))</f>
        <v>EXPENSE</v>
      </c>
      <c r="D2801" s="36" t="str">
        <f>+INDEX('Global Mapping'!$C:$C,MATCH(L2801,'Global Mapping'!$A:$A,0))</f>
        <v>CLEANING SUPPLIES</v>
      </c>
      <c r="E2801" s="36" t="s">
        <v>3985</v>
      </c>
      <c r="F2801" s="36" t="s">
        <v>3986</v>
      </c>
      <c r="G2801" s="36" t="s">
        <v>3987</v>
      </c>
      <c r="H2801" s="36">
        <v>1131033</v>
      </c>
      <c r="I2801" s="38">
        <v>43769</v>
      </c>
      <c r="J2801" s="2">
        <v>345</v>
      </c>
      <c r="K2801" s="2">
        <v>345102</v>
      </c>
      <c r="L2801" s="2">
        <v>5860</v>
      </c>
      <c r="M2801" s="5">
        <v>24.97</v>
      </c>
      <c r="N2801" s="3">
        <v>43766</v>
      </c>
      <c r="O2801" t="s">
        <v>19</v>
      </c>
      <c r="P2801" t="s">
        <v>1681</v>
      </c>
      <c r="S2801" s="2">
        <v>1103625</v>
      </c>
      <c r="T2801" s="2">
        <v>349405</v>
      </c>
      <c r="X2801" s="2" t="s">
        <v>1931</v>
      </c>
      <c r="Z2801">
        <v>3058462</v>
      </c>
      <c r="AA2801" s="2" t="s">
        <v>24</v>
      </c>
    </row>
    <row r="2802" spans="1:27" x14ac:dyDescent="0.25">
      <c r="A2802" s="6">
        <f t="shared" si="43"/>
        <v>2794</v>
      </c>
      <c r="C2802" s="36" t="str">
        <f>+INDEX('Global Mapping'!$M:$M,MATCH(L2802,'Global Mapping'!$A:$A,0))</f>
        <v>EXPENSE</v>
      </c>
      <c r="D2802" s="36" t="str">
        <f>+INDEX('Global Mapping'!$C:$C,MATCH(L2802,'Global Mapping'!$A:$A,0))</f>
        <v>CLEANING SUPPLIES</v>
      </c>
      <c r="E2802" s="36" t="s">
        <v>3985</v>
      </c>
      <c r="F2802" s="36" t="s">
        <v>3986</v>
      </c>
      <c r="G2802" s="36" t="s">
        <v>3987</v>
      </c>
      <c r="H2802" s="36">
        <v>1131033</v>
      </c>
      <c r="I2802" s="38">
        <v>43769</v>
      </c>
      <c r="J2802" s="2">
        <v>345</v>
      </c>
      <c r="K2802" s="2">
        <v>345102</v>
      </c>
      <c r="L2802" s="2">
        <v>5860</v>
      </c>
      <c r="M2802" s="5">
        <v>79.33</v>
      </c>
      <c r="N2802" s="3">
        <v>43766</v>
      </c>
      <c r="O2802" t="s">
        <v>19</v>
      </c>
      <c r="P2802" t="s">
        <v>1681</v>
      </c>
      <c r="S2802" s="2">
        <v>1103628</v>
      </c>
      <c r="T2802" s="2">
        <v>349405</v>
      </c>
      <c r="X2802" s="2" t="s">
        <v>1931</v>
      </c>
      <c r="Z2802">
        <v>3058462</v>
      </c>
      <c r="AA2802" s="2" t="s">
        <v>24</v>
      </c>
    </row>
    <row r="2803" spans="1:27" x14ac:dyDescent="0.25">
      <c r="A2803" s="6">
        <f t="shared" si="43"/>
        <v>2795</v>
      </c>
      <c r="C2803" s="36" t="str">
        <f>+INDEX('Global Mapping'!$M:$M,MATCH(L2803,'Global Mapping'!$A:$A,0))</f>
        <v>EXPENSE</v>
      </c>
      <c r="D2803" s="36" t="str">
        <f>+INDEX('Global Mapping'!$C:$C,MATCH(L2803,'Global Mapping'!$A:$A,0))</f>
        <v>CLEANING SUPPLIES</v>
      </c>
      <c r="E2803" s="36" t="s">
        <v>3985</v>
      </c>
      <c r="F2803" s="36" t="s">
        <v>3986</v>
      </c>
      <c r="G2803" s="36" t="s">
        <v>3987</v>
      </c>
      <c r="H2803" s="36">
        <v>1138776</v>
      </c>
      <c r="I2803" s="38">
        <v>43853</v>
      </c>
      <c r="J2803" s="2">
        <v>345</v>
      </c>
      <c r="K2803" s="2">
        <v>345102</v>
      </c>
      <c r="L2803" s="2">
        <v>5860</v>
      </c>
      <c r="M2803" s="5">
        <v>43.81</v>
      </c>
      <c r="N2803" s="3">
        <v>43852</v>
      </c>
      <c r="O2803" t="s">
        <v>19</v>
      </c>
      <c r="P2803" t="s">
        <v>1681</v>
      </c>
      <c r="S2803" s="2">
        <v>1127944</v>
      </c>
      <c r="T2803" s="2">
        <v>357439</v>
      </c>
      <c r="X2803" s="2" t="s">
        <v>1931</v>
      </c>
      <c r="Z2803">
        <v>3058462</v>
      </c>
      <c r="AA2803" s="2" t="s">
        <v>24</v>
      </c>
    </row>
    <row r="2804" spans="1:27" x14ac:dyDescent="0.25">
      <c r="A2804" s="6">
        <f t="shared" si="43"/>
        <v>2796</v>
      </c>
      <c r="C2804" s="36" t="str">
        <f>+INDEX('Global Mapping'!$M:$M,MATCH(L2804,'Global Mapping'!$A:$A,0))</f>
        <v>EXPENSE</v>
      </c>
      <c r="D2804" s="36" t="str">
        <f>+INDEX('Global Mapping'!$C:$C,MATCH(L2804,'Global Mapping'!$A:$A,0))</f>
        <v>CLEANING SUPPLIES</v>
      </c>
      <c r="E2804" s="36" t="s">
        <v>3985</v>
      </c>
      <c r="F2804" s="36" t="s">
        <v>3986</v>
      </c>
      <c r="G2804" s="36" t="s">
        <v>3987</v>
      </c>
      <c r="H2804" s="36">
        <v>1138776</v>
      </c>
      <c r="I2804" s="38">
        <v>43853</v>
      </c>
      <c r="J2804" s="2">
        <v>345</v>
      </c>
      <c r="K2804" s="2">
        <v>345102</v>
      </c>
      <c r="L2804" s="2">
        <v>5860</v>
      </c>
      <c r="M2804" s="5">
        <v>70.47</v>
      </c>
      <c r="N2804" s="3">
        <v>43852</v>
      </c>
      <c r="O2804" t="s">
        <v>19</v>
      </c>
      <c r="P2804" t="s">
        <v>1681</v>
      </c>
      <c r="S2804" s="2">
        <v>1127945</v>
      </c>
      <c r="T2804" s="2">
        <v>357439</v>
      </c>
      <c r="X2804" s="2" t="s">
        <v>1931</v>
      </c>
      <c r="Z2804">
        <v>3058462</v>
      </c>
      <c r="AA2804" s="2" t="s">
        <v>24</v>
      </c>
    </row>
    <row r="2805" spans="1:27" x14ac:dyDescent="0.25">
      <c r="A2805" s="6">
        <f t="shared" si="43"/>
        <v>2797</v>
      </c>
      <c r="C2805" s="36" t="str">
        <f>+INDEX('Global Mapping'!$M:$M,MATCH(L2805,'Global Mapping'!$A:$A,0))</f>
        <v>EXPENSE</v>
      </c>
      <c r="D2805" s="36" t="str">
        <f>+INDEX('Global Mapping'!$C:$C,MATCH(L2805,'Global Mapping'!$A:$A,0))</f>
        <v>CLEANING SUPPLIES</v>
      </c>
      <c r="E2805" s="36" t="s">
        <v>3985</v>
      </c>
      <c r="F2805" s="36" t="s">
        <v>3986</v>
      </c>
      <c r="G2805" s="36" t="s">
        <v>3987</v>
      </c>
      <c r="H2805" s="36">
        <v>1142552</v>
      </c>
      <c r="I2805" s="38">
        <v>43888</v>
      </c>
      <c r="J2805" s="2">
        <v>345</v>
      </c>
      <c r="K2805" s="2">
        <v>345102</v>
      </c>
      <c r="L2805" s="2">
        <v>5860</v>
      </c>
      <c r="M2805" s="5">
        <v>47.38</v>
      </c>
      <c r="N2805" s="3">
        <v>43887</v>
      </c>
      <c r="O2805" t="s">
        <v>19</v>
      </c>
      <c r="P2805" t="s">
        <v>1681</v>
      </c>
      <c r="S2805" s="2">
        <v>1137860</v>
      </c>
      <c r="T2805" s="2">
        <v>360295</v>
      </c>
      <c r="X2805" s="2" t="s">
        <v>1931</v>
      </c>
      <c r="Z2805">
        <v>3058462</v>
      </c>
      <c r="AA2805" s="2" t="s">
        <v>24</v>
      </c>
    </row>
    <row r="2806" spans="1:27" x14ac:dyDescent="0.25">
      <c r="A2806" s="6">
        <f t="shared" si="43"/>
        <v>2798</v>
      </c>
      <c r="C2806" s="36" t="str">
        <f>+INDEX('Global Mapping'!$M:$M,MATCH(L2806,'Global Mapping'!$A:$A,0))</f>
        <v>EXPENSE</v>
      </c>
      <c r="D2806" s="36" t="str">
        <f>+INDEX('Global Mapping'!$C:$C,MATCH(L2806,'Global Mapping'!$A:$A,0))</f>
        <v>CLEANING SUPPLIES</v>
      </c>
      <c r="E2806" s="36" t="s">
        <v>3985</v>
      </c>
      <c r="F2806" s="36" t="s">
        <v>3986</v>
      </c>
      <c r="G2806" s="36" t="s">
        <v>3987</v>
      </c>
      <c r="H2806" s="36">
        <v>1145976</v>
      </c>
      <c r="I2806" s="38">
        <v>43924</v>
      </c>
      <c r="J2806" s="2">
        <v>345</v>
      </c>
      <c r="K2806" s="2">
        <v>345102</v>
      </c>
      <c r="L2806" s="2">
        <v>5860</v>
      </c>
      <c r="M2806" s="5">
        <v>5.82</v>
      </c>
      <c r="N2806" s="3">
        <v>43921</v>
      </c>
      <c r="O2806" t="s">
        <v>19</v>
      </c>
      <c r="P2806" t="s">
        <v>1681</v>
      </c>
      <c r="S2806" s="2">
        <v>1150054</v>
      </c>
      <c r="T2806" s="2">
        <v>363186</v>
      </c>
      <c r="X2806" s="2" t="s">
        <v>1931</v>
      </c>
      <c r="Z2806">
        <v>3058462</v>
      </c>
      <c r="AA2806" s="2" t="s">
        <v>24</v>
      </c>
    </row>
    <row r="2807" spans="1:27" x14ac:dyDescent="0.25">
      <c r="A2807" s="6">
        <f t="shared" si="43"/>
        <v>2799</v>
      </c>
      <c r="C2807" s="36" t="str">
        <f>+INDEX('Global Mapping'!$M:$M,MATCH(L2807,'Global Mapping'!$A:$A,0))</f>
        <v>EXPENSE</v>
      </c>
      <c r="D2807" s="36" t="str">
        <f>+INDEX('Global Mapping'!$C:$C,MATCH(L2807,'Global Mapping'!$A:$A,0))</f>
        <v>COPY MACHINE</v>
      </c>
      <c r="E2807" s="36" t="s">
        <v>3985</v>
      </c>
      <c r="F2807" s="36" t="s">
        <v>3986</v>
      </c>
      <c r="G2807" s="36" t="s">
        <v>3987</v>
      </c>
      <c r="H2807" s="36">
        <v>921502</v>
      </c>
      <c r="I2807" s="38">
        <v>43664</v>
      </c>
      <c r="J2807" s="2">
        <v>345</v>
      </c>
      <c r="K2807" s="2">
        <v>345102</v>
      </c>
      <c r="L2807" s="2">
        <v>5865</v>
      </c>
      <c r="M2807" s="5">
        <v>48.74</v>
      </c>
      <c r="N2807" s="3">
        <v>43663</v>
      </c>
      <c r="O2807" t="s">
        <v>19</v>
      </c>
      <c r="P2807" t="s">
        <v>1669</v>
      </c>
      <c r="S2807" s="2">
        <v>1073810</v>
      </c>
      <c r="T2807" s="2">
        <v>339647</v>
      </c>
      <c r="X2807" s="2" t="s">
        <v>1931</v>
      </c>
      <c r="Z2807">
        <v>3043997</v>
      </c>
      <c r="AA2807" s="2" t="s">
        <v>24</v>
      </c>
    </row>
    <row r="2808" spans="1:27" x14ac:dyDescent="0.25">
      <c r="A2808" s="6">
        <f t="shared" si="43"/>
        <v>2800</v>
      </c>
      <c r="C2808" s="36" t="str">
        <f>+INDEX('Global Mapping'!$M:$M,MATCH(L2808,'Global Mapping'!$A:$A,0))</f>
        <v>EXPENSE</v>
      </c>
      <c r="D2808" s="36" t="str">
        <f>+INDEX('Global Mapping'!$C:$C,MATCH(L2808,'Global Mapping'!$A:$A,0))</f>
        <v>COPY MACHINE</v>
      </c>
      <c r="E2808" s="36" t="s">
        <v>3985</v>
      </c>
      <c r="F2808" s="36" t="s">
        <v>3986</v>
      </c>
      <c r="G2808" s="36" t="s">
        <v>3987</v>
      </c>
      <c r="H2808" s="36">
        <v>1117418</v>
      </c>
      <c r="I2808" s="38">
        <v>43713</v>
      </c>
      <c r="J2808" s="2">
        <v>345</v>
      </c>
      <c r="K2808" s="2">
        <v>345102</v>
      </c>
      <c r="L2808" s="2">
        <v>5865</v>
      </c>
      <c r="M2808" s="5">
        <v>12.62</v>
      </c>
      <c r="N2808" s="3">
        <v>43713</v>
      </c>
      <c r="O2808" t="s">
        <v>19</v>
      </c>
      <c r="P2808" t="s">
        <v>1637</v>
      </c>
      <c r="S2808" s="2">
        <v>1087570</v>
      </c>
      <c r="T2808" s="2">
        <v>343675</v>
      </c>
      <c r="X2808" s="2" t="s">
        <v>1931</v>
      </c>
      <c r="Z2808">
        <v>3029848</v>
      </c>
      <c r="AA2808" s="2" t="s">
        <v>24</v>
      </c>
    </row>
    <row r="2809" spans="1:27" x14ac:dyDescent="0.25">
      <c r="A2809" s="6">
        <f t="shared" si="43"/>
        <v>2801</v>
      </c>
      <c r="C2809" s="36" t="str">
        <f>+INDEX('Global Mapping'!$M:$M,MATCH(L2809,'Global Mapping'!$A:$A,0))</f>
        <v>EXPENSE</v>
      </c>
      <c r="D2809" s="36" t="str">
        <f>+INDEX('Global Mapping'!$C:$C,MATCH(L2809,'Global Mapping'!$A:$A,0))</f>
        <v>COPY MACHINE</v>
      </c>
      <c r="E2809" s="36" t="s">
        <v>3985</v>
      </c>
      <c r="F2809" s="36" t="s">
        <v>3986</v>
      </c>
      <c r="G2809" s="36" t="s">
        <v>3987</v>
      </c>
      <c r="H2809" s="36">
        <v>921776</v>
      </c>
      <c r="I2809" s="38">
        <v>43749</v>
      </c>
      <c r="J2809" s="2">
        <v>345</v>
      </c>
      <c r="K2809" s="2">
        <v>345102</v>
      </c>
      <c r="L2809" s="2">
        <v>5865</v>
      </c>
      <c r="M2809" s="5">
        <v>138.82</v>
      </c>
      <c r="N2809" s="3">
        <v>43740</v>
      </c>
      <c r="O2809" t="s">
        <v>19</v>
      </c>
      <c r="P2809" t="s">
        <v>1669</v>
      </c>
      <c r="S2809" s="2">
        <v>1096946</v>
      </c>
      <c r="T2809" s="2">
        <v>346800</v>
      </c>
      <c r="X2809" s="2" t="s">
        <v>1931</v>
      </c>
      <c r="Z2809">
        <v>3043997</v>
      </c>
      <c r="AA2809" s="2" t="s">
        <v>24</v>
      </c>
    </row>
    <row r="2810" spans="1:27" x14ac:dyDescent="0.25">
      <c r="A2810" s="6">
        <f t="shared" si="43"/>
        <v>2802</v>
      </c>
      <c r="C2810" s="36" t="str">
        <f>+INDEX('Global Mapping'!$M:$M,MATCH(L2810,'Global Mapping'!$A:$A,0))</f>
        <v>EXPENSE</v>
      </c>
      <c r="D2810" s="36" t="str">
        <f>+INDEX('Global Mapping'!$C:$C,MATCH(L2810,'Global Mapping'!$A:$A,0))</f>
        <v>COPY MACHINE</v>
      </c>
      <c r="E2810" s="36" t="s">
        <v>3985</v>
      </c>
      <c r="F2810" s="36" t="s">
        <v>3986</v>
      </c>
      <c r="G2810" s="36" t="s">
        <v>3987</v>
      </c>
      <c r="H2810" s="36">
        <v>921876</v>
      </c>
      <c r="I2810" s="38">
        <v>43776</v>
      </c>
      <c r="J2810" s="2">
        <v>345</v>
      </c>
      <c r="K2810" s="2">
        <v>345101</v>
      </c>
      <c r="L2810" s="2">
        <v>5865</v>
      </c>
      <c r="M2810" s="5">
        <v>73.11</v>
      </c>
      <c r="N2810" s="3">
        <v>43773</v>
      </c>
      <c r="O2810" t="s">
        <v>19</v>
      </c>
      <c r="P2810" t="s">
        <v>1669</v>
      </c>
      <c r="S2810" s="2">
        <v>1105190</v>
      </c>
      <c r="T2810" s="2">
        <v>350304</v>
      </c>
      <c r="X2810" s="2" t="s">
        <v>1931</v>
      </c>
      <c r="Z2810">
        <v>3043997</v>
      </c>
      <c r="AA2810" s="2" t="s">
        <v>24</v>
      </c>
    </row>
    <row r="2811" spans="1:27" x14ac:dyDescent="0.25">
      <c r="A2811" s="6">
        <f t="shared" si="43"/>
        <v>2803</v>
      </c>
      <c r="C2811" s="36" t="str">
        <f>+INDEX('Global Mapping'!$M:$M,MATCH(L2811,'Global Mapping'!$A:$A,0))</f>
        <v>EXPENSE</v>
      </c>
      <c r="D2811" s="36" t="str">
        <f>+INDEX('Global Mapping'!$C:$C,MATCH(L2811,'Global Mapping'!$A:$A,0))</f>
        <v>COPY MACHINE</v>
      </c>
      <c r="E2811" s="36" t="s">
        <v>3985</v>
      </c>
      <c r="F2811" s="36" t="s">
        <v>3986</v>
      </c>
      <c r="G2811" s="36" t="s">
        <v>3987</v>
      </c>
      <c r="H2811" s="36">
        <v>921972</v>
      </c>
      <c r="I2811" s="38">
        <v>43804</v>
      </c>
      <c r="J2811" s="2">
        <v>345</v>
      </c>
      <c r="K2811" s="2">
        <v>345102</v>
      </c>
      <c r="L2811" s="2">
        <v>5865</v>
      </c>
      <c r="M2811" s="5">
        <v>122.9</v>
      </c>
      <c r="N2811" s="3">
        <v>43802</v>
      </c>
      <c r="O2811" t="s">
        <v>19</v>
      </c>
      <c r="P2811" t="s">
        <v>1669</v>
      </c>
      <c r="S2811" s="2">
        <v>1113629</v>
      </c>
      <c r="T2811" s="2">
        <v>352745</v>
      </c>
      <c r="X2811" s="2" t="s">
        <v>1931</v>
      </c>
      <c r="Z2811">
        <v>3043997</v>
      </c>
      <c r="AA2811" s="2" t="s">
        <v>24</v>
      </c>
    </row>
    <row r="2812" spans="1:27" x14ac:dyDescent="0.25">
      <c r="A2812" s="6">
        <f t="shared" si="43"/>
        <v>2804</v>
      </c>
      <c r="C2812" s="36" t="str">
        <f>+INDEX('Global Mapping'!$M:$M,MATCH(L2812,'Global Mapping'!$A:$A,0))</f>
        <v>EXPENSE</v>
      </c>
      <c r="D2812" s="36" t="str">
        <f>+INDEX('Global Mapping'!$C:$C,MATCH(L2812,'Global Mapping'!$A:$A,0))</f>
        <v>COPY MACHINE</v>
      </c>
      <c r="E2812" s="36" t="s">
        <v>3985</v>
      </c>
      <c r="F2812" s="36" t="s">
        <v>3986</v>
      </c>
      <c r="G2812" s="36" t="s">
        <v>3987</v>
      </c>
      <c r="H2812" s="36">
        <v>922043</v>
      </c>
      <c r="I2812" s="38">
        <v>43825</v>
      </c>
      <c r="J2812" s="2">
        <v>345</v>
      </c>
      <c r="K2812" s="2">
        <v>345101</v>
      </c>
      <c r="L2812" s="2">
        <v>5865</v>
      </c>
      <c r="M2812" s="5">
        <v>72.38</v>
      </c>
      <c r="N2812" s="3">
        <v>43825</v>
      </c>
      <c r="O2812" t="s">
        <v>19</v>
      </c>
      <c r="P2812" t="s">
        <v>1669</v>
      </c>
      <c r="S2812" s="2">
        <v>1120017</v>
      </c>
      <c r="T2812" s="2">
        <v>355079</v>
      </c>
      <c r="X2812" s="2" t="s">
        <v>1931</v>
      </c>
      <c r="Z2812">
        <v>3043997</v>
      </c>
      <c r="AA2812" s="2" t="s">
        <v>24</v>
      </c>
    </row>
    <row r="2813" spans="1:27" x14ac:dyDescent="0.25">
      <c r="A2813" s="6">
        <f t="shared" si="43"/>
        <v>2805</v>
      </c>
      <c r="C2813" s="36" t="str">
        <f>+INDEX('Global Mapping'!$M:$M,MATCH(L2813,'Global Mapping'!$A:$A,0))</f>
        <v>EXPENSE</v>
      </c>
      <c r="D2813" s="36" t="str">
        <f>+INDEX('Global Mapping'!$C:$C,MATCH(L2813,'Global Mapping'!$A:$A,0))</f>
        <v>KITCHEN SUPPLIES</v>
      </c>
      <c r="E2813" s="36" t="s">
        <v>3985</v>
      </c>
      <c r="F2813" s="36" t="s">
        <v>3986</v>
      </c>
      <c r="G2813" s="36" t="s">
        <v>3987</v>
      </c>
      <c r="H2813" s="36">
        <v>1126799</v>
      </c>
      <c r="I2813" s="38">
        <v>43734</v>
      </c>
      <c r="J2813" s="2">
        <v>345</v>
      </c>
      <c r="K2813" s="2">
        <v>345102</v>
      </c>
      <c r="L2813" s="2">
        <v>5875</v>
      </c>
      <c r="M2813" s="5">
        <v>10.98</v>
      </c>
      <c r="N2813" s="3">
        <v>43732</v>
      </c>
      <c r="O2813" t="s">
        <v>19</v>
      </c>
      <c r="P2813" t="s">
        <v>1681</v>
      </c>
      <c r="S2813" s="2">
        <v>1093551</v>
      </c>
      <c r="T2813" s="2">
        <v>345579</v>
      </c>
      <c r="X2813" s="2" t="s">
        <v>1931</v>
      </c>
      <c r="Z2813">
        <v>3058462</v>
      </c>
      <c r="AA2813" s="2" t="s">
        <v>24</v>
      </c>
    </row>
    <row r="2814" spans="1:27" x14ac:dyDescent="0.25">
      <c r="A2814" s="6">
        <f t="shared" si="43"/>
        <v>2806</v>
      </c>
      <c r="C2814" s="36" t="str">
        <f>+INDEX('Global Mapping'!$M:$M,MATCH(L2814,'Global Mapping'!$A:$A,0))</f>
        <v>EXPENSE</v>
      </c>
      <c r="D2814" s="36" t="str">
        <f>+INDEX('Global Mapping'!$C:$C,MATCH(L2814,'Global Mapping'!$A:$A,0))</f>
        <v>KITCHEN SUPPLIES</v>
      </c>
      <c r="E2814" s="36" t="s">
        <v>3985</v>
      </c>
      <c r="F2814" s="36" t="s">
        <v>3986</v>
      </c>
      <c r="G2814" s="36" t="s">
        <v>3987</v>
      </c>
      <c r="H2814" s="36">
        <v>1126799</v>
      </c>
      <c r="I2814" s="38">
        <v>43734</v>
      </c>
      <c r="J2814" s="2">
        <v>345</v>
      </c>
      <c r="K2814" s="2">
        <v>345102</v>
      </c>
      <c r="L2814" s="2">
        <v>5875</v>
      </c>
      <c r="M2814" s="5">
        <v>77.010000000000005</v>
      </c>
      <c r="N2814" s="3">
        <v>43732</v>
      </c>
      <c r="O2814" t="s">
        <v>19</v>
      </c>
      <c r="P2814" t="s">
        <v>1681</v>
      </c>
      <c r="S2814" s="2">
        <v>1093554</v>
      </c>
      <c r="T2814" s="2">
        <v>345579</v>
      </c>
      <c r="X2814" s="2" t="s">
        <v>1931</v>
      </c>
      <c r="Z2814">
        <v>3058462</v>
      </c>
      <c r="AA2814" s="2" t="s">
        <v>24</v>
      </c>
    </row>
    <row r="2815" spans="1:27" x14ac:dyDescent="0.25">
      <c r="A2815" s="6">
        <f t="shared" si="43"/>
        <v>2807</v>
      </c>
      <c r="C2815" s="36" t="str">
        <f>+INDEX('Global Mapping'!$M:$M,MATCH(L2815,'Global Mapping'!$A:$A,0))</f>
        <v>EXPENSE</v>
      </c>
      <c r="D2815" s="36" t="str">
        <f>+INDEX('Global Mapping'!$C:$C,MATCH(L2815,'Global Mapping'!$A:$A,0))</f>
        <v>KITCHEN SUPPLIES</v>
      </c>
      <c r="E2815" s="36" t="s">
        <v>3985</v>
      </c>
      <c r="F2815" s="36" t="s">
        <v>3986</v>
      </c>
      <c r="G2815" s="36" t="s">
        <v>3987</v>
      </c>
      <c r="H2815" s="36">
        <v>1126799</v>
      </c>
      <c r="I2815" s="38">
        <v>43734</v>
      </c>
      <c r="J2815" s="2">
        <v>345</v>
      </c>
      <c r="K2815" s="2">
        <v>345102</v>
      </c>
      <c r="L2815" s="2">
        <v>5875</v>
      </c>
      <c r="M2815" s="5">
        <v>18.39</v>
      </c>
      <c r="N2815" s="3">
        <v>43732</v>
      </c>
      <c r="O2815" t="s">
        <v>19</v>
      </c>
      <c r="P2815" t="s">
        <v>1681</v>
      </c>
      <c r="S2815" s="2">
        <v>1093556</v>
      </c>
      <c r="T2815" s="2">
        <v>345579</v>
      </c>
      <c r="X2815" s="2" t="s">
        <v>1931</v>
      </c>
      <c r="Z2815">
        <v>3058462</v>
      </c>
      <c r="AA2815" s="2" t="s">
        <v>24</v>
      </c>
    </row>
    <row r="2816" spans="1:27" x14ac:dyDescent="0.25">
      <c r="A2816" s="6">
        <f t="shared" si="43"/>
        <v>2808</v>
      </c>
      <c r="C2816" s="36" t="str">
        <f>+INDEX('Global Mapping'!$M:$M,MATCH(L2816,'Global Mapping'!$A:$A,0))</f>
        <v>EXPENSE</v>
      </c>
      <c r="D2816" s="36" t="str">
        <f>+INDEX('Global Mapping'!$C:$C,MATCH(L2816,'Global Mapping'!$A:$A,0))</f>
        <v>KITCHEN SUPPLIES</v>
      </c>
      <c r="E2816" s="36" t="s">
        <v>3985</v>
      </c>
      <c r="F2816" s="36" t="s">
        <v>3986</v>
      </c>
      <c r="G2816" s="36" t="s">
        <v>3987</v>
      </c>
      <c r="H2816" s="36">
        <v>1131033</v>
      </c>
      <c r="I2816" s="38">
        <v>43769</v>
      </c>
      <c r="J2816" s="2">
        <v>345</v>
      </c>
      <c r="K2816" s="2">
        <v>345102</v>
      </c>
      <c r="L2816" s="2">
        <v>5875</v>
      </c>
      <c r="M2816" s="5">
        <v>11.43</v>
      </c>
      <c r="N2816" s="3">
        <v>43766</v>
      </c>
      <c r="O2816" t="s">
        <v>19</v>
      </c>
      <c r="P2816" t="s">
        <v>1681</v>
      </c>
      <c r="S2816" s="2">
        <v>1103625</v>
      </c>
      <c r="T2816" s="2">
        <v>349405</v>
      </c>
      <c r="X2816" s="2" t="s">
        <v>1931</v>
      </c>
      <c r="Z2816">
        <v>3058462</v>
      </c>
      <c r="AA2816" s="2" t="s">
        <v>24</v>
      </c>
    </row>
    <row r="2817" spans="1:27" x14ac:dyDescent="0.25">
      <c r="A2817" s="6">
        <f t="shared" si="43"/>
        <v>2809</v>
      </c>
      <c r="C2817" s="36" t="str">
        <f>+INDEX('Global Mapping'!$M:$M,MATCH(L2817,'Global Mapping'!$A:$A,0))</f>
        <v>EXPENSE</v>
      </c>
      <c r="D2817" s="36" t="str">
        <f>+INDEX('Global Mapping'!$C:$C,MATCH(L2817,'Global Mapping'!$A:$A,0))</f>
        <v>KITCHEN SUPPLIES</v>
      </c>
      <c r="E2817" s="36" t="s">
        <v>3985</v>
      </c>
      <c r="F2817" s="36" t="s">
        <v>3986</v>
      </c>
      <c r="G2817" s="36" t="s">
        <v>3987</v>
      </c>
      <c r="H2817" s="36">
        <v>1131033</v>
      </c>
      <c r="I2817" s="38">
        <v>43769</v>
      </c>
      <c r="J2817" s="2">
        <v>345</v>
      </c>
      <c r="K2817" s="2">
        <v>345102</v>
      </c>
      <c r="L2817" s="2">
        <v>5875</v>
      </c>
      <c r="M2817" s="5">
        <v>23.68</v>
      </c>
      <c r="N2817" s="3">
        <v>43766</v>
      </c>
      <c r="O2817" t="s">
        <v>19</v>
      </c>
      <c r="P2817" t="s">
        <v>1681</v>
      </c>
      <c r="S2817" s="2">
        <v>1103626</v>
      </c>
      <c r="T2817" s="2">
        <v>349405</v>
      </c>
      <c r="X2817" s="2" t="s">
        <v>1931</v>
      </c>
      <c r="Z2817">
        <v>3058462</v>
      </c>
      <c r="AA2817" s="2" t="s">
        <v>24</v>
      </c>
    </row>
    <row r="2818" spans="1:27" x14ac:dyDescent="0.25">
      <c r="A2818" s="6">
        <f t="shared" si="43"/>
        <v>2810</v>
      </c>
      <c r="C2818" s="36" t="str">
        <f>+INDEX('Global Mapping'!$M:$M,MATCH(L2818,'Global Mapping'!$A:$A,0))</f>
        <v>EXPENSE</v>
      </c>
      <c r="D2818" s="36" t="str">
        <f>+INDEX('Global Mapping'!$C:$C,MATCH(L2818,'Global Mapping'!$A:$A,0))</f>
        <v>KITCHEN SUPPLIES</v>
      </c>
      <c r="E2818" s="36" t="s">
        <v>3985</v>
      </c>
      <c r="F2818" s="36" t="s">
        <v>3986</v>
      </c>
      <c r="G2818" s="36" t="s">
        <v>3987</v>
      </c>
      <c r="H2818" s="36">
        <v>1131033</v>
      </c>
      <c r="I2818" s="38">
        <v>43769</v>
      </c>
      <c r="J2818" s="2">
        <v>345</v>
      </c>
      <c r="K2818" s="2">
        <v>345102</v>
      </c>
      <c r="L2818" s="2">
        <v>5875</v>
      </c>
      <c r="M2818" s="5">
        <v>117.91</v>
      </c>
      <c r="N2818" s="3">
        <v>43766</v>
      </c>
      <c r="O2818" t="s">
        <v>19</v>
      </c>
      <c r="P2818" t="s">
        <v>1681</v>
      </c>
      <c r="S2818" s="2">
        <v>1103627</v>
      </c>
      <c r="T2818" s="2">
        <v>349405</v>
      </c>
      <c r="X2818" s="2" t="s">
        <v>1931</v>
      </c>
      <c r="Z2818">
        <v>3058462</v>
      </c>
      <c r="AA2818" s="2" t="s">
        <v>24</v>
      </c>
    </row>
    <row r="2819" spans="1:27" x14ac:dyDescent="0.25">
      <c r="A2819" s="6">
        <f t="shared" si="43"/>
        <v>2811</v>
      </c>
      <c r="C2819" s="36" t="str">
        <f>+INDEX('Global Mapping'!$M:$M,MATCH(L2819,'Global Mapping'!$A:$A,0))</f>
        <v>EXPENSE</v>
      </c>
      <c r="D2819" s="36" t="str">
        <f>+INDEX('Global Mapping'!$C:$C,MATCH(L2819,'Global Mapping'!$A:$A,0))</f>
        <v>KITCHEN SUPPLIES</v>
      </c>
      <c r="E2819" s="36" t="s">
        <v>3985</v>
      </c>
      <c r="F2819" s="36" t="s">
        <v>3986</v>
      </c>
      <c r="G2819" s="36" t="s">
        <v>3987</v>
      </c>
      <c r="H2819" s="36">
        <v>1131033</v>
      </c>
      <c r="I2819" s="38">
        <v>43769</v>
      </c>
      <c r="J2819" s="2">
        <v>345</v>
      </c>
      <c r="K2819" s="2">
        <v>345102</v>
      </c>
      <c r="L2819" s="2">
        <v>5875</v>
      </c>
      <c r="M2819" s="5">
        <v>26.32</v>
      </c>
      <c r="N2819" s="3">
        <v>43766</v>
      </c>
      <c r="O2819" t="s">
        <v>19</v>
      </c>
      <c r="P2819" t="s">
        <v>1681</v>
      </c>
      <c r="S2819" s="2">
        <v>1103629</v>
      </c>
      <c r="T2819" s="2">
        <v>349405</v>
      </c>
      <c r="X2819" s="2" t="s">
        <v>1931</v>
      </c>
      <c r="Z2819">
        <v>3058462</v>
      </c>
      <c r="AA2819" s="2" t="s">
        <v>24</v>
      </c>
    </row>
    <row r="2820" spans="1:27" x14ac:dyDescent="0.25">
      <c r="A2820" s="6">
        <f t="shared" si="43"/>
        <v>2812</v>
      </c>
      <c r="C2820" s="36" t="str">
        <f>+INDEX('Global Mapping'!$M:$M,MATCH(L2820,'Global Mapping'!$A:$A,0))</f>
        <v>EXPENSE</v>
      </c>
      <c r="D2820" s="36" t="str">
        <f>+INDEX('Global Mapping'!$C:$C,MATCH(L2820,'Global Mapping'!$A:$A,0))</f>
        <v>KITCHEN SUPPLIES</v>
      </c>
      <c r="E2820" s="36" t="s">
        <v>3985</v>
      </c>
      <c r="F2820" s="36" t="s">
        <v>3986</v>
      </c>
      <c r="G2820" s="36" t="s">
        <v>3987</v>
      </c>
      <c r="H2820" s="36">
        <v>1135483</v>
      </c>
      <c r="I2820" s="38">
        <v>43811</v>
      </c>
      <c r="J2820" s="2">
        <v>345</v>
      </c>
      <c r="K2820" s="2">
        <v>345102</v>
      </c>
      <c r="L2820" s="2">
        <v>5875</v>
      </c>
      <c r="M2820" s="5">
        <v>25.27</v>
      </c>
      <c r="N2820" s="3">
        <v>43810</v>
      </c>
      <c r="O2820" t="s">
        <v>19</v>
      </c>
      <c r="P2820" t="s">
        <v>1681</v>
      </c>
      <c r="S2820" s="2">
        <v>1116263</v>
      </c>
      <c r="T2820" s="2">
        <v>353866</v>
      </c>
      <c r="X2820" s="2" t="s">
        <v>1931</v>
      </c>
      <c r="Z2820">
        <v>3058462</v>
      </c>
      <c r="AA2820" s="2" t="s">
        <v>24</v>
      </c>
    </row>
    <row r="2821" spans="1:27" x14ac:dyDescent="0.25">
      <c r="A2821" s="6">
        <f t="shared" si="43"/>
        <v>2813</v>
      </c>
      <c r="C2821" s="36" t="str">
        <f>+INDEX('Global Mapping'!$M:$M,MATCH(L2821,'Global Mapping'!$A:$A,0))</f>
        <v>EXPENSE</v>
      </c>
      <c r="D2821" s="36" t="str">
        <f>+INDEX('Global Mapping'!$C:$C,MATCH(L2821,'Global Mapping'!$A:$A,0))</f>
        <v>KITCHEN SUPPLIES</v>
      </c>
      <c r="E2821" s="36" t="s">
        <v>3985</v>
      </c>
      <c r="F2821" s="36" t="s">
        <v>3986</v>
      </c>
      <c r="G2821" s="36" t="s">
        <v>3987</v>
      </c>
      <c r="H2821" s="36">
        <v>1138175</v>
      </c>
      <c r="I2821" s="38">
        <v>43846</v>
      </c>
      <c r="J2821" s="2">
        <v>345</v>
      </c>
      <c r="K2821" s="2">
        <v>345102</v>
      </c>
      <c r="L2821" s="2">
        <v>5875</v>
      </c>
      <c r="M2821" s="5">
        <v>32.94</v>
      </c>
      <c r="N2821" s="3">
        <v>43844</v>
      </c>
      <c r="O2821" t="s">
        <v>19</v>
      </c>
      <c r="P2821" t="s">
        <v>1681</v>
      </c>
      <c r="S2821" s="2">
        <v>1125371</v>
      </c>
      <c r="T2821" s="2">
        <v>356795</v>
      </c>
      <c r="X2821" s="2" t="s">
        <v>1931</v>
      </c>
      <c r="Z2821">
        <v>3058462</v>
      </c>
      <c r="AA2821" s="2" t="s">
        <v>24</v>
      </c>
    </row>
    <row r="2822" spans="1:27" x14ac:dyDescent="0.25">
      <c r="A2822" s="6">
        <f t="shared" si="43"/>
        <v>2814</v>
      </c>
      <c r="C2822" s="36" t="str">
        <f>+INDEX('Global Mapping'!$M:$M,MATCH(L2822,'Global Mapping'!$A:$A,0))</f>
        <v>EXPENSE</v>
      </c>
      <c r="D2822" s="36" t="str">
        <f>+INDEX('Global Mapping'!$C:$C,MATCH(L2822,'Global Mapping'!$A:$A,0))</f>
        <v>OFFICE SUPPLY STORES</v>
      </c>
      <c r="E2822" s="36" t="s">
        <v>3985</v>
      </c>
      <c r="F2822" s="36" t="s">
        <v>3986</v>
      </c>
      <c r="G2822" s="36" t="s">
        <v>3987</v>
      </c>
      <c r="H2822" s="36">
        <v>1089638</v>
      </c>
      <c r="I2822" s="38">
        <v>43559</v>
      </c>
      <c r="J2822" s="2">
        <v>345</v>
      </c>
      <c r="K2822" s="2">
        <v>345102</v>
      </c>
      <c r="L2822" s="2">
        <v>5880</v>
      </c>
      <c r="M2822" s="5">
        <v>16.96</v>
      </c>
      <c r="N2822" s="3">
        <v>43557</v>
      </c>
      <c r="O2822" t="s">
        <v>19</v>
      </c>
      <c r="P2822" t="s">
        <v>1637</v>
      </c>
      <c r="S2822" s="2">
        <v>1045970</v>
      </c>
      <c r="T2822" s="2">
        <v>330558</v>
      </c>
      <c r="X2822" s="2" t="s">
        <v>1931</v>
      </c>
      <c r="Z2822">
        <v>3029848</v>
      </c>
      <c r="AA2822" s="2" t="s">
        <v>24</v>
      </c>
    </row>
    <row r="2823" spans="1:27" x14ac:dyDescent="0.25">
      <c r="A2823" s="6">
        <f t="shared" si="43"/>
        <v>2815</v>
      </c>
      <c r="C2823" s="36" t="str">
        <f>+INDEX('Global Mapping'!$M:$M,MATCH(L2823,'Global Mapping'!$A:$A,0))</f>
        <v>EXPENSE</v>
      </c>
      <c r="D2823" s="36" t="str">
        <f>+INDEX('Global Mapping'!$C:$C,MATCH(L2823,'Global Mapping'!$A:$A,0))</f>
        <v>OFFICE SUPPLY STORES</v>
      </c>
      <c r="E2823" s="36" t="s">
        <v>3985</v>
      </c>
      <c r="F2823" s="36" t="s">
        <v>3986</v>
      </c>
      <c r="G2823" s="36" t="s">
        <v>3987</v>
      </c>
      <c r="H2823" s="36">
        <v>1089638</v>
      </c>
      <c r="I2823" s="38">
        <v>43559</v>
      </c>
      <c r="J2823" s="2">
        <v>345</v>
      </c>
      <c r="K2823" s="2">
        <v>345102</v>
      </c>
      <c r="L2823" s="2">
        <v>5880</v>
      </c>
      <c r="M2823" s="5">
        <v>40.46</v>
      </c>
      <c r="N2823" s="3">
        <v>43557</v>
      </c>
      <c r="O2823" t="s">
        <v>19</v>
      </c>
      <c r="P2823" t="s">
        <v>1637</v>
      </c>
      <c r="S2823" s="2">
        <v>1045970</v>
      </c>
      <c r="T2823" s="2">
        <v>330558</v>
      </c>
      <c r="X2823" s="2" t="s">
        <v>1931</v>
      </c>
      <c r="Z2823">
        <v>3029848</v>
      </c>
      <c r="AA2823" s="2" t="s">
        <v>24</v>
      </c>
    </row>
    <row r="2824" spans="1:27" x14ac:dyDescent="0.25">
      <c r="A2824" s="6">
        <f t="shared" si="43"/>
        <v>2816</v>
      </c>
      <c r="C2824" s="36" t="str">
        <f>+INDEX('Global Mapping'!$M:$M,MATCH(L2824,'Global Mapping'!$A:$A,0))</f>
        <v>EXPENSE</v>
      </c>
      <c r="D2824" s="36" t="str">
        <f>+INDEX('Global Mapping'!$C:$C,MATCH(L2824,'Global Mapping'!$A:$A,0))</f>
        <v>OFFICE SUPPLY STORES</v>
      </c>
      <c r="E2824" s="36" t="s">
        <v>3985</v>
      </c>
      <c r="F2824" s="36" t="s">
        <v>3986</v>
      </c>
      <c r="G2824" s="36" t="s">
        <v>3987</v>
      </c>
      <c r="H2824" s="36">
        <v>1089707</v>
      </c>
      <c r="I2824" s="38">
        <v>43559</v>
      </c>
      <c r="J2824" s="2">
        <v>345</v>
      </c>
      <c r="K2824" s="2">
        <v>345100</v>
      </c>
      <c r="L2824" s="2">
        <v>5880</v>
      </c>
      <c r="M2824" s="5">
        <v>40.46</v>
      </c>
      <c r="N2824" s="3">
        <v>43558</v>
      </c>
      <c r="O2824" t="s">
        <v>19</v>
      </c>
      <c r="P2824" t="s">
        <v>1637</v>
      </c>
      <c r="S2824" s="2">
        <v>1046342</v>
      </c>
      <c r="T2824" s="2">
        <v>330656</v>
      </c>
      <c r="X2824" s="2" t="s">
        <v>1931</v>
      </c>
      <c r="Z2824">
        <v>3029848</v>
      </c>
      <c r="AA2824" s="2" t="s">
        <v>24</v>
      </c>
    </row>
    <row r="2825" spans="1:27" x14ac:dyDescent="0.25">
      <c r="A2825" s="6">
        <f t="shared" si="43"/>
        <v>2817</v>
      </c>
      <c r="C2825" s="36" t="str">
        <f>+INDEX('Global Mapping'!$M:$M,MATCH(L2825,'Global Mapping'!$A:$A,0))</f>
        <v>EXPENSE</v>
      </c>
      <c r="D2825" s="36" t="str">
        <f>+INDEX('Global Mapping'!$C:$C,MATCH(L2825,'Global Mapping'!$A:$A,0))</f>
        <v>OFFICE SUPPLY STORES</v>
      </c>
      <c r="E2825" s="36" t="s">
        <v>3985</v>
      </c>
      <c r="F2825" s="36" t="s">
        <v>3986</v>
      </c>
      <c r="G2825" s="36" t="s">
        <v>3987</v>
      </c>
      <c r="H2825" s="36">
        <v>921239</v>
      </c>
      <c r="I2825" s="38">
        <v>43573</v>
      </c>
      <c r="J2825" s="2">
        <v>345</v>
      </c>
      <c r="K2825" s="2">
        <v>345102</v>
      </c>
      <c r="L2825" s="2">
        <v>5880</v>
      </c>
      <c r="M2825" s="5">
        <v>184.47</v>
      </c>
      <c r="N2825" s="3">
        <v>43567</v>
      </c>
      <c r="O2825" t="s">
        <v>19</v>
      </c>
      <c r="P2825" t="s">
        <v>1669</v>
      </c>
      <c r="S2825" s="2">
        <v>1048911</v>
      </c>
      <c r="T2825" s="2">
        <v>331633</v>
      </c>
      <c r="X2825" s="2" t="s">
        <v>1931</v>
      </c>
      <c r="Z2825">
        <v>3043997</v>
      </c>
      <c r="AA2825" s="2" t="s">
        <v>24</v>
      </c>
    </row>
    <row r="2826" spans="1:27" x14ac:dyDescent="0.25">
      <c r="A2826" s="6">
        <f t="shared" si="43"/>
        <v>2818</v>
      </c>
      <c r="C2826" s="36" t="str">
        <f>+INDEX('Global Mapping'!$M:$M,MATCH(L2826,'Global Mapping'!$A:$A,0))</f>
        <v>EXPENSE</v>
      </c>
      <c r="D2826" s="36" t="str">
        <f>+INDEX('Global Mapping'!$C:$C,MATCH(L2826,'Global Mapping'!$A:$A,0))</f>
        <v>OFFICE SUPPLY STORES</v>
      </c>
      <c r="E2826" s="36" t="s">
        <v>3985</v>
      </c>
      <c r="F2826" s="36" t="s">
        <v>3986</v>
      </c>
      <c r="G2826" s="36" t="s">
        <v>3987</v>
      </c>
      <c r="H2826" s="36">
        <v>921327</v>
      </c>
      <c r="I2826" s="38">
        <v>43601</v>
      </c>
      <c r="J2826" s="2">
        <v>345</v>
      </c>
      <c r="K2826" s="2">
        <v>345102</v>
      </c>
      <c r="L2826" s="2">
        <v>5880</v>
      </c>
      <c r="M2826" s="5">
        <v>47.75</v>
      </c>
      <c r="N2826" s="3">
        <v>43599</v>
      </c>
      <c r="O2826" t="s">
        <v>19</v>
      </c>
      <c r="P2826" t="s">
        <v>1669</v>
      </c>
      <c r="S2826" s="2">
        <v>1057228</v>
      </c>
      <c r="T2826" s="2">
        <v>334309</v>
      </c>
      <c r="X2826" s="2" t="s">
        <v>1931</v>
      </c>
      <c r="Z2826">
        <v>3043997</v>
      </c>
      <c r="AA2826" s="2" t="s">
        <v>24</v>
      </c>
    </row>
    <row r="2827" spans="1:27" x14ac:dyDescent="0.25">
      <c r="A2827" s="6">
        <f t="shared" ref="A2827:A2890" si="44">+A2826+1</f>
        <v>2819</v>
      </c>
      <c r="C2827" s="36" t="str">
        <f>+INDEX('Global Mapping'!$M:$M,MATCH(L2827,'Global Mapping'!$A:$A,0))</f>
        <v>EXPENSE</v>
      </c>
      <c r="D2827" s="36" t="str">
        <f>+INDEX('Global Mapping'!$C:$C,MATCH(L2827,'Global Mapping'!$A:$A,0))</f>
        <v>OFFICE SUPPLY STORES</v>
      </c>
      <c r="E2827" s="36" t="s">
        <v>3985</v>
      </c>
      <c r="F2827" s="36" t="s">
        <v>3986</v>
      </c>
      <c r="G2827" s="36" t="s">
        <v>3987</v>
      </c>
      <c r="H2827" s="36">
        <v>921502</v>
      </c>
      <c r="I2827" s="38">
        <v>43664</v>
      </c>
      <c r="J2827" s="2">
        <v>345</v>
      </c>
      <c r="K2827" s="2">
        <v>345102</v>
      </c>
      <c r="L2827" s="2">
        <v>5880</v>
      </c>
      <c r="M2827" s="5">
        <v>19.07</v>
      </c>
      <c r="N2827" s="3">
        <v>43663</v>
      </c>
      <c r="O2827" t="s">
        <v>19</v>
      </c>
      <c r="P2827" t="s">
        <v>1669</v>
      </c>
      <c r="S2827" s="2">
        <v>1073810</v>
      </c>
      <c r="T2827" s="2">
        <v>339647</v>
      </c>
      <c r="X2827" s="2" t="s">
        <v>1931</v>
      </c>
      <c r="Z2827">
        <v>3043997</v>
      </c>
      <c r="AA2827" s="2" t="s">
        <v>24</v>
      </c>
    </row>
    <row r="2828" spans="1:27" x14ac:dyDescent="0.25">
      <c r="A2828" s="6">
        <f t="shared" si="44"/>
        <v>2820</v>
      </c>
      <c r="C2828" s="36" t="str">
        <f>+INDEX('Global Mapping'!$M:$M,MATCH(L2828,'Global Mapping'!$A:$A,0))</f>
        <v>EXPENSE</v>
      </c>
      <c r="D2828" s="36" t="str">
        <f>+INDEX('Global Mapping'!$C:$C,MATCH(L2828,'Global Mapping'!$A:$A,0))</f>
        <v>OFFICE SUPPLY STORES</v>
      </c>
      <c r="E2828" s="36" t="s">
        <v>3985</v>
      </c>
      <c r="F2828" s="36" t="s">
        <v>3986</v>
      </c>
      <c r="G2828" s="36" t="s">
        <v>3987</v>
      </c>
      <c r="H2828" s="36">
        <v>921537</v>
      </c>
      <c r="I2828" s="38">
        <v>43671</v>
      </c>
      <c r="J2828" s="2">
        <v>345</v>
      </c>
      <c r="K2828" s="2">
        <v>345102</v>
      </c>
      <c r="L2828" s="2">
        <v>5880</v>
      </c>
      <c r="M2828" s="5">
        <v>112.36</v>
      </c>
      <c r="N2828" s="3">
        <v>43663</v>
      </c>
      <c r="O2828" t="s">
        <v>19</v>
      </c>
      <c r="P2828" t="s">
        <v>1669</v>
      </c>
      <c r="S2828" s="2">
        <v>1073811</v>
      </c>
      <c r="T2828" s="2">
        <v>339647</v>
      </c>
      <c r="X2828" s="2" t="s">
        <v>1931</v>
      </c>
      <c r="Z2828">
        <v>3043997</v>
      </c>
      <c r="AA2828" s="2" t="s">
        <v>24</v>
      </c>
    </row>
    <row r="2829" spans="1:27" x14ac:dyDescent="0.25">
      <c r="A2829" s="6">
        <f t="shared" si="44"/>
        <v>2821</v>
      </c>
      <c r="C2829" s="36" t="str">
        <f>+INDEX('Global Mapping'!$M:$M,MATCH(L2829,'Global Mapping'!$A:$A,0))</f>
        <v>EXPENSE</v>
      </c>
      <c r="D2829" s="36" t="str">
        <f>+INDEX('Global Mapping'!$C:$C,MATCH(L2829,'Global Mapping'!$A:$A,0))</f>
        <v>OFFICE SUPPLY STORES</v>
      </c>
      <c r="E2829" s="36" t="s">
        <v>3985</v>
      </c>
      <c r="F2829" s="36" t="s">
        <v>3986</v>
      </c>
      <c r="G2829" s="36" t="s">
        <v>3987</v>
      </c>
      <c r="H2829" s="36">
        <v>1089707</v>
      </c>
      <c r="I2829" s="38">
        <v>43559</v>
      </c>
      <c r="J2829" s="2">
        <v>345</v>
      </c>
      <c r="K2829" s="2">
        <v>345100</v>
      </c>
      <c r="L2829" s="2">
        <v>5880</v>
      </c>
      <c r="M2829" s="5">
        <v>-40.46</v>
      </c>
      <c r="N2829" s="3">
        <v>43668</v>
      </c>
      <c r="O2829" t="s">
        <v>19</v>
      </c>
      <c r="P2829" t="s">
        <v>1637</v>
      </c>
      <c r="S2829" s="2">
        <v>1046342</v>
      </c>
      <c r="T2829" s="2">
        <v>330656</v>
      </c>
      <c r="X2829" s="2" t="s">
        <v>1931</v>
      </c>
      <c r="Z2829">
        <v>3029848</v>
      </c>
      <c r="AA2829" s="2" t="s">
        <v>24</v>
      </c>
    </row>
    <row r="2830" spans="1:27" x14ac:dyDescent="0.25">
      <c r="A2830" s="6">
        <f t="shared" si="44"/>
        <v>2822</v>
      </c>
      <c r="C2830" s="36" t="str">
        <f>+INDEX('Global Mapping'!$M:$M,MATCH(L2830,'Global Mapping'!$A:$A,0))</f>
        <v>EXPENSE</v>
      </c>
      <c r="D2830" s="36" t="str">
        <f>+INDEX('Global Mapping'!$C:$C,MATCH(L2830,'Global Mapping'!$A:$A,0))</f>
        <v>OFFICE SUPPLY STORES</v>
      </c>
      <c r="E2830" s="36" t="s">
        <v>3985</v>
      </c>
      <c r="F2830" s="36" t="s">
        <v>3986</v>
      </c>
      <c r="G2830" s="36" t="s">
        <v>3987</v>
      </c>
      <c r="H2830" s="36">
        <v>1128542</v>
      </c>
      <c r="I2830" s="38">
        <v>43748</v>
      </c>
      <c r="J2830" s="2">
        <v>345</v>
      </c>
      <c r="K2830" s="2">
        <v>345102</v>
      </c>
      <c r="L2830" s="2">
        <v>5880</v>
      </c>
      <c r="M2830" s="5">
        <v>71.52</v>
      </c>
      <c r="N2830" s="3">
        <v>43734</v>
      </c>
      <c r="O2830" t="s">
        <v>19</v>
      </c>
      <c r="P2830" t="s">
        <v>1593</v>
      </c>
      <c r="S2830" s="2">
        <v>1094982</v>
      </c>
      <c r="T2830" s="2">
        <v>345987</v>
      </c>
      <c r="X2830" s="2" t="s">
        <v>1931</v>
      </c>
      <c r="Z2830">
        <v>3004969</v>
      </c>
      <c r="AA2830" s="2" t="s">
        <v>24</v>
      </c>
    </row>
    <row r="2831" spans="1:27" x14ac:dyDescent="0.25">
      <c r="A2831" s="6">
        <f t="shared" si="44"/>
        <v>2823</v>
      </c>
      <c r="C2831" s="36" t="str">
        <f>+INDEX('Global Mapping'!$M:$M,MATCH(L2831,'Global Mapping'!$A:$A,0))</f>
        <v>EXPENSE</v>
      </c>
      <c r="D2831" s="36" t="str">
        <f>+INDEX('Global Mapping'!$C:$C,MATCH(L2831,'Global Mapping'!$A:$A,0))</f>
        <v>OFFICE SUPPLY STORES</v>
      </c>
      <c r="E2831" s="36" t="s">
        <v>3985</v>
      </c>
      <c r="F2831" s="36" t="s">
        <v>3986</v>
      </c>
      <c r="G2831" s="36" t="s">
        <v>3987</v>
      </c>
      <c r="H2831" s="36">
        <v>921776</v>
      </c>
      <c r="I2831" s="38">
        <v>43749</v>
      </c>
      <c r="J2831" s="2">
        <v>345</v>
      </c>
      <c r="K2831" s="2">
        <v>345102</v>
      </c>
      <c r="L2831" s="2">
        <v>5880</v>
      </c>
      <c r="M2831" s="5">
        <v>8.4700000000000006</v>
      </c>
      <c r="N2831" s="3">
        <v>43740</v>
      </c>
      <c r="O2831" t="s">
        <v>19</v>
      </c>
      <c r="P2831" t="s">
        <v>1669</v>
      </c>
      <c r="S2831" s="2">
        <v>1096946</v>
      </c>
      <c r="T2831" s="2">
        <v>346800</v>
      </c>
      <c r="X2831" s="2" t="s">
        <v>1931</v>
      </c>
      <c r="Z2831">
        <v>3043997</v>
      </c>
      <c r="AA2831" s="2" t="s">
        <v>24</v>
      </c>
    </row>
    <row r="2832" spans="1:27" x14ac:dyDescent="0.25">
      <c r="A2832" s="6">
        <f t="shared" si="44"/>
        <v>2824</v>
      </c>
      <c r="C2832" s="36" t="str">
        <f>+INDEX('Global Mapping'!$M:$M,MATCH(L2832,'Global Mapping'!$A:$A,0))</f>
        <v>EXPENSE</v>
      </c>
      <c r="D2832" s="36" t="str">
        <f>+INDEX('Global Mapping'!$C:$C,MATCH(L2832,'Global Mapping'!$A:$A,0))</f>
        <v>OFFICE SUPPLY STORES</v>
      </c>
      <c r="E2832" s="36" t="s">
        <v>3985</v>
      </c>
      <c r="F2832" s="36" t="s">
        <v>3986</v>
      </c>
      <c r="G2832" s="36" t="s">
        <v>3987</v>
      </c>
      <c r="H2832" s="36">
        <v>1131590</v>
      </c>
      <c r="I2832" s="38">
        <v>43776</v>
      </c>
      <c r="J2832" s="2">
        <v>345</v>
      </c>
      <c r="K2832" s="2">
        <v>345102</v>
      </c>
      <c r="L2832" s="2">
        <v>5880</v>
      </c>
      <c r="M2832" s="5">
        <v>11.7</v>
      </c>
      <c r="N2832" s="3">
        <v>43776</v>
      </c>
      <c r="O2832" t="s">
        <v>19</v>
      </c>
      <c r="P2832" t="s">
        <v>1637</v>
      </c>
      <c r="S2832" s="2">
        <v>1106775</v>
      </c>
      <c r="T2832" s="2">
        <v>350737</v>
      </c>
      <c r="X2832" s="2" t="s">
        <v>1931</v>
      </c>
      <c r="Z2832">
        <v>3029848</v>
      </c>
      <c r="AA2832" s="2" t="s">
        <v>24</v>
      </c>
    </row>
    <row r="2833" spans="1:27" x14ac:dyDescent="0.25">
      <c r="A2833" s="6">
        <f t="shared" si="44"/>
        <v>2825</v>
      </c>
      <c r="C2833" s="36" t="str">
        <f>+INDEX('Global Mapping'!$M:$M,MATCH(L2833,'Global Mapping'!$A:$A,0))</f>
        <v>EXPENSE</v>
      </c>
      <c r="D2833" s="36" t="str">
        <f>+INDEX('Global Mapping'!$C:$C,MATCH(L2833,'Global Mapping'!$A:$A,0))</f>
        <v>OFFICE SUPPLY STORES</v>
      </c>
      <c r="E2833" s="36" t="s">
        <v>3985</v>
      </c>
      <c r="F2833" s="36" t="s">
        <v>3986</v>
      </c>
      <c r="G2833" s="36" t="s">
        <v>3987</v>
      </c>
      <c r="H2833" s="36">
        <v>1134765</v>
      </c>
      <c r="I2833" s="38">
        <v>43804</v>
      </c>
      <c r="J2833" s="2">
        <v>345</v>
      </c>
      <c r="K2833" s="2">
        <v>345101</v>
      </c>
      <c r="L2833" s="2">
        <v>5880</v>
      </c>
      <c r="M2833" s="5">
        <v>8.2200000000000006</v>
      </c>
      <c r="N2833" s="3">
        <v>43802</v>
      </c>
      <c r="O2833" t="s">
        <v>19</v>
      </c>
      <c r="P2833" t="s">
        <v>1671</v>
      </c>
      <c r="S2833" s="2">
        <v>1113636</v>
      </c>
      <c r="T2833" s="2">
        <v>352745</v>
      </c>
      <c r="X2833" s="2" t="s">
        <v>1931</v>
      </c>
      <c r="Z2833">
        <v>3098053</v>
      </c>
      <c r="AA2833" s="2" t="s">
        <v>24</v>
      </c>
    </row>
    <row r="2834" spans="1:27" x14ac:dyDescent="0.25">
      <c r="A2834" s="6">
        <f t="shared" si="44"/>
        <v>2826</v>
      </c>
      <c r="C2834" s="36" t="str">
        <f>+INDEX('Global Mapping'!$M:$M,MATCH(L2834,'Global Mapping'!$A:$A,0))</f>
        <v>EXPENSE</v>
      </c>
      <c r="D2834" s="36" t="str">
        <f>+INDEX('Global Mapping'!$C:$C,MATCH(L2834,'Global Mapping'!$A:$A,0))</f>
        <v>OFFICE SUPPLY STORES</v>
      </c>
      <c r="E2834" s="36" t="s">
        <v>3985</v>
      </c>
      <c r="F2834" s="36" t="s">
        <v>3986</v>
      </c>
      <c r="G2834" s="36" t="s">
        <v>3987</v>
      </c>
      <c r="H2834" s="36">
        <v>922329</v>
      </c>
      <c r="I2834" s="38">
        <v>43927</v>
      </c>
      <c r="J2834" s="2">
        <v>345</v>
      </c>
      <c r="K2834" s="2">
        <v>345101</v>
      </c>
      <c r="L2834" s="2">
        <v>5880</v>
      </c>
      <c r="M2834" s="5">
        <v>6.35</v>
      </c>
      <c r="N2834" s="3">
        <v>43914</v>
      </c>
      <c r="O2834" t="s">
        <v>19</v>
      </c>
      <c r="P2834" t="s">
        <v>1669</v>
      </c>
      <c r="S2834" s="2">
        <v>1144749</v>
      </c>
      <c r="T2834" s="2">
        <v>362595</v>
      </c>
      <c r="X2834" s="2" t="s">
        <v>1931</v>
      </c>
      <c r="Z2834">
        <v>3043997</v>
      </c>
      <c r="AA2834" s="2" t="s">
        <v>24</v>
      </c>
    </row>
    <row r="2835" spans="1:27" x14ac:dyDescent="0.25">
      <c r="A2835" s="6">
        <f t="shared" si="44"/>
        <v>2827</v>
      </c>
      <c r="C2835" s="36" t="str">
        <f>+INDEX('Global Mapping'!$M:$M,MATCH(L2835,'Global Mapping'!$A:$A,0))</f>
        <v>EXPENSE</v>
      </c>
      <c r="D2835" s="36" t="str">
        <f>+INDEX('Global Mapping'!$C:$C,MATCH(L2835,'Global Mapping'!$A:$A,0))</f>
        <v>OFFICE SUPPLY STORES</v>
      </c>
      <c r="E2835" s="36" t="s">
        <v>3985</v>
      </c>
      <c r="F2835" s="36" t="s">
        <v>3986</v>
      </c>
      <c r="G2835" s="36" t="s">
        <v>3987</v>
      </c>
      <c r="H2835" s="36">
        <v>922329</v>
      </c>
      <c r="I2835" s="38">
        <v>43927</v>
      </c>
      <c r="J2835" s="2">
        <v>345</v>
      </c>
      <c r="K2835" s="2">
        <v>345102</v>
      </c>
      <c r="L2835" s="2">
        <v>5880</v>
      </c>
      <c r="M2835" s="5">
        <v>19.05</v>
      </c>
      <c r="N2835" s="3">
        <v>43914</v>
      </c>
      <c r="O2835" t="s">
        <v>19</v>
      </c>
      <c r="P2835" t="s">
        <v>1669</v>
      </c>
      <c r="S2835" s="2">
        <v>1144753</v>
      </c>
      <c r="T2835" s="2">
        <v>362595</v>
      </c>
      <c r="X2835" s="2" t="s">
        <v>1931</v>
      </c>
      <c r="Z2835">
        <v>3043997</v>
      </c>
      <c r="AA2835" s="2" t="s">
        <v>24</v>
      </c>
    </row>
    <row r="2836" spans="1:27" x14ac:dyDescent="0.25">
      <c r="A2836" s="6">
        <f t="shared" si="44"/>
        <v>2828</v>
      </c>
      <c r="C2836" s="36" t="str">
        <f>+INDEX('Global Mapping'!$M:$M,MATCH(L2836,'Global Mapping'!$A:$A,0))</f>
        <v>EXPENSE</v>
      </c>
      <c r="D2836" s="36" t="str">
        <f>+INDEX('Global Mapping'!$C:$C,MATCH(L2836,'Global Mapping'!$A:$A,0))</f>
        <v>SHIPPING CHARGES</v>
      </c>
      <c r="E2836" s="36" t="s">
        <v>3985</v>
      </c>
      <c r="F2836" s="36" t="s">
        <v>3986</v>
      </c>
      <c r="G2836" s="36" t="s">
        <v>3987</v>
      </c>
      <c r="H2836" s="36">
        <v>1089576</v>
      </c>
      <c r="I2836" s="38">
        <v>43559</v>
      </c>
      <c r="J2836" s="2">
        <v>345</v>
      </c>
      <c r="K2836" s="2">
        <v>345102</v>
      </c>
      <c r="L2836" s="2">
        <v>5895</v>
      </c>
      <c r="M2836" s="5">
        <v>34.14</v>
      </c>
      <c r="N2836" s="3">
        <v>43557</v>
      </c>
      <c r="O2836" t="s">
        <v>19</v>
      </c>
      <c r="P2836" t="s">
        <v>1645</v>
      </c>
      <c r="S2836" s="2">
        <v>1046088</v>
      </c>
      <c r="T2836" s="2">
        <v>330570</v>
      </c>
      <c r="X2836" s="2" t="s">
        <v>1931</v>
      </c>
      <c r="Z2836">
        <v>3000067</v>
      </c>
      <c r="AA2836" s="2" t="s">
        <v>24</v>
      </c>
    </row>
    <row r="2837" spans="1:27" x14ac:dyDescent="0.25">
      <c r="A2837" s="6">
        <f t="shared" si="44"/>
        <v>2829</v>
      </c>
      <c r="C2837" s="36" t="str">
        <f>+INDEX('Global Mapping'!$M:$M,MATCH(L2837,'Global Mapping'!$A:$A,0))</f>
        <v>EXPENSE</v>
      </c>
      <c r="D2837" s="36" t="str">
        <f>+INDEX('Global Mapping'!$C:$C,MATCH(L2837,'Global Mapping'!$A:$A,0))</f>
        <v>SHIPPING CHARGES</v>
      </c>
      <c r="E2837" s="36" t="s">
        <v>3985</v>
      </c>
      <c r="F2837" s="36" t="s">
        <v>3986</v>
      </c>
      <c r="G2837" s="36" t="s">
        <v>3987</v>
      </c>
      <c r="H2837" s="36">
        <v>1089576</v>
      </c>
      <c r="I2837" s="38">
        <v>43559</v>
      </c>
      <c r="J2837" s="2">
        <v>345</v>
      </c>
      <c r="K2837" s="2">
        <v>345102</v>
      </c>
      <c r="L2837" s="2">
        <v>5895</v>
      </c>
      <c r="M2837" s="5">
        <v>15.63</v>
      </c>
      <c r="N2837" s="3">
        <v>43557</v>
      </c>
      <c r="O2837" t="s">
        <v>19</v>
      </c>
      <c r="P2837" t="s">
        <v>1645</v>
      </c>
      <c r="S2837" s="2">
        <v>1046088</v>
      </c>
      <c r="T2837" s="2">
        <v>330570</v>
      </c>
      <c r="X2837" s="2" t="s">
        <v>1931</v>
      </c>
      <c r="Z2837">
        <v>3000067</v>
      </c>
      <c r="AA2837" s="2" t="s">
        <v>24</v>
      </c>
    </row>
    <row r="2838" spans="1:27" x14ac:dyDescent="0.25">
      <c r="A2838" s="6">
        <f t="shared" si="44"/>
        <v>2830</v>
      </c>
      <c r="C2838" s="36" t="str">
        <f>+INDEX('Global Mapping'!$M:$M,MATCH(L2838,'Global Mapping'!$A:$A,0))</f>
        <v>EXPENSE</v>
      </c>
      <c r="D2838" s="36" t="str">
        <f>+INDEX('Global Mapping'!$C:$C,MATCH(L2838,'Global Mapping'!$A:$A,0))</f>
        <v>SHIPPING CHARGES</v>
      </c>
      <c r="E2838" s="36" t="s">
        <v>3985</v>
      </c>
      <c r="F2838" s="36" t="s">
        <v>3986</v>
      </c>
      <c r="G2838" s="36" t="s">
        <v>3987</v>
      </c>
      <c r="H2838" s="36">
        <v>1089638</v>
      </c>
      <c r="I2838" s="38">
        <v>43559</v>
      </c>
      <c r="J2838" s="2">
        <v>345</v>
      </c>
      <c r="K2838" s="2">
        <v>345102</v>
      </c>
      <c r="L2838" s="2">
        <v>5895</v>
      </c>
      <c r="M2838" s="5">
        <v>14.6</v>
      </c>
      <c r="N2838" s="3">
        <v>43557</v>
      </c>
      <c r="O2838" t="s">
        <v>19</v>
      </c>
      <c r="P2838" t="s">
        <v>1637</v>
      </c>
      <c r="S2838" s="2">
        <v>1045970</v>
      </c>
      <c r="T2838" s="2">
        <v>330558</v>
      </c>
      <c r="X2838" s="2" t="s">
        <v>1931</v>
      </c>
      <c r="Z2838">
        <v>3029848</v>
      </c>
      <c r="AA2838" s="2" t="s">
        <v>24</v>
      </c>
    </row>
    <row r="2839" spans="1:27" x14ac:dyDescent="0.25">
      <c r="A2839" s="6">
        <f t="shared" si="44"/>
        <v>2831</v>
      </c>
      <c r="C2839" s="36" t="str">
        <f>+INDEX('Global Mapping'!$M:$M,MATCH(L2839,'Global Mapping'!$A:$A,0))</f>
        <v>EXPENSE</v>
      </c>
      <c r="D2839" s="36" t="str">
        <f>+INDEX('Global Mapping'!$C:$C,MATCH(L2839,'Global Mapping'!$A:$A,0))</f>
        <v>SHIPPING CHARGES</v>
      </c>
      <c r="E2839" s="36" t="s">
        <v>3985</v>
      </c>
      <c r="F2839" s="36" t="s">
        <v>3986</v>
      </c>
      <c r="G2839" s="36" t="s">
        <v>3987</v>
      </c>
      <c r="H2839" s="36">
        <v>1089707</v>
      </c>
      <c r="I2839" s="38">
        <v>43559</v>
      </c>
      <c r="J2839" s="2">
        <v>345</v>
      </c>
      <c r="K2839" s="2">
        <v>345102</v>
      </c>
      <c r="L2839" s="2">
        <v>5895</v>
      </c>
      <c r="M2839" s="5">
        <v>14.6</v>
      </c>
      <c r="N2839" s="3">
        <v>43558</v>
      </c>
      <c r="O2839" t="s">
        <v>19</v>
      </c>
      <c r="P2839" t="s">
        <v>1637</v>
      </c>
      <c r="S2839" s="2">
        <v>1046342</v>
      </c>
      <c r="T2839" s="2">
        <v>330656</v>
      </c>
      <c r="X2839" s="2" t="s">
        <v>1931</v>
      </c>
      <c r="Z2839">
        <v>3029848</v>
      </c>
      <c r="AA2839" s="2" t="s">
        <v>24</v>
      </c>
    </row>
    <row r="2840" spans="1:27" x14ac:dyDescent="0.25">
      <c r="A2840" s="6">
        <f t="shared" si="44"/>
        <v>2832</v>
      </c>
      <c r="C2840" s="36" t="str">
        <f>+INDEX('Global Mapping'!$M:$M,MATCH(L2840,'Global Mapping'!$A:$A,0))</f>
        <v>EXPENSE</v>
      </c>
      <c r="D2840" s="36" t="str">
        <f>+INDEX('Global Mapping'!$C:$C,MATCH(L2840,'Global Mapping'!$A:$A,0))</f>
        <v>SHIPPING CHARGES</v>
      </c>
      <c r="E2840" s="36" t="s">
        <v>3985</v>
      </c>
      <c r="F2840" s="36" t="s">
        <v>3986</v>
      </c>
      <c r="G2840" s="36" t="s">
        <v>3987</v>
      </c>
      <c r="H2840" s="36">
        <v>1090272</v>
      </c>
      <c r="I2840" s="38">
        <v>43566</v>
      </c>
      <c r="J2840" s="2">
        <v>345</v>
      </c>
      <c r="K2840" s="2">
        <v>345102</v>
      </c>
      <c r="L2840" s="2">
        <v>5895</v>
      </c>
      <c r="M2840" s="5">
        <v>15.8</v>
      </c>
      <c r="N2840" s="3">
        <v>43564</v>
      </c>
      <c r="O2840" t="s">
        <v>19</v>
      </c>
      <c r="P2840" t="s">
        <v>1645</v>
      </c>
      <c r="S2840" s="2">
        <v>1047624</v>
      </c>
      <c r="T2840" s="2">
        <v>331249</v>
      </c>
      <c r="X2840" s="2" t="s">
        <v>1931</v>
      </c>
      <c r="Z2840">
        <v>3000067</v>
      </c>
      <c r="AA2840" s="2" t="s">
        <v>24</v>
      </c>
    </row>
    <row r="2841" spans="1:27" x14ac:dyDescent="0.25">
      <c r="A2841" s="6">
        <f t="shared" si="44"/>
        <v>2833</v>
      </c>
      <c r="C2841" s="36" t="str">
        <f>+INDEX('Global Mapping'!$M:$M,MATCH(L2841,'Global Mapping'!$A:$A,0))</f>
        <v>EXPENSE</v>
      </c>
      <c r="D2841" s="36" t="str">
        <f>+INDEX('Global Mapping'!$C:$C,MATCH(L2841,'Global Mapping'!$A:$A,0))</f>
        <v>SHIPPING CHARGES</v>
      </c>
      <c r="E2841" s="36" t="s">
        <v>3985</v>
      </c>
      <c r="F2841" s="36" t="s">
        <v>3986</v>
      </c>
      <c r="G2841" s="36" t="s">
        <v>3987</v>
      </c>
      <c r="H2841" s="36">
        <v>1090751</v>
      </c>
      <c r="I2841" s="38">
        <v>43573</v>
      </c>
      <c r="J2841" s="2">
        <v>345</v>
      </c>
      <c r="K2841" s="2">
        <v>345102</v>
      </c>
      <c r="L2841" s="2">
        <v>5895</v>
      </c>
      <c r="M2841" s="5">
        <v>38.659999999999997</v>
      </c>
      <c r="N2841" s="3">
        <v>43571</v>
      </c>
      <c r="O2841" t="s">
        <v>19</v>
      </c>
      <c r="P2841" t="s">
        <v>1645</v>
      </c>
      <c r="S2841" s="2">
        <v>1049708</v>
      </c>
      <c r="T2841" s="2">
        <v>331788</v>
      </c>
      <c r="X2841" s="2" t="s">
        <v>1931</v>
      </c>
      <c r="Z2841">
        <v>3000067</v>
      </c>
      <c r="AA2841" s="2" t="s">
        <v>24</v>
      </c>
    </row>
    <row r="2842" spans="1:27" x14ac:dyDescent="0.25">
      <c r="A2842" s="6">
        <f t="shared" si="44"/>
        <v>2834</v>
      </c>
      <c r="C2842" s="36" t="str">
        <f>+INDEX('Global Mapping'!$M:$M,MATCH(L2842,'Global Mapping'!$A:$A,0))</f>
        <v>EXPENSE</v>
      </c>
      <c r="D2842" s="36" t="str">
        <f>+INDEX('Global Mapping'!$C:$C,MATCH(L2842,'Global Mapping'!$A:$A,0))</f>
        <v>SHIPPING CHARGES</v>
      </c>
      <c r="E2842" s="36" t="s">
        <v>3985</v>
      </c>
      <c r="F2842" s="36" t="s">
        <v>3986</v>
      </c>
      <c r="G2842" s="36" t="s">
        <v>3987</v>
      </c>
      <c r="H2842" s="36">
        <v>1092592</v>
      </c>
      <c r="I2842" s="38">
        <v>43587</v>
      </c>
      <c r="J2842" s="2">
        <v>345</v>
      </c>
      <c r="K2842" s="2">
        <v>345102</v>
      </c>
      <c r="L2842" s="2">
        <v>5895</v>
      </c>
      <c r="M2842" s="5">
        <v>15.35</v>
      </c>
      <c r="N2842" s="3">
        <v>43586</v>
      </c>
      <c r="O2842" t="s">
        <v>19</v>
      </c>
      <c r="P2842" t="s">
        <v>1637</v>
      </c>
      <c r="S2842" s="2">
        <v>1053878</v>
      </c>
      <c r="T2842" s="2">
        <v>333148</v>
      </c>
      <c r="X2842" s="2" t="s">
        <v>1931</v>
      </c>
      <c r="Z2842">
        <v>3029848</v>
      </c>
      <c r="AA2842" s="2" t="s">
        <v>24</v>
      </c>
    </row>
    <row r="2843" spans="1:27" x14ac:dyDescent="0.25">
      <c r="A2843" s="6">
        <f t="shared" si="44"/>
        <v>2835</v>
      </c>
      <c r="C2843" s="36" t="str">
        <f>+INDEX('Global Mapping'!$M:$M,MATCH(L2843,'Global Mapping'!$A:$A,0))</f>
        <v>EXPENSE</v>
      </c>
      <c r="D2843" s="36" t="str">
        <f>+INDEX('Global Mapping'!$C:$C,MATCH(L2843,'Global Mapping'!$A:$A,0))</f>
        <v>SHIPPING CHARGES</v>
      </c>
      <c r="E2843" s="36" t="s">
        <v>3985</v>
      </c>
      <c r="F2843" s="36" t="s">
        <v>3986</v>
      </c>
      <c r="G2843" s="36" t="s">
        <v>3987</v>
      </c>
      <c r="H2843" s="36">
        <v>1092592</v>
      </c>
      <c r="I2843" s="38">
        <v>43587</v>
      </c>
      <c r="J2843" s="2">
        <v>345</v>
      </c>
      <c r="K2843" s="2">
        <v>345102</v>
      </c>
      <c r="L2843" s="2">
        <v>5895</v>
      </c>
      <c r="M2843" s="5">
        <v>6.85</v>
      </c>
      <c r="N2843" s="3">
        <v>43586</v>
      </c>
      <c r="O2843" t="s">
        <v>19</v>
      </c>
      <c r="P2843" t="s">
        <v>1637</v>
      </c>
      <c r="S2843" s="2">
        <v>1053878</v>
      </c>
      <c r="T2843" s="2">
        <v>333148</v>
      </c>
      <c r="X2843" s="2" t="s">
        <v>1931</v>
      </c>
      <c r="Z2843">
        <v>3029848</v>
      </c>
      <c r="AA2843" s="2" t="s">
        <v>24</v>
      </c>
    </row>
    <row r="2844" spans="1:27" x14ac:dyDescent="0.25">
      <c r="A2844" s="6">
        <f t="shared" si="44"/>
        <v>2836</v>
      </c>
      <c r="C2844" s="36" t="str">
        <f>+INDEX('Global Mapping'!$M:$M,MATCH(L2844,'Global Mapping'!$A:$A,0))</f>
        <v>EXPENSE</v>
      </c>
      <c r="D2844" s="36" t="str">
        <f>+INDEX('Global Mapping'!$C:$C,MATCH(L2844,'Global Mapping'!$A:$A,0))</f>
        <v>SHIPPING CHARGES</v>
      </c>
      <c r="E2844" s="36" t="s">
        <v>3985</v>
      </c>
      <c r="F2844" s="36" t="s">
        <v>3986</v>
      </c>
      <c r="G2844" s="36" t="s">
        <v>3987</v>
      </c>
      <c r="H2844" s="36">
        <v>1092592</v>
      </c>
      <c r="I2844" s="38">
        <v>43587</v>
      </c>
      <c r="J2844" s="2">
        <v>345</v>
      </c>
      <c r="K2844" s="2">
        <v>345102</v>
      </c>
      <c r="L2844" s="2">
        <v>5895</v>
      </c>
      <c r="M2844" s="5">
        <v>6.85</v>
      </c>
      <c r="N2844" s="3">
        <v>43586</v>
      </c>
      <c r="O2844" t="s">
        <v>19</v>
      </c>
      <c r="P2844" t="s">
        <v>1637</v>
      </c>
      <c r="S2844" s="2">
        <v>1053878</v>
      </c>
      <c r="T2844" s="2">
        <v>333148</v>
      </c>
      <c r="X2844" s="2" t="s">
        <v>1931</v>
      </c>
      <c r="Z2844">
        <v>3029848</v>
      </c>
      <c r="AA2844" s="2" t="s">
        <v>24</v>
      </c>
    </row>
    <row r="2845" spans="1:27" x14ac:dyDescent="0.25">
      <c r="A2845" s="6">
        <f t="shared" si="44"/>
        <v>2837</v>
      </c>
      <c r="C2845" s="36" t="str">
        <f>+INDEX('Global Mapping'!$M:$M,MATCH(L2845,'Global Mapping'!$A:$A,0))</f>
        <v>EXPENSE</v>
      </c>
      <c r="D2845" s="36" t="str">
        <f>+INDEX('Global Mapping'!$C:$C,MATCH(L2845,'Global Mapping'!$A:$A,0))</f>
        <v>SHIPPING CHARGES</v>
      </c>
      <c r="E2845" s="36" t="s">
        <v>3985</v>
      </c>
      <c r="F2845" s="36" t="s">
        <v>3986</v>
      </c>
      <c r="G2845" s="36" t="s">
        <v>3987</v>
      </c>
      <c r="H2845" s="36">
        <v>1093616</v>
      </c>
      <c r="I2845" s="38">
        <v>43601</v>
      </c>
      <c r="J2845" s="2">
        <v>345</v>
      </c>
      <c r="K2845" s="2">
        <v>345102</v>
      </c>
      <c r="L2845" s="2">
        <v>5895</v>
      </c>
      <c r="M2845" s="5">
        <v>26.7</v>
      </c>
      <c r="N2845" s="3">
        <v>43598</v>
      </c>
      <c r="O2845" t="s">
        <v>19</v>
      </c>
      <c r="P2845" t="s">
        <v>1645</v>
      </c>
      <c r="S2845" s="2">
        <v>1056786</v>
      </c>
      <c r="T2845" s="2">
        <v>334186</v>
      </c>
      <c r="X2845" s="2" t="s">
        <v>1931</v>
      </c>
      <c r="Z2845">
        <v>3000067</v>
      </c>
      <c r="AA2845" s="2" t="s">
        <v>24</v>
      </c>
    </row>
    <row r="2846" spans="1:27" x14ac:dyDescent="0.25">
      <c r="A2846" s="6">
        <f t="shared" si="44"/>
        <v>2838</v>
      </c>
      <c r="C2846" s="36" t="str">
        <f>+INDEX('Global Mapping'!$M:$M,MATCH(L2846,'Global Mapping'!$A:$A,0))</f>
        <v>EXPENSE</v>
      </c>
      <c r="D2846" s="36" t="str">
        <f>+INDEX('Global Mapping'!$C:$C,MATCH(L2846,'Global Mapping'!$A:$A,0))</f>
        <v>SHIPPING CHARGES</v>
      </c>
      <c r="E2846" s="36" t="s">
        <v>3985</v>
      </c>
      <c r="F2846" s="36" t="s">
        <v>3986</v>
      </c>
      <c r="G2846" s="36" t="s">
        <v>3987</v>
      </c>
      <c r="H2846" s="36">
        <v>1095046</v>
      </c>
      <c r="I2846" s="38">
        <v>43622</v>
      </c>
      <c r="J2846" s="2">
        <v>345</v>
      </c>
      <c r="K2846" s="2">
        <v>345102</v>
      </c>
      <c r="L2846" s="2">
        <v>5895</v>
      </c>
      <c r="M2846" s="5">
        <v>8.0500000000000007</v>
      </c>
      <c r="N2846" s="3">
        <v>43621</v>
      </c>
      <c r="O2846" t="s">
        <v>19</v>
      </c>
      <c r="P2846" t="s">
        <v>1637</v>
      </c>
      <c r="S2846" s="2">
        <v>1062463</v>
      </c>
      <c r="T2846" s="2">
        <v>336044</v>
      </c>
      <c r="X2846" s="2" t="s">
        <v>1931</v>
      </c>
      <c r="Z2846">
        <v>3029848</v>
      </c>
      <c r="AA2846" s="2" t="s">
        <v>24</v>
      </c>
    </row>
    <row r="2847" spans="1:27" x14ac:dyDescent="0.25">
      <c r="A2847" s="6">
        <f t="shared" si="44"/>
        <v>2839</v>
      </c>
      <c r="C2847" s="36" t="str">
        <f>+INDEX('Global Mapping'!$M:$M,MATCH(L2847,'Global Mapping'!$A:$A,0))</f>
        <v>EXPENSE</v>
      </c>
      <c r="D2847" s="36" t="str">
        <f>+INDEX('Global Mapping'!$C:$C,MATCH(L2847,'Global Mapping'!$A:$A,0))</f>
        <v>SHIPPING CHARGES</v>
      </c>
      <c r="E2847" s="36" t="s">
        <v>3985</v>
      </c>
      <c r="F2847" s="36" t="s">
        <v>3986</v>
      </c>
      <c r="G2847" s="36" t="s">
        <v>3987</v>
      </c>
      <c r="H2847" s="36">
        <v>1096023</v>
      </c>
      <c r="I2847" s="38">
        <v>43629</v>
      </c>
      <c r="J2847" s="2">
        <v>345</v>
      </c>
      <c r="K2847" s="2">
        <v>345102</v>
      </c>
      <c r="L2847" s="2">
        <v>5895</v>
      </c>
      <c r="M2847" s="5">
        <v>150</v>
      </c>
      <c r="N2847" s="3">
        <v>43627</v>
      </c>
      <c r="O2847" t="s">
        <v>19</v>
      </c>
      <c r="P2847" t="s">
        <v>2012</v>
      </c>
      <c r="S2847" s="2">
        <v>1063438</v>
      </c>
      <c r="T2847" s="2">
        <v>336643</v>
      </c>
      <c r="X2847" s="2" t="s">
        <v>1931</v>
      </c>
      <c r="Z2847">
        <v>3005521</v>
      </c>
      <c r="AA2847" s="2" t="s">
        <v>24</v>
      </c>
    </row>
    <row r="2848" spans="1:27" x14ac:dyDescent="0.25">
      <c r="A2848" s="6">
        <f t="shared" si="44"/>
        <v>2840</v>
      </c>
      <c r="C2848" s="36" t="str">
        <f>+INDEX('Global Mapping'!$M:$M,MATCH(L2848,'Global Mapping'!$A:$A,0))</f>
        <v>EXPENSE</v>
      </c>
      <c r="D2848" s="36" t="str">
        <f>+INDEX('Global Mapping'!$C:$C,MATCH(L2848,'Global Mapping'!$A:$A,0))</f>
        <v>SHIPPING CHARGES</v>
      </c>
      <c r="E2848" s="36" t="s">
        <v>3985</v>
      </c>
      <c r="F2848" s="36" t="s">
        <v>3986</v>
      </c>
      <c r="G2848" s="36" t="s">
        <v>3987</v>
      </c>
      <c r="H2848" s="36">
        <v>1096022</v>
      </c>
      <c r="I2848" s="38">
        <v>43629</v>
      </c>
      <c r="J2848" s="2">
        <v>345</v>
      </c>
      <c r="K2848" s="2">
        <v>345101</v>
      </c>
      <c r="L2848" s="2">
        <v>5895</v>
      </c>
      <c r="M2848" s="5">
        <v>150</v>
      </c>
      <c r="N2848" s="3">
        <v>43627</v>
      </c>
      <c r="O2848" t="s">
        <v>19</v>
      </c>
      <c r="P2848" t="s">
        <v>2013</v>
      </c>
      <c r="S2848" s="2">
        <v>1063439</v>
      </c>
      <c r="T2848" s="2">
        <v>336643</v>
      </c>
      <c r="X2848" s="2" t="s">
        <v>1931</v>
      </c>
      <c r="Z2848">
        <v>3009384</v>
      </c>
      <c r="AA2848" s="2" t="s">
        <v>24</v>
      </c>
    </row>
    <row r="2849" spans="1:27" x14ac:dyDescent="0.25">
      <c r="A2849" s="6">
        <f t="shared" si="44"/>
        <v>2841</v>
      </c>
      <c r="C2849" s="36" t="str">
        <f>+INDEX('Global Mapping'!$M:$M,MATCH(L2849,'Global Mapping'!$A:$A,0))</f>
        <v>EXPENSE</v>
      </c>
      <c r="D2849" s="36" t="str">
        <f>+INDEX('Global Mapping'!$C:$C,MATCH(L2849,'Global Mapping'!$A:$A,0))</f>
        <v>SHIPPING CHARGES</v>
      </c>
      <c r="E2849" s="36" t="s">
        <v>3985</v>
      </c>
      <c r="F2849" s="36" t="s">
        <v>3986</v>
      </c>
      <c r="G2849" s="36" t="s">
        <v>3987</v>
      </c>
      <c r="H2849" s="36">
        <v>1096418</v>
      </c>
      <c r="I2849" s="38">
        <v>43636</v>
      </c>
      <c r="J2849" s="2">
        <v>345</v>
      </c>
      <c r="K2849" s="2">
        <v>345102</v>
      </c>
      <c r="L2849" s="2">
        <v>5895</v>
      </c>
      <c r="M2849" s="5">
        <v>30.15</v>
      </c>
      <c r="N2849" s="3">
        <v>43635</v>
      </c>
      <c r="O2849" t="s">
        <v>19</v>
      </c>
      <c r="P2849" t="s">
        <v>1645</v>
      </c>
      <c r="S2849" s="2">
        <v>1065908</v>
      </c>
      <c r="T2849" s="2">
        <v>337286</v>
      </c>
      <c r="X2849" s="2" t="s">
        <v>1931</v>
      </c>
      <c r="Z2849">
        <v>3000067</v>
      </c>
      <c r="AA2849" s="2" t="s">
        <v>24</v>
      </c>
    </row>
    <row r="2850" spans="1:27" x14ac:dyDescent="0.25">
      <c r="A2850" s="6">
        <f t="shared" si="44"/>
        <v>2842</v>
      </c>
      <c r="C2850" s="36" t="str">
        <f>+INDEX('Global Mapping'!$M:$M,MATCH(L2850,'Global Mapping'!$A:$A,0))</f>
        <v>EXPENSE</v>
      </c>
      <c r="D2850" s="36" t="str">
        <f>+INDEX('Global Mapping'!$C:$C,MATCH(L2850,'Global Mapping'!$A:$A,0))</f>
        <v>SHIPPING CHARGES</v>
      </c>
      <c r="E2850" s="36" t="s">
        <v>3985</v>
      </c>
      <c r="F2850" s="36" t="s">
        <v>3986</v>
      </c>
      <c r="G2850" s="36" t="s">
        <v>3987</v>
      </c>
      <c r="H2850" s="36">
        <v>1112146</v>
      </c>
      <c r="I2850" s="38">
        <v>43657</v>
      </c>
      <c r="J2850" s="2">
        <v>345</v>
      </c>
      <c r="K2850" s="2">
        <v>345102</v>
      </c>
      <c r="L2850" s="2">
        <v>5895</v>
      </c>
      <c r="M2850" s="5">
        <v>10.59</v>
      </c>
      <c r="N2850" s="3">
        <v>43656</v>
      </c>
      <c r="O2850" t="s">
        <v>19</v>
      </c>
      <c r="P2850" t="s">
        <v>1645</v>
      </c>
      <c r="S2850" s="2">
        <v>1070824</v>
      </c>
      <c r="T2850" s="2">
        <v>338962</v>
      </c>
      <c r="X2850" s="2" t="s">
        <v>1931</v>
      </c>
      <c r="Z2850">
        <v>3000067</v>
      </c>
      <c r="AA2850" s="2" t="s">
        <v>24</v>
      </c>
    </row>
    <row r="2851" spans="1:27" x14ac:dyDescent="0.25">
      <c r="A2851" s="6">
        <f t="shared" si="44"/>
        <v>2843</v>
      </c>
      <c r="C2851" s="36" t="str">
        <f>+INDEX('Global Mapping'!$M:$M,MATCH(L2851,'Global Mapping'!$A:$A,0))</f>
        <v>EXPENSE</v>
      </c>
      <c r="D2851" s="36" t="str">
        <f>+INDEX('Global Mapping'!$C:$C,MATCH(L2851,'Global Mapping'!$A:$A,0))</f>
        <v>SHIPPING CHARGES</v>
      </c>
      <c r="E2851" s="36" t="s">
        <v>3985</v>
      </c>
      <c r="F2851" s="36" t="s">
        <v>3986</v>
      </c>
      <c r="G2851" s="36" t="s">
        <v>3987</v>
      </c>
      <c r="H2851" s="36">
        <v>1112164</v>
      </c>
      <c r="I2851" s="38">
        <v>43657</v>
      </c>
      <c r="J2851" s="2">
        <v>345</v>
      </c>
      <c r="K2851" s="2">
        <v>345102</v>
      </c>
      <c r="L2851" s="2">
        <v>5895</v>
      </c>
      <c r="M2851" s="5">
        <v>8.0500000000000007</v>
      </c>
      <c r="N2851" s="3">
        <v>43656</v>
      </c>
      <c r="O2851" t="s">
        <v>19</v>
      </c>
      <c r="P2851" t="s">
        <v>1637</v>
      </c>
      <c r="S2851" s="2">
        <v>1070819</v>
      </c>
      <c r="T2851" s="2">
        <v>338962</v>
      </c>
      <c r="X2851" s="2" t="s">
        <v>1931</v>
      </c>
      <c r="Z2851">
        <v>3029848</v>
      </c>
      <c r="AA2851" s="2" t="s">
        <v>24</v>
      </c>
    </row>
    <row r="2852" spans="1:27" x14ac:dyDescent="0.25">
      <c r="A2852" s="6">
        <f t="shared" si="44"/>
        <v>2844</v>
      </c>
      <c r="C2852" s="36" t="str">
        <f>+INDEX('Global Mapping'!$M:$M,MATCH(L2852,'Global Mapping'!$A:$A,0))</f>
        <v>EXPENSE</v>
      </c>
      <c r="D2852" s="36" t="str">
        <f>+INDEX('Global Mapping'!$C:$C,MATCH(L2852,'Global Mapping'!$A:$A,0))</f>
        <v>SHIPPING CHARGES</v>
      </c>
      <c r="E2852" s="36" t="s">
        <v>3985</v>
      </c>
      <c r="F2852" s="36" t="s">
        <v>3986</v>
      </c>
      <c r="G2852" s="36" t="s">
        <v>3987</v>
      </c>
      <c r="H2852" s="36">
        <v>1112164</v>
      </c>
      <c r="I2852" s="38">
        <v>43657</v>
      </c>
      <c r="J2852" s="2">
        <v>345</v>
      </c>
      <c r="K2852" s="2">
        <v>345102</v>
      </c>
      <c r="L2852" s="2">
        <v>5895</v>
      </c>
      <c r="M2852" s="5">
        <v>6.85</v>
      </c>
      <c r="N2852" s="3">
        <v>43656</v>
      </c>
      <c r="O2852" t="s">
        <v>19</v>
      </c>
      <c r="P2852" t="s">
        <v>1637</v>
      </c>
      <c r="S2852" s="2">
        <v>1070819</v>
      </c>
      <c r="T2852" s="2">
        <v>338962</v>
      </c>
      <c r="X2852" s="2" t="s">
        <v>1931</v>
      </c>
      <c r="Z2852">
        <v>3029848</v>
      </c>
      <c r="AA2852" s="2" t="s">
        <v>24</v>
      </c>
    </row>
    <row r="2853" spans="1:27" x14ac:dyDescent="0.25">
      <c r="A2853" s="6">
        <f t="shared" si="44"/>
        <v>2845</v>
      </c>
      <c r="C2853" s="36" t="str">
        <f>+INDEX('Global Mapping'!$M:$M,MATCH(L2853,'Global Mapping'!$A:$A,0))</f>
        <v>EXPENSE</v>
      </c>
      <c r="D2853" s="36" t="str">
        <f>+INDEX('Global Mapping'!$C:$C,MATCH(L2853,'Global Mapping'!$A:$A,0))</f>
        <v>SHIPPING CHARGES</v>
      </c>
      <c r="E2853" s="36" t="s">
        <v>3985</v>
      </c>
      <c r="F2853" s="36" t="s">
        <v>3986</v>
      </c>
      <c r="G2853" s="36" t="s">
        <v>3987</v>
      </c>
      <c r="H2853" s="36">
        <v>1112164</v>
      </c>
      <c r="I2853" s="38">
        <v>43657</v>
      </c>
      <c r="J2853" s="2">
        <v>345</v>
      </c>
      <c r="K2853" s="2">
        <v>345102</v>
      </c>
      <c r="L2853" s="2">
        <v>5895</v>
      </c>
      <c r="M2853" s="5">
        <v>6.85</v>
      </c>
      <c r="N2853" s="3">
        <v>43656</v>
      </c>
      <c r="O2853" t="s">
        <v>19</v>
      </c>
      <c r="P2853" t="s">
        <v>1637</v>
      </c>
      <c r="S2853" s="2">
        <v>1070819</v>
      </c>
      <c r="T2853" s="2">
        <v>338962</v>
      </c>
      <c r="X2853" s="2" t="s">
        <v>1931</v>
      </c>
      <c r="Z2853">
        <v>3029848</v>
      </c>
      <c r="AA2853" s="2" t="s">
        <v>24</v>
      </c>
    </row>
    <row r="2854" spans="1:27" x14ac:dyDescent="0.25">
      <c r="A2854" s="6">
        <f t="shared" si="44"/>
        <v>2846</v>
      </c>
      <c r="C2854" s="36" t="str">
        <f>+INDEX('Global Mapping'!$M:$M,MATCH(L2854,'Global Mapping'!$A:$A,0))</f>
        <v>EXPENSE</v>
      </c>
      <c r="D2854" s="36" t="str">
        <f>+INDEX('Global Mapping'!$C:$C,MATCH(L2854,'Global Mapping'!$A:$A,0))</f>
        <v>SHIPPING CHARGES</v>
      </c>
      <c r="E2854" s="36" t="s">
        <v>3985</v>
      </c>
      <c r="F2854" s="36" t="s">
        <v>3986</v>
      </c>
      <c r="G2854" s="36" t="s">
        <v>3987</v>
      </c>
      <c r="H2854" s="36">
        <v>1112164</v>
      </c>
      <c r="I2854" s="38">
        <v>43657</v>
      </c>
      <c r="J2854" s="2">
        <v>345</v>
      </c>
      <c r="K2854" s="2">
        <v>345102</v>
      </c>
      <c r="L2854" s="2">
        <v>5895</v>
      </c>
      <c r="M2854" s="5">
        <v>7.45</v>
      </c>
      <c r="N2854" s="3">
        <v>43656</v>
      </c>
      <c r="O2854" t="s">
        <v>19</v>
      </c>
      <c r="P2854" t="s">
        <v>1637</v>
      </c>
      <c r="S2854" s="2">
        <v>1070819</v>
      </c>
      <c r="T2854" s="2">
        <v>338962</v>
      </c>
      <c r="X2854" s="2" t="s">
        <v>1931</v>
      </c>
      <c r="Z2854">
        <v>3029848</v>
      </c>
      <c r="AA2854" s="2" t="s">
        <v>24</v>
      </c>
    </row>
    <row r="2855" spans="1:27" x14ac:dyDescent="0.25">
      <c r="A2855" s="6">
        <f t="shared" si="44"/>
        <v>2847</v>
      </c>
      <c r="C2855" s="36" t="str">
        <f>+INDEX('Global Mapping'!$M:$M,MATCH(L2855,'Global Mapping'!$A:$A,0))</f>
        <v>EXPENSE</v>
      </c>
      <c r="D2855" s="36" t="str">
        <f>+INDEX('Global Mapping'!$C:$C,MATCH(L2855,'Global Mapping'!$A:$A,0))</f>
        <v>SHIPPING CHARGES</v>
      </c>
      <c r="E2855" s="36" t="s">
        <v>3985</v>
      </c>
      <c r="F2855" s="36" t="s">
        <v>3986</v>
      </c>
      <c r="G2855" s="36" t="s">
        <v>3987</v>
      </c>
      <c r="H2855" s="36">
        <v>1112773</v>
      </c>
      <c r="I2855" s="38">
        <v>43664</v>
      </c>
      <c r="J2855" s="2">
        <v>345</v>
      </c>
      <c r="K2855" s="2">
        <v>345102</v>
      </c>
      <c r="L2855" s="2">
        <v>5895</v>
      </c>
      <c r="M2855" s="5">
        <v>58.21</v>
      </c>
      <c r="N2855" s="3">
        <v>43663</v>
      </c>
      <c r="O2855" t="s">
        <v>19</v>
      </c>
      <c r="P2855" t="s">
        <v>1645</v>
      </c>
      <c r="S2855" s="2">
        <v>1073799</v>
      </c>
      <c r="T2855" s="2">
        <v>339647</v>
      </c>
      <c r="X2855" s="2" t="s">
        <v>1931</v>
      </c>
      <c r="Z2855">
        <v>3000067</v>
      </c>
      <c r="AA2855" s="2" t="s">
        <v>24</v>
      </c>
    </row>
    <row r="2856" spans="1:27" x14ac:dyDescent="0.25">
      <c r="A2856" s="6">
        <f t="shared" si="44"/>
        <v>2848</v>
      </c>
      <c r="C2856" s="36" t="str">
        <f>+INDEX('Global Mapping'!$M:$M,MATCH(L2856,'Global Mapping'!$A:$A,0))</f>
        <v>EXPENSE</v>
      </c>
      <c r="D2856" s="36" t="str">
        <f>+INDEX('Global Mapping'!$C:$C,MATCH(L2856,'Global Mapping'!$A:$A,0))</f>
        <v>SHIPPING CHARGES</v>
      </c>
      <c r="E2856" s="36" t="s">
        <v>3985</v>
      </c>
      <c r="F2856" s="36" t="s">
        <v>3986</v>
      </c>
      <c r="G2856" s="36" t="s">
        <v>3987</v>
      </c>
      <c r="H2856" s="36">
        <v>1089707</v>
      </c>
      <c r="I2856" s="38">
        <v>43559</v>
      </c>
      <c r="J2856" s="2">
        <v>345</v>
      </c>
      <c r="K2856" s="2">
        <v>345102</v>
      </c>
      <c r="L2856" s="2">
        <v>5895</v>
      </c>
      <c r="M2856" s="5">
        <v>-14.6</v>
      </c>
      <c r="N2856" s="3">
        <v>43668</v>
      </c>
      <c r="O2856" t="s">
        <v>19</v>
      </c>
      <c r="P2856" t="s">
        <v>1637</v>
      </c>
      <c r="S2856" s="2">
        <v>1046342</v>
      </c>
      <c r="T2856" s="2">
        <v>330656</v>
      </c>
      <c r="X2856" s="2" t="s">
        <v>1931</v>
      </c>
      <c r="Z2856">
        <v>3029848</v>
      </c>
      <c r="AA2856" s="2" t="s">
        <v>24</v>
      </c>
    </row>
    <row r="2857" spans="1:27" x14ac:dyDescent="0.25">
      <c r="A2857" s="6">
        <f t="shared" si="44"/>
        <v>2849</v>
      </c>
      <c r="C2857" s="36" t="str">
        <f>+INDEX('Global Mapping'!$M:$M,MATCH(L2857,'Global Mapping'!$A:$A,0))</f>
        <v>EXPENSE</v>
      </c>
      <c r="D2857" s="36" t="str">
        <f>+INDEX('Global Mapping'!$C:$C,MATCH(L2857,'Global Mapping'!$A:$A,0))</f>
        <v>SHIPPING CHARGES</v>
      </c>
      <c r="E2857" s="36" t="s">
        <v>3985</v>
      </c>
      <c r="F2857" s="36" t="s">
        <v>3986</v>
      </c>
      <c r="G2857" s="36" t="s">
        <v>3987</v>
      </c>
      <c r="H2857" s="36">
        <v>1113807</v>
      </c>
      <c r="I2857" s="38">
        <v>43671</v>
      </c>
      <c r="J2857" s="2">
        <v>345</v>
      </c>
      <c r="K2857" s="2">
        <v>345102</v>
      </c>
      <c r="L2857" s="2">
        <v>5895</v>
      </c>
      <c r="M2857" s="5">
        <v>36.049999999999997</v>
      </c>
      <c r="N2857" s="3">
        <v>43671</v>
      </c>
      <c r="O2857" t="s">
        <v>19</v>
      </c>
      <c r="P2857" t="s">
        <v>1645</v>
      </c>
      <c r="S2857" s="2">
        <v>1076422</v>
      </c>
      <c r="T2857" s="2">
        <v>340284</v>
      </c>
      <c r="X2857" s="2" t="s">
        <v>1931</v>
      </c>
      <c r="Z2857">
        <v>3000067</v>
      </c>
      <c r="AA2857" s="2" t="s">
        <v>24</v>
      </c>
    </row>
    <row r="2858" spans="1:27" x14ac:dyDescent="0.25">
      <c r="A2858" s="6">
        <f t="shared" si="44"/>
        <v>2850</v>
      </c>
      <c r="C2858" s="36" t="str">
        <f>+INDEX('Global Mapping'!$M:$M,MATCH(L2858,'Global Mapping'!$A:$A,0))</f>
        <v>EXPENSE</v>
      </c>
      <c r="D2858" s="36" t="str">
        <f>+INDEX('Global Mapping'!$C:$C,MATCH(L2858,'Global Mapping'!$A:$A,0))</f>
        <v>SHIPPING CHARGES</v>
      </c>
      <c r="E2858" s="36" t="s">
        <v>3985</v>
      </c>
      <c r="F2858" s="36" t="s">
        <v>3986</v>
      </c>
      <c r="G2858" s="36" t="s">
        <v>3987</v>
      </c>
      <c r="H2858" s="36">
        <v>1115273</v>
      </c>
      <c r="I2858" s="38">
        <v>43685</v>
      </c>
      <c r="J2858" s="2">
        <v>345</v>
      </c>
      <c r="K2858" s="2">
        <v>345102</v>
      </c>
      <c r="L2858" s="2">
        <v>5895</v>
      </c>
      <c r="M2858" s="5">
        <v>8.0500000000000007</v>
      </c>
      <c r="N2858" s="3">
        <v>43685</v>
      </c>
      <c r="O2858" t="s">
        <v>19</v>
      </c>
      <c r="P2858" t="s">
        <v>1637</v>
      </c>
      <c r="S2858" s="2">
        <v>1080374</v>
      </c>
      <c r="T2858" s="2">
        <v>341603</v>
      </c>
      <c r="X2858" s="2" t="s">
        <v>1931</v>
      </c>
      <c r="Z2858">
        <v>3029848</v>
      </c>
      <c r="AA2858" s="2" t="s">
        <v>24</v>
      </c>
    </row>
    <row r="2859" spans="1:27" x14ac:dyDescent="0.25">
      <c r="A2859" s="6">
        <f t="shared" si="44"/>
        <v>2851</v>
      </c>
      <c r="C2859" s="36" t="str">
        <f>+INDEX('Global Mapping'!$M:$M,MATCH(L2859,'Global Mapping'!$A:$A,0))</f>
        <v>EXPENSE</v>
      </c>
      <c r="D2859" s="36" t="str">
        <f>+INDEX('Global Mapping'!$C:$C,MATCH(L2859,'Global Mapping'!$A:$A,0))</f>
        <v>SHIPPING CHARGES</v>
      </c>
      <c r="E2859" s="36" t="s">
        <v>3985</v>
      </c>
      <c r="F2859" s="36" t="s">
        <v>3986</v>
      </c>
      <c r="G2859" s="36" t="s">
        <v>3987</v>
      </c>
      <c r="H2859" s="36">
        <v>1115273</v>
      </c>
      <c r="I2859" s="38">
        <v>43685</v>
      </c>
      <c r="J2859" s="2">
        <v>345</v>
      </c>
      <c r="K2859" s="2">
        <v>345102</v>
      </c>
      <c r="L2859" s="2">
        <v>5895</v>
      </c>
      <c r="M2859" s="5">
        <v>11</v>
      </c>
      <c r="N2859" s="3">
        <v>43685</v>
      </c>
      <c r="O2859" t="s">
        <v>19</v>
      </c>
      <c r="P2859" t="s">
        <v>1637</v>
      </c>
      <c r="S2859" s="2">
        <v>1080374</v>
      </c>
      <c r="T2859" s="2">
        <v>341603</v>
      </c>
      <c r="X2859" s="2" t="s">
        <v>1931</v>
      </c>
      <c r="Z2859">
        <v>3029848</v>
      </c>
      <c r="AA2859" s="2" t="s">
        <v>24</v>
      </c>
    </row>
    <row r="2860" spans="1:27" x14ac:dyDescent="0.25">
      <c r="A2860" s="6">
        <f t="shared" si="44"/>
        <v>2852</v>
      </c>
      <c r="C2860" s="36" t="str">
        <f>+INDEX('Global Mapping'!$M:$M,MATCH(L2860,'Global Mapping'!$A:$A,0))</f>
        <v>EXPENSE</v>
      </c>
      <c r="D2860" s="36" t="str">
        <f>+INDEX('Global Mapping'!$C:$C,MATCH(L2860,'Global Mapping'!$A:$A,0))</f>
        <v>SHIPPING CHARGES</v>
      </c>
      <c r="E2860" s="36" t="s">
        <v>3985</v>
      </c>
      <c r="F2860" s="36" t="s">
        <v>3986</v>
      </c>
      <c r="G2860" s="36" t="s">
        <v>3987</v>
      </c>
      <c r="H2860" s="36">
        <v>1116483</v>
      </c>
      <c r="I2860" s="38">
        <v>43699</v>
      </c>
      <c r="J2860" s="2">
        <v>345</v>
      </c>
      <c r="K2860" s="2">
        <v>345102</v>
      </c>
      <c r="L2860" s="2">
        <v>5895</v>
      </c>
      <c r="M2860" s="5">
        <v>26.69</v>
      </c>
      <c r="N2860" s="3">
        <v>43698</v>
      </c>
      <c r="O2860" t="s">
        <v>19</v>
      </c>
      <c r="P2860" t="s">
        <v>1645</v>
      </c>
      <c r="S2860" s="2">
        <v>1083027</v>
      </c>
      <c r="T2860" s="2">
        <v>342587</v>
      </c>
      <c r="X2860" s="2" t="s">
        <v>1931</v>
      </c>
      <c r="Z2860">
        <v>3000067</v>
      </c>
      <c r="AA2860" s="2" t="s">
        <v>24</v>
      </c>
    </row>
    <row r="2861" spans="1:27" x14ac:dyDescent="0.25">
      <c r="A2861" s="6">
        <f t="shared" si="44"/>
        <v>2853</v>
      </c>
      <c r="C2861" s="36" t="str">
        <f>+INDEX('Global Mapping'!$M:$M,MATCH(L2861,'Global Mapping'!$A:$A,0))</f>
        <v>EXPENSE</v>
      </c>
      <c r="D2861" s="36" t="str">
        <f>+INDEX('Global Mapping'!$C:$C,MATCH(L2861,'Global Mapping'!$A:$A,0))</f>
        <v>SHIPPING CHARGES</v>
      </c>
      <c r="E2861" s="36" t="s">
        <v>3985</v>
      </c>
      <c r="F2861" s="36" t="s">
        <v>3986</v>
      </c>
      <c r="G2861" s="36" t="s">
        <v>3987</v>
      </c>
      <c r="H2861" s="36">
        <v>1117079</v>
      </c>
      <c r="I2861" s="38">
        <v>43706</v>
      </c>
      <c r="J2861" s="2">
        <v>345</v>
      </c>
      <c r="K2861" s="2">
        <v>345102</v>
      </c>
      <c r="L2861" s="2">
        <v>5895</v>
      </c>
      <c r="M2861" s="5">
        <v>38.659999999999997</v>
      </c>
      <c r="N2861" s="3">
        <v>43706</v>
      </c>
      <c r="O2861" t="s">
        <v>19</v>
      </c>
      <c r="P2861" t="s">
        <v>1645</v>
      </c>
      <c r="S2861" s="2">
        <v>1086479</v>
      </c>
      <c r="T2861" s="2">
        <v>343191</v>
      </c>
      <c r="X2861" s="2" t="s">
        <v>1931</v>
      </c>
      <c r="Z2861">
        <v>3000067</v>
      </c>
      <c r="AA2861" s="2" t="s">
        <v>24</v>
      </c>
    </row>
    <row r="2862" spans="1:27" x14ac:dyDescent="0.25">
      <c r="A2862" s="6">
        <f t="shared" si="44"/>
        <v>2854</v>
      </c>
      <c r="C2862" s="36" t="str">
        <f>+INDEX('Global Mapping'!$M:$M,MATCH(L2862,'Global Mapping'!$A:$A,0))</f>
        <v>EXPENSE</v>
      </c>
      <c r="D2862" s="36" t="str">
        <f>+INDEX('Global Mapping'!$C:$C,MATCH(L2862,'Global Mapping'!$A:$A,0))</f>
        <v>SHIPPING CHARGES</v>
      </c>
      <c r="E2862" s="36" t="s">
        <v>3985</v>
      </c>
      <c r="F2862" s="36" t="s">
        <v>3986</v>
      </c>
      <c r="G2862" s="36" t="s">
        <v>3987</v>
      </c>
      <c r="H2862" s="36">
        <v>1117418</v>
      </c>
      <c r="I2862" s="38">
        <v>43713</v>
      </c>
      <c r="J2862" s="2">
        <v>345</v>
      </c>
      <c r="K2862" s="2">
        <v>345102</v>
      </c>
      <c r="L2862" s="2">
        <v>5895</v>
      </c>
      <c r="M2862" s="5">
        <v>14.9</v>
      </c>
      <c r="N2862" s="3">
        <v>43713</v>
      </c>
      <c r="O2862" t="s">
        <v>19</v>
      </c>
      <c r="P2862" t="s">
        <v>1637</v>
      </c>
      <c r="S2862" s="2">
        <v>1087570</v>
      </c>
      <c r="T2862" s="2">
        <v>343675</v>
      </c>
      <c r="X2862" s="2" t="s">
        <v>1931</v>
      </c>
      <c r="Z2862">
        <v>3029848</v>
      </c>
      <c r="AA2862" s="2" t="s">
        <v>24</v>
      </c>
    </row>
    <row r="2863" spans="1:27" x14ac:dyDescent="0.25">
      <c r="A2863" s="6">
        <f t="shared" si="44"/>
        <v>2855</v>
      </c>
      <c r="C2863" s="36" t="str">
        <f>+INDEX('Global Mapping'!$M:$M,MATCH(L2863,'Global Mapping'!$A:$A,0))</f>
        <v>EXPENSE</v>
      </c>
      <c r="D2863" s="36" t="str">
        <f>+INDEX('Global Mapping'!$C:$C,MATCH(L2863,'Global Mapping'!$A:$A,0))</f>
        <v>SHIPPING CHARGES</v>
      </c>
      <c r="E2863" s="36" t="s">
        <v>3985</v>
      </c>
      <c r="F2863" s="36" t="s">
        <v>3986</v>
      </c>
      <c r="G2863" s="36" t="s">
        <v>3987</v>
      </c>
      <c r="H2863" s="36">
        <v>1117418</v>
      </c>
      <c r="I2863" s="38">
        <v>43713</v>
      </c>
      <c r="J2863" s="2">
        <v>345</v>
      </c>
      <c r="K2863" s="2">
        <v>345102</v>
      </c>
      <c r="L2863" s="2">
        <v>5895</v>
      </c>
      <c r="M2863" s="5">
        <v>22</v>
      </c>
      <c r="N2863" s="3">
        <v>43713</v>
      </c>
      <c r="O2863" t="s">
        <v>19</v>
      </c>
      <c r="P2863" t="s">
        <v>1637</v>
      </c>
      <c r="S2863" s="2">
        <v>1087570</v>
      </c>
      <c r="T2863" s="2">
        <v>343675</v>
      </c>
      <c r="X2863" s="2" t="s">
        <v>1931</v>
      </c>
      <c r="Z2863">
        <v>3029848</v>
      </c>
      <c r="AA2863" s="2" t="s">
        <v>24</v>
      </c>
    </row>
    <row r="2864" spans="1:27" x14ac:dyDescent="0.25">
      <c r="A2864" s="6">
        <f t="shared" si="44"/>
        <v>2856</v>
      </c>
      <c r="C2864" s="36" t="str">
        <f>+INDEX('Global Mapping'!$M:$M,MATCH(L2864,'Global Mapping'!$A:$A,0))</f>
        <v>EXPENSE</v>
      </c>
      <c r="D2864" s="36" t="str">
        <f>+INDEX('Global Mapping'!$C:$C,MATCH(L2864,'Global Mapping'!$A:$A,0))</f>
        <v>SHIPPING CHARGES</v>
      </c>
      <c r="E2864" s="36" t="s">
        <v>3985</v>
      </c>
      <c r="F2864" s="36" t="s">
        <v>3986</v>
      </c>
      <c r="G2864" s="36" t="s">
        <v>3987</v>
      </c>
      <c r="H2864" s="36">
        <v>1117418</v>
      </c>
      <c r="I2864" s="38">
        <v>43713</v>
      </c>
      <c r="J2864" s="2">
        <v>345</v>
      </c>
      <c r="K2864" s="2">
        <v>345102</v>
      </c>
      <c r="L2864" s="2">
        <v>5895</v>
      </c>
      <c r="M2864" s="5">
        <v>7.6</v>
      </c>
      <c r="N2864" s="3">
        <v>43713</v>
      </c>
      <c r="O2864" t="s">
        <v>19</v>
      </c>
      <c r="P2864" t="s">
        <v>1637</v>
      </c>
      <c r="S2864" s="2">
        <v>1087570</v>
      </c>
      <c r="T2864" s="2">
        <v>343675</v>
      </c>
      <c r="X2864" s="2" t="s">
        <v>1931</v>
      </c>
      <c r="Z2864">
        <v>3029848</v>
      </c>
      <c r="AA2864" s="2" t="s">
        <v>24</v>
      </c>
    </row>
    <row r="2865" spans="1:27" x14ac:dyDescent="0.25">
      <c r="A2865" s="6">
        <f t="shared" si="44"/>
        <v>2857</v>
      </c>
      <c r="C2865" s="36" t="str">
        <f>+INDEX('Global Mapping'!$M:$M,MATCH(L2865,'Global Mapping'!$A:$A,0))</f>
        <v>EXPENSE</v>
      </c>
      <c r="D2865" s="36" t="str">
        <f>+INDEX('Global Mapping'!$C:$C,MATCH(L2865,'Global Mapping'!$A:$A,0))</f>
        <v>SHIPPING CHARGES</v>
      </c>
      <c r="E2865" s="36" t="s">
        <v>3985</v>
      </c>
      <c r="F2865" s="36" t="s">
        <v>3986</v>
      </c>
      <c r="G2865" s="36" t="s">
        <v>3987</v>
      </c>
      <c r="H2865" s="36">
        <v>1126233</v>
      </c>
      <c r="I2865" s="38">
        <v>43727</v>
      </c>
      <c r="J2865" s="2">
        <v>345</v>
      </c>
      <c r="K2865" s="2">
        <v>345102</v>
      </c>
      <c r="L2865" s="2">
        <v>5895</v>
      </c>
      <c r="M2865" s="5">
        <v>30.52</v>
      </c>
      <c r="N2865" s="3">
        <v>43726</v>
      </c>
      <c r="O2865" t="s">
        <v>19</v>
      </c>
      <c r="P2865" t="s">
        <v>1645</v>
      </c>
      <c r="S2865" s="2">
        <v>1091761</v>
      </c>
      <c r="T2865" s="2">
        <v>344965</v>
      </c>
      <c r="X2865" s="2" t="s">
        <v>1931</v>
      </c>
      <c r="Z2865">
        <v>3000067</v>
      </c>
      <c r="AA2865" s="2" t="s">
        <v>24</v>
      </c>
    </row>
    <row r="2866" spans="1:27" x14ac:dyDescent="0.25">
      <c r="A2866" s="6">
        <f t="shared" si="44"/>
        <v>2858</v>
      </c>
      <c r="C2866" s="36" t="str">
        <f>+INDEX('Global Mapping'!$M:$M,MATCH(L2866,'Global Mapping'!$A:$A,0))</f>
        <v>EXPENSE</v>
      </c>
      <c r="D2866" s="36" t="str">
        <f>+INDEX('Global Mapping'!$C:$C,MATCH(L2866,'Global Mapping'!$A:$A,0))</f>
        <v>SHIPPING CHARGES</v>
      </c>
      <c r="E2866" s="36" t="s">
        <v>3985</v>
      </c>
      <c r="F2866" s="36" t="s">
        <v>3986</v>
      </c>
      <c r="G2866" s="36" t="s">
        <v>3987</v>
      </c>
      <c r="H2866" s="36">
        <v>1126233</v>
      </c>
      <c r="I2866" s="38">
        <v>43727</v>
      </c>
      <c r="J2866" s="2">
        <v>345</v>
      </c>
      <c r="K2866" s="2">
        <v>345101</v>
      </c>
      <c r="L2866" s="2">
        <v>5895</v>
      </c>
      <c r="M2866" s="5">
        <v>24.1</v>
      </c>
      <c r="N2866" s="3">
        <v>43726</v>
      </c>
      <c r="O2866" t="s">
        <v>19</v>
      </c>
      <c r="P2866" t="s">
        <v>1645</v>
      </c>
      <c r="S2866" s="2">
        <v>1091765</v>
      </c>
      <c r="T2866" s="2">
        <v>344965</v>
      </c>
      <c r="X2866" s="2" t="s">
        <v>1931</v>
      </c>
      <c r="Z2866">
        <v>3000067</v>
      </c>
      <c r="AA2866" s="2" t="s">
        <v>24</v>
      </c>
    </row>
    <row r="2867" spans="1:27" x14ac:dyDescent="0.25">
      <c r="A2867" s="6">
        <f t="shared" si="44"/>
        <v>2859</v>
      </c>
      <c r="C2867" s="36" t="str">
        <f>+INDEX('Global Mapping'!$M:$M,MATCH(L2867,'Global Mapping'!$A:$A,0))</f>
        <v>EXPENSE</v>
      </c>
      <c r="D2867" s="36" t="str">
        <f>+INDEX('Global Mapping'!$C:$C,MATCH(L2867,'Global Mapping'!$A:$A,0))</f>
        <v>SHIPPING CHARGES</v>
      </c>
      <c r="E2867" s="36" t="s">
        <v>3985</v>
      </c>
      <c r="F2867" s="36" t="s">
        <v>3986</v>
      </c>
      <c r="G2867" s="36" t="s">
        <v>3987</v>
      </c>
      <c r="H2867" s="36">
        <v>1128611</v>
      </c>
      <c r="I2867" s="38">
        <v>43748</v>
      </c>
      <c r="J2867" s="2">
        <v>345</v>
      </c>
      <c r="K2867" s="2">
        <v>345102</v>
      </c>
      <c r="L2867" s="2">
        <v>5895</v>
      </c>
      <c r="M2867" s="5">
        <v>14.9</v>
      </c>
      <c r="N2867" s="3">
        <v>43747</v>
      </c>
      <c r="O2867" t="s">
        <v>19</v>
      </c>
      <c r="P2867" t="s">
        <v>1637</v>
      </c>
      <c r="S2867" s="2">
        <v>1098788</v>
      </c>
      <c r="T2867" s="2">
        <v>347632</v>
      </c>
      <c r="X2867" s="2" t="s">
        <v>1931</v>
      </c>
      <c r="Z2867">
        <v>3029848</v>
      </c>
      <c r="AA2867" s="2" t="s">
        <v>24</v>
      </c>
    </row>
    <row r="2868" spans="1:27" x14ac:dyDescent="0.25">
      <c r="A2868" s="6">
        <f t="shared" si="44"/>
        <v>2860</v>
      </c>
      <c r="C2868" s="36" t="str">
        <f>+INDEX('Global Mapping'!$M:$M,MATCH(L2868,'Global Mapping'!$A:$A,0))</f>
        <v>EXPENSE</v>
      </c>
      <c r="D2868" s="36" t="str">
        <f>+INDEX('Global Mapping'!$C:$C,MATCH(L2868,'Global Mapping'!$A:$A,0))</f>
        <v>SHIPPING CHARGES</v>
      </c>
      <c r="E2868" s="36" t="s">
        <v>3985</v>
      </c>
      <c r="F2868" s="36" t="s">
        <v>3986</v>
      </c>
      <c r="G2868" s="36" t="s">
        <v>3987</v>
      </c>
      <c r="H2868" s="36">
        <v>1128611</v>
      </c>
      <c r="I2868" s="38">
        <v>43748</v>
      </c>
      <c r="J2868" s="2">
        <v>345</v>
      </c>
      <c r="K2868" s="2">
        <v>345102</v>
      </c>
      <c r="L2868" s="2">
        <v>5895</v>
      </c>
      <c r="M2868" s="5">
        <v>22</v>
      </c>
      <c r="N2868" s="3">
        <v>43747</v>
      </c>
      <c r="O2868" t="s">
        <v>19</v>
      </c>
      <c r="P2868" t="s">
        <v>1637</v>
      </c>
      <c r="S2868" s="2">
        <v>1098788</v>
      </c>
      <c r="T2868" s="2">
        <v>347632</v>
      </c>
      <c r="X2868" s="2" t="s">
        <v>1931</v>
      </c>
      <c r="Z2868">
        <v>3029848</v>
      </c>
      <c r="AA2868" s="2" t="s">
        <v>24</v>
      </c>
    </row>
    <row r="2869" spans="1:27" x14ac:dyDescent="0.25">
      <c r="A2869" s="6">
        <f t="shared" si="44"/>
        <v>2861</v>
      </c>
      <c r="C2869" s="36" t="str">
        <f>+INDEX('Global Mapping'!$M:$M,MATCH(L2869,'Global Mapping'!$A:$A,0))</f>
        <v>EXPENSE</v>
      </c>
      <c r="D2869" s="36" t="str">
        <f>+INDEX('Global Mapping'!$C:$C,MATCH(L2869,'Global Mapping'!$A:$A,0))</f>
        <v>SHIPPING CHARGES</v>
      </c>
      <c r="E2869" s="36" t="s">
        <v>3985</v>
      </c>
      <c r="F2869" s="36" t="s">
        <v>3986</v>
      </c>
      <c r="G2869" s="36" t="s">
        <v>3987</v>
      </c>
      <c r="H2869" s="36">
        <v>1129359</v>
      </c>
      <c r="I2869" s="38">
        <v>43762</v>
      </c>
      <c r="J2869" s="2">
        <v>345</v>
      </c>
      <c r="K2869" s="2">
        <v>345102</v>
      </c>
      <c r="L2869" s="2">
        <v>5895</v>
      </c>
      <c r="M2869" s="5">
        <v>18.690000000000001</v>
      </c>
      <c r="N2869" s="3">
        <v>43761</v>
      </c>
      <c r="O2869" t="s">
        <v>19</v>
      </c>
      <c r="P2869" t="s">
        <v>1645</v>
      </c>
      <c r="S2869" s="2">
        <v>1102708</v>
      </c>
      <c r="T2869" s="2">
        <v>349056</v>
      </c>
      <c r="X2869" s="2" t="s">
        <v>1931</v>
      </c>
      <c r="Z2869">
        <v>3000067</v>
      </c>
      <c r="AA2869" s="2" t="s">
        <v>24</v>
      </c>
    </row>
    <row r="2870" spans="1:27" x14ac:dyDescent="0.25">
      <c r="A2870" s="6">
        <f t="shared" si="44"/>
        <v>2862</v>
      </c>
      <c r="C2870" s="36" t="str">
        <f>+INDEX('Global Mapping'!$M:$M,MATCH(L2870,'Global Mapping'!$A:$A,0))</f>
        <v>EXPENSE</v>
      </c>
      <c r="D2870" s="36" t="str">
        <f>+INDEX('Global Mapping'!$C:$C,MATCH(L2870,'Global Mapping'!$A:$A,0))</f>
        <v>SHIPPING CHARGES</v>
      </c>
      <c r="E2870" s="36" t="s">
        <v>3985</v>
      </c>
      <c r="F2870" s="36" t="s">
        <v>3986</v>
      </c>
      <c r="G2870" s="36" t="s">
        <v>3987</v>
      </c>
      <c r="H2870" s="36">
        <v>1129359</v>
      </c>
      <c r="I2870" s="38">
        <v>43762</v>
      </c>
      <c r="J2870" s="2">
        <v>345</v>
      </c>
      <c r="K2870" s="2">
        <v>345102</v>
      </c>
      <c r="L2870" s="2">
        <v>5895</v>
      </c>
      <c r="M2870" s="5">
        <v>36.21</v>
      </c>
      <c r="N2870" s="3">
        <v>43762</v>
      </c>
      <c r="O2870" t="s">
        <v>19</v>
      </c>
      <c r="P2870" t="s">
        <v>1645</v>
      </c>
      <c r="S2870" s="2">
        <v>1103035</v>
      </c>
      <c r="T2870" s="2">
        <v>349140</v>
      </c>
      <c r="X2870" s="2" t="s">
        <v>1931</v>
      </c>
      <c r="Z2870">
        <v>3000067</v>
      </c>
      <c r="AA2870" s="2" t="s">
        <v>24</v>
      </c>
    </row>
    <row r="2871" spans="1:27" x14ac:dyDescent="0.25">
      <c r="A2871" s="6">
        <f t="shared" si="44"/>
        <v>2863</v>
      </c>
      <c r="C2871" s="36" t="str">
        <f>+INDEX('Global Mapping'!$M:$M,MATCH(L2871,'Global Mapping'!$A:$A,0))</f>
        <v>EXPENSE</v>
      </c>
      <c r="D2871" s="36" t="str">
        <f>+INDEX('Global Mapping'!$C:$C,MATCH(L2871,'Global Mapping'!$A:$A,0))</f>
        <v>SHIPPING CHARGES</v>
      </c>
      <c r="E2871" s="36" t="s">
        <v>3985</v>
      </c>
      <c r="F2871" s="36" t="s">
        <v>3986</v>
      </c>
      <c r="G2871" s="36" t="s">
        <v>3987</v>
      </c>
      <c r="H2871" s="36">
        <v>1131590</v>
      </c>
      <c r="I2871" s="38">
        <v>43776</v>
      </c>
      <c r="J2871" s="2">
        <v>345</v>
      </c>
      <c r="K2871" s="2">
        <v>345102</v>
      </c>
      <c r="L2871" s="2">
        <v>5895</v>
      </c>
      <c r="M2871" s="5">
        <v>14.9</v>
      </c>
      <c r="N2871" s="3">
        <v>43776</v>
      </c>
      <c r="O2871" t="s">
        <v>19</v>
      </c>
      <c r="P2871" t="s">
        <v>1637</v>
      </c>
      <c r="S2871" s="2">
        <v>1106775</v>
      </c>
      <c r="T2871" s="2">
        <v>350737</v>
      </c>
      <c r="X2871" s="2" t="s">
        <v>1931</v>
      </c>
      <c r="Z2871">
        <v>3029848</v>
      </c>
      <c r="AA2871" s="2" t="s">
        <v>24</v>
      </c>
    </row>
    <row r="2872" spans="1:27" x14ac:dyDescent="0.25">
      <c r="A2872" s="6">
        <f t="shared" si="44"/>
        <v>2864</v>
      </c>
      <c r="C2872" s="36" t="str">
        <f>+INDEX('Global Mapping'!$M:$M,MATCH(L2872,'Global Mapping'!$A:$A,0))</f>
        <v>EXPENSE</v>
      </c>
      <c r="D2872" s="36" t="str">
        <f>+INDEX('Global Mapping'!$C:$C,MATCH(L2872,'Global Mapping'!$A:$A,0))</f>
        <v>SHIPPING CHARGES</v>
      </c>
      <c r="E2872" s="36" t="s">
        <v>3985</v>
      </c>
      <c r="F2872" s="36" t="s">
        <v>3986</v>
      </c>
      <c r="G2872" s="36" t="s">
        <v>3987</v>
      </c>
      <c r="H2872" s="36">
        <v>1132737</v>
      </c>
      <c r="I2872" s="38">
        <v>43790</v>
      </c>
      <c r="J2872" s="2">
        <v>345</v>
      </c>
      <c r="K2872" s="2">
        <v>345102</v>
      </c>
      <c r="L2872" s="2">
        <v>5895</v>
      </c>
      <c r="M2872" s="5">
        <v>30.26</v>
      </c>
      <c r="N2872" s="3">
        <v>43790</v>
      </c>
      <c r="O2872" t="s">
        <v>19</v>
      </c>
      <c r="P2872" t="s">
        <v>1645</v>
      </c>
      <c r="S2872" s="2">
        <v>1112026</v>
      </c>
      <c r="T2872" s="2">
        <v>351994</v>
      </c>
      <c r="X2872" s="2" t="s">
        <v>1931</v>
      </c>
      <c r="Z2872">
        <v>3000067</v>
      </c>
      <c r="AA2872" s="2" t="s">
        <v>24</v>
      </c>
    </row>
    <row r="2873" spans="1:27" x14ac:dyDescent="0.25">
      <c r="A2873" s="6">
        <f t="shared" si="44"/>
        <v>2865</v>
      </c>
      <c r="C2873" s="36" t="str">
        <f>+INDEX('Global Mapping'!$M:$M,MATCH(L2873,'Global Mapping'!$A:$A,0))</f>
        <v>EXPENSE</v>
      </c>
      <c r="D2873" s="36" t="str">
        <f>+INDEX('Global Mapping'!$C:$C,MATCH(L2873,'Global Mapping'!$A:$A,0))</f>
        <v>SHIPPING CHARGES</v>
      </c>
      <c r="E2873" s="36" t="s">
        <v>3985</v>
      </c>
      <c r="F2873" s="36" t="s">
        <v>3986</v>
      </c>
      <c r="G2873" s="36" t="s">
        <v>3987</v>
      </c>
      <c r="H2873" s="36">
        <v>1134751</v>
      </c>
      <c r="I2873" s="38">
        <v>43804</v>
      </c>
      <c r="J2873" s="2">
        <v>345</v>
      </c>
      <c r="K2873" s="2">
        <v>345102</v>
      </c>
      <c r="L2873" s="2">
        <v>5895</v>
      </c>
      <c r="M2873" s="5">
        <v>14.9</v>
      </c>
      <c r="N2873" s="3">
        <v>43802</v>
      </c>
      <c r="O2873" t="s">
        <v>19</v>
      </c>
      <c r="P2873" t="s">
        <v>1637</v>
      </c>
      <c r="S2873" s="2">
        <v>1113635</v>
      </c>
      <c r="T2873" s="2">
        <v>352745</v>
      </c>
      <c r="X2873" s="2" t="s">
        <v>1931</v>
      </c>
      <c r="Z2873">
        <v>3029848</v>
      </c>
      <c r="AA2873" s="2" t="s">
        <v>24</v>
      </c>
    </row>
    <row r="2874" spans="1:27" x14ac:dyDescent="0.25">
      <c r="A2874" s="6">
        <f t="shared" si="44"/>
        <v>2866</v>
      </c>
      <c r="C2874" s="36" t="str">
        <f>+INDEX('Global Mapping'!$M:$M,MATCH(L2874,'Global Mapping'!$A:$A,0))</f>
        <v>EXPENSE</v>
      </c>
      <c r="D2874" s="36" t="str">
        <f>+INDEX('Global Mapping'!$C:$C,MATCH(L2874,'Global Mapping'!$A:$A,0))</f>
        <v>SHIPPING CHARGES</v>
      </c>
      <c r="E2874" s="36" t="s">
        <v>3985</v>
      </c>
      <c r="F2874" s="36" t="s">
        <v>3986</v>
      </c>
      <c r="G2874" s="36" t="s">
        <v>3987</v>
      </c>
      <c r="H2874" s="36">
        <v>1135930</v>
      </c>
      <c r="I2874" s="38">
        <v>43818</v>
      </c>
      <c r="J2874" s="2">
        <v>345</v>
      </c>
      <c r="K2874" s="2">
        <v>345102</v>
      </c>
      <c r="L2874" s="2">
        <v>5895</v>
      </c>
      <c r="M2874" s="5">
        <v>35.96</v>
      </c>
      <c r="N2874" s="3">
        <v>43816</v>
      </c>
      <c r="O2874" t="s">
        <v>19</v>
      </c>
      <c r="P2874" t="s">
        <v>1645</v>
      </c>
      <c r="S2874" s="2">
        <v>1118032</v>
      </c>
      <c r="T2874" s="2">
        <v>354487</v>
      </c>
      <c r="X2874" s="2" t="s">
        <v>1931</v>
      </c>
      <c r="Z2874">
        <v>3000067</v>
      </c>
      <c r="AA2874" s="2" t="s">
        <v>24</v>
      </c>
    </row>
    <row r="2875" spans="1:27" x14ac:dyDescent="0.25">
      <c r="A2875" s="6">
        <f t="shared" si="44"/>
        <v>2867</v>
      </c>
      <c r="C2875" s="36" t="str">
        <f>+INDEX('Global Mapping'!$M:$M,MATCH(L2875,'Global Mapping'!$A:$A,0))</f>
        <v>EXPENSE</v>
      </c>
      <c r="D2875" s="36" t="str">
        <f>+INDEX('Global Mapping'!$C:$C,MATCH(L2875,'Global Mapping'!$A:$A,0))</f>
        <v>SHIPPING CHARGES</v>
      </c>
      <c r="E2875" s="36" t="s">
        <v>3985</v>
      </c>
      <c r="F2875" s="36" t="s">
        <v>3986</v>
      </c>
      <c r="G2875" s="36" t="s">
        <v>3987</v>
      </c>
      <c r="H2875" s="36">
        <v>1135930</v>
      </c>
      <c r="I2875" s="38">
        <v>43818</v>
      </c>
      <c r="J2875" s="2">
        <v>345</v>
      </c>
      <c r="K2875" s="2">
        <v>345102</v>
      </c>
      <c r="L2875" s="2">
        <v>5895</v>
      </c>
      <c r="M2875" s="5">
        <v>163.89</v>
      </c>
      <c r="N2875" s="3">
        <v>43816</v>
      </c>
      <c r="O2875" t="s">
        <v>19</v>
      </c>
      <c r="P2875" t="s">
        <v>1645</v>
      </c>
      <c r="S2875" s="2">
        <v>1118032</v>
      </c>
      <c r="T2875" s="2">
        <v>354487</v>
      </c>
      <c r="X2875" s="2" t="s">
        <v>1931</v>
      </c>
      <c r="Z2875">
        <v>3000067</v>
      </c>
      <c r="AA2875" s="2" t="s">
        <v>24</v>
      </c>
    </row>
    <row r="2876" spans="1:27" x14ac:dyDescent="0.25">
      <c r="A2876" s="6">
        <f t="shared" si="44"/>
        <v>2868</v>
      </c>
      <c r="C2876" s="36" t="str">
        <f>+INDEX('Global Mapping'!$M:$M,MATCH(L2876,'Global Mapping'!$A:$A,0))</f>
        <v>EXPENSE</v>
      </c>
      <c r="D2876" s="36" t="str">
        <f>+INDEX('Global Mapping'!$C:$C,MATCH(L2876,'Global Mapping'!$A:$A,0))</f>
        <v>SHIPPING CHARGES</v>
      </c>
      <c r="E2876" s="36" t="s">
        <v>3985</v>
      </c>
      <c r="F2876" s="36" t="s">
        <v>3986</v>
      </c>
      <c r="G2876" s="36" t="s">
        <v>3987</v>
      </c>
      <c r="H2876" s="36">
        <v>1137017</v>
      </c>
      <c r="I2876" s="38">
        <v>43832</v>
      </c>
      <c r="J2876" s="2">
        <v>345</v>
      </c>
      <c r="K2876" s="2">
        <v>345102</v>
      </c>
      <c r="L2876" s="2">
        <v>5895</v>
      </c>
      <c r="M2876" s="5">
        <v>73.33</v>
      </c>
      <c r="N2876" s="3">
        <v>43830</v>
      </c>
      <c r="O2876" t="s">
        <v>19</v>
      </c>
      <c r="P2876" t="s">
        <v>1645</v>
      </c>
      <c r="S2876" s="2">
        <v>1122441</v>
      </c>
      <c r="T2876" s="2">
        <v>355485</v>
      </c>
      <c r="X2876" s="2" t="s">
        <v>1931</v>
      </c>
      <c r="Z2876">
        <v>3000067</v>
      </c>
      <c r="AA2876" s="2" t="s">
        <v>24</v>
      </c>
    </row>
    <row r="2877" spans="1:27" x14ac:dyDescent="0.25">
      <c r="A2877" s="6">
        <f t="shared" si="44"/>
        <v>2869</v>
      </c>
      <c r="C2877" s="36" t="str">
        <f>+INDEX('Global Mapping'!$M:$M,MATCH(L2877,'Global Mapping'!$A:$A,0))</f>
        <v>EXPENSE</v>
      </c>
      <c r="D2877" s="36" t="str">
        <f>+INDEX('Global Mapping'!$C:$C,MATCH(L2877,'Global Mapping'!$A:$A,0))</f>
        <v>SHIPPING CHARGES</v>
      </c>
      <c r="E2877" s="36" t="s">
        <v>3985</v>
      </c>
      <c r="F2877" s="36" t="s">
        <v>3986</v>
      </c>
      <c r="G2877" s="36" t="s">
        <v>3987</v>
      </c>
      <c r="H2877" s="36">
        <v>1137570</v>
      </c>
      <c r="I2877" s="38">
        <v>43839</v>
      </c>
      <c r="J2877" s="2">
        <v>345</v>
      </c>
      <c r="K2877" s="2">
        <v>345102</v>
      </c>
      <c r="L2877" s="2">
        <v>5895</v>
      </c>
      <c r="M2877" s="5">
        <v>14.9</v>
      </c>
      <c r="N2877" s="3">
        <v>43838</v>
      </c>
      <c r="O2877" t="s">
        <v>19</v>
      </c>
      <c r="P2877" t="s">
        <v>1637</v>
      </c>
      <c r="S2877" s="2">
        <v>1124470</v>
      </c>
      <c r="T2877" s="2">
        <v>356192</v>
      </c>
      <c r="X2877" s="2" t="s">
        <v>1931</v>
      </c>
      <c r="Z2877">
        <v>3029848</v>
      </c>
      <c r="AA2877" s="2" t="s">
        <v>24</v>
      </c>
    </row>
    <row r="2878" spans="1:27" x14ac:dyDescent="0.25">
      <c r="A2878" s="6">
        <f t="shared" si="44"/>
        <v>2870</v>
      </c>
      <c r="C2878" s="36" t="str">
        <f>+INDEX('Global Mapping'!$M:$M,MATCH(L2878,'Global Mapping'!$A:$A,0))</f>
        <v>EXPENSE</v>
      </c>
      <c r="D2878" s="36" t="str">
        <f>+INDEX('Global Mapping'!$C:$C,MATCH(L2878,'Global Mapping'!$A:$A,0))</f>
        <v>SHIPPING CHARGES</v>
      </c>
      <c r="E2878" s="36" t="s">
        <v>3985</v>
      </c>
      <c r="F2878" s="36" t="s">
        <v>3986</v>
      </c>
      <c r="G2878" s="36" t="s">
        <v>3987</v>
      </c>
      <c r="H2878" s="36">
        <v>1138762</v>
      </c>
      <c r="I2878" s="38">
        <v>43853</v>
      </c>
      <c r="J2878" s="2">
        <v>345</v>
      </c>
      <c r="K2878" s="2">
        <v>345102</v>
      </c>
      <c r="L2878" s="2">
        <v>5895</v>
      </c>
      <c r="M2878" s="5">
        <v>39.090000000000003</v>
      </c>
      <c r="N2878" s="3">
        <v>43853</v>
      </c>
      <c r="O2878" t="s">
        <v>19</v>
      </c>
      <c r="P2878" t="s">
        <v>1645</v>
      </c>
      <c r="S2878" s="2">
        <v>1128486</v>
      </c>
      <c r="T2878" s="2">
        <v>357509</v>
      </c>
      <c r="X2878" s="2" t="s">
        <v>1931</v>
      </c>
      <c r="Z2878">
        <v>3000067</v>
      </c>
      <c r="AA2878" s="2" t="s">
        <v>24</v>
      </c>
    </row>
    <row r="2879" spans="1:27" x14ac:dyDescent="0.25">
      <c r="A2879" s="6">
        <f t="shared" si="44"/>
        <v>2871</v>
      </c>
      <c r="C2879" s="36" t="str">
        <f>+INDEX('Global Mapping'!$M:$M,MATCH(L2879,'Global Mapping'!$A:$A,0))</f>
        <v>EXPENSE</v>
      </c>
      <c r="D2879" s="36" t="str">
        <f>+INDEX('Global Mapping'!$C:$C,MATCH(L2879,'Global Mapping'!$A:$A,0))</f>
        <v>SHIPPING CHARGES</v>
      </c>
      <c r="E2879" s="36" t="s">
        <v>3985</v>
      </c>
      <c r="F2879" s="36" t="s">
        <v>3986</v>
      </c>
      <c r="G2879" s="36" t="s">
        <v>3987</v>
      </c>
      <c r="H2879" s="36">
        <v>1138762</v>
      </c>
      <c r="I2879" s="38">
        <v>43853</v>
      </c>
      <c r="J2879" s="2">
        <v>345</v>
      </c>
      <c r="K2879" s="2">
        <v>345102</v>
      </c>
      <c r="L2879" s="2">
        <v>5895</v>
      </c>
      <c r="M2879" s="5">
        <v>16.12</v>
      </c>
      <c r="N2879" s="3">
        <v>43853</v>
      </c>
      <c r="O2879" t="s">
        <v>19</v>
      </c>
      <c r="P2879" t="s">
        <v>1645</v>
      </c>
      <c r="S2879" s="2">
        <v>1128486</v>
      </c>
      <c r="T2879" s="2">
        <v>357509</v>
      </c>
      <c r="X2879" s="2" t="s">
        <v>1931</v>
      </c>
      <c r="Z2879">
        <v>3000067</v>
      </c>
      <c r="AA2879" s="2" t="s">
        <v>24</v>
      </c>
    </row>
    <row r="2880" spans="1:27" x14ac:dyDescent="0.25">
      <c r="A2880" s="6">
        <f t="shared" si="44"/>
        <v>2872</v>
      </c>
      <c r="C2880" s="36" t="str">
        <f>+INDEX('Global Mapping'!$M:$M,MATCH(L2880,'Global Mapping'!$A:$A,0))</f>
        <v>EXPENSE</v>
      </c>
      <c r="D2880" s="36" t="str">
        <f>+INDEX('Global Mapping'!$C:$C,MATCH(L2880,'Global Mapping'!$A:$A,0))</f>
        <v>SHIPPING CHARGES</v>
      </c>
      <c r="E2880" s="36" t="s">
        <v>3985</v>
      </c>
      <c r="F2880" s="36" t="s">
        <v>3986</v>
      </c>
      <c r="G2880" s="36" t="s">
        <v>3987</v>
      </c>
      <c r="H2880" s="36">
        <v>1140569</v>
      </c>
      <c r="I2880" s="38">
        <v>43867</v>
      </c>
      <c r="J2880" s="2">
        <v>345</v>
      </c>
      <c r="K2880" s="2">
        <v>345102</v>
      </c>
      <c r="L2880" s="2">
        <v>5895</v>
      </c>
      <c r="M2880" s="5">
        <v>36.35</v>
      </c>
      <c r="N2880" s="3">
        <v>43867</v>
      </c>
      <c r="O2880" t="s">
        <v>19</v>
      </c>
      <c r="P2880" t="s">
        <v>1645</v>
      </c>
      <c r="S2880" s="2">
        <v>1132517</v>
      </c>
      <c r="T2880" s="2">
        <v>358615</v>
      </c>
      <c r="X2880" s="2" t="s">
        <v>1931</v>
      </c>
      <c r="Z2880">
        <v>3000067</v>
      </c>
      <c r="AA2880" s="2" t="s">
        <v>24</v>
      </c>
    </row>
    <row r="2881" spans="1:27" x14ac:dyDescent="0.25">
      <c r="A2881" s="6">
        <f t="shared" si="44"/>
        <v>2873</v>
      </c>
      <c r="C2881" s="36" t="str">
        <f>+INDEX('Global Mapping'!$M:$M,MATCH(L2881,'Global Mapping'!$A:$A,0))</f>
        <v>EXPENSE</v>
      </c>
      <c r="D2881" s="36" t="str">
        <f>+INDEX('Global Mapping'!$C:$C,MATCH(L2881,'Global Mapping'!$A:$A,0))</f>
        <v>SHIPPING CHARGES</v>
      </c>
      <c r="E2881" s="36" t="s">
        <v>3985</v>
      </c>
      <c r="F2881" s="36" t="s">
        <v>3986</v>
      </c>
      <c r="G2881" s="36" t="s">
        <v>3987</v>
      </c>
      <c r="H2881" s="36">
        <v>1141717</v>
      </c>
      <c r="I2881" s="38">
        <v>43881</v>
      </c>
      <c r="J2881" s="2">
        <v>345</v>
      </c>
      <c r="K2881" s="2">
        <v>345102</v>
      </c>
      <c r="L2881" s="2">
        <v>5895</v>
      </c>
      <c r="M2881" s="5">
        <v>45.84</v>
      </c>
      <c r="N2881" s="3">
        <v>43881</v>
      </c>
      <c r="O2881" t="s">
        <v>19</v>
      </c>
      <c r="P2881" t="s">
        <v>1645</v>
      </c>
      <c r="S2881" s="2">
        <v>1136690</v>
      </c>
      <c r="T2881" s="2">
        <v>359841</v>
      </c>
      <c r="X2881" s="2" t="s">
        <v>1931</v>
      </c>
      <c r="Z2881">
        <v>3000067</v>
      </c>
      <c r="AA2881" s="2" t="s">
        <v>24</v>
      </c>
    </row>
    <row r="2882" spans="1:27" x14ac:dyDescent="0.25">
      <c r="A2882" s="6">
        <f t="shared" si="44"/>
        <v>2874</v>
      </c>
      <c r="C2882" s="36" t="str">
        <f>+INDEX('Global Mapping'!$M:$M,MATCH(L2882,'Global Mapping'!$A:$A,0))</f>
        <v>EXPENSE</v>
      </c>
      <c r="D2882" s="36" t="str">
        <f>+INDEX('Global Mapping'!$C:$C,MATCH(L2882,'Global Mapping'!$A:$A,0))</f>
        <v>SHIPPING CHARGES</v>
      </c>
      <c r="E2882" s="36" t="s">
        <v>3985</v>
      </c>
      <c r="F2882" s="36" t="s">
        <v>3986</v>
      </c>
      <c r="G2882" s="36" t="s">
        <v>3987</v>
      </c>
      <c r="H2882" s="36">
        <v>1141717</v>
      </c>
      <c r="I2882" s="38">
        <v>43881</v>
      </c>
      <c r="J2882" s="2">
        <v>345</v>
      </c>
      <c r="K2882" s="2">
        <v>345102</v>
      </c>
      <c r="L2882" s="2">
        <v>5895</v>
      </c>
      <c r="M2882" s="5">
        <v>70.05</v>
      </c>
      <c r="N2882" s="3">
        <v>43881</v>
      </c>
      <c r="O2882" t="s">
        <v>19</v>
      </c>
      <c r="P2882" t="s">
        <v>1645</v>
      </c>
      <c r="S2882" s="2">
        <v>1136690</v>
      </c>
      <c r="T2882" s="2">
        <v>359841</v>
      </c>
      <c r="X2882" s="2" t="s">
        <v>1931</v>
      </c>
      <c r="Z2882">
        <v>3000067</v>
      </c>
      <c r="AA2882" s="2" t="s">
        <v>24</v>
      </c>
    </row>
    <row r="2883" spans="1:27" x14ac:dyDescent="0.25">
      <c r="A2883" s="6">
        <f t="shared" si="44"/>
        <v>2875</v>
      </c>
      <c r="C2883" s="36" t="str">
        <f>+INDEX('Global Mapping'!$M:$M,MATCH(L2883,'Global Mapping'!$A:$A,0))</f>
        <v>EXPENSE</v>
      </c>
      <c r="D2883" s="36" t="str">
        <f>+INDEX('Global Mapping'!$C:$C,MATCH(L2883,'Global Mapping'!$A:$A,0))</f>
        <v>SHIPPING CHARGES</v>
      </c>
      <c r="E2883" s="36" t="s">
        <v>3985</v>
      </c>
      <c r="F2883" s="36" t="s">
        <v>3986</v>
      </c>
      <c r="G2883" s="36" t="s">
        <v>3987</v>
      </c>
      <c r="H2883" s="36">
        <v>1142554</v>
      </c>
      <c r="I2883" s="38">
        <v>43888</v>
      </c>
      <c r="J2883" s="2">
        <v>345</v>
      </c>
      <c r="K2883" s="2">
        <v>345102</v>
      </c>
      <c r="L2883" s="2">
        <v>5895</v>
      </c>
      <c r="M2883" s="5">
        <v>16.510000000000002</v>
      </c>
      <c r="N2883" s="3">
        <v>43887</v>
      </c>
      <c r="O2883" t="s">
        <v>19</v>
      </c>
      <c r="P2883" t="s">
        <v>1645</v>
      </c>
      <c r="S2883" s="2">
        <v>1137838</v>
      </c>
      <c r="T2883" s="2">
        <v>360295</v>
      </c>
      <c r="X2883" s="2" t="s">
        <v>1931</v>
      </c>
      <c r="Z2883">
        <v>3000067</v>
      </c>
      <c r="AA2883" s="2" t="s">
        <v>24</v>
      </c>
    </row>
    <row r="2884" spans="1:27" x14ac:dyDescent="0.25">
      <c r="A2884" s="6">
        <f t="shared" si="44"/>
        <v>2876</v>
      </c>
      <c r="C2884" s="36" t="str">
        <f>+INDEX('Global Mapping'!$M:$M,MATCH(L2884,'Global Mapping'!$A:$A,0))</f>
        <v>EXPENSE</v>
      </c>
      <c r="D2884" s="36" t="str">
        <f>+INDEX('Global Mapping'!$C:$C,MATCH(L2884,'Global Mapping'!$A:$A,0))</f>
        <v>SHIPPING CHARGES</v>
      </c>
      <c r="E2884" s="36" t="s">
        <v>3985</v>
      </c>
      <c r="F2884" s="36" t="s">
        <v>3986</v>
      </c>
      <c r="G2884" s="36" t="s">
        <v>3987</v>
      </c>
      <c r="H2884" s="36">
        <v>1142554</v>
      </c>
      <c r="I2884" s="38">
        <v>43888</v>
      </c>
      <c r="J2884" s="2">
        <v>345</v>
      </c>
      <c r="K2884" s="2">
        <v>345102</v>
      </c>
      <c r="L2884" s="2">
        <v>5895</v>
      </c>
      <c r="M2884" s="5">
        <v>20.47</v>
      </c>
      <c r="N2884" s="3">
        <v>43887</v>
      </c>
      <c r="O2884" t="s">
        <v>19</v>
      </c>
      <c r="P2884" t="s">
        <v>1645</v>
      </c>
      <c r="S2884" s="2">
        <v>1137838</v>
      </c>
      <c r="T2884" s="2">
        <v>360295</v>
      </c>
      <c r="X2884" s="2" t="s">
        <v>1931</v>
      </c>
      <c r="Z2884">
        <v>3000067</v>
      </c>
      <c r="AA2884" s="2" t="s">
        <v>24</v>
      </c>
    </row>
    <row r="2885" spans="1:27" x14ac:dyDescent="0.25">
      <c r="A2885" s="6">
        <f t="shared" si="44"/>
        <v>2877</v>
      </c>
      <c r="C2885" s="36" t="str">
        <f>+INDEX('Global Mapping'!$M:$M,MATCH(L2885,'Global Mapping'!$A:$A,0))</f>
        <v>EXPENSE</v>
      </c>
      <c r="D2885" s="36" t="str">
        <f>+INDEX('Global Mapping'!$C:$C,MATCH(L2885,'Global Mapping'!$A:$A,0))</f>
        <v>OTHER OFFICE EXPENSES</v>
      </c>
      <c r="E2885" s="36" t="s">
        <v>3985</v>
      </c>
      <c r="F2885" s="36" t="s">
        <v>3986</v>
      </c>
      <c r="G2885" s="36" t="s">
        <v>3987</v>
      </c>
      <c r="H2885" s="36">
        <v>1089638</v>
      </c>
      <c r="I2885" s="38">
        <v>43559</v>
      </c>
      <c r="J2885" s="2">
        <v>345</v>
      </c>
      <c r="K2885" s="2">
        <v>345102</v>
      </c>
      <c r="L2885" s="2">
        <v>5900</v>
      </c>
      <c r="M2885" s="5">
        <v>39.590000000000003</v>
      </c>
      <c r="N2885" s="3">
        <v>43557</v>
      </c>
      <c r="O2885" t="s">
        <v>19</v>
      </c>
      <c r="P2885" t="s">
        <v>1637</v>
      </c>
      <c r="S2885" s="2">
        <v>1045970</v>
      </c>
      <c r="T2885" s="2">
        <v>330558</v>
      </c>
      <c r="X2885" s="2" t="s">
        <v>1931</v>
      </c>
      <c r="Z2885">
        <v>3029848</v>
      </c>
      <c r="AA2885" s="2" t="s">
        <v>24</v>
      </c>
    </row>
    <row r="2886" spans="1:27" x14ac:dyDescent="0.25">
      <c r="A2886" s="6">
        <f t="shared" si="44"/>
        <v>2878</v>
      </c>
      <c r="C2886" s="36" t="str">
        <f>+INDEX('Global Mapping'!$M:$M,MATCH(L2886,'Global Mapping'!$A:$A,0))</f>
        <v>EXPENSE</v>
      </c>
      <c r="D2886" s="36" t="str">
        <f>+INDEX('Global Mapping'!$C:$C,MATCH(L2886,'Global Mapping'!$A:$A,0))</f>
        <v>OTHER OFFICE EXPENSES</v>
      </c>
      <c r="E2886" s="36" t="s">
        <v>3985</v>
      </c>
      <c r="F2886" s="36" t="s">
        <v>3986</v>
      </c>
      <c r="G2886" s="36" t="s">
        <v>3987</v>
      </c>
      <c r="H2886" s="36">
        <v>1089707</v>
      </c>
      <c r="I2886" s="38">
        <v>43559</v>
      </c>
      <c r="J2886" s="2">
        <v>345</v>
      </c>
      <c r="K2886" s="2">
        <v>345102</v>
      </c>
      <c r="L2886" s="2">
        <v>5900</v>
      </c>
      <c r="M2886" s="5">
        <v>16.96</v>
      </c>
      <c r="N2886" s="3">
        <v>43558</v>
      </c>
      <c r="O2886" t="s">
        <v>19</v>
      </c>
      <c r="P2886" t="s">
        <v>1637</v>
      </c>
      <c r="S2886" s="2">
        <v>1046342</v>
      </c>
      <c r="T2886" s="2">
        <v>330656</v>
      </c>
      <c r="X2886" s="2" t="s">
        <v>1931</v>
      </c>
      <c r="Z2886">
        <v>3029848</v>
      </c>
      <c r="AA2886" s="2" t="s">
        <v>24</v>
      </c>
    </row>
    <row r="2887" spans="1:27" x14ac:dyDescent="0.25">
      <c r="A2887" s="6">
        <f t="shared" si="44"/>
        <v>2879</v>
      </c>
      <c r="C2887" s="36" t="str">
        <f>+INDEX('Global Mapping'!$M:$M,MATCH(L2887,'Global Mapping'!$A:$A,0))</f>
        <v>EXPENSE</v>
      </c>
      <c r="D2887" s="36" t="str">
        <f>+INDEX('Global Mapping'!$C:$C,MATCH(L2887,'Global Mapping'!$A:$A,0))</f>
        <v>OTHER OFFICE EXPENSES</v>
      </c>
      <c r="E2887" s="36" t="s">
        <v>3985</v>
      </c>
      <c r="F2887" s="36" t="s">
        <v>3986</v>
      </c>
      <c r="G2887" s="36" t="s">
        <v>3987</v>
      </c>
      <c r="H2887" s="36">
        <v>1089707</v>
      </c>
      <c r="I2887" s="38">
        <v>43559</v>
      </c>
      <c r="J2887" s="2">
        <v>345</v>
      </c>
      <c r="K2887" s="2">
        <v>345100</v>
      </c>
      <c r="L2887" s="2">
        <v>5900</v>
      </c>
      <c r="M2887" s="5">
        <v>39.590000000000003</v>
      </c>
      <c r="N2887" s="3">
        <v>43558</v>
      </c>
      <c r="O2887" t="s">
        <v>19</v>
      </c>
      <c r="P2887" t="s">
        <v>1637</v>
      </c>
      <c r="S2887" s="2">
        <v>1046342</v>
      </c>
      <c r="T2887" s="2">
        <v>330656</v>
      </c>
      <c r="X2887" s="2" t="s">
        <v>1931</v>
      </c>
      <c r="Z2887">
        <v>3029848</v>
      </c>
      <c r="AA2887" s="2" t="s">
        <v>24</v>
      </c>
    </row>
    <row r="2888" spans="1:27" x14ac:dyDescent="0.25">
      <c r="A2888" s="6">
        <f t="shared" si="44"/>
        <v>2880</v>
      </c>
      <c r="C2888" s="36" t="str">
        <f>+INDEX('Global Mapping'!$M:$M,MATCH(L2888,'Global Mapping'!$A:$A,0))</f>
        <v>EXPENSE</v>
      </c>
      <c r="D2888" s="36" t="str">
        <f>+INDEX('Global Mapping'!$C:$C,MATCH(L2888,'Global Mapping'!$A:$A,0))</f>
        <v>OTHER OFFICE EXPENSES</v>
      </c>
      <c r="E2888" s="36" t="s">
        <v>3985</v>
      </c>
      <c r="F2888" s="36" t="s">
        <v>3986</v>
      </c>
      <c r="G2888" s="36" t="s">
        <v>3987</v>
      </c>
      <c r="H2888" s="36">
        <v>1089707</v>
      </c>
      <c r="I2888" s="38">
        <v>43559</v>
      </c>
      <c r="J2888" s="2">
        <v>345</v>
      </c>
      <c r="K2888" s="2">
        <v>345102</v>
      </c>
      <c r="L2888" s="2">
        <v>5900</v>
      </c>
      <c r="M2888" s="5">
        <v>5.49</v>
      </c>
      <c r="N2888" s="3">
        <v>43558</v>
      </c>
      <c r="O2888" t="s">
        <v>19</v>
      </c>
      <c r="P2888" t="s">
        <v>1637</v>
      </c>
      <c r="S2888" s="2">
        <v>1046342</v>
      </c>
      <c r="T2888" s="2">
        <v>330656</v>
      </c>
      <c r="X2888" s="2" t="s">
        <v>1931</v>
      </c>
      <c r="Z2888">
        <v>3029848</v>
      </c>
      <c r="AA2888" s="2" t="s">
        <v>24</v>
      </c>
    </row>
    <row r="2889" spans="1:27" x14ac:dyDescent="0.25">
      <c r="A2889" s="6">
        <f t="shared" si="44"/>
        <v>2881</v>
      </c>
      <c r="C2889" s="36" t="str">
        <f>+INDEX('Global Mapping'!$M:$M,MATCH(L2889,'Global Mapping'!$A:$A,0))</f>
        <v>EXPENSE</v>
      </c>
      <c r="D2889" s="36" t="str">
        <f>+INDEX('Global Mapping'!$C:$C,MATCH(L2889,'Global Mapping'!$A:$A,0))</f>
        <v>OTHER OFFICE EXPENSES</v>
      </c>
      <c r="E2889" s="36" t="s">
        <v>3985</v>
      </c>
      <c r="F2889" s="36" t="s">
        <v>3986</v>
      </c>
      <c r="G2889" s="36" t="s">
        <v>3987</v>
      </c>
      <c r="H2889" s="36">
        <v>1093135</v>
      </c>
      <c r="I2889" s="38">
        <v>43594</v>
      </c>
      <c r="J2889" s="2">
        <v>345</v>
      </c>
      <c r="K2889" s="2">
        <v>345102</v>
      </c>
      <c r="L2889" s="2">
        <v>5900</v>
      </c>
      <c r="M2889" s="5">
        <v>4.24</v>
      </c>
      <c r="N2889" s="3">
        <v>43592</v>
      </c>
      <c r="O2889" t="s">
        <v>19</v>
      </c>
      <c r="P2889" t="s">
        <v>1663</v>
      </c>
      <c r="S2889" s="2">
        <v>1054935</v>
      </c>
      <c r="T2889" s="2">
        <v>333628</v>
      </c>
      <c r="X2889" s="2" t="s">
        <v>1931</v>
      </c>
      <c r="Z2889">
        <v>3004931</v>
      </c>
      <c r="AA2889" s="2" t="s">
        <v>24</v>
      </c>
    </row>
    <row r="2890" spans="1:27" x14ac:dyDescent="0.25">
      <c r="A2890" s="6">
        <f t="shared" si="44"/>
        <v>2882</v>
      </c>
      <c r="C2890" s="36" t="str">
        <f>+INDEX('Global Mapping'!$M:$M,MATCH(L2890,'Global Mapping'!$A:$A,0))</f>
        <v>EXPENSE</v>
      </c>
      <c r="D2890" s="36" t="str">
        <f>+INDEX('Global Mapping'!$C:$C,MATCH(L2890,'Global Mapping'!$A:$A,0))</f>
        <v>OTHER OFFICE EXPENSES</v>
      </c>
      <c r="E2890" s="36" t="s">
        <v>3985</v>
      </c>
      <c r="F2890" s="36" t="s">
        <v>3986</v>
      </c>
      <c r="G2890" s="36" t="s">
        <v>3987</v>
      </c>
      <c r="H2890" s="36">
        <v>1111559</v>
      </c>
      <c r="I2890" s="38">
        <v>43649</v>
      </c>
      <c r="J2890" s="2">
        <v>345</v>
      </c>
      <c r="K2890" s="2">
        <v>345102</v>
      </c>
      <c r="L2890" s="2">
        <v>5900</v>
      </c>
      <c r="M2890" s="5">
        <v>240</v>
      </c>
      <c r="N2890" s="3">
        <v>43648</v>
      </c>
      <c r="O2890" t="s">
        <v>19</v>
      </c>
      <c r="P2890" t="s">
        <v>1653</v>
      </c>
      <c r="S2890" s="2">
        <v>1068813</v>
      </c>
      <c r="T2890" s="2">
        <v>338279</v>
      </c>
      <c r="X2890" s="2" t="s">
        <v>1931</v>
      </c>
      <c r="Z2890">
        <v>3005237</v>
      </c>
      <c r="AA2890" s="2" t="s">
        <v>24</v>
      </c>
    </row>
    <row r="2891" spans="1:27" x14ac:dyDescent="0.25">
      <c r="A2891" s="6">
        <f t="shared" ref="A2891:A2954" si="45">+A2890+1</f>
        <v>2883</v>
      </c>
      <c r="C2891" s="36" t="str">
        <f>+INDEX('Global Mapping'!$M:$M,MATCH(L2891,'Global Mapping'!$A:$A,0))</f>
        <v>EXPENSE</v>
      </c>
      <c r="D2891" s="36" t="str">
        <f>+INDEX('Global Mapping'!$C:$C,MATCH(L2891,'Global Mapping'!$A:$A,0))</f>
        <v>OTHER OFFICE EXPENSES</v>
      </c>
      <c r="E2891" s="36" t="s">
        <v>3985</v>
      </c>
      <c r="F2891" s="36" t="s">
        <v>3986</v>
      </c>
      <c r="G2891" s="36" t="s">
        <v>3987</v>
      </c>
      <c r="H2891" s="36">
        <v>1089707</v>
      </c>
      <c r="I2891" s="38">
        <v>43559</v>
      </c>
      <c r="J2891" s="2">
        <v>345</v>
      </c>
      <c r="K2891" s="2">
        <v>345102</v>
      </c>
      <c r="L2891" s="2">
        <v>5900</v>
      </c>
      <c r="M2891" s="5">
        <v>-16.96</v>
      </c>
      <c r="N2891" s="3">
        <v>43668</v>
      </c>
      <c r="O2891" t="s">
        <v>19</v>
      </c>
      <c r="P2891" t="s">
        <v>1637</v>
      </c>
      <c r="S2891" s="2">
        <v>1046342</v>
      </c>
      <c r="T2891" s="2">
        <v>330656</v>
      </c>
      <c r="X2891" s="2" t="s">
        <v>1931</v>
      </c>
      <c r="Z2891">
        <v>3029848</v>
      </c>
      <c r="AA2891" s="2" t="s">
        <v>24</v>
      </c>
    </row>
    <row r="2892" spans="1:27" x14ac:dyDescent="0.25">
      <c r="A2892" s="6">
        <f t="shared" si="45"/>
        <v>2884</v>
      </c>
      <c r="C2892" s="36" t="str">
        <f>+INDEX('Global Mapping'!$M:$M,MATCH(L2892,'Global Mapping'!$A:$A,0))</f>
        <v>EXPENSE</v>
      </c>
      <c r="D2892" s="36" t="str">
        <f>+INDEX('Global Mapping'!$C:$C,MATCH(L2892,'Global Mapping'!$A:$A,0))</f>
        <v>OTHER OFFICE EXPENSES</v>
      </c>
      <c r="E2892" s="36" t="s">
        <v>3985</v>
      </c>
      <c r="F2892" s="36" t="s">
        <v>3986</v>
      </c>
      <c r="G2892" s="36" t="s">
        <v>3987</v>
      </c>
      <c r="H2892" s="36">
        <v>1089707</v>
      </c>
      <c r="I2892" s="38">
        <v>43559</v>
      </c>
      <c r="J2892" s="2">
        <v>345</v>
      </c>
      <c r="K2892" s="2">
        <v>345100</v>
      </c>
      <c r="L2892" s="2">
        <v>5900</v>
      </c>
      <c r="M2892" s="5">
        <v>-39.590000000000003</v>
      </c>
      <c r="N2892" s="3">
        <v>43668</v>
      </c>
      <c r="O2892" t="s">
        <v>19</v>
      </c>
      <c r="P2892" t="s">
        <v>1637</v>
      </c>
      <c r="S2892" s="2">
        <v>1046342</v>
      </c>
      <c r="T2892" s="2">
        <v>330656</v>
      </c>
      <c r="X2892" s="2" t="s">
        <v>1931</v>
      </c>
      <c r="Z2892">
        <v>3029848</v>
      </c>
      <c r="AA2892" s="2" t="s">
        <v>24</v>
      </c>
    </row>
    <row r="2893" spans="1:27" x14ac:dyDescent="0.25">
      <c r="A2893" s="6">
        <f t="shared" si="45"/>
        <v>2885</v>
      </c>
      <c r="C2893" s="36" t="str">
        <f>+INDEX('Global Mapping'!$M:$M,MATCH(L2893,'Global Mapping'!$A:$A,0))</f>
        <v>EXPENSE</v>
      </c>
      <c r="D2893" s="36" t="str">
        <f>+INDEX('Global Mapping'!$C:$C,MATCH(L2893,'Global Mapping'!$A:$A,0))</f>
        <v>OTHER OFFICE EXPENSES</v>
      </c>
      <c r="E2893" s="36" t="s">
        <v>3985</v>
      </c>
      <c r="F2893" s="36" t="s">
        <v>3986</v>
      </c>
      <c r="G2893" s="36" t="s">
        <v>3987</v>
      </c>
      <c r="H2893" s="36">
        <v>1089707</v>
      </c>
      <c r="I2893" s="38">
        <v>43559</v>
      </c>
      <c r="J2893" s="2">
        <v>345</v>
      </c>
      <c r="K2893" s="2">
        <v>345102</v>
      </c>
      <c r="L2893" s="2">
        <v>5900</v>
      </c>
      <c r="M2893" s="5">
        <v>-5.49</v>
      </c>
      <c r="N2893" s="3">
        <v>43668</v>
      </c>
      <c r="O2893" t="s">
        <v>19</v>
      </c>
      <c r="P2893" t="s">
        <v>1637</v>
      </c>
      <c r="S2893" s="2">
        <v>1046342</v>
      </c>
      <c r="T2893" s="2">
        <v>330656</v>
      </c>
      <c r="X2893" s="2" t="s">
        <v>1931</v>
      </c>
      <c r="Z2893">
        <v>3029848</v>
      </c>
      <c r="AA2893" s="2" t="s">
        <v>24</v>
      </c>
    </row>
    <row r="2894" spans="1:27" x14ac:dyDescent="0.25">
      <c r="A2894" s="6">
        <f t="shared" si="45"/>
        <v>2886</v>
      </c>
      <c r="C2894" s="36" t="str">
        <f>+INDEX('Global Mapping'!$M:$M,MATCH(L2894,'Global Mapping'!$A:$A,0))</f>
        <v>EXPENSE</v>
      </c>
      <c r="D2894" s="36" t="str">
        <f>+INDEX('Global Mapping'!$C:$C,MATCH(L2894,'Global Mapping'!$A:$A,0))</f>
        <v>OTHER OFFICE EXPENSES</v>
      </c>
      <c r="E2894" s="36" t="s">
        <v>3985</v>
      </c>
      <c r="F2894" s="36" t="s">
        <v>3986</v>
      </c>
      <c r="G2894" s="36" t="s">
        <v>3987</v>
      </c>
      <c r="H2894" s="36">
        <v>1128611</v>
      </c>
      <c r="I2894" s="38">
        <v>43748</v>
      </c>
      <c r="J2894" s="2">
        <v>345</v>
      </c>
      <c r="K2894" s="2">
        <v>345102</v>
      </c>
      <c r="L2894" s="2">
        <v>5900</v>
      </c>
      <c r="M2894" s="5">
        <v>9.5</v>
      </c>
      <c r="N2894" s="3">
        <v>43747</v>
      </c>
      <c r="O2894" t="s">
        <v>19</v>
      </c>
      <c r="P2894" t="s">
        <v>1637</v>
      </c>
      <c r="S2894" s="2">
        <v>1098788</v>
      </c>
      <c r="T2894" s="2">
        <v>347632</v>
      </c>
      <c r="X2894" s="2" t="s">
        <v>1931</v>
      </c>
      <c r="Z2894">
        <v>3029848</v>
      </c>
      <c r="AA2894" s="2" t="s">
        <v>24</v>
      </c>
    </row>
    <row r="2895" spans="1:27" x14ac:dyDescent="0.25">
      <c r="A2895" s="6">
        <f t="shared" si="45"/>
        <v>2887</v>
      </c>
      <c r="C2895" s="36" t="str">
        <f>+INDEX('Global Mapping'!$M:$M,MATCH(L2895,'Global Mapping'!$A:$A,0))</f>
        <v>EXPENSE</v>
      </c>
      <c r="D2895" s="36" t="str">
        <f>+INDEX('Global Mapping'!$C:$C,MATCH(L2895,'Global Mapping'!$A:$A,0))</f>
        <v>OFFICE ELECTRIC</v>
      </c>
      <c r="E2895" s="36" t="s">
        <v>3985</v>
      </c>
      <c r="F2895" s="36" t="s">
        <v>3986</v>
      </c>
      <c r="G2895" s="36" t="s">
        <v>3987</v>
      </c>
      <c r="H2895" s="36">
        <v>1090033</v>
      </c>
      <c r="I2895" s="38">
        <v>43566</v>
      </c>
      <c r="J2895" s="2">
        <v>345</v>
      </c>
      <c r="K2895" s="2">
        <v>345101</v>
      </c>
      <c r="L2895" s="2">
        <v>5930</v>
      </c>
      <c r="M2895" s="5">
        <v>76.97</v>
      </c>
      <c r="N2895" s="3">
        <v>43560</v>
      </c>
      <c r="O2895" t="s">
        <v>19</v>
      </c>
      <c r="P2895" t="s">
        <v>1650</v>
      </c>
      <c r="Q2895" t="s">
        <v>1963</v>
      </c>
      <c r="S2895" s="2">
        <v>1047216</v>
      </c>
      <c r="T2895" s="2">
        <v>330999</v>
      </c>
      <c r="X2895" s="2" t="s">
        <v>1931</v>
      </c>
      <c r="Z2895">
        <v>3008698</v>
      </c>
      <c r="AA2895" s="2" t="s">
        <v>24</v>
      </c>
    </row>
    <row r="2896" spans="1:27" x14ac:dyDescent="0.25">
      <c r="A2896" s="6">
        <f t="shared" si="45"/>
        <v>2888</v>
      </c>
      <c r="C2896" s="36" t="str">
        <f>+INDEX('Global Mapping'!$M:$M,MATCH(L2896,'Global Mapping'!$A:$A,0))</f>
        <v>EXPENSE</v>
      </c>
      <c r="D2896" s="36" t="str">
        <f>+INDEX('Global Mapping'!$C:$C,MATCH(L2896,'Global Mapping'!$A:$A,0))</f>
        <v>OFFICE ELECTRIC</v>
      </c>
      <c r="E2896" s="36" t="s">
        <v>3985</v>
      </c>
      <c r="F2896" s="36" t="s">
        <v>3986</v>
      </c>
      <c r="G2896" s="36" t="s">
        <v>3987</v>
      </c>
      <c r="H2896" s="36">
        <v>1092850</v>
      </c>
      <c r="I2896" s="38">
        <v>43594</v>
      </c>
      <c r="J2896" s="2">
        <v>345</v>
      </c>
      <c r="K2896" s="2">
        <v>345101</v>
      </c>
      <c r="L2896" s="2">
        <v>5930</v>
      </c>
      <c r="M2896" s="5">
        <v>72.56</v>
      </c>
      <c r="N2896" s="3">
        <v>43588</v>
      </c>
      <c r="O2896" t="s">
        <v>19</v>
      </c>
      <c r="P2896" t="s">
        <v>1650</v>
      </c>
      <c r="Q2896" t="s">
        <v>1989</v>
      </c>
      <c r="S2896" s="2">
        <v>1054632</v>
      </c>
      <c r="T2896" s="2">
        <v>333378</v>
      </c>
      <c r="X2896" s="2" t="s">
        <v>1931</v>
      </c>
      <c r="Z2896">
        <v>3008698</v>
      </c>
      <c r="AA2896" s="2" t="s">
        <v>24</v>
      </c>
    </row>
    <row r="2897" spans="1:27" x14ac:dyDescent="0.25">
      <c r="A2897" s="6">
        <f t="shared" si="45"/>
        <v>2889</v>
      </c>
      <c r="C2897" s="36" t="str">
        <f>+INDEX('Global Mapping'!$M:$M,MATCH(L2897,'Global Mapping'!$A:$A,0))</f>
        <v>EXPENSE</v>
      </c>
      <c r="D2897" s="36" t="str">
        <f>+INDEX('Global Mapping'!$C:$C,MATCH(L2897,'Global Mapping'!$A:$A,0))</f>
        <v>OFFICE ELECTRIC</v>
      </c>
      <c r="E2897" s="36" t="s">
        <v>3985</v>
      </c>
      <c r="F2897" s="36" t="s">
        <v>3986</v>
      </c>
      <c r="G2897" s="36" t="s">
        <v>3987</v>
      </c>
      <c r="H2897" s="36">
        <v>1096251</v>
      </c>
      <c r="I2897" s="38">
        <v>43636</v>
      </c>
      <c r="J2897" s="2">
        <v>345</v>
      </c>
      <c r="K2897" s="2">
        <v>345101</v>
      </c>
      <c r="L2897" s="2">
        <v>5930</v>
      </c>
      <c r="M2897" s="5">
        <v>97.62</v>
      </c>
      <c r="N2897" s="3">
        <v>43630</v>
      </c>
      <c r="O2897" t="s">
        <v>19</v>
      </c>
      <c r="P2897" t="s">
        <v>1650</v>
      </c>
      <c r="Q2897" t="s">
        <v>2031</v>
      </c>
      <c r="S2897" s="2">
        <v>1064907</v>
      </c>
      <c r="T2897" s="2">
        <v>336925</v>
      </c>
      <c r="X2897" s="2" t="s">
        <v>1931</v>
      </c>
      <c r="Z2897">
        <v>3008698</v>
      </c>
      <c r="AA2897" s="2" t="s">
        <v>24</v>
      </c>
    </row>
    <row r="2898" spans="1:27" x14ac:dyDescent="0.25">
      <c r="A2898" s="6">
        <f t="shared" si="45"/>
        <v>2890</v>
      </c>
      <c r="C2898" s="36" t="str">
        <f>+INDEX('Global Mapping'!$M:$M,MATCH(L2898,'Global Mapping'!$A:$A,0))</f>
        <v>EXPENSE</v>
      </c>
      <c r="D2898" s="36" t="str">
        <f>+INDEX('Global Mapping'!$C:$C,MATCH(L2898,'Global Mapping'!$A:$A,0))</f>
        <v>OFFICE ELECTRIC</v>
      </c>
      <c r="E2898" s="36" t="s">
        <v>3985</v>
      </c>
      <c r="F2898" s="36" t="s">
        <v>3986</v>
      </c>
      <c r="G2898" s="36" t="s">
        <v>3987</v>
      </c>
      <c r="H2898" s="36">
        <v>1112661</v>
      </c>
      <c r="I2898" s="38">
        <v>43664</v>
      </c>
      <c r="J2898" s="2">
        <v>345</v>
      </c>
      <c r="K2898" s="2">
        <v>345101</v>
      </c>
      <c r="L2898" s="2">
        <v>5930</v>
      </c>
      <c r="M2898" s="5">
        <v>162.9</v>
      </c>
      <c r="N2898" s="3">
        <v>43663</v>
      </c>
      <c r="O2898" t="s">
        <v>19</v>
      </c>
      <c r="P2898" t="s">
        <v>1650</v>
      </c>
      <c r="Q2898" t="s">
        <v>2040</v>
      </c>
      <c r="S2898" s="2">
        <v>1073905</v>
      </c>
      <c r="T2898" s="2">
        <v>339680</v>
      </c>
      <c r="X2898" s="2" t="s">
        <v>1931</v>
      </c>
      <c r="Z2898">
        <v>3008698</v>
      </c>
      <c r="AA2898" s="2" t="s">
        <v>24</v>
      </c>
    </row>
    <row r="2899" spans="1:27" x14ac:dyDescent="0.25">
      <c r="A2899" s="6">
        <f t="shared" si="45"/>
        <v>2891</v>
      </c>
      <c r="C2899" s="36" t="str">
        <f>+INDEX('Global Mapping'!$M:$M,MATCH(L2899,'Global Mapping'!$A:$A,0))</f>
        <v>EXPENSE</v>
      </c>
      <c r="D2899" s="36" t="str">
        <f>+INDEX('Global Mapping'!$C:$C,MATCH(L2899,'Global Mapping'!$A:$A,0))</f>
        <v>OFFICE ELECTRIC</v>
      </c>
      <c r="E2899" s="36" t="s">
        <v>3985</v>
      </c>
      <c r="F2899" s="36" t="s">
        <v>3986</v>
      </c>
      <c r="G2899" s="36" t="s">
        <v>3987</v>
      </c>
      <c r="H2899" s="36">
        <v>1115118</v>
      </c>
      <c r="I2899" s="38">
        <v>43685</v>
      </c>
      <c r="J2899" s="2">
        <v>345</v>
      </c>
      <c r="K2899" s="2">
        <v>345101</v>
      </c>
      <c r="L2899" s="2">
        <v>5930</v>
      </c>
      <c r="M2899" s="5">
        <v>220.95</v>
      </c>
      <c r="N2899" s="3">
        <v>43683</v>
      </c>
      <c r="O2899" t="s">
        <v>19</v>
      </c>
      <c r="P2899" t="s">
        <v>1650</v>
      </c>
      <c r="Q2899" t="s">
        <v>2040</v>
      </c>
      <c r="S2899" s="2">
        <v>1079030</v>
      </c>
      <c r="T2899" s="2">
        <v>341288</v>
      </c>
      <c r="X2899" s="2" t="s">
        <v>1931</v>
      </c>
      <c r="Z2899">
        <v>3008698</v>
      </c>
      <c r="AA2899" s="2" t="s">
        <v>24</v>
      </c>
    </row>
    <row r="2900" spans="1:27" x14ac:dyDescent="0.25">
      <c r="A2900" s="6">
        <f t="shared" si="45"/>
        <v>2892</v>
      </c>
      <c r="C2900" s="36" t="str">
        <f>+INDEX('Global Mapping'!$M:$M,MATCH(L2900,'Global Mapping'!$A:$A,0))</f>
        <v>EXPENSE</v>
      </c>
      <c r="D2900" s="36" t="str">
        <f>+INDEX('Global Mapping'!$C:$C,MATCH(L2900,'Global Mapping'!$A:$A,0))</f>
        <v>OFFICE ELECTRIC</v>
      </c>
      <c r="E2900" s="36" t="s">
        <v>3985</v>
      </c>
      <c r="F2900" s="36" t="s">
        <v>3986</v>
      </c>
      <c r="G2900" s="36" t="s">
        <v>3987</v>
      </c>
      <c r="H2900" s="36">
        <v>1126028</v>
      </c>
      <c r="I2900" s="38">
        <v>43727</v>
      </c>
      <c r="J2900" s="2">
        <v>345</v>
      </c>
      <c r="K2900" s="2">
        <v>345101</v>
      </c>
      <c r="L2900" s="2">
        <v>5930</v>
      </c>
      <c r="M2900" s="5">
        <v>163.91</v>
      </c>
      <c r="N2900" s="3">
        <v>43724</v>
      </c>
      <c r="O2900" t="s">
        <v>19</v>
      </c>
      <c r="P2900" t="s">
        <v>1650</v>
      </c>
      <c r="Q2900" t="s">
        <v>2103</v>
      </c>
      <c r="S2900" s="2">
        <v>1091088</v>
      </c>
      <c r="T2900" s="2">
        <v>344679</v>
      </c>
      <c r="X2900" s="2" t="s">
        <v>1931</v>
      </c>
      <c r="Z2900">
        <v>3008698</v>
      </c>
      <c r="AA2900" s="2" t="s">
        <v>24</v>
      </c>
    </row>
    <row r="2901" spans="1:27" x14ac:dyDescent="0.25">
      <c r="A2901" s="6">
        <f t="shared" si="45"/>
        <v>2893</v>
      </c>
      <c r="C2901" s="36" t="str">
        <f>+INDEX('Global Mapping'!$M:$M,MATCH(L2901,'Global Mapping'!$A:$A,0))</f>
        <v>EXPENSE</v>
      </c>
      <c r="D2901" s="36" t="str">
        <f>+INDEX('Global Mapping'!$C:$C,MATCH(L2901,'Global Mapping'!$A:$A,0))</f>
        <v>OFFICE ELECTRIC</v>
      </c>
      <c r="E2901" s="36" t="s">
        <v>3985</v>
      </c>
      <c r="F2901" s="36" t="s">
        <v>3986</v>
      </c>
      <c r="G2901" s="36" t="s">
        <v>3987</v>
      </c>
      <c r="H2901" s="36">
        <v>1128653</v>
      </c>
      <c r="I2901" s="38">
        <v>43755</v>
      </c>
      <c r="J2901" s="2">
        <v>345</v>
      </c>
      <c r="K2901" s="2">
        <v>345101</v>
      </c>
      <c r="L2901" s="2">
        <v>5930</v>
      </c>
      <c r="M2901" s="5">
        <v>168.44</v>
      </c>
      <c r="N2901" s="3">
        <v>43755</v>
      </c>
      <c r="O2901" t="s">
        <v>19</v>
      </c>
      <c r="P2901" t="s">
        <v>1650</v>
      </c>
      <c r="Q2901" t="s">
        <v>2116</v>
      </c>
      <c r="S2901" s="2">
        <v>1100799</v>
      </c>
      <c r="T2901" s="2">
        <v>348368</v>
      </c>
      <c r="X2901" s="2" t="s">
        <v>1931</v>
      </c>
      <c r="Z2901">
        <v>3008698</v>
      </c>
      <c r="AA2901" s="2" t="s">
        <v>24</v>
      </c>
    </row>
    <row r="2902" spans="1:27" x14ac:dyDescent="0.25">
      <c r="A2902" s="6">
        <f t="shared" si="45"/>
        <v>2894</v>
      </c>
      <c r="C2902" s="36" t="str">
        <f>+INDEX('Global Mapping'!$M:$M,MATCH(L2902,'Global Mapping'!$A:$A,0))</f>
        <v>EXPENSE</v>
      </c>
      <c r="D2902" s="36" t="str">
        <f>+INDEX('Global Mapping'!$C:$C,MATCH(L2902,'Global Mapping'!$A:$A,0))</f>
        <v>OFFICE ELECTRIC</v>
      </c>
      <c r="E2902" s="36" t="s">
        <v>3985</v>
      </c>
      <c r="F2902" s="36" t="s">
        <v>3986</v>
      </c>
      <c r="G2902" s="36" t="s">
        <v>3987</v>
      </c>
      <c r="H2902" s="36">
        <v>1132588</v>
      </c>
      <c r="I2902" s="38">
        <v>43790</v>
      </c>
      <c r="J2902" s="2">
        <v>345</v>
      </c>
      <c r="K2902" s="2">
        <v>345101</v>
      </c>
      <c r="L2902" s="2">
        <v>5930</v>
      </c>
      <c r="M2902" s="5">
        <v>104.8</v>
      </c>
      <c r="N2902" s="3">
        <v>43787</v>
      </c>
      <c r="O2902" t="s">
        <v>19</v>
      </c>
      <c r="P2902" t="s">
        <v>1650</v>
      </c>
      <c r="Q2902" t="s">
        <v>2157</v>
      </c>
      <c r="S2902" s="2">
        <v>1110475</v>
      </c>
      <c r="T2902" s="2">
        <v>351677</v>
      </c>
      <c r="X2902" s="2" t="s">
        <v>1931</v>
      </c>
      <c r="Z2902">
        <v>3008698</v>
      </c>
      <c r="AA2902" s="2" t="s">
        <v>24</v>
      </c>
    </row>
    <row r="2903" spans="1:27" x14ac:dyDescent="0.25">
      <c r="A2903" s="6">
        <f t="shared" si="45"/>
        <v>2895</v>
      </c>
      <c r="C2903" s="36" t="str">
        <f>+INDEX('Global Mapping'!$M:$M,MATCH(L2903,'Global Mapping'!$A:$A,0))</f>
        <v>EXPENSE</v>
      </c>
      <c r="D2903" s="36" t="str">
        <f>+INDEX('Global Mapping'!$C:$C,MATCH(L2903,'Global Mapping'!$A:$A,0))</f>
        <v>OFFICE ELECTRIC</v>
      </c>
      <c r="E2903" s="36" t="s">
        <v>3985</v>
      </c>
      <c r="F2903" s="36" t="s">
        <v>3986</v>
      </c>
      <c r="G2903" s="36" t="s">
        <v>3987</v>
      </c>
      <c r="H2903" s="36">
        <v>1136217</v>
      </c>
      <c r="I2903" s="38">
        <v>43818</v>
      </c>
      <c r="J2903" s="2">
        <v>345</v>
      </c>
      <c r="K2903" s="2">
        <v>345101</v>
      </c>
      <c r="L2903" s="2">
        <v>5930</v>
      </c>
      <c r="M2903" s="5">
        <v>79.510000000000005</v>
      </c>
      <c r="N2903" s="3">
        <v>43816</v>
      </c>
      <c r="O2903" t="s">
        <v>19</v>
      </c>
      <c r="P2903" t="s">
        <v>1650</v>
      </c>
      <c r="Q2903" t="s">
        <v>2169</v>
      </c>
      <c r="S2903" s="2">
        <v>1117749</v>
      </c>
      <c r="T2903" s="2">
        <v>354413</v>
      </c>
      <c r="X2903" s="2" t="s">
        <v>1931</v>
      </c>
      <c r="Z2903">
        <v>3008698</v>
      </c>
      <c r="AA2903" s="2" t="s">
        <v>24</v>
      </c>
    </row>
    <row r="2904" spans="1:27" x14ac:dyDescent="0.25">
      <c r="A2904" s="6">
        <f t="shared" si="45"/>
        <v>2896</v>
      </c>
      <c r="C2904" s="36" t="str">
        <f>+INDEX('Global Mapping'!$M:$M,MATCH(L2904,'Global Mapping'!$A:$A,0))</f>
        <v>EXPENSE</v>
      </c>
      <c r="D2904" s="36" t="str">
        <f>+INDEX('Global Mapping'!$C:$C,MATCH(L2904,'Global Mapping'!$A:$A,0))</f>
        <v>OFFICE ELECTRIC</v>
      </c>
      <c r="E2904" s="36" t="s">
        <v>3985</v>
      </c>
      <c r="F2904" s="36" t="s">
        <v>3986</v>
      </c>
      <c r="G2904" s="36" t="s">
        <v>3987</v>
      </c>
      <c r="H2904" s="36">
        <v>1137178</v>
      </c>
      <c r="I2904" s="38">
        <v>43832</v>
      </c>
      <c r="J2904" s="2">
        <v>345</v>
      </c>
      <c r="K2904" s="2">
        <v>345101</v>
      </c>
      <c r="L2904" s="2">
        <v>5930</v>
      </c>
      <c r="M2904" s="5">
        <v>90.48</v>
      </c>
      <c r="N2904" s="3">
        <v>43830</v>
      </c>
      <c r="O2904" t="s">
        <v>19</v>
      </c>
      <c r="P2904" t="s">
        <v>1650</v>
      </c>
      <c r="Q2904" t="s">
        <v>2175</v>
      </c>
      <c r="S2904" s="2">
        <v>1121750</v>
      </c>
      <c r="T2904" s="2">
        <v>355370</v>
      </c>
      <c r="X2904" s="2" t="s">
        <v>1931</v>
      </c>
      <c r="Z2904">
        <v>3008698</v>
      </c>
      <c r="AA2904" s="2" t="s">
        <v>24</v>
      </c>
    </row>
    <row r="2905" spans="1:27" x14ac:dyDescent="0.25">
      <c r="A2905" s="6">
        <f t="shared" si="45"/>
        <v>2897</v>
      </c>
      <c r="C2905" s="36" t="str">
        <f>+INDEX('Global Mapping'!$M:$M,MATCH(L2905,'Global Mapping'!$A:$A,0))</f>
        <v>EXPENSE</v>
      </c>
      <c r="D2905" s="36" t="str">
        <f>+INDEX('Global Mapping'!$C:$C,MATCH(L2905,'Global Mapping'!$A:$A,0))</f>
        <v>OFFICE ELECTRIC</v>
      </c>
      <c r="E2905" s="36" t="s">
        <v>3985</v>
      </c>
      <c r="F2905" s="36" t="s">
        <v>3986</v>
      </c>
      <c r="G2905" s="36" t="s">
        <v>3987</v>
      </c>
      <c r="H2905" s="36">
        <v>1140195</v>
      </c>
      <c r="I2905" s="38">
        <v>43860</v>
      </c>
      <c r="J2905" s="2">
        <v>345</v>
      </c>
      <c r="K2905" s="2">
        <v>345101</v>
      </c>
      <c r="L2905" s="2">
        <v>5930</v>
      </c>
      <c r="M2905" s="5">
        <v>88.71</v>
      </c>
      <c r="N2905" s="3">
        <v>43859</v>
      </c>
      <c r="O2905" t="s">
        <v>19</v>
      </c>
      <c r="P2905" t="s">
        <v>1650</v>
      </c>
      <c r="Q2905" t="s">
        <v>2202</v>
      </c>
      <c r="S2905" s="2">
        <v>1130325</v>
      </c>
      <c r="T2905" s="2">
        <v>358006</v>
      </c>
      <c r="X2905" s="2" t="s">
        <v>1931</v>
      </c>
      <c r="Z2905">
        <v>3008698</v>
      </c>
      <c r="AA2905" s="2" t="s">
        <v>24</v>
      </c>
    </row>
    <row r="2906" spans="1:27" x14ac:dyDescent="0.25">
      <c r="A2906" s="6">
        <f t="shared" si="45"/>
        <v>2898</v>
      </c>
      <c r="C2906" s="36" t="str">
        <f>+INDEX('Global Mapping'!$M:$M,MATCH(L2906,'Global Mapping'!$A:$A,0))</f>
        <v>EXPENSE</v>
      </c>
      <c r="D2906" s="36" t="str">
        <f>+INDEX('Global Mapping'!$C:$C,MATCH(L2906,'Global Mapping'!$A:$A,0))</f>
        <v>OFFICE ELECTRIC</v>
      </c>
      <c r="E2906" s="36" t="s">
        <v>3985</v>
      </c>
      <c r="F2906" s="36" t="s">
        <v>3986</v>
      </c>
      <c r="G2906" s="36" t="s">
        <v>3987</v>
      </c>
      <c r="H2906" s="36">
        <v>1143389</v>
      </c>
      <c r="I2906" s="38">
        <v>43895</v>
      </c>
      <c r="J2906" s="2">
        <v>345</v>
      </c>
      <c r="K2906" s="2">
        <v>345101</v>
      </c>
      <c r="L2906" s="2">
        <v>5930</v>
      </c>
      <c r="M2906" s="5">
        <v>104.9</v>
      </c>
      <c r="N2906" s="3">
        <v>43889</v>
      </c>
      <c r="O2906" t="s">
        <v>19</v>
      </c>
      <c r="P2906" t="s">
        <v>1650</v>
      </c>
      <c r="Q2906" t="s">
        <v>2221</v>
      </c>
      <c r="S2906" s="2">
        <v>1138765</v>
      </c>
      <c r="T2906" s="2">
        <v>360544</v>
      </c>
      <c r="X2906" s="2" t="s">
        <v>1931</v>
      </c>
      <c r="Z2906">
        <v>3008698</v>
      </c>
      <c r="AA2906" s="2" t="s">
        <v>24</v>
      </c>
    </row>
    <row r="2907" spans="1:27" x14ac:dyDescent="0.25">
      <c r="A2907" s="6">
        <f t="shared" si="45"/>
        <v>2899</v>
      </c>
      <c r="C2907" s="36" t="str">
        <f>+INDEX('Global Mapping'!$M:$M,MATCH(L2907,'Global Mapping'!$A:$A,0))</f>
        <v>EXPENSE</v>
      </c>
      <c r="D2907" s="36" t="str">
        <f>+INDEX('Global Mapping'!$C:$C,MATCH(L2907,'Global Mapping'!$A:$A,0))</f>
        <v>OFFICE GAS</v>
      </c>
      <c r="E2907" s="36" t="s">
        <v>3985</v>
      </c>
      <c r="F2907" s="36" t="s">
        <v>3986</v>
      </c>
      <c r="G2907" s="36" t="s">
        <v>3987</v>
      </c>
      <c r="H2907" s="36">
        <v>1091246</v>
      </c>
      <c r="I2907" s="38">
        <v>43573</v>
      </c>
      <c r="J2907" s="2">
        <v>345</v>
      </c>
      <c r="K2907" s="2">
        <v>345103</v>
      </c>
      <c r="L2907" s="2">
        <v>5935</v>
      </c>
      <c r="M2907" s="5">
        <v>117.58</v>
      </c>
      <c r="N2907" s="3">
        <v>43572</v>
      </c>
      <c r="O2907" t="s">
        <v>19</v>
      </c>
      <c r="P2907" t="s">
        <v>1947</v>
      </c>
      <c r="Q2907" t="s">
        <v>1963</v>
      </c>
      <c r="S2907" s="2">
        <v>1050163</v>
      </c>
      <c r="T2907" s="2">
        <v>331945</v>
      </c>
      <c r="X2907" s="2" t="s">
        <v>1931</v>
      </c>
      <c r="Z2907">
        <v>3008722</v>
      </c>
      <c r="AA2907" s="2" t="s">
        <v>24</v>
      </c>
    </row>
    <row r="2908" spans="1:27" x14ac:dyDescent="0.25">
      <c r="A2908" s="6">
        <f t="shared" si="45"/>
        <v>2900</v>
      </c>
      <c r="C2908" s="36" t="str">
        <f>+INDEX('Global Mapping'!$M:$M,MATCH(L2908,'Global Mapping'!$A:$A,0))</f>
        <v>EXPENSE</v>
      </c>
      <c r="D2908" s="36" t="str">
        <f>+INDEX('Global Mapping'!$C:$C,MATCH(L2908,'Global Mapping'!$A:$A,0))</f>
        <v>OFFICE GAS</v>
      </c>
      <c r="E2908" s="36" t="s">
        <v>3985</v>
      </c>
      <c r="F2908" s="36" t="s">
        <v>3986</v>
      </c>
      <c r="G2908" s="36" t="s">
        <v>3987</v>
      </c>
      <c r="H2908" s="36">
        <v>1093438</v>
      </c>
      <c r="I2908" s="38">
        <v>43601</v>
      </c>
      <c r="J2908" s="2">
        <v>345</v>
      </c>
      <c r="K2908" s="2">
        <v>345103</v>
      </c>
      <c r="L2908" s="2">
        <v>5935</v>
      </c>
      <c r="M2908" s="5">
        <v>76.099999999999994</v>
      </c>
      <c r="N2908" s="3">
        <v>43600</v>
      </c>
      <c r="O2908" t="s">
        <v>19</v>
      </c>
      <c r="P2908" t="s">
        <v>1947</v>
      </c>
      <c r="Q2908" t="s">
        <v>2002</v>
      </c>
      <c r="S2908" s="2">
        <v>1057433</v>
      </c>
      <c r="T2908" s="2">
        <v>334358</v>
      </c>
      <c r="X2908" s="2" t="s">
        <v>1931</v>
      </c>
      <c r="Z2908">
        <v>3008722</v>
      </c>
      <c r="AA2908" s="2" t="s">
        <v>24</v>
      </c>
    </row>
    <row r="2909" spans="1:27" x14ac:dyDescent="0.25">
      <c r="A2909" s="6">
        <f t="shared" si="45"/>
        <v>2901</v>
      </c>
      <c r="C2909" s="36" t="str">
        <f>+INDEX('Global Mapping'!$M:$M,MATCH(L2909,'Global Mapping'!$A:$A,0))</f>
        <v>EXPENSE</v>
      </c>
      <c r="D2909" s="36" t="str">
        <f>+INDEX('Global Mapping'!$C:$C,MATCH(L2909,'Global Mapping'!$A:$A,0))</f>
        <v>OFFICE GAS</v>
      </c>
      <c r="E2909" s="36" t="s">
        <v>3985</v>
      </c>
      <c r="F2909" s="36" t="s">
        <v>3986</v>
      </c>
      <c r="G2909" s="36" t="s">
        <v>3987</v>
      </c>
      <c r="H2909" s="36">
        <v>1096354</v>
      </c>
      <c r="I2909" s="38">
        <v>43636</v>
      </c>
      <c r="J2909" s="2">
        <v>345</v>
      </c>
      <c r="K2909" s="2">
        <v>345103</v>
      </c>
      <c r="L2909" s="2">
        <v>5935</v>
      </c>
      <c r="M2909" s="5">
        <v>17.25</v>
      </c>
      <c r="N2909" s="3">
        <v>43635</v>
      </c>
      <c r="O2909" t="s">
        <v>19</v>
      </c>
      <c r="P2909" t="s">
        <v>1947</v>
      </c>
      <c r="Q2909" t="s">
        <v>2036</v>
      </c>
      <c r="S2909" s="2">
        <v>1065862</v>
      </c>
      <c r="T2909" s="2">
        <v>337240</v>
      </c>
      <c r="X2909" s="2" t="s">
        <v>1931</v>
      </c>
      <c r="Z2909">
        <v>3008722</v>
      </c>
      <c r="AA2909" s="2" t="s">
        <v>24</v>
      </c>
    </row>
    <row r="2910" spans="1:27" x14ac:dyDescent="0.25">
      <c r="A2910" s="6">
        <f t="shared" si="45"/>
        <v>2902</v>
      </c>
      <c r="C2910" s="36" t="str">
        <f>+INDEX('Global Mapping'!$M:$M,MATCH(L2910,'Global Mapping'!$A:$A,0))</f>
        <v>EXPENSE</v>
      </c>
      <c r="D2910" s="36" t="str">
        <f>+INDEX('Global Mapping'!$C:$C,MATCH(L2910,'Global Mapping'!$A:$A,0))</f>
        <v>OFFICE GAS</v>
      </c>
      <c r="E2910" s="36" t="s">
        <v>3985</v>
      </c>
      <c r="F2910" s="36" t="s">
        <v>3986</v>
      </c>
      <c r="G2910" s="36" t="s">
        <v>3987</v>
      </c>
      <c r="H2910" s="36">
        <v>1113500</v>
      </c>
      <c r="I2910" s="38">
        <v>43671</v>
      </c>
      <c r="J2910" s="2">
        <v>345</v>
      </c>
      <c r="K2910" s="2">
        <v>345103</v>
      </c>
      <c r="L2910" s="2">
        <v>5935</v>
      </c>
      <c r="M2910" s="5">
        <v>14.79</v>
      </c>
      <c r="N2910" s="3">
        <v>43668</v>
      </c>
      <c r="O2910" t="s">
        <v>19</v>
      </c>
      <c r="P2910" t="s">
        <v>1947</v>
      </c>
      <c r="Q2910" t="s">
        <v>2067</v>
      </c>
      <c r="S2910" s="2">
        <v>1074860</v>
      </c>
      <c r="T2910" s="2">
        <v>339967</v>
      </c>
      <c r="X2910" s="2" t="s">
        <v>1931</v>
      </c>
      <c r="Z2910">
        <v>3008722</v>
      </c>
      <c r="AA2910" s="2" t="s">
        <v>24</v>
      </c>
    </row>
    <row r="2911" spans="1:27" x14ac:dyDescent="0.25">
      <c r="A2911" s="6">
        <f t="shared" si="45"/>
        <v>2903</v>
      </c>
      <c r="C2911" s="36" t="str">
        <f>+INDEX('Global Mapping'!$M:$M,MATCH(L2911,'Global Mapping'!$A:$A,0))</f>
        <v>EXPENSE</v>
      </c>
      <c r="D2911" s="36" t="str">
        <f>+INDEX('Global Mapping'!$C:$C,MATCH(L2911,'Global Mapping'!$A:$A,0))</f>
        <v>OFFICE GAS</v>
      </c>
      <c r="E2911" s="36" t="s">
        <v>3985</v>
      </c>
      <c r="F2911" s="36" t="s">
        <v>3986</v>
      </c>
      <c r="G2911" s="36" t="s">
        <v>3987</v>
      </c>
      <c r="H2911" s="36">
        <v>1116390</v>
      </c>
      <c r="I2911" s="38">
        <v>43699</v>
      </c>
      <c r="J2911" s="2">
        <v>345</v>
      </c>
      <c r="K2911" s="2">
        <v>345103</v>
      </c>
      <c r="L2911" s="2">
        <v>5935</v>
      </c>
      <c r="M2911" s="5">
        <v>17.489999999999998</v>
      </c>
      <c r="N2911" s="3">
        <v>43699</v>
      </c>
      <c r="O2911" t="s">
        <v>19</v>
      </c>
      <c r="P2911" t="s">
        <v>1947</v>
      </c>
      <c r="Q2911" t="s">
        <v>2077</v>
      </c>
      <c r="S2911" s="2">
        <v>1083718</v>
      </c>
      <c r="T2911" s="2">
        <v>342740</v>
      </c>
      <c r="X2911" s="2" t="s">
        <v>1931</v>
      </c>
      <c r="Z2911">
        <v>3008722</v>
      </c>
      <c r="AA2911" s="2" t="s">
        <v>24</v>
      </c>
    </row>
    <row r="2912" spans="1:27" x14ac:dyDescent="0.25">
      <c r="A2912" s="6">
        <f t="shared" si="45"/>
        <v>2904</v>
      </c>
      <c r="C2912" s="36" t="str">
        <f>+INDEX('Global Mapping'!$M:$M,MATCH(L2912,'Global Mapping'!$A:$A,0))</f>
        <v>EXPENSE</v>
      </c>
      <c r="D2912" s="36" t="str">
        <f>+INDEX('Global Mapping'!$C:$C,MATCH(L2912,'Global Mapping'!$A:$A,0))</f>
        <v>OFFICE GAS</v>
      </c>
      <c r="E2912" s="36" t="s">
        <v>3985</v>
      </c>
      <c r="F2912" s="36" t="s">
        <v>3986</v>
      </c>
      <c r="G2912" s="36" t="s">
        <v>3987</v>
      </c>
      <c r="H2912" s="36">
        <v>1126133</v>
      </c>
      <c r="I2912" s="38">
        <v>43727</v>
      </c>
      <c r="J2912" s="2">
        <v>345</v>
      </c>
      <c r="K2912" s="2">
        <v>345103</v>
      </c>
      <c r="L2912" s="2">
        <v>5935</v>
      </c>
      <c r="M2912" s="5">
        <v>14.55</v>
      </c>
      <c r="N2912" s="3">
        <v>43725</v>
      </c>
      <c r="O2912" t="s">
        <v>19</v>
      </c>
      <c r="P2912" t="s">
        <v>1947</v>
      </c>
      <c r="Q2912" t="s">
        <v>2109</v>
      </c>
      <c r="S2912" s="2">
        <v>1091337</v>
      </c>
      <c r="T2912" s="2">
        <v>344816</v>
      </c>
      <c r="X2912" s="2" t="s">
        <v>1931</v>
      </c>
      <c r="Z2912">
        <v>3008722</v>
      </c>
      <c r="AA2912" s="2" t="s">
        <v>24</v>
      </c>
    </row>
    <row r="2913" spans="1:27" x14ac:dyDescent="0.25">
      <c r="A2913" s="6">
        <f t="shared" si="45"/>
        <v>2905</v>
      </c>
      <c r="C2913" s="36" t="str">
        <f>+INDEX('Global Mapping'!$M:$M,MATCH(L2913,'Global Mapping'!$A:$A,0))</f>
        <v>EXPENSE</v>
      </c>
      <c r="D2913" s="36" t="str">
        <f>+INDEX('Global Mapping'!$C:$C,MATCH(L2913,'Global Mapping'!$A:$A,0))</f>
        <v>OFFICE GAS</v>
      </c>
      <c r="E2913" s="36" t="s">
        <v>3985</v>
      </c>
      <c r="F2913" s="36" t="s">
        <v>3986</v>
      </c>
      <c r="G2913" s="36" t="s">
        <v>3987</v>
      </c>
      <c r="H2913" s="36">
        <v>1129287</v>
      </c>
      <c r="I2913" s="38">
        <v>43762</v>
      </c>
      <c r="J2913" s="2">
        <v>345</v>
      </c>
      <c r="K2913" s="2">
        <v>345103</v>
      </c>
      <c r="L2913" s="2">
        <v>5935</v>
      </c>
      <c r="M2913" s="5">
        <v>17.25</v>
      </c>
      <c r="N2913" s="3">
        <v>43761</v>
      </c>
      <c r="O2913" t="s">
        <v>19</v>
      </c>
      <c r="P2913" t="s">
        <v>1947</v>
      </c>
      <c r="Q2913" t="s">
        <v>2120</v>
      </c>
      <c r="S2913" s="2">
        <v>1102501</v>
      </c>
      <c r="T2913" s="2">
        <v>349045</v>
      </c>
      <c r="X2913" s="2" t="s">
        <v>1931</v>
      </c>
      <c r="Z2913">
        <v>3008722</v>
      </c>
      <c r="AA2913" s="2" t="s">
        <v>24</v>
      </c>
    </row>
    <row r="2914" spans="1:27" x14ac:dyDescent="0.25">
      <c r="A2914" s="6">
        <f t="shared" si="45"/>
        <v>2906</v>
      </c>
      <c r="C2914" s="36" t="str">
        <f>+INDEX('Global Mapping'!$M:$M,MATCH(L2914,'Global Mapping'!$A:$A,0))</f>
        <v>EXPENSE</v>
      </c>
      <c r="D2914" s="36" t="str">
        <f>+INDEX('Global Mapping'!$C:$C,MATCH(L2914,'Global Mapping'!$A:$A,0))</f>
        <v>OFFICE GAS</v>
      </c>
      <c r="E2914" s="36" t="s">
        <v>3985</v>
      </c>
      <c r="F2914" s="36" t="s">
        <v>3986</v>
      </c>
      <c r="G2914" s="36" t="s">
        <v>3987</v>
      </c>
      <c r="H2914" s="36">
        <v>1132656</v>
      </c>
      <c r="I2914" s="38">
        <v>43790</v>
      </c>
      <c r="J2914" s="2">
        <v>345</v>
      </c>
      <c r="K2914" s="2">
        <v>345103</v>
      </c>
      <c r="L2914" s="2">
        <v>5935</v>
      </c>
      <c r="M2914" s="5">
        <v>35.75</v>
      </c>
      <c r="N2914" s="3">
        <v>43790</v>
      </c>
      <c r="O2914" t="s">
        <v>19</v>
      </c>
      <c r="P2914" t="s">
        <v>1947</v>
      </c>
      <c r="Q2914" t="s">
        <v>2163</v>
      </c>
      <c r="S2914" s="2">
        <v>1112142</v>
      </c>
      <c r="T2914" s="2">
        <v>352034</v>
      </c>
      <c r="X2914" s="2" t="s">
        <v>1931</v>
      </c>
      <c r="Z2914">
        <v>3008722</v>
      </c>
      <c r="AA2914" s="2" t="s">
        <v>24</v>
      </c>
    </row>
    <row r="2915" spans="1:27" x14ac:dyDescent="0.25">
      <c r="A2915" s="6">
        <f t="shared" si="45"/>
        <v>2907</v>
      </c>
      <c r="C2915" s="36" t="str">
        <f>+INDEX('Global Mapping'!$M:$M,MATCH(L2915,'Global Mapping'!$A:$A,0))</f>
        <v>EXPENSE</v>
      </c>
      <c r="D2915" s="36" t="str">
        <f>+INDEX('Global Mapping'!$C:$C,MATCH(L2915,'Global Mapping'!$A:$A,0))</f>
        <v>OFFICE GAS</v>
      </c>
      <c r="E2915" s="36" t="s">
        <v>3985</v>
      </c>
      <c r="F2915" s="36" t="s">
        <v>3986</v>
      </c>
      <c r="G2915" s="36" t="s">
        <v>3987</v>
      </c>
      <c r="H2915" s="36">
        <v>1135372</v>
      </c>
      <c r="I2915" s="38">
        <v>43811</v>
      </c>
      <c r="J2915" s="2">
        <v>345</v>
      </c>
      <c r="K2915" s="2">
        <v>345103</v>
      </c>
      <c r="L2915" s="2">
        <v>5935</v>
      </c>
      <c r="M2915" s="5">
        <v>140.59</v>
      </c>
      <c r="N2915" s="3">
        <v>43811</v>
      </c>
      <c r="O2915" t="s">
        <v>19</v>
      </c>
      <c r="P2915" t="s">
        <v>1947</v>
      </c>
      <c r="Q2915" t="s">
        <v>2166</v>
      </c>
      <c r="S2915" s="2">
        <v>1117055</v>
      </c>
      <c r="T2915" s="2">
        <v>354014</v>
      </c>
      <c r="X2915" s="2" t="s">
        <v>1931</v>
      </c>
      <c r="Z2915">
        <v>3008722</v>
      </c>
      <c r="AA2915" s="2" t="s">
        <v>24</v>
      </c>
    </row>
    <row r="2916" spans="1:27" x14ac:dyDescent="0.25">
      <c r="A2916" s="6">
        <f t="shared" si="45"/>
        <v>2908</v>
      </c>
      <c r="C2916" s="36" t="str">
        <f>+INDEX('Global Mapping'!$M:$M,MATCH(L2916,'Global Mapping'!$A:$A,0))</f>
        <v>EXPENSE</v>
      </c>
      <c r="D2916" s="36" t="str">
        <f>+INDEX('Global Mapping'!$C:$C,MATCH(L2916,'Global Mapping'!$A:$A,0))</f>
        <v>OFFICE GAS</v>
      </c>
      <c r="E2916" s="36" t="s">
        <v>3985</v>
      </c>
      <c r="F2916" s="36" t="s">
        <v>3986</v>
      </c>
      <c r="G2916" s="36" t="s">
        <v>3987</v>
      </c>
      <c r="H2916" s="36">
        <v>1138440</v>
      </c>
      <c r="I2916" s="38">
        <v>43846</v>
      </c>
      <c r="J2916" s="2">
        <v>345</v>
      </c>
      <c r="K2916" s="2">
        <v>345103</v>
      </c>
      <c r="L2916" s="2">
        <v>5935</v>
      </c>
      <c r="M2916" s="5">
        <v>123.67</v>
      </c>
      <c r="N2916" s="3">
        <v>43844</v>
      </c>
      <c r="O2916" t="s">
        <v>19</v>
      </c>
      <c r="P2916" t="s">
        <v>1947</v>
      </c>
      <c r="Q2916" t="s">
        <v>2189</v>
      </c>
      <c r="S2916" s="2">
        <v>1125206</v>
      </c>
      <c r="T2916" s="2">
        <v>356697</v>
      </c>
      <c r="X2916" s="2" t="s">
        <v>1931</v>
      </c>
      <c r="Z2916">
        <v>3008722</v>
      </c>
      <c r="AA2916" s="2" t="s">
        <v>24</v>
      </c>
    </row>
    <row r="2917" spans="1:27" x14ac:dyDescent="0.25">
      <c r="A2917" s="6">
        <f t="shared" si="45"/>
        <v>2909</v>
      </c>
      <c r="C2917" s="36" t="str">
        <f>+INDEX('Global Mapping'!$M:$M,MATCH(L2917,'Global Mapping'!$A:$A,0))</f>
        <v>EXPENSE</v>
      </c>
      <c r="D2917" s="36" t="str">
        <f>+INDEX('Global Mapping'!$C:$C,MATCH(L2917,'Global Mapping'!$A:$A,0))</f>
        <v>OFFICE GAS</v>
      </c>
      <c r="E2917" s="36" t="s">
        <v>3985</v>
      </c>
      <c r="F2917" s="36" t="s">
        <v>3986</v>
      </c>
      <c r="G2917" s="36" t="s">
        <v>3987</v>
      </c>
      <c r="H2917" s="36">
        <v>1141414</v>
      </c>
      <c r="I2917" s="38">
        <v>43874</v>
      </c>
      <c r="J2917" s="2">
        <v>345</v>
      </c>
      <c r="K2917" s="2">
        <v>345103</v>
      </c>
      <c r="L2917" s="2">
        <v>5935</v>
      </c>
      <c r="M2917" s="5">
        <v>136.99</v>
      </c>
      <c r="N2917" s="3">
        <v>43874</v>
      </c>
      <c r="O2917" t="s">
        <v>19</v>
      </c>
      <c r="P2917" t="s">
        <v>1947</v>
      </c>
      <c r="Q2917" t="s">
        <v>2209</v>
      </c>
      <c r="S2917" s="2">
        <v>1134950</v>
      </c>
      <c r="T2917" s="2">
        <v>359436</v>
      </c>
      <c r="X2917" s="2" t="s">
        <v>1931</v>
      </c>
      <c r="Z2917">
        <v>3008722</v>
      </c>
      <c r="AA2917" s="2" t="s">
        <v>24</v>
      </c>
    </row>
    <row r="2918" spans="1:27" x14ac:dyDescent="0.25">
      <c r="A2918" s="6">
        <f t="shared" si="45"/>
        <v>2910</v>
      </c>
      <c r="C2918" s="36" t="str">
        <f>+INDEX('Global Mapping'!$M:$M,MATCH(L2918,'Global Mapping'!$A:$A,0))</f>
        <v>EXPENSE</v>
      </c>
      <c r="D2918" s="36" t="str">
        <f>+INDEX('Global Mapping'!$C:$C,MATCH(L2918,'Global Mapping'!$A:$A,0))</f>
        <v>OFFICE GAS</v>
      </c>
      <c r="E2918" s="36" t="s">
        <v>3985</v>
      </c>
      <c r="F2918" s="36" t="s">
        <v>3986</v>
      </c>
      <c r="G2918" s="36" t="s">
        <v>3987</v>
      </c>
      <c r="H2918" s="36">
        <v>1144113</v>
      </c>
      <c r="I2918" s="38">
        <v>43902</v>
      </c>
      <c r="J2918" s="2">
        <v>345</v>
      </c>
      <c r="K2918" s="2">
        <v>345103</v>
      </c>
      <c r="L2918" s="2">
        <v>5935</v>
      </c>
      <c r="M2918" s="5">
        <v>151.41</v>
      </c>
      <c r="N2918" s="3">
        <v>43900</v>
      </c>
      <c r="O2918" t="s">
        <v>19</v>
      </c>
      <c r="P2918" t="s">
        <v>1947</v>
      </c>
      <c r="Q2918" t="s">
        <v>2227</v>
      </c>
      <c r="S2918" s="2">
        <v>1141314</v>
      </c>
      <c r="T2918" s="2">
        <v>361607</v>
      </c>
      <c r="X2918" s="2" t="s">
        <v>1931</v>
      </c>
      <c r="Z2918">
        <v>3008722</v>
      </c>
      <c r="AA2918" s="2" t="s">
        <v>24</v>
      </c>
    </row>
    <row r="2919" spans="1:27" x14ac:dyDescent="0.25">
      <c r="A2919" s="6">
        <f t="shared" si="45"/>
        <v>2911</v>
      </c>
      <c r="C2919" s="36" t="str">
        <f>+INDEX('Global Mapping'!$M:$M,MATCH(L2919,'Global Mapping'!$A:$A,0))</f>
        <v>EXPENSE</v>
      </c>
      <c r="D2919" s="36" t="str">
        <f>+INDEX('Global Mapping'!$C:$C,MATCH(L2919,'Global Mapping'!$A:$A,0))</f>
        <v>OFFICE WATER</v>
      </c>
      <c r="E2919" s="36" t="s">
        <v>3985</v>
      </c>
      <c r="F2919" s="36" t="s">
        <v>3986</v>
      </c>
      <c r="G2919" s="36" t="s">
        <v>3987</v>
      </c>
      <c r="H2919" s="36">
        <v>1090305</v>
      </c>
      <c r="I2919" s="38">
        <v>43566</v>
      </c>
      <c r="J2919" s="2">
        <v>345</v>
      </c>
      <c r="K2919" s="2">
        <v>345103</v>
      </c>
      <c r="L2919" s="2">
        <v>5940</v>
      </c>
      <c r="M2919" s="5">
        <v>28.97</v>
      </c>
      <c r="N2919" s="3">
        <v>43566</v>
      </c>
      <c r="O2919" t="s">
        <v>19</v>
      </c>
      <c r="P2919" t="s">
        <v>1667</v>
      </c>
      <c r="S2919" s="2">
        <v>1048599</v>
      </c>
      <c r="T2919" s="2">
        <v>331523</v>
      </c>
      <c r="X2919" s="2" t="s">
        <v>1931</v>
      </c>
      <c r="Z2919">
        <v>3004837</v>
      </c>
      <c r="AA2919" s="2" t="s">
        <v>24</v>
      </c>
    </row>
    <row r="2920" spans="1:27" x14ac:dyDescent="0.25">
      <c r="A2920" s="6">
        <f t="shared" si="45"/>
        <v>2912</v>
      </c>
      <c r="C2920" s="36" t="str">
        <f>+INDEX('Global Mapping'!$M:$M,MATCH(L2920,'Global Mapping'!$A:$A,0))</f>
        <v>EXPENSE</v>
      </c>
      <c r="D2920" s="36" t="str">
        <f>+INDEX('Global Mapping'!$C:$C,MATCH(L2920,'Global Mapping'!$A:$A,0))</f>
        <v>OFFICE WATER</v>
      </c>
      <c r="E2920" s="36" t="s">
        <v>3985</v>
      </c>
      <c r="F2920" s="36" t="s">
        <v>3986</v>
      </c>
      <c r="G2920" s="36" t="s">
        <v>3987</v>
      </c>
      <c r="H2920" s="36">
        <v>1090305</v>
      </c>
      <c r="I2920" s="38">
        <v>43566</v>
      </c>
      <c r="J2920" s="2">
        <v>345</v>
      </c>
      <c r="K2920" s="2">
        <v>345103</v>
      </c>
      <c r="L2920" s="2">
        <v>5940</v>
      </c>
      <c r="M2920" s="5">
        <v>26.27</v>
      </c>
      <c r="N2920" s="3">
        <v>43566</v>
      </c>
      <c r="O2920" t="s">
        <v>19</v>
      </c>
      <c r="P2920" t="s">
        <v>1667</v>
      </c>
      <c r="S2920" s="2">
        <v>1048601</v>
      </c>
      <c r="T2920" s="2">
        <v>331523</v>
      </c>
      <c r="X2920" s="2" t="s">
        <v>1931</v>
      </c>
      <c r="Z2920">
        <v>3004837</v>
      </c>
      <c r="AA2920" s="2" t="s">
        <v>24</v>
      </c>
    </row>
    <row r="2921" spans="1:27" x14ac:dyDescent="0.25">
      <c r="A2921" s="6">
        <f t="shared" si="45"/>
        <v>2913</v>
      </c>
      <c r="C2921" s="36" t="str">
        <f>+INDEX('Global Mapping'!$M:$M,MATCH(L2921,'Global Mapping'!$A:$A,0))</f>
        <v>EXPENSE</v>
      </c>
      <c r="D2921" s="36" t="str">
        <f>+INDEX('Global Mapping'!$C:$C,MATCH(L2921,'Global Mapping'!$A:$A,0))</f>
        <v>OFFICE WATER</v>
      </c>
      <c r="E2921" s="36" t="s">
        <v>3985</v>
      </c>
      <c r="F2921" s="36" t="s">
        <v>3986</v>
      </c>
      <c r="G2921" s="36" t="s">
        <v>3987</v>
      </c>
      <c r="H2921" s="36">
        <v>1090305</v>
      </c>
      <c r="I2921" s="38">
        <v>43566</v>
      </c>
      <c r="J2921" s="2">
        <v>345</v>
      </c>
      <c r="K2921" s="2">
        <v>345101</v>
      </c>
      <c r="L2921" s="2">
        <v>5940</v>
      </c>
      <c r="M2921" s="5">
        <v>33.97</v>
      </c>
      <c r="N2921" s="3">
        <v>43566</v>
      </c>
      <c r="O2921" t="s">
        <v>19</v>
      </c>
      <c r="P2921" t="s">
        <v>1667</v>
      </c>
      <c r="S2921" s="2">
        <v>1048603</v>
      </c>
      <c r="T2921" s="2">
        <v>331523</v>
      </c>
      <c r="X2921" s="2" t="s">
        <v>1931</v>
      </c>
      <c r="Z2921">
        <v>3004837</v>
      </c>
      <c r="AA2921" s="2" t="s">
        <v>24</v>
      </c>
    </row>
    <row r="2922" spans="1:27" x14ac:dyDescent="0.25">
      <c r="A2922" s="6">
        <f t="shared" si="45"/>
        <v>2914</v>
      </c>
      <c r="C2922" s="36" t="str">
        <f>+INDEX('Global Mapping'!$M:$M,MATCH(L2922,'Global Mapping'!$A:$A,0))</f>
        <v>EXPENSE</v>
      </c>
      <c r="D2922" s="36" t="str">
        <f>+INDEX('Global Mapping'!$C:$C,MATCH(L2922,'Global Mapping'!$A:$A,0))</f>
        <v>OFFICE WATER</v>
      </c>
      <c r="E2922" s="36" t="s">
        <v>3985</v>
      </c>
      <c r="F2922" s="36" t="s">
        <v>3986</v>
      </c>
      <c r="G2922" s="36" t="s">
        <v>3987</v>
      </c>
      <c r="H2922" s="36">
        <v>1090788</v>
      </c>
      <c r="I2922" s="38">
        <v>43573</v>
      </c>
      <c r="J2922" s="2">
        <v>345</v>
      </c>
      <c r="K2922" s="2">
        <v>345101</v>
      </c>
      <c r="L2922" s="2">
        <v>5940</v>
      </c>
      <c r="M2922" s="5">
        <v>19.5</v>
      </c>
      <c r="N2922" s="3">
        <v>43570</v>
      </c>
      <c r="O2922" t="s">
        <v>19</v>
      </c>
      <c r="P2922" t="s">
        <v>1667</v>
      </c>
      <c r="S2922" s="2">
        <v>1049055</v>
      </c>
      <c r="T2922" s="2">
        <v>331705</v>
      </c>
      <c r="X2922" s="2" t="s">
        <v>1931</v>
      </c>
      <c r="Z2922">
        <v>3004837</v>
      </c>
      <c r="AA2922" s="2" t="s">
        <v>24</v>
      </c>
    </row>
    <row r="2923" spans="1:27" x14ac:dyDescent="0.25">
      <c r="A2923" s="6">
        <f t="shared" si="45"/>
        <v>2915</v>
      </c>
      <c r="C2923" s="36" t="str">
        <f>+INDEX('Global Mapping'!$M:$M,MATCH(L2923,'Global Mapping'!$A:$A,0))</f>
        <v>EXPENSE</v>
      </c>
      <c r="D2923" s="36" t="str">
        <f>+INDEX('Global Mapping'!$C:$C,MATCH(L2923,'Global Mapping'!$A:$A,0))</f>
        <v>OFFICE WATER</v>
      </c>
      <c r="E2923" s="36" t="s">
        <v>3985</v>
      </c>
      <c r="F2923" s="36" t="s">
        <v>3986</v>
      </c>
      <c r="G2923" s="36" t="s">
        <v>3987</v>
      </c>
      <c r="H2923" s="36">
        <v>1093641</v>
      </c>
      <c r="I2923" s="38">
        <v>43601</v>
      </c>
      <c r="J2923" s="2">
        <v>345</v>
      </c>
      <c r="K2923" s="2">
        <v>345101</v>
      </c>
      <c r="L2923" s="2">
        <v>5940</v>
      </c>
      <c r="M2923" s="5">
        <v>31.28</v>
      </c>
      <c r="N2923" s="3">
        <v>43600</v>
      </c>
      <c r="O2923" t="s">
        <v>19</v>
      </c>
      <c r="P2923" t="s">
        <v>1667</v>
      </c>
      <c r="S2923" s="2">
        <v>1057494</v>
      </c>
      <c r="T2923" s="2">
        <v>334367</v>
      </c>
      <c r="X2923" s="2" t="s">
        <v>1931</v>
      </c>
      <c r="Z2923">
        <v>3004837</v>
      </c>
      <c r="AA2923" s="2" t="s">
        <v>24</v>
      </c>
    </row>
    <row r="2924" spans="1:27" x14ac:dyDescent="0.25">
      <c r="A2924" s="6">
        <f t="shared" si="45"/>
        <v>2916</v>
      </c>
      <c r="C2924" s="36" t="str">
        <f>+INDEX('Global Mapping'!$M:$M,MATCH(L2924,'Global Mapping'!$A:$A,0))</f>
        <v>EXPENSE</v>
      </c>
      <c r="D2924" s="36" t="str">
        <f>+INDEX('Global Mapping'!$C:$C,MATCH(L2924,'Global Mapping'!$A:$A,0))</f>
        <v>OFFICE WATER</v>
      </c>
      <c r="E2924" s="36" t="s">
        <v>3985</v>
      </c>
      <c r="F2924" s="36" t="s">
        <v>3986</v>
      </c>
      <c r="G2924" s="36" t="s">
        <v>3987</v>
      </c>
      <c r="H2924" s="36">
        <v>1093641</v>
      </c>
      <c r="I2924" s="38">
        <v>43601</v>
      </c>
      <c r="J2924" s="2">
        <v>345</v>
      </c>
      <c r="K2924" s="2">
        <v>345103</v>
      </c>
      <c r="L2924" s="2">
        <v>5940</v>
      </c>
      <c r="M2924" s="5">
        <v>28.42</v>
      </c>
      <c r="N2924" s="3">
        <v>43600</v>
      </c>
      <c r="O2924" t="s">
        <v>19</v>
      </c>
      <c r="P2924" t="s">
        <v>1667</v>
      </c>
      <c r="S2924" s="2">
        <v>1057495</v>
      </c>
      <c r="T2924" s="2">
        <v>334367</v>
      </c>
      <c r="X2924" s="2" t="s">
        <v>1931</v>
      </c>
      <c r="Z2924">
        <v>3004837</v>
      </c>
      <c r="AA2924" s="2" t="s">
        <v>24</v>
      </c>
    </row>
    <row r="2925" spans="1:27" x14ac:dyDescent="0.25">
      <c r="A2925" s="6">
        <f t="shared" si="45"/>
        <v>2917</v>
      </c>
      <c r="C2925" s="36" t="str">
        <f>+INDEX('Global Mapping'!$M:$M,MATCH(L2925,'Global Mapping'!$A:$A,0))</f>
        <v>EXPENSE</v>
      </c>
      <c r="D2925" s="36" t="str">
        <f>+INDEX('Global Mapping'!$C:$C,MATCH(L2925,'Global Mapping'!$A:$A,0))</f>
        <v>OFFICE WATER</v>
      </c>
      <c r="E2925" s="36" t="s">
        <v>3985</v>
      </c>
      <c r="F2925" s="36" t="s">
        <v>3986</v>
      </c>
      <c r="G2925" s="36" t="s">
        <v>3987</v>
      </c>
      <c r="H2925" s="36">
        <v>1093641</v>
      </c>
      <c r="I2925" s="38">
        <v>43601</v>
      </c>
      <c r="J2925" s="2">
        <v>345</v>
      </c>
      <c r="K2925" s="2">
        <v>345103</v>
      </c>
      <c r="L2925" s="2">
        <v>5940</v>
      </c>
      <c r="M2925" s="5">
        <v>26.27</v>
      </c>
      <c r="N2925" s="3">
        <v>43600</v>
      </c>
      <c r="O2925" t="s">
        <v>19</v>
      </c>
      <c r="P2925" t="s">
        <v>1667</v>
      </c>
      <c r="S2925" s="2">
        <v>1057496</v>
      </c>
      <c r="T2925" s="2">
        <v>334367</v>
      </c>
      <c r="X2925" s="2" t="s">
        <v>1931</v>
      </c>
      <c r="Z2925">
        <v>3004837</v>
      </c>
      <c r="AA2925" s="2" t="s">
        <v>24</v>
      </c>
    </row>
    <row r="2926" spans="1:27" x14ac:dyDescent="0.25">
      <c r="A2926" s="6">
        <f t="shared" si="45"/>
        <v>2918</v>
      </c>
      <c r="C2926" s="36" t="str">
        <f>+INDEX('Global Mapping'!$M:$M,MATCH(L2926,'Global Mapping'!$A:$A,0))</f>
        <v>EXPENSE</v>
      </c>
      <c r="D2926" s="36" t="str">
        <f>+INDEX('Global Mapping'!$C:$C,MATCH(L2926,'Global Mapping'!$A:$A,0))</f>
        <v>OFFICE WATER</v>
      </c>
      <c r="E2926" s="36" t="s">
        <v>3985</v>
      </c>
      <c r="F2926" s="36" t="s">
        <v>3986</v>
      </c>
      <c r="G2926" s="36" t="s">
        <v>3987</v>
      </c>
      <c r="H2926" s="36">
        <v>1094151</v>
      </c>
      <c r="I2926" s="38">
        <v>43608</v>
      </c>
      <c r="J2926" s="2">
        <v>345</v>
      </c>
      <c r="K2926" s="2">
        <v>345101</v>
      </c>
      <c r="L2926" s="2">
        <v>5940</v>
      </c>
      <c r="M2926" s="5">
        <v>20.91</v>
      </c>
      <c r="N2926" s="3">
        <v>43606</v>
      </c>
      <c r="O2926" t="s">
        <v>19</v>
      </c>
      <c r="P2926" t="s">
        <v>1667</v>
      </c>
      <c r="S2926" s="2">
        <v>1059113</v>
      </c>
      <c r="T2926" s="2">
        <v>334855</v>
      </c>
      <c r="X2926" s="2" t="s">
        <v>1931</v>
      </c>
      <c r="Z2926">
        <v>3004837</v>
      </c>
      <c r="AA2926" s="2" t="s">
        <v>24</v>
      </c>
    </row>
    <row r="2927" spans="1:27" x14ac:dyDescent="0.25">
      <c r="A2927" s="6">
        <f t="shared" si="45"/>
        <v>2919</v>
      </c>
      <c r="C2927" s="36" t="str">
        <f>+INDEX('Global Mapping'!$M:$M,MATCH(L2927,'Global Mapping'!$A:$A,0))</f>
        <v>EXPENSE</v>
      </c>
      <c r="D2927" s="36" t="str">
        <f>+INDEX('Global Mapping'!$C:$C,MATCH(L2927,'Global Mapping'!$A:$A,0))</f>
        <v>OFFICE WATER</v>
      </c>
      <c r="E2927" s="36" t="s">
        <v>3985</v>
      </c>
      <c r="F2927" s="36" t="s">
        <v>3986</v>
      </c>
      <c r="G2927" s="36" t="s">
        <v>3987</v>
      </c>
      <c r="H2927" s="36">
        <v>1111583</v>
      </c>
      <c r="I2927" s="38">
        <v>43649</v>
      </c>
      <c r="J2927" s="2">
        <v>345</v>
      </c>
      <c r="K2927" s="2">
        <v>345103</v>
      </c>
      <c r="L2927" s="2">
        <v>5940</v>
      </c>
      <c r="M2927" s="5">
        <v>28.42</v>
      </c>
      <c r="N2927" s="3">
        <v>43648</v>
      </c>
      <c r="O2927" t="s">
        <v>19</v>
      </c>
      <c r="P2927" t="s">
        <v>1654</v>
      </c>
      <c r="S2927" s="2">
        <v>1068941</v>
      </c>
      <c r="T2927" s="2">
        <v>338330</v>
      </c>
      <c r="X2927" s="2" t="s">
        <v>1931</v>
      </c>
      <c r="Z2927">
        <v>3008814</v>
      </c>
      <c r="AA2927" s="2" t="s">
        <v>24</v>
      </c>
    </row>
    <row r="2928" spans="1:27" x14ac:dyDescent="0.25">
      <c r="A2928" s="6">
        <f t="shared" si="45"/>
        <v>2920</v>
      </c>
      <c r="C2928" s="36" t="str">
        <f>+INDEX('Global Mapping'!$M:$M,MATCH(L2928,'Global Mapping'!$A:$A,0))</f>
        <v>EXPENSE</v>
      </c>
      <c r="D2928" s="36" t="str">
        <f>+INDEX('Global Mapping'!$C:$C,MATCH(L2928,'Global Mapping'!$A:$A,0))</f>
        <v>OFFICE WATER</v>
      </c>
      <c r="E2928" s="36" t="s">
        <v>3985</v>
      </c>
      <c r="F2928" s="36" t="s">
        <v>3986</v>
      </c>
      <c r="G2928" s="36" t="s">
        <v>3987</v>
      </c>
      <c r="H2928" s="36">
        <v>1111583</v>
      </c>
      <c r="I2928" s="38">
        <v>43649</v>
      </c>
      <c r="J2928" s="2">
        <v>345</v>
      </c>
      <c r="K2928" s="2">
        <v>345101</v>
      </c>
      <c r="L2928" s="2">
        <v>5940</v>
      </c>
      <c r="M2928" s="5">
        <v>31.28</v>
      </c>
      <c r="N2928" s="3">
        <v>43648</v>
      </c>
      <c r="O2928" t="s">
        <v>19</v>
      </c>
      <c r="P2928" t="s">
        <v>1654</v>
      </c>
      <c r="S2928" s="2">
        <v>1068942</v>
      </c>
      <c r="T2928" s="2">
        <v>338330</v>
      </c>
      <c r="X2928" s="2" t="s">
        <v>1931</v>
      </c>
      <c r="Z2928">
        <v>3008814</v>
      </c>
      <c r="AA2928" s="2" t="s">
        <v>24</v>
      </c>
    </row>
    <row r="2929" spans="1:27" x14ac:dyDescent="0.25">
      <c r="A2929" s="6">
        <f t="shared" si="45"/>
        <v>2921</v>
      </c>
      <c r="C2929" s="36" t="str">
        <f>+INDEX('Global Mapping'!$M:$M,MATCH(L2929,'Global Mapping'!$A:$A,0))</f>
        <v>EXPENSE</v>
      </c>
      <c r="D2929" s="36" t="str">
        <f>+INDEX('Global Mapping'!$C:$C,MATCH(L2929,'Global Mapping'!$A:$A,0))</f>
        <v>OFFICE WATER</v>
      </c>
      <c r="E2929" s="36" t="s">
        <v>3985</v>
      </c>
      <c r="F2929" s="36" t="s">
        <v>3986</v>
      </c>
      <c r="G2929" s="36" t="s">
        <v>3987</v>
      </c>
      <c r="H2929" s="36">
        <v>1111583</v>
      </c>
      <c r="I2929" s="38">
        <v>43649</v>
      </c>
      <c r="J2929" s="2">
        <v>345</v>
      </c>
      <c r="K2929" s="2">
        <v>345103</v>
      </c>
      <c r="L2929" s="2">
        <v>5940</v>
      </c>
      <c r="M2929" s="5">
        <v>27.89</v>
      </c>
      <c r="N2929" s="3">
        <v>43648</v>
      </c>
      <c r="O2929" t="s">
        <v>19</v>
      </c>
      <c r="P2929" t="s">
        <v>1654</v>
      </c>
      <c r="S2929" s="2">
        <v>1068983</v>
      </c>
      <c r="T2929" s="2">
        <v>338375</v>
      </c>
      <c r="X2929" s="2" t="s">
        <v>1931</v>
      </c>
      <c r="Z2929">
        <v>3008814</v>
      </c>
      <c r="AA2929" s="2" t="s">
        <v>24</v>
      </c>
    </row>
    <row r="2930" spans="1:27" x14ac:dyDescent="0.25">
      <c r="A2930" s="6">
        <f t="shared" si="45"/>
        <v>2922</v>
      </c>
      <c r="C2930" s="36" t="str">
        <f>+INDEX('Global Mapping'!$M:$M,MATCH(L2930,'Global Mapping'!$A:$A,0))</f>
        <v>EXPENSE</v>
      </c>
      <c r="D2930" s="36" t="str">
        <f>+INDEX('Global Mapping'!$C:$C,MATCH(L2930,'Global Mapping'!$A:$A,0))</f>
        <v>OFFICE WATER</v>
      </c>
      <c r="E2930" s="36" t="s">
        <v>3985</v>
      </c>
      <c r="F2930" s="36" t="s">
        <v>3986</v>
      </c>
      <c r="G2930" s="36" t="s">
        <v>3987</v>
      </c>
      <c r="H2930" s="36">
        <v>1112179</v>
      </c>
      <c r="I2930" s="38">
        <v>43657</v>
      </c>
      <c r="J2930" s="2">
        <v>345</v>
      </c>
      <c r="K2930" s="2">
        <v>345101</v>
      </c>
      <c r="L2930" s="2">
        <v>5940</v>
      </c>
      <c r="M2930" s="5">
        <v>29.08</v>
      </c>
      <c r="N2930" s="3">
        <v>43657</v>
      </c>
      <c r="O2930" t="s">
        <v>19</v>
      </c>
      <c r="P2930" t="s">
        <v>1654</v>
      </c>
      <c r="S2930" s="2">
        <v>1071837</v>
      </c>
      <c r="T2930" s="2">
        <v>339136</v>
      </c>
      <c r="X2930" s="2" t="s">
        <v>1931</v>
      </c>
      <c r="Z2930">
        <v>3008814</v>
      </c>
      <c r="AA2930" s="2" t="s">
        <v>24</v>
      </c>
    </row>
    <row r="2931" spans="1:27" x14ac:dyDescent="0.25">
      <c r="A2931" s="6">
        <f t="shared" si="45"/>
        <v>2923</v>
      </c>
      <c r="C2931" s="36" t="str">
        <f>+INDEX('Global Mapping'!$M:$M,MATCH(L2931,'Global Mapping'!$A:$A,0))</f>
        <v>EXPENSE</v>
      </c>
      <c r="D2931" s="36" t="str">
        <f>+INDEX('Global Mapping'!$C:$C,MATCH(L2931,'Global Mapping'!$A:$A,0))</f>
        <v>OFFICE WATER</v>
      </c>
      <c r="E2931" s="36" t="s">
        <v>3985</v>
      </c>
      <c r="F2931" s="36" t="s">
        <v>3986</v>
      </c>
      <c r="G2931" s="36" t="s">
        <v>3987</v>
      </c>
      <c r="H2931" s="36">
        <v>1112775</v>
      </c>
      <c r="I2931" s="38">
        <v>43664</v>
      </c>
      <c r="J2931" s="2">
        <v>345</v>
      </c>
      <c r="K2931" s="2">
        <v>345103</v>
      </c>
      <c r="L2931" s="2">
        <v>5940</v>
      </c>
      <c r="M2931" s="5">
        <v>56.84</v>
      </c>
      <c r="N2931" s="3">
        <v>43663</v>
      </c>
      <c r="O2931" t="s">
        <v>19</v>
      </c>
      <c r="P2931" t="s">
        <v>2061</v>
      </c>
      <c r="S2931" s="2">
        <v>1073798</v>
      </c>
      <c r="T2931" s="2">
        <v>339647</v>
      </c>
      <c r="X2931" s="2" t="s">
        <v>1931</v>
      </c>
      <c r="Z2931">
        <v>3004837</v>
      </c>
      <c r="AA2931" s="2" t="s">
        <v>24</v>
      </c>
    </row>
    <row r="2932" spans="1:27" x14ac:dyDescent="0.25">
      <c r="A2932" s="6">
        <f t="shared" si="45"/>
        <v>2924</v>
      </c>
      <c r="C2932" s="36" t="str">
        <f>+INDEX('Global Mapping'!$M:$M,MATCH(L2932,'Global Mapping'!$A:$A,0))</f>
        <v>EXPENSE</v>
      </c>
      <c r="D2932" s="36" t="str">
        <f>+INDEX('Global Mapping'!$C:$C,MATCH(L2932,'Global Mapping'!$A:$A,0))</f>
        <v>OFFICE WATER</v>
      </c>
      <c r="E2932" s="36" t="s">
        <v>3985</v>
      </c>
      <c r="F2932" s="36" t="s">
        <v>3986</v>
      </c>
      <c r="G2932" s="36" t="s">
        <v>3987</v>
      </c>
      <c r="H2932" s="36">
        <v>1112775</v>
      </c>
      <c r="I2932" s="38">
        <v>43664</v>
      </c>
      <c r="J2932" s="2">
        <v>345</v>
      </c>
      <c r="K2932" s="2">
        <v>345101</v>
      </c>
      <c r="L2932" s="2">
        <v>5940</v>
      </c>
      <c r="M2932" s="5">
        <v>69.7</v>
      </c>
      <c r="N2932" s="3">
        <v>43663</v>
      </c>
      <c r="O2932" t="s">
        <v>19</v>
      </c>
      <c r="P2932" t="s">
        <v>2061</v>
      </c>
      <c r="S2932" s="2">
        <v>1073808</v>
      </c>
      <c r="T2932" s="2">
        <v>339647</v>
      </c>
      <c r="X2932" s="2" t="s">
        <v>1931</v>
      </c>
      <c r="Z2932">
        <v>3004837</v>
      </c>
      <c r="AA2932" s="2" t="s">
        <v>24</v>
      </c>
    </row>
    <row r="2933" spans="1:27" x14ac:dyDescent="0.25">
      <c r="A2933" s="6">
        <f t="shared" si="45"/>
        <v>2925</v>
      </c>
      <c r="C2933" s="36" t="str">
        <f>+INDEX('Global Mapping'!$M:$M,MATCH(L2933,'Global Mapping'!$A:$A,0))</f>
        <v>EXPENSE</v>
      </c>
      <c r="D2933" s="36" t="str">
        <f>+INDEX('Global Mapping'!$C:$C,MATCH(L2933,'Global Mapping'!$A:$A,0))</f>
        <v>OFFICE WATER</v>
      </c>
      <c r="E2933" s="36" t="s">
        <v>3985</v>
      </c>
      <c r="F2933" s="36" t="s">
        <v>3986</v>
      </c>
      <c r="G2933" s="36" t="s">
        <v>3987</v>
      </c>
      <c r="H2933" s="36">
        <v>1115294</v>
      </c>
      <c r="I2933" s="38">
        <v>43685</v>
      </c>
      <c r="J2933" s="2">
        <v>345</v>
      </c>
      <c r="K2933" s="2">
        <v>345101</v>
      </c>
      <c r="L2933" s="2">
        <v>5940</v>
      </c>
      <c r="M2933" s="5">
        <v>41.19</v>
      </c>
      <c r="N2933" s="3">
        <v>43683</v>
      </c>
      <c r="O2933" t="s">
        <v>19</v>
      </c>
      <c r="P2933" t="s">
        <v>1667</v>
      </c>
      <c r="S2933" s="2">
        <v>1079247</v>
      </c>
      <c r="T2933" s="2">
        <v>341366</v>
      </c>
      <c r="X2933" s="2" t="s">
        <v>1931</v>
      </c>
      <c r="Z2933">
        <v>3004837</v>
      </c>
      <c r="AA2933" s="2" t="s">
        <v>24</v>
      </c>
    </row>
    <row r="2934" spans="1:27" x14ac:dyDescent="0.25">
      <c r="A2934" s="6">
        <f t="shared" si="45"/>
        <v>2926</v>
      </c>
      <c r="C2934" s="36" t="str">
        <f>+INDEX('Global Mapping'!$M:$M,MATCH(L2934,'Global Mapping'!$A:$A,0))</f>
        <v>EXPENSE</v>
      </c>
      <c r="D2934" s="36" t="str">
        <f>+INDEX('Global Mapping'!$C:$C,MATCH(L2934,'Global Mapping'!$A:$A,0))</f>
        <v>OFFICE WATER</v>
      </c>
      <c r="E2934" s="36" t="s">
        <v>3985</v>
      </c>
      <c r="F2934" s="36" t="s">
        <v>3986</v>
      </c>
      <c r="G2934" s="36" t="s">
        <v>3987</v>
      </c>
      <c r="H2934" s="36">
        <v>1117432</v>
      </c>
      <c r="I2934" s="38">
        <v>43713</v>
      </c>
      <c r="J2934" s="2">
        <v>345</v>
      </c>
      <c r="K2934" s="2">
        <v>345101</v>
      </c>
      <c r="L2934" s="2">
        <v>5940</v>
      </c>
      <c r="M2934" s="5">
        <v>45.45</v>
      </c>
      <c r="N2934" s="3">
        <v>43713</v>
      </c>
      <c r="O2934" t="s">
        <v>19</v>
      </c>
      <c r="P2934" t="s">
        <v>1667</v>
      </c>
      <c r="S2934" s="2">
        <v>1087722</v>
      </c>
      <c r="T2934" s="2">
        <v>343675</v>
      </c>
      <c r="X2934" s="2" t="s">
        <v>1931</v>
      </c>
      <c r="Z2934">
        <v>3004837</v>
      </c>
      <c r="AA2934" s="2" t="s">
        <v>24</v>
      </c>
    </row>
    <row r="2935" spans="1:27" x14ac:dyDescent="0.25">
      <c r="A2935" s="6">
        <f t="shared" si="45"/>
        <v>2927</v>
      </c>
      <c r="C2935" s="36" t="str">
        <f>+INDEX('Global Mapping'!$M:$M,MATCH(L2935,'Global Mapping'!$A:$A,0))</f>
        <v>EXPENSE</v>
      </c>
      <c r="D2935" s="36" t="str">
        <f>+INDEX('Global Mapping'!$C:$C,MATCH(L2935,'Global Mapping'!$A:$A,0))</f>
        <v>OFFICE WATER</v>
      </c>
      <c r="E2935" s="36" t="s">
        <v>3985</v>
      </c>
      <c r="F2935" s="36" t="s">
        <v>3986</v>
      </c>
      <c r="G2935" s="36" t="s">
        <v>3987</v>
      </c>
      <c r="H2935" s="36">
        <v>1126257</v>
      </c>
      <c r="I2935" s="38">
        <v>43727</v>
      </c>
      <c r="J2935" s="2">
        <v>345</v>
      </c>
      <c r="K2935" s="2">
        <v>345103</v>
      </c>
      <c r="L2935" s="2">
        <v>5940</v>
      </c>
      <c r="M2935" s="5">
        <v>27.83</v>
      </c>
      <c r="N2935" s="3">
        <v>43726</v>
      </c>
      <c r="O2935" t="s">
        <v>19</v>
      </c>
      <c r="P2935" t="s">
        <v>1667</v>
      </c>
      <c r="S2935" s="2">
        <v>1091770</v>
      </c>
      <c r="T2935" s="2">
        <v>344965</v>
      </c>
      <c r="X2935" s="2" t="s">
        <v>1931</v>
      </c>
      <c r="Z2935">
        <v>3004837</v>
      </c>
      <c r="AA2935" s="2" t="s">
        <v>24</v>
      </c>
    </row>
    <row r="2936" spans="1:27" x14ac:dyDescent="0.25">
      <c r="A2936" s="6">
        <f t="shared" si="45"/>
        <v>2928</v>
      </c>
      <c r="C2936" s="36" t="str">
        <f>+INDEX('Global Mapping'!$M:$M,MATCH(L2936,'Global Mapping'!$A:$A,0))</f>
        <v>EXPENSE</v>
      </c>
      <c r="D2936" s="36" t="str">
        <f>+INDEX('Global Mapping'!$C:$C,MATCH(L2936,'Global Mapping'!$A:$A,0))</f>
        <v>OFFICE WATER</v>
      </c>
      <c r="E2936" s="36" t="s">
        <v>3985</v>
      </c>
      <c r="F2936" s="36" t="s">
        <v>3986</v>
      </c>
      <c r="G2936" s="36" t="s">
        <v>3987</v>
      </c>
      <c r="H2936" s="36">
        <v>1128554</v>
      </c>
      <c r="I2936" s="38">
        <v>43748</v>
      </c>
      <c r="J2936" s="2">
        <v>345</v>
      </c>
      <c r="K2936" s="2">
        <v>345103</v>
      </c>
      <c r="L2936" s="2">
        <v>5940</v>
      </c>
      <c r="M2936" s="5">
        <v>27.86</v>
      </c>
      <c r="N2936" s="3">
        <v>43746</v>
      </c>
      <c r="O2936" t="s">
        <v>19</v>
      </c>
      <c r="P2936" t="s">
        <v>1667</v>
      </c>
      <c r="S2936" s="2">
        <v>1098389</v>
      </c>
      <c r="T2936" s="2">
        <v>347422</v>
      </c>
      <c r="X2936" s="2" t="s">
        <v>1931</v>
      </c>
      <c r="Z2936">
        <v>3004837</v>
      </c>
      <c r="AA2936" s="2" t="s">
        <v>24</v>
      </c>
    </row>
    <row r="2937" spans="1:27" x14ac:dyDescent="0.25">
      <c r="A2937" s="6">
        <f t="shared" si="45"/>
        <v>2929</v>
      </c>
      <c r="C2937" s="36" t="str">
        <f>+INDEX('Global Mapping'!$M:$M,MATCH(L2937,'Global Mapping'!$A:$A,0))</f>
        <v>EXPENSE</v>
      </c>
      <c r="D2937" s="36" t="str">
        <f>+INDEX('Global Mapping'!$C:$C,MATCH(L2937,'Global Mapping'!$A:$A,0))</f>
        <v>OFFICE WATER</v>
      </c>
      <c r="E2937" s="36" t="s">
        <v>3985</v>
      </c>
      <c r="F2937" s="36" t="s">
        <v>3986</v>
      </c>
      <c r="G2937" s="36" t="s">
        <v>3987</v>
      </c>
      <c r="H2937" s="36">
        <v>1128792</v>
      </c>
      <c r="I2937" s="38">
        <v>43755</v>
      </c>
      <c r="J2937" s="2">
        <v>345</v>
      </c>
      <c r="K2937" s="2">
        <v>345101</v>
      </c>
      <c r="L2937" s="2">
        <v>5940</v>
      </c>
      <c r="M2937" s="5">
        <v>78.78</v>
      </c>
      <c r="N2937" s="3">
        <v>43755</v>
      </c>
      <c r="O2937" t="s">
        <v>19</v>
      </c>
      <c r="P2937" t="s">
        <v>1667</v>
      </c>
      <c r="S2937" s="2">
        <v>1100856</v>
      </c>
      <c r="T2937" s="2">
        <v>348376</v>
      </c>
      <c r="X2937" s="2" t="s">
        <v>1931</v>
      </c>
      <c r="Z2937">
        <v>3004837</v>
      </c>
      <c r="AA2937" s="2" t="s">
        <v>24</v>
      </c>
    </row>
    <row r="2938" spans="1:27" x14ac:dyDescent="0.25">
      <c r="A2938" s="6">
        <f t="shared" si="45"/>
        <v>2930</v>
      </c>
      <c r="C2938" s="36" t="str">
        <f>+INDEX('Global Mapping'!$M:$M,MATCH(L2938,'Global Mapping'!$A:$A,0))</f>
        <v>EXPENSE</v>
      </c>
      <c r="D2938" s="36" t="str">
        <f>+INDEX('Global Mapping'!$C:$C,MATCH(L2938,'Global Mapping'!$A:$A,0))</f>
        <v>OFFICE WATER</v>
      </c>
      <c r="E2938" s="36" t="s">
        <v>3985</v>
      </c>
      <c r="F2938" s="36" t="s">
        <v>3986</v>
      </c>
      <c r="G2938" s="36" t="s">
        <v>3987</v>
      </c>
      <c r="H2938" s="36">
        <v>1128792</v>
      </c>
      <c r="I2938" s="38">
        <v>43755</v>
      </c>
      <c r="J2938" s="2">
        <v>345</v>
      </c>
      <c r="K2938" s="2">
        <v>345101</v>
      </c>
      <c r="L2938" s="2">
        <v>5940</v>
      </c>
      <c r="M2938" s="5">
        <v>43.86</v>
      </c>
      <c r="N2938" s="3">
        <v>43755</v>
      </c>
      <c r="O2938" t="s">
        <v>19</v>
      </c>
      <c r="P2938" t="s">
        <v>1667</v>
      </c>
      <c r="S2938" s="2">
        <v>1100870</v>
      </c>
      <c r="T2938" s="2">
        <v>348376</v>
      </c>
      <c r="X2938" s="2" t="s">
        <v>1931</v>
      </c>
      <c r="Z2938">
        <v>3004837</v>
      </c>
      <c r="AA2938" s="2" t="s">
        <v>24</v>
      </c>
    </row>
    <row r="2939" spans="1:27" x14ac:dyDescent="0.25">
      <c r="A2939" s="6">
        <f t="shared" si="45"/>
        <v>2931</v>
      </c>
      <c r="C2939" s="36" t="str">
        <f>+INDEX('Global Mapping'!$M:$M,MATCH(L2939,'Global Mapping'!$A:$A,0))</f>
        <v>EXPENSE</v>
      </c>
      <c r="D2939" s="36" t="str">
        <f>+INDEX('Global Mapping'!$C:$C,MATCH(L2939,'Global Mapping'!$A:$A,0))</f>
        <v>OFFICE WATER</v>
      </c>
      <c r="E2939" s="36" t="s">
        <v>3985</v>
      </c>
      <c r="F2939" s="36" t="s">
        <v>3986</v>
      </c>
      <c r="G2939" s="36" t="s">
        <v>3987</v>
      </c>
      <c r="H2939" s="36">
        <v>1131581</v>
      </c>
      <c r="I2939" s="38">
        <v>43776</v>
      </c>
      <c r="J2939" s="2">
        <v>345</v>
      </c>
      <c r="K2939" s="2">
        <v>345101</v>
      </c>
      <c r="L2939" s="2">
        <v>5940</v>
      </c>
      <c r="M2939" s="5">
        <v>47.05</v>
      </c>
      <c r="N2939" s="3">
        <v>43776</v>
      </c>
      <c r="O2939" t="s">
        <v>19</v>
      </c>
      <c r="P2939" t="s">
        <v>1667</v>
      </c>
      <c r="S2939" s="2">
        <v>1106716</v>
      </c>
      <c r="T2939" s="2">
        <v>350737</v>
      </c>
      <c r="X2939" s="2" t="s">
        <v>1931</v>
      </c>
      <c r="Z2939">
        <v>3004837</v>
      </c>
      <c r="AA2939" s="2" t="s">
        <v>24</v>
      </c>
    </row>
    <row r="2940" spans="1:27" x14ac:dyDescent="0.25">
      <c r="A2940" s="6">
        <f t="shared" si="45"/>
        <v>2932</v>
      </c>
      <c r="C2940" s="36" t="str">
        <f>+INDEX('Global Mapping'!$M:$M,MATCH(L2940,'Global Mapping'!$A:$A,0))</f>
        <v>EXPENSE</v>
      </c>
      <c r="D2940" s="36" t="str">
        <f>+INDEX('Global Mapping'!$C:$C,MATCH(L2940,'Global Mapping'!$A:$A,0))</f>
        <v>OFFICE WATER</v>
      </c>
      <c r="E2940" s="36" t="s">
        <v>3985</v>
      </c>
      <c r="F2940" s="36" t="s">
        <v>3986</v>
      </c>
      <c r="G2940" s="36" t="s">
        <v>3987</v>
      </c>
      <c r="H2940" s="36">
        <v>1132187</v>
      </c>
      <c r="I2940" s="38">
        <v>43783</v>
      </c>
      <c r="J2940" s="2">
        <v>345</v>
      </c>
      <c r="K2940" s="2">
        <v>345101</v>
      </c>
      <c r="L2940" s="2">
        <v>5940</v>
      </c>
      <c r="M2940" s="5">
        <v>23.5</v>
      </c>
      <c r="N2940" s="3">
        <v>43783</v>
      </c>
      <c r="O2940" t="s">
        <v>19</v>
      </c>
      <c r="P2940" t="s">
        <v>1667</v>
      </c>
      <c r="S2940" s="2">
        <v>1109151</v>
      </c>
      <c r="T2940" s="2">
        <v>351412</v>
      </c>
      <c r="X2940" s="2" t="s">
        <v>1931</v>
      </c>
      <c r="Z2940">
        <v>3004837</v>
      </c>
      <c r="AA2940" s="2" t="s">
        <v>24</v>
      </c>
    </row>
    <row r="2941" spans="1:27" x14ac:dyDescent="0.25">
      <c r="A2941" s="6">
        <f t="shared" si="45"/>
        <v>2933</v>
      </c>
      <c r="C2941" s="36" t="str">
        <f>+INDEX('Global Mapping'!$M:$M,MATCH(L2941,'Global Mapping'!$A:$A,0))</f>
        <v>EXPENSE</v>
      </c>
      <c r="D2941" s="36" t="str">
        <f>+INDEX('Global Mapping'!$C:$C,MATCH(L2941,'Global Mapping'!$A:$A,0))</f>
        <v>OFFICE WATER</v>
      </c>
      <c r="E2941" s="36" t="s">
        <v>3985</v>
      </c>
      <c r="F2941" s="36" t="s">
        <v>3986</v>
      </c>
      <c r="G2941" s="36" t="s">
        <v>3987</v>
      </c>
      <c r="H2941" s="36">
        <v>1134760</v>
      </c>
      <c r="I2941" s="38">
        <v>43804</v>
      </c>
      <c r="J2941" s="2">
        <v>345</v>
      </c>
      <c r="K2941" s="2">
        <v>345101</v>
      </c>
      <c r="L2941" s="2">
        <v>5940</v>
      </c>
      <c r="M2941" s="5">
        <v>36.94</v>
      </c>
      <c r="N2941" s="3">
        <v>43804</v>
      </c>
      <c r="O2941" t="s">
        <v>19</v>
      </c>
      <c r="P2941" t="s">
        <v>1667</v>
      </c>
      <c r="S2941" s="2">
        <v>1114929</v>
      </c>
      <c r="T2941" s="2">
        <v>353175</v>
      </c>
      <c r="X2941" s="2" t="s">
        <v>1931</v>
      </c>
      <c r="Z2941">
        <v>3004837</v>
      </c>
      <c r="AA2941" s="2" t="s">
        <v>24</v>
      </c>
    </row>
    <row r="2942" spans="1:27" x14ac:dyDescent="0.25">
      <c r="A2942" s="6">
        <f t="shared" si="45"/>
        <v>2934</v>
      </c>
      <c r="C2942" s="36" t="str">
        <f>+INDEX('Global Mapping'!$M:$M,MATCH(L2942,'Global Mapping'!$A:$A,0))</f>
        <v>EXPENSE</v>
      </c>
      <c r="D2942" s="36" t="str">
        <f>+INDEX('Global Mapping'!$C:$C,MATCH(L2942,'Global Mapping'!$A:$A,0))</f>
        <v>OFFICE WATER</v>
      </c>
      <c r="E2942" s="36" t="s">
        <v>3985</v>
      </c>
      <c r="F2942" s="36" t="s">
        <v>3986</v>
      </c>
      <c r="G2942" s="36" t="s">
        <v>3987</v>
      </c>
      <c r="H2942" s="36">
        <v>1135484</v>
      </c>
      <c r="I2942" s="38">
        <v>43811</v>
      </c>
      <c r="J2942" s="2">
        <v>345</v>
      </c>
      <c r="K2942" s="2">
        <v>345101</v>
      </c>
      <c r="L2942" s="2">
        <v>5940</v>
      </c>
      <c r="M2942" s="5">
        <v>24.65</v>
      </c>
      <c r="N2942" s="3">
        <v>43810</v>
      </c>
      <c r="O2942" t="s">
        <v>19</v>
      </c>
      <c r="P2942" t="s">
        <v>1667</v>
      </c>
      <c r="S2942" s="2">
        <v>1116257</v>
      </c>
      <c r="T2942" s="2">
        <v>353866</v>
      </c>
      <c r="X2942" s="2" t="s">
        <v>1931</v>
      </c>
      <c r="Z2942">
        <v>3004837</v>
      </c>
      <c r="AA2942" s="2" t="s">
        <v>24</v>
      </c>
    </row>
    <row r="2943" spans="1:27" x14ac:dyDescent="0.25">
      <c r="A2943" s="6">
        <f t="shared" si="45"/>
        <v>2935</v>
      </c>
      <c r="C2943" s="36" t="str">
        <f>+INDEX('Global Mapping'!$M:$M,MATCH(L2943,'Global Mapping'!$A:$A,0))</f>
        <v>EXPENSE</v>
      </c>
      <c r="D2943" s="36" t="str">
        <f>+INDEX('Global Mapping'!$C:$C,MATCH(L2943,'Global Mapping'!$A:$A,0))</f>
        <v>OFFICE WATER</v>
      </c>
      <c r="E2943" s="36" t="s">
        <v>3985</v>
      </c>
      <c r="F2943" s="36" t="s">
        <v>3986</v>
      </c>
      <c r="G2943" s="36" t="s">
        <v>3987</v>
      </c>
      <c r="H2943" s="36">
        <v>1137591</v>
      </c>
      <c r="I2943" s="38">
        <v>43839</v>
      </c>
      <c r="J2943" s="2">
        <v>345</v>
      </c>
      <c r="K2943" s="2">
        <v>345101</v>
      </c>
      <c r="L2943" s="2">
        <v>5940</v>
      </c>
      <c r="M2943" s="5">
        <v>35.35</v>
      </c>
      <c r="N2943" s="3">
        <v>43838</v>
      </c>
      <c r="O2943" t="s">
        <v>19</v>
      </c>
      <c r="P2943" t="s">
        <v>1667</v>
      </c>
      <c r="Q2943" t="s">
        <v>2185</v>
      </c>
      <c r="S2943" s="2">
        <v>1124469</v>
      </c>
      <c r="T2943" s="2">
        <v>356192</v>
      </c>
      <c r="X2943" s="2" t="s">
        <v>1931</v>
      </c>
      <c r="Z2943">
        <v>3004837</v>
      </c>
      <c r="AA2943" s="2" t="s">
        <v>24</v>
      </c>
    </row>
    <row r="2944" spans="1:27" x14ac:dyDescent="0.25">
      <c r="A2944" s="6">
        <f t="shared" si="45"/>
        <v>2936</v>
      </c>
      <c r="C2944" s="36" t="str">
        <f>+INDEX('Global Mapping'!$M:$M,MATCH(L2944,'Global Mapping'!$A:$A,0))</f>
        <v>EXPENSE</v>
      </c>
      <c r="D2944" s="36" t="str">
        <f>+INDEX('Global Mapping'!$C:$C,MATCH(L2944,'Global Mapping'!$A:$A,0))</f>
        <v>OFFICE WATER</v>
      </c>
      <c r="E2944" s="36" t="s">
        <v>3985</v>
      </c>
      <c r="F2944" s="36" t="s">
        <v>3986</v>
      </c>
      <c r="G2944" s="36" t="s">
        <v>3987</v>
      </c>
      <c r="H2944" s="36">
        <v>1138162</v>
      </c>
      <c r="I2944" s="38">
        <v>43846</v>
      </c>
      <c r="J2944" s="2">
        <v>345</v>
      </c>
      <c r="K2944" s="2">
        <v>345103</v>
      </c>
      <c r="L2944" s="2">
        <v>5940</v>
      </c>
      <c r="M2944" s="5">
        <v>86.24</v>
      </c>
      <c r="N2944" s="3">
        <v>43840</v>
      </c>
      <c r="O2944" t="s">
        <v>19</v>
      </c>
      <c r="P2944" t="s">
        <v>1667</v>
      </c>
      <c r="S2944" s="2">
        <v>1124795</v>
      </c>
      <c r="T2944" s="2">
        <v>356390</v>
      </c>
      <c r="X2944" s="2" t="s">
        <v>1931</v>
      </c>
      <c r="Z2944">
        <v>3004837</v>
      </c>
      <c r="AA2944" s="2" t="s">
        <v>24</v>
      </c>
    </row>
    <row r="2945" spans="1:27" x14ac:dyDescent="0.25">
      <c r="A2945" s="6">
        <f t="shared" si="45"/>
        <v>2937</v>
      </c>
      <c r="C2945" s="36" t="str">
        <f>+INDEX('Global Mapping'!$M:$M,MATCH(L2945,'Global Mapping'!$A:$A,0))</f>
        <v>EXPENSE</v>
      </c>
      <c r="D2945" s="36" t="str">
        <f>+INDEX('Global Mapping'!$C:$C,MATCH(L2945,'Global Mapping'!$A:$A,0))</f>
        <v>OFFICE WATER</v>
      </c>
      <c r="E2945" s="36" t="s">
        <v>3985</v>
      </c>
      <c r="F2945" s="36" t="s">
        <v>3986</v>
      </c>
      <c r="G2945" s="36" t="s">
        <v>3987</v>
      </c>
      <c r="H2945" s="36">
        <v>1140568</v>
      </c>
      <c r="I2945" s="38">
        <v>43867</v>
      </c>
      <c r="J2945" s="2">
        <v>345</v>
      </c>
      <c r="K2945" s="2">
        <v>345101</v>
      </c>
      <c r="L2945" s="2">
        <v>5940</v>
      </c>
      <c r="M2945" s="5">
        <v>36.409999999999997</v>
      </c>
      <c r="N2945" s="3">
        <v>43867</v>
      </c>
      <c r="O2945" t="s">
        <v>19</v>
      </c>
      <c r="P2945" t="s">
        <v>1667</v>
      </c>
      <c r="S2945" s="2">
        <v>1132614</v>
      </c>
      <c r="T2945" s="2">
        <v>358615</v>
      </c>
      <c r="X2945" s="2" t="s">
        <v>1931</v>
      </c>
      <c r="Z2945">
        <v>3004837</v>
      </c>
      <c r="AA2945" s="2" t="s">
        <v>24</v>
      </c>
    </row>
    <row r="2946" spans="1:27" x14ac:dyDescent="0.25">
      <c r="A2946" s="6">
        <f t="shared" si="45"/>
        <v>2938</v>
      </c>
      <c r="C2946" s="36" t="str">
        <f>+INDEX('Global Mapping'!$M:$M,MATCH(L2946,'Global Mapping'!$A:$A,0))</f>
        <v>EXPENSE</v>
      </c>
      <c r="D2946" s="36" t="str">
        <f>+INDEX('Global Mapping'!$C:$C,MATCH(L2946,'Global Mapping'!$A:$A,0))</f>
        <v>OFFICE WATER</v>
      </c>
      <c r="E2946" s="36" t="s">
        <v>3985</v>
      </c>
      <c r="F2946" s="36" t="s">
        <v>3986</v>
      </c>
      <c r="G2946" s="36" t="s">
        <v>3987</v>
      </c>
      <c r="H2946" s="36">
        <v>1141554</v>
      </c>
      <c r="I2946" s="38">
        <v>43874</v>
      </c>
      <c r="J2946" s="2">
        <v>345</v>
      </c>
      <c r="K2946" s="2">
        <v>345103</v>
      </c>
      <c r="L2946" s="2">
        <v>5940</v>
      </c>
      <c r="M2946" s="5">
        <v>34.28</v>
      </c>
      <c r="N2946" s="3">
        <v>43872</v>
      </c>
      <c r="O2946" t="s">
        <v>19</v>
      </c>
      <c r="P2946" t="s">
        <v>1667</v>
      </c>
      <c r="S2946" s="2">
        <v>1133647</v>
      </c>
      <c r="T2946" s="2">
        <v>359199</v>
      </c>
      <c r="X2946" s="2" t="s">
        <v>1931</v>
      </c>
      <c r="Z2946">
        <v>3004837</v>
      </c>
      <c r="AA2946" s="2" t="s">
        <v>24</v>
      </c>
    </row>
    <row r="2947" spans="1:27" x14ac:dyDescent="0.25">
      <c r="A2947" s="6">
        <f t="shared" si="45"/>
        <v>2939</v>
      </c>
      <c r="C2947" s="36" t="str">
        <f>+INDEX('Global Mapping'!$M:$M,MATCH(L2947,'Global Mapping'!$A:$A,0))</f>
        <v>EXPENSE</v>
      </c>
      <c r="D2947" s="36" t="str">
        <f>+INDEX('Global Mapping'!$C:$C,MATCH(L2947,'Global Mapping'!$A:$A,0))</f>
        <v>OFFICE WATER</v>
      </c>
      <c r="E2947" s="36" t="s">
        <v>3985</v>
      </c>
      <c r="F2947" s="36" t="s">
        <v>3986</v>
      </c>
      <c r="G2947" s="36" t="s">
        <v>3987</v>
      </c>
      <c r="H2947" s="36">
        <v>1143110</v>
      </c>
      <c r="I2947" s="38">
        <v>43895</v>
      </c>
      <c r="J2947" s="2">
        <v>345</v>
      </c>
      <c r="K2947" s="2">
        <v>345101</v>
      </c>
      <c r="L2947" s="2">
        <v>5940</v>
      </c>
      <c r="M2947" s="5">
        <v>41.66</v>
      </c>
      <c r="N2947" s="3">
        <v>43895</v>
      </c>
      <c r="O2947" t="s">
        <v>19</v>
      </c>
      <c r="P2947" t="s">
        <v>1667</v>
      </c>
      <c r="S2947" s="2">
        <v>1140236</v>
      </c>
      <c r="T2947" s="2">
        <v>360991</v>
      </c>
      <c r="X2947" s="2" t="s">
        <v>1931</v>
      </c>
      <c r="Z2947">
        <v>3004837</v>
      </c>
      <c r="AA2947" s="2" t="s">
        <v>24</v>
      </c>
    </row>
    <row r="2948" spans="1:27" x14ac:dyDescent="0.25">
      <c r="A2948" s="6">
        <f t="shared" si="45"/>
        <v>2940</v>
      </c>
      <c r="C2948" s="36" t="str">
        <f>+INDEX('Global Mapping'!$M:$M,MATCH(L2948,'Global Mapping'!$A:$A,0))</f>
        <v>EXPENSE</v>
      </c>
      <c r="D2948" s="36" t="str">
        <f>+INDEX('Global Mapping'!$C:$C,MATCH(L2948,'Global Mapping'!$A:$A,0))</f>
        <v>OFFICE WATER</v>
      </c>
      <c r="E2948" s="36" t="s">
        <v>3985</v>
      </c>
      <c r="F2948" s="36" t="s">
        <v>3986</v>
      </c>
      <c r="G2948" s="36" t="s">
        <v>3987</v>
      </c>
      <c r="H2948" s="36">
        <v>1143110</v>
      </c>
      <c r="I2948" s="38">
        <v>43895</v>
      </c>
      <c r="J2948" s="2">
        <v>345</v>
      </c>
      <c r="K2948" s="2">
        <v>345101</v>
      </c>
      <c r="L2948" s="2">
        <v>5940</v>
      </c>
      <c r="M2948" s="5">
        <v>23.5</v>
      </c>
      <c r="N2948" s="3">
        <v>43895</v>
      </c>
      <c r="O2948" t="s">
        <v>19</v>
      </c>
      <c r="P2948" t="s">
        <v>1667</v>
      </c>
      <c r="S2948" s="2">
        <v>1140250</v>
      </c>
      <c r="T2948" s="2">
        <v>360991</v>
      </c>
      <c r="X2948" s="2" t="s">
        <v>1931</v>
      </c>
      <c r="Z2948">
        <v>3004837</v>
      </c>
      <c r="AA2948" s="2" t="s">
        <v>24</v>
      </c>
    </row>
    <row r="2949" spans="1:27" x14ac:dyDescent="0.25">
      <c r="A2949" s="6">
        <f t="shared" si="45"/>
        <v>2941</v>
      </c>
      <c r="C2949" s="36" t="str">
        <f>+INDEX('Global Mapping'!$M:$M,MATCH(L2949,'Global Mapping'!$A:$A,0))</f>
        <v>EXPENSE</v>
      </c>
      <c r="D2949" s="36" t="str">
        <f>+INDEX('Global Mapping'!$C:$C,MATCH(L2949,'Global Mapping'!$A:$A,0))</f>
        <v>OFFICE WATER</v>
      </c>
      <c r="E2949" s="36" t="s">
        <v>3985</v>
      </c>
      <c r="F2949" s="36" t="s">
        <v>3986</v>
      </c>
      <c r="G2949" s="36" t="s">
        <v>3987</v>
      </c>
      <c r="H2949" s="36">
        <v>1143110</v>
      </c>
      <c r="I2949" s="38">
        <v>43895</v>
      </c>
      <c r="J2949" s="2">
        <v>345</v>
      </c>
      <c r="K2949" s="2">
        <v>345101</v>
      </c>
      <c r="L2949" s="2">
        <v>5940</v>
      </c>
      <c r="M2949" s="5">
        <v>24.99</v>
      </c>
      <c r="N2949" s="3">
        <v>43895</v>
      </c>
      <c r="O2949" t="s">
        <v>19</v>
      </c>
      <c r="P2949" t="s">
        <v>1667</v>
      </c>
      <c r="S2949" s="2">
        <v>1140312</v>
      </c>
      <c r="T2949" s="2">
        <v>360991</v>
      </c>
      <c r="X2949" s="2" t="s">
        <v>1931</v>
      </c>
      <c r="Z2949">
        <v>3004837</v>
      </c>
      <c r="AA2949" s="2" t="s">
        <v>24</v>
      </c>
    </row>
    <row r="2950" spans="1:27" x14ac:dyDescent="0.25">
      <c r="A2950" s="6">
        <f t="shared" si="45"/>
        <v>2942</v>
      </c>
      <c r="C2950" s="36" t="str">
        <f>+INDEX('Global Mapping'!$M:$M,MATCH(L2950,'Global Mapping'!$A:$A,0))</f>
        <v>EXPENSE</v>
      </c>
      <c r="D2950" s="36" t="str">
        <f>+INDEX('Global Mapping'!$C:$C,MATCH(L2950,'Global Mapping'!$A:$A,0))</f>
        <v>OFFICE WATER</v>
      </c>
      <c r="E2950" s="36" t="s">
        <v>3985</v>
      </c>
      <c r="F2950" s="36" t="s">
        <v>3986</v>
      </c>
      <c r="G2950" s="36" t="s">
        <v>3987</v>
      </c>
      <c r="H2950" s="36">
        <v>1144065</v>
      </c>
      <c r="I2950" s="38">
        <v>43902</v>
      </c>
      <c r="J2950" s="2">
        <v>345</v>
      </c>
      <c r="K2950" s="2">
        <v>345103</v>
      </c>
      <c r="L2950" s="2">
        <v>5940</v>
      </c>
      <c r="M2950" s="5">
        <v>38.159999999999997</v>
      </c>
      <c r="N2950" s="3">
        <v>43901</v>
      </c>
      <c r="O2950" t="s">
        <v>19</v>
      </c>
      <c r="P2950" t="s">
        <v>1667</v>
      </c>
      <c r="S2950" s="2">
        <v>1141673</v>
      </c>
      <c r="T2950" s="2">
        <v>361691</v>
      </c>
      <c r="X2950" s="2" t="s">
        <v>1931</v>
      </c>
      <c r="Z2950">
        <v>3004837</v>
      </c>
      <c r="AA2950" s="2" t="s">
        <v>24</v>
      </c>
    </row>
    <row r="2951" spans="1:27" x14ac:dyDescent="0.25">
      <c r="A2951" s="6">
        <f t="shared" si="45"/>
        <v>2943</v>
      </c>
      <c r="C2951" s="36" t="str">
        <f>+INDEX('Global Mapping'!$M:$M,MATCH(L2951,'Global Mapping'!$A:$A,0))</f>
        <v>EXPENSE</v>
      </c>
      <c r="D2951" s="36" t="str">
        <f>+INDEX('Global Mapping'!$C:$C,MATCH(L2951,'Global Mapping'!$A:$A,0))</f>
        <v>OFFICE WATER</v>
      </c>
      <c r="E2951" s="36" t="s">
        <v>3985</v>
      </c>
      <c r="F2951" s="36" t="s">
        <v>3986</v>
      </c>
      <c r="G2951" s="36" t="s">
        <v>3987</v>
      </c>
      <c r="H2951" s="36">
        <v>1144065</v>
      </c>
      <c r="I2951" s="38">
        <v>43902</v>
      </c>
      <c r="J2951" s="2">
        <v>345</v>
      </c>
      <c r="K2951" s="2">
        <v>345101</v>
      </c>
      <c r="L2951" s="2">
        <v>5940</v>
      </c>
      <c r="M2951" s="5">
        <v>33.229999999999997</v>
      </c>
      <c r="N2951" s="3">
        <v>43901</v>
      </c>
      <c r="O2951" t="s">
        <v>19</v>
      </c>
      <c r="P2951" t="s">
        <v>1667</v>
      </c>
      <c r="S2951" s="2">
        <v>1141789</v>
      </c>
      <c r="T2951" s="2">
        <v>361691</v>
      </c>
      <c r="X2951" s="2" t="s">
        <v>1931</v>
      </c>
      <c r="Z2951">
        <v>3004837</v>
      </c>
      <c r="AA2951" s="2" t="s">
        <v>24</v>
      </c>
    </row>
    <row r="2952" spans="1:27" x14ac:dyDescent="0.25">
      <c r="A2952" s="6">
        <f t="shared" si="45"/>
        <v>2944</v>
      </c>
      <c r="C2952" s="36" t="str">
        <f>+INDEX('Global Mapping'!$M:$M,MATCH(L2952,'Global Mapping'!$A:$A,0))</f>
        <v>EXPENSE</v>
      </c>
      <c r="D2952" s="36" t="str">
        <f>+INDEX('Global Mapping'!$C:$C,MATCH(L2952,'Global Mapping'!$A:$A,0))</f>
        <v>OFFICE GARBAGE REMOVAL</v>
      </c>
      <c r="E2952" s="36" t="s">
        <v>3985</v>
      </c>
      <c r="F2952" s="36" t="s">
        <v>3986</v>
      </c>
      <c r="G2952" s="36" t="s">
        <v>3987</v>
      </c>
      <c r="H2952" s="36">
        <v>1112783</v>
      </c>
      <c r="I2952" s="38">
        <v>43664</v>
      </c>
      <c r="J2952" s="2">
        <v>345</v>
      </c>
      <c r="K2952" s="2">
        <v>345101</v>
      </c>
      <c r="L2952" s="2">
        <v>5950</v>
      </c>
      <c r="M2952" s="5">
        <v>48</v>
      </c>
      <c r="N2952" s="3">
        <v>43663</v>
      </c>
      <c r="O2952" t="s">
        <v>19</v>
      </c>
      <c r="P2952" t="s">
        <v>1628</v>
      </c>
      <c r="S2952" s="2">
        <v>1073800</v>
      </c>
      <c r="T2952" s="2">
        <v>339647</v>
      </c>
      <c r="X2952" s="2" t="s">
        <v>1931</v>
      </c>
      <c r="Z2952">
        <v>3005315</v>
      </c>
      <c r="AA2952" s="2" t="s">
        <v>24</v>
      </c>
    </row>
    <row r="2953" spans="1:27" x14ac:dyDescent="0.25">
      <c r="A2953" s="6">
        <f t="shared" si="45"/>
        <v>2945</v>
      </c>
      <c r="C2953" s="36" t="str">
        <f>+INDEX('Global Mapping'!$M:$M,MATCH(L2953,'Global Mapping'!$A:$A,0))</f>
        <v>EXPENSE</v>
      </c>
      <c r="D2953" s="36" t="str">
        <f>+INDEX('Global Mapping'!$C:$C,MATCH(L2953,'Global Mapping'!$A:$A,0))</f>
        <v>OFFICE GARBAGE REMOVAL</v>
      </c>
      <c r="E2953" s="36" t="s">
        <v>3985</v>
      </c>
      <c r="F2953" s="36" t="s">
        <v>3986</v>
      </c>
      <c r="G2953" s="36" t="s">
        <v>3987</v>
      </c>
      <c r="H2953" s="36">
        <v>1126253</v>
      </c>
      <c r="I2953" s="38">
        <v>43727</v>
      </c>
      <c r="J2953" s="2">
        <v>345</v>
      </c>
      <c r="K2953" s="2">
        <v>345101</v>
      </c>
      <c r="L2953" s="2">
        <v>5950</v>
      </c>
      <c r="M2953" s="5">
        <v>48</v>
      </c>
      <c r="N2953" s="3">
        <v>43726</v>
      </c>
      <c r="O2953" t="s">
        <v>19</v>
      </c>
      <c r="P2953" t="s">
        <v>1942</v>
      </c>
      <c r="S2953" s="2">
        <v>1091763</v>
      </c>
      <c r="T2953" s="2">
        <v>344965</v>
      </c>
      <c r="X2953" s="2" t="s">
        <v>1931</v>
      </c>
      <c r="Z2953">
        <v>3019839</v>
      </c>
      <c r="AA2953" s="2" t="s">
        <v>24</v>
      </c>
    </row>
    <row r="2954" spans="1:27" x14ac:dyDescent="0.25">
      <c r="A2954" s="6">
        <f t="shared" si="45"/>
        <v>2946</v>
      </c>
      <c r="C2954" s="36" t="str">
        <f>+INDEX('Global Mapping'!$M:$M,MATCH(L2954,'Global Mapping'!$A:$A,0))</f>
        <v>EXPENSE</v>
      </c>
      <c r="D2954" s="36" t="str">
        <f>+INDEX('Global Mapping'!$C:$C,MATCH(L2954,'Global Mapping'!$A:$A,0))</f>
        <v>OFFICE GARBAGE REMOVAL</v>
      </c>
      <c r="E2954" s="36" t="s">
        <v>3985</v>
      </c>
      <c r="F2954" s="36" t="s">
        <v>3986</v>
      </c>
      <c r="G2954" s="36" t="s">
        <v>3987</v>
      </c>
      <c r="H2954" s="36">
        <v>1138788</v>
      </c>
      <c r="I2954" s="38">
        <v>43853</v>
      </c>
      <c r="J2954" s="2">
        <v>345</v>
      </c>
      <c r="K2954" s="2">
        <v>345101</v>
      </c>
      <c r="L2954" s="2">
        <v>5950</v>
      </c>
      <c r="M2954" s="5">
        <v>48</v>
      </c>
      <c r="N2954" s="3">
        <v>43852</v>
      </c>
      <c r="O2954" t="s">
        <v>19</v>
      </c>
      <c r="P2954" t="s">
        <v>1942</v>
      </c>
      <c r="S2954" s="2">
        <v>1127947</v>
      </c>
      <c r="T2954" s="2">
        <v>357439</v>
      </c>
      <c r="X2954" s="2" t="s">
        <v>1931</v>
      </c>
      <c r="Z2954">
        <v>3019839</v>
      </c>
      <c r="AA2954" s="2" t="s">
        <v>24</v>
      </c>
    </row>
    <row r="2955" spans="1:27" x14ac:dyDescent="0.25">
      <c r="A2955" s="6">
        <f t="shared" ref="A2955:A3018" si="46">+A2954+1</f>
        <v>2947</v>
      </c>
      <c r="C2955" s="36" t="str">
        <f>+INDEX('Global Mapping'!$M:$M,MATCH(L2955,'Global Mapping'!$A:$A,0))</f>
        <v>EXPENSE</v>
      </c>
      <c r="D2955" s="36" t="str">
        <f>+INDEX('Global Mapping'!$C:$C,MATCH(L2955,'Global Mapping'!$A:$A,0))</f>
        <v>OFFICE GARBAGE REMOVAL</v>
      </c>
      <c r="E2955" s="36" t="s">
        <v>3985</v>
      </c>
      <c r="F2955" s="36" t="s">
        <v>3986</v>
      </c>
      <c r="G2955" s="36" t="s">
        <v>3987</v>
      </c>
      <c r="H2955" s="36">
        <v>1145451</v>
      </c>
      <c r="I2955" s="38">
        <v>43917</v>
      </c>
      <c r="J2955" s="2">
        <v>345</v>
      </c>
      <c r="K2955" s="2">
        <v>345101</v>
      </c>
      <c r="L2955" s="2">
        <v>5950</v>
      </c>
      <c r="M2955" s="5">
        <v>48</v>
      </c>
      <c r="N2955" s="3">
        <v>43915</v>
      </c>
      <c r="O2955" t="s">
        <v>19</v>
      </c>
      <c r="P2955" t="s">
        <v>1942</v>
      </c>
      <c r="S2955" s="2">
        <v>1145024</v>
      </c>
      <c r="T2955" s="2">
        <v>362671</v>
      </c>
      <c r="X2955" s="2" t="s">
        <v>1931</v>
      </c>
      <c r="Z2955">
        <v>3019839</v>
      </c>
      <c r="AA2955" s="2" t="s">
        <v>24</v>
      </c>
    </row>
    <row r="2956" spans="1:27" x14ac:dyDescent="0.25">
      <c r="A2956" s="6">
        <f t="shared" si="46"/>
        <v>2948</v>
      </c>
      <c r="C2956" s="36" t="str">
        <f>+INDEX('Global Mapping'!$M:$M,MATCH(L2956,'Global Mapping'!$A:$A,0))</f>
        <v>EXPENSE</v>
      </c>
      <c r="D2956" s="36" t="str">
        <f>+INDEX('Global Mapping'!$C:$C,MATCH(L2956,'Global Mapping'!$A:$A,0))</f>
        <v>OFFICE LANDSCAPE / MOW</v>
      </c>
      <c r="E2956" s="36" t="s">
        <v>3985</v>
      </c>
      <c r="F2956" s="36" t="s">
        <v>3986</v>
      </c>
      <c r="G2956" s="36" t="s">
        <v>3987</v>
      </c>
      <c r="H2956" s="36">
        <v>1089927</v>
      </c>
      <c r="I2956" s="38">
        <v>43559</v>
      </c>
      <c r="J2956" s="2">
        <v>345</v>
      </c>
      <c r="K2956" s="2">
        <v>345102</v>
      </c>
      <c r="L2956" s="2">
        <v>5955</v>
      </c>
      <c r="M2956" s="5">
        <v>19.5</v>
      </c>
      <c r="N2956" s="3">
        <v>43558</v>
      </c>
      <c r="O2956" t="s">
        <v>19</v>
      </c>
      <c r="P2956" t="s">
        <v>1647</v>
      </c>
      <c r="S2956" s="2">
        <v>1046449</v>
      </c>
      <c r="T2956" s="2">
        <v>330702</v>
      </c>
      <c r="X2956" s="2" t="s">
        <v>1931</v>
      </c>
      <c r="Z2956">
        <v>3014539</v>
      </c>
      <c r="AA2956" s="2" t="s">
        <v>24</v>
      </c>
    </row>
    <row r="2957" spans="1:27" x14ac:dyDescent="0.25">
      <c r="A2957" s="6">
        <f t="shared" si="46"/>
        <v>2949</v>
      </c>
      <c r="C2957" s="36" t="str">
        <f>+INDEX('Global Mapping'!$M:$M,MATCH(L2957,'Global Mapping'!$A:$A,0))</f>
        <v>EXPENSE</v>
      </c>
      <c r="D2957" s="36" t="str">
        <f>+INDEX('Global Mapping'!$C:$C,MATCH(L2957,'Global Mapping'!$A:$A,0))</f>
        <v>OFFICE LANDSCAPE / MOW</v>
      </c>
      <c r="E2957" s="36" t="s">
        <v>3985</v>
      </c>
      <c r="F2957" s="36" t="s">
        <v>3986</v>
      </c>
      <c r="G2957" s="36" t="s">
        <v>3987</v>
      </c>
      <c r="H2957" s="36">
        <v>1115273</v>
      </c>
      <c r="I2957" s="38">
        <v>43685</v>
      </c>
      <c r="J2957" s="2">
        <v>345</v>
      </c>
      <c r="K2957" s="2">
        <v>345102</v>
      </c>
      <c r="L2957" s="2">
        <v>5955</v>
      </c>
      <c r="M2957" s="5">
        <v>129.91999999999999</v>
      </c>
      <c r="N2957" s="3">
        <v>43685</v>
      </c>
      <c r="O2957" t="s">
        <v>19</v>
      </c>
      <c r="P2957" t="s">
        <v>1637</v>
      </c>
      <c r="S2957" s="2">
        <v>1080374</v>
      </c>
      <c r="T2957" s="2">
        <v>341603</v>
      </c>
      <c r="X2957" s="2" t="s">
        <v>1931</v>
      </c>
      <c r="Z2957">
        <v>3029848</v>
      </c>
      <c r="AA2957" s="2" t="s">
        <v>24</v>
      </c>
    </row>
    <row r="2958" spans="1:27" x14ac:dyDescent="0.25">
      <c r="A2958" s="6">
        <f t="shared" si="46"/>
        <v>2950</v>
      </c>
      <c r="C2958" s="36" t="str">
        <f>+INDEX('Global Mapping'!$M:$M,MATCH(L2958,'Global Mapping'!$A:$A,0))</f>
        <v>EXPENSE</v>
      </c>
      <c r="D2958" s="36" t="str">
        <f>+INDEX('Global Mapping'!$C:$C,MATCH(L2958,'Global Mapping'!$A:$A,0))</f>
        <v>OFFICE LANDSCAPE / MOW</v>
      </c>
      <c r="E2958" s="36" t="s">
        <v>3985</v>
      </c>
      <c r="F2958" s="36" t="s">
        <v>3986</v>
      </c>
      <c r="G2958" s="36" t="s">
        <v>3987</v>
      </c>
      <c r="H2958" s="36">
        <v>1126243</v>
      </c>
      <c r="I2958" s="38">
        <v>43727</v>
      </c>
      <c r="J2958" s="2">
        <v>345</v>
      </c>
      <c r="K2958" s="2">
        <v>345101</v>
      </c>
      <c r="L2958" s="2">
        <v>5955</v>
      </c>
      <c r="M2958" s="5">
        <v>6.87</v>
      </c>
      <c r="N2958" s="3">
        <v>43727</v>
      </c>
      <c r="O2958" t="s">
        <v>19</v>
      </c>
      <c r="P2958" t="s">
        <v>1671</v>
      </c>
      <c r="S2958" s="2">
        <v>1092537</v>
      </c>
      <c r="T2958" s="2">
        <v>345177</v>
      </c>
      <c r="X2958" s="2" t="s">
        <v>1931</v>
      </c>
      <c r="Z2958">
        <v>3098053</v>
      </c>
      <c r="AA2958" s="2" t="s">
        <v>24</v>
      </c>
    </row>
    <row r="2959" spans="1:27" x14ac:dyDescent="0.25">
      <c r="A2959" s="6">
        <f t="shared" si="46"/>
        <v>2951</v>
      </c>
      <c r="C2959" s="36" t="str">
        <f>+INDEX('Global Mapping'!$M:$M,MATCH(L2959,'Global Mapping'!$A:$A,0))</f>
        <v>EXPENSE</v>
      </c>
      <c r="D2959" s="36" t="str">
        <f>+INDEX('Global Mapping'!$C:$C,MATCH(L2959,'Global Mapping'!$A:$A,0))</f>
        <v>OFFICE ALARM SYS PHONE</v>
      </c>
      <c r="E2959" s="36" t="s">
        <v>3985</v>
      </c>
      <c r="F2959" s="36" t="s">
        <v>3986</v>
      </c>
      <c r="G2959" s="36" t="s">
        <v>3987</v>
      </c>
      <c r="H2959" s="36">
        <v>1089807</v>
      </c>
      <c r="I2959" s="38">
        <v>43559</v>
      </c>
      <c r="J2959" s="2">
        <v>345</v>
      </c>
      <c r="K2959" s="2">
        <v>345102</v>
      </c>
      <c r="L2959" s="2">
        <v>5960</v>
      </c>
      <c r="M2959" s="5">
        <v>51.8</v>
      </c>
      <c r="N2959" s="3">
        <v>43556</v>
      </c>
      <c r="O2959" t="s">
        <v>19</v>
      </c>
      <c r="P2959" t="s">
        <v>1631</v>
      </c>
      <c r="S2959" s="2">
        <v>1045552</v>
      </c>
      <c r="T2959" s="2">
        <v>330354</v>
      </c>
      <c r="X2959" s="2" t="s">
        <v>1931</v>
      </c>
      <c r="Z2959">
        <v>3004979</v>
      </c>
      <c r="AA2959" s="2" t="s">
        <v>24</v>
      </c>
    </row>
    <row r="2960" spans="1:27" x14ac:dyDescent="0.25">
      <c r="A2960" s="6">
        <f t="shared" si="46"/>
        <v>2952</v>
      </c>
      <c r="C2960" s="36" t="str">
        <f>+INDEX('Global Mapping'!$M:$M,MATCH(L2960,'Global Mapping'!$A:$A,0))</f>
        <v>EXPENSE</v>
      </c>
      <c r="D2960" s="36" t="str">
        <f>+INDEX('Global Mapping'!$C:$C,MATCH(L2960,'Global Mapping'!$A:$A,0))</f>
        <v>OFFICE ALARM SYS PHONE</v>
      </c>
      <c r="E2960" s="36" t="s">
        <v>3985</v>
      </c>
      <c r="F2960" s="36" t="s">
        <v>3986</v>
      </c>
      <c r="G2960" s="36" t="s">
        <v>3987</v>
      </c>
      <c r="H2960" s="36">
        <v>1091930</v>
      </c>
      <c r="I2960" s="38">
        <v>43580</v>
      </c>
      <c r="J2960" s="2">
        <v>345</v>
      </c>
      <c r="K2960" s="2">
        <v>345103</v>
      </c>
      <c r="L2960" s="2">
        <v>5960</v>
      </c>
      <c r="M2960" s="5">
        <v>53.53</v>
      </c>
      <c r="N2960" s="3">
        <v>43579</v>
      </c>
      <c r="O2960" t="s">
        <v>19</v>
      </c>
      <c r="P2960" t="s">
        <v>1658</v>
      </c>
      <c r="S2960" s="2">
        <v>1052106</v>
      </c>
      <c r="T2960" s="2">
        <v>332535</v>
      </c>
      <c r="X2960" s="2" t="s">
        <v>1931</v>
      </c>
      <c r="Z2960">
        <v>3007768</v>
      </c>
      <c r="AA2960" s="2" t="s">
        <v>24</v>
      </c>
    </row>
    <row r="2961" spans="1:27" x14ac:dyDescent="0.25">
      <c r="A2961" s="6">
        <f t="shared" si="46"/>
        <v>2953</v>
      </c>
      <c r="C2961" s="36" t="str">
        <f>+INDEX('Global Mapping'!$M:$M,MATCH(L2961,'Global Mapping'!$A:$A,0))</f>
        <v>EXPENSE</v>
      </c>
      <c r="D2961" s="36" t="str">
        <f>+INDEX('Global Mapping'!$C:$C,MATCH(L2961,'Global Mapping'!$A:$A,0))</f>
        <v>OFFICE ALARM SYS PHONE</v>
      </c>
      <c r="E2961" s="36" t="s">
        <v>3985</v>
      </c>
      <c r="F2961" s="36" t="s">
        <v>3986</v>
      </c>
      <c r="G2961" s="36" t="s">
        <v>3987</v>
      </c>
      <c r="H2961" s="36">
        <v>1091930</v>
      </c>
      <c r="I2961" s="38">
        <v>43580</v>
      </c>
      <c r="J2961" s="2">
        <v>345</v>
      </c>
      <c r="K2961" s="2">
        <v>345101</v>
      </c>
      <c r="L2961" s="2">
        <v>5960</v>
      </c>
      <c r="M2961" s="5">
        <v>52.89</v>
      </c>
      <c r="N2961" s="3">
        <v>43579</v>
      </c>
      <c r="O2961" t="s">
        <v>19</v>
      </c>
      <c r="P2961" t="s">
        <v>1658</v>
      </c>
      <c r="S2961" s="2">
        <v>1052107</v>
      </c>
      <c r="T2961" s="2">
        <v>332535</v>
      </c>
      <c r="X2961" s="2" t="s">
        <v>1931</v>
      </c>
      <c r="Z2961">
        <v>3007768</v>
      </c>
      <c r="AA2961" s="2" t="s">
        <v>24</v>
      </c>
    </row>
    <row r="2962" spans="1:27" x14ac:dyDescent="0.25">
      <c r="A2962" s="6">
        <f t="shared" si="46"/>
        <v>2954</v>
      </c>
      <c r="C2962" s="36" t="str">
        <f>+INDEX('Global Mapping'!$M:$M,MATCH(L2962,'Global Mapping'!$A:$A,0))</f>
        <v>EXPENSE</v>
      </c>
      <c r="D2962" s="36" t="str">
        <f>+INDEX('Global Mapping'!$C:$C,MATCH(L2962,'Global Mapping'!$A:$A,0))</f>
        <v>OFFICE ALARM SYS PHONE</v>
      </c>
      <c r="E2962" s="36" t="s">
        <v>3985</v>
      </c>
      <c r="F2962" s="36" t="s">
        <v>3986</v>
      </c>
      <c r="G2962" s="36" t="s">
        <v>3987</v>
      </c>
      <c r="H2962" s="36">
        <v>1094140</v>
      </c>
      <c r="I2962" s="38">
        <v>43608</v>
      </c>
      <c r="J2962" s="2">
        <v>345</v>
      </c>
      <c r="K2962" s="2">
        <v>345101</v>
      </c>
      <c r="L2962" s="2">
        <v>5960</v>
      </c>
      <c r="M2962" s="5">
        <v>56.59</v>
      </c>
      <c r="N2962" s="3">
        <v>43606</v>
      </c>
      <c r="O2962" t="s">
        <v>19</v>
      </c>
      <c r="P2962" t="s">
        <v>1658</v>
      </c>
      <c r="S2962" s="2">
        <v>1059143</v>
      </c>
      <c r="T2962" s="2">
        <v>334855</v>
      </c>
      <c r="X2962" s="2" t="s">
        <v>1931</v>
      </c>
      <c r="Z2962">
        <v>3007768</v>
      </c>
      <c r="AA2962" s="2" t="s">
        <v>24</v>
      </c>
    </row>
    <row r="2963" spans="1:27" x14ac:dyDescent="0.25">
      <c r="A2963" s="6">
        <f t="shared" si="46"/>
        <v>2955</v>
      </c>
      <c r="C2963" s="36" t="str">
        <f>+INDEX('Global Mapping'!$M:$M,MATCH(L2963,'Global Mapping'!$A:$A,0))</f>
        <v>EXPENSE</v>
      </c>
      <c r="D2963" s="36" t="str">
        <f>+INDEX('Global Mapping'!$C:$C,MATCH(L2963,'Global Mapping'!$A:$A,0))</f>
        <v>OFFICE ALARM SYS PHONE</v>
      </c>
      <c r="E2963" s="36" t="s">
        <v>3985</v>
      </c>
      <c r="F2963" s="36" t="s">
        <v>3986</v>
      </c>
      <c r="G2963" s="36" t="s">
        <v>3987</v>
      </c>
      <c r="H2963" s="36">
        <v>1094140</v>
      </c>
      <c r="I2963" s="38">
        <v>43608</v>
      </c>
      <c r="J2963" s="2">
        <v>345</v>
      </c>
      <c r="K2963" s="2">
        <v>345103</v>
      </c>
      <c r="L2963" s="2">
        <v>5960</v>
      </c>
      <c r="M2963" s="5">
        <v>57.27</v>
      </c>
      <c r="N2963" s="3">
        <v>43606</v>
      </c>
      <c r="O2963" t="s">
        <v>19</v>
      </c>
      <c r="P2963" t="s">
        <v>1658</v>
      </c>
      <c r="S2963" s="2">
        <v>1059144</v>
      </c>
      <c r="T2963" s="2">
        <v>334855</v>
      </c>
      <c r="X2963" s="2" t="s">
        <v>1931</v>
      </c>
      <c r="Z2963">
        <v>3007768</v>
      </c>
      <c r="AA2963" s="2" t="s">
        <v>24</v>
      </c>
    </row>
    <row r="2964" spans="1:27" x14ac:dyDescent="0.25">
      <c r="A2964" s="6">
        <f t="shared" si="46"/>
        <v>2956</v>
      </c>
      <c r="C2964" s="36" t="str">
        <f>+INDEX('Global Mapping'!$M:$M,MATCH(L2964,'Global Mapping'!$A:$A,0))</f>
        <v>EXPENSE</v>
      </c>
      <c r="D2964" s="36" t="str">
        <f>+INDEX('Global Mapping'!$C:$C,MATCH(L2964,'Global Mapping'!$A:$A,0))</f>
        <v>OFFICE ALARM SYS PHONE</v>
      </c>
      <c r="E2964" s="36" t="s">
        <v>3985</v>
      </c>
      <c r="F2964" s="36" t="s">
        <v>3986</v>
      </c>
      <c r="G2964" s="36" t="s">
        <v>3987</v>
      </c>
      <c r="H2964" s="36">
        <v>1111687</v>
      </c>
      <c r="I2964" s="38">
        <v>43649</v>
      </c>
      <c r="J2964" s="2">
        <v>345</v>
      </c>
      <c r="K2964" s="2">
        <v>345103</v>
      </c>
      <c r="L2964" s="2">
        <v>5960</v>
      </c>
      <c r="M2964" s="5">
        <v>57.27</v>
      </c>
      <c r="N2964" s="3">
        <v>43648</v>
      </c>
      <c r="O2964" t="s">
        <v>19</v>
      </c>
      <c r="P2964" t="s">
        <v>1658</v>
      </c>
      <c r="S2964" s="2">
        <v>1069197</v>
      </c>
      <c r="T2964" s="2">
        <v>338398</v>
      </c>
      <c r="X2964" s="2" t="s">
        <v>1931</v>
      </c>
      <c r="Z2964">
        <v>3007768</v>
      </c>
      <c r="AA2964" s="2" t="s">
        <v>24</v>
      </c>
    </row>
    <row r="2965" spans="1:27" x14ac:dyDescent="0.25">
      <c r="A2965" s="6">
        <f t="shared" si="46"/>
        <v>2957</v>
      </c>
      <c r="C2965" s="36" t="str">
        <f>+INDEX('Global Mapping'!$M:$M,MATCH(L2965,'Global Mapping'!$A:$A,0))</f>
        <v>EXPENSE</v>
      </c>
      <c r="D2965" s="36" t="str">
        <f>+INDEX('Global Mapping'!$C:$C,MATCH(L2965,'Global Mapping'!$A:$A,0))</f>
        <v>OFFICE ALARM SYS PHONE</v>
      </c>
      <c r="E2965" s="36" t="s">
        <v>3985</v>
      </c>
      <c r="F2965" s="36" t="s">
        <v>3986</v>
      </c>
      <c r="G2965" s="36" t="s">
        <v>3987</v>
      </c>
      <c r="H2965" s="36">
        <v>1112142</v>
      </c>
      <c r="I2965" s="38">
        <v>43657</v>
      </c>
      <c r="J2965" s="2">
        <v>345</v>
      </c>
      <c r="K2965" s="2">
        <v>345102</v>
      </c>
      <c r="L2965" s="2">
        <v>5960</v>
      </c>
      <c r="M2965" s="5">
        <v>103.6</v>
      </c>
      <c r="N2965" s="3">
        <v>43649</v>
      </c>
      <c r="O2965" t="s">
        <v>19</v>
      </c>
      <c r="P2965" t="s">
        <v>1631</v>
      </c>
      <c r="S2965" s="2">
        <v>1069823</v>
      </c>
      <c r="T2965" s="2">
        <v>338535</v>
      </c>
      <c r="X2965" s="2" t="s">
        <v>1931</v>
      </c>
      <c r="Z2965">
        <v>3004979</v>
      </c>
      <c r="AA2965" s="2" t="s">
        <v>24</v>
      </c>
    </row>
    <row r="2966" spans="1:27" x14ac:dyDescent="0.25">
      <c r="A2966" s="6">
        <f t="shared" si="46"/>
        <v>2958</v>
      </c>
      <c r="C2966" s="36" t="str">
        <f>+INDEX('Global Mapping'!$M:$M,MATCH(L2966,'Global Mapping'!$A:$A,0))</f>
        <v>EXPENSE</v>
      </c>
      <c r="D2966" s="36" t="str">
        <f>+INDEX('Global Mapping'!$C:$C,MATCH(L2966,'Global Mapping'!$A:$A,0))</f>
        <v>OFFICE ALARM SYS PHONE</v>
      </c>
      <c r="E2966" s="36" t="s">
        <v>3985</v>
      </c>
      <c r="F2966" s="36" t="s">
        <v>3986</v>
      </c>
      <c r="G2966" s="36" t="s">
        <v>3987</v>
      </c>
      <c r="H2966" s="36">
        <v>1112167</v>
      </c>
      <c r="I2966" s="38">
        <v>43657</v>
      </c>
      <c r="J2966" s="2">
        <v>345</v>
      </c>
      <c r="K2966" s="2">
        <v>345101</v>
      </c>
      <c r="L2966" s="2">
        <v>5960</v>
      </c>
      <c r="M2966" s="5">
        <v>56.59</v>
      </c>
      <c r="N2966" s="3">
        <v>43649</v>
      </c>
      <c r="O2966" t="s">
        <v>19</v>
      </c>
      <c r="P2966" t="s">
        <v>1658</v>
      </c>
      <c r="S2966" s="2">
        <v>1069811</v>
      </c>
      <c r="T2966" s="2">
        <v>338535</v>
      </c>
      <c r="X2966" s="2" t="s">
        <v>1931</v>
      </c>
      <c r="Z2966">
        <v>3007768</v>
      </c>
      <c r="AA2966" s="2" t="s">
        <v>24</v>
      </c>
    </row>
    <row r="2967" spans="1:27" x14ac:dyDescent="0.25">
      <c r="A2967" s="6">
        <f t="shared" si="46"/>
        <v>2959</v>
      </c>
      <c r="C2967" s="36" t="str">
        <f>+INDEX('Global Mapping'!$M:$M,MATCH(L2967,'Global Mapping'!$A:$A,0))</f>
        <v>EXPENSE</v>
      </c>
      <c r="D2967" s="36" t="str">
        <f>+INDEX('Global Mapping'!$C:$C,MATCH(L2967,'Global Mapping'!$A:$A,0))</f>
        <v>OFFICE ALARM SYS PHONE</v>
      </c>
      <c r="E2967" s="36" t="s">
        <v>3985</v>
      </c>
      <c r="F2967" s="36" t="s">
        <v>3986</v>
      </c>
      <c r="G2967" s="36" t="s">
        <v>3987</v>
      </c>
      <c r="H2967" s="36">
        <v>1112142</v>
      </c>
      <c r="I2967" s="38">
        <v>43657</v>
      </c>
      <c r="J2967" s="2">
        <v>345</v>
      </c>
      <c r="K2967" s="2">
        <v>345102</v>
      </c>
      <c r="L2967" s="2">
        <v>5960</v>
      </c>
      <c r="M2967" s="5">
        <v>51.8</v>
      </c>
      <c r="N2967" s="3">
        <v>43656</v>
      </c>
      <c r="O2967" t="s">
        <v>19</v>
      </c>
      <c r="P2967" t="s">
        <v>1631</v>
      </c>
      <c r="S2967" s="2">
        <v>1070790</v>
      </c>
      <c r="T2967" s="2">
        <v>338958</v>
      </c>
      <c r="X2967" s="2" t="s">
        <v>1931</v>
      </c>
      <c r="Z2967">
        <v>3004979</v>
      </c>
      <c r="AA2967" s="2" t="s">
        <v>24</v>
      </c>
    </row>
    <row r="2968" spans="1:27" x14ac:dyDescent="0.25">
      <c r="A2968" s="6">
        <f t="shared" si="46"/>
        <v>2960</v>
      </c>
      <c r="C2968" s="36" t="str">
        <f>+INDEX('Global Mapping'!$M:$M,MATCH(L2968,'Global Mapping'!$A:$A,0))</f>
        <v>EXPENSE</v>
      </c>
      <c r="D2968" s="36" t="str">
        <f>+INDEX('Global Mapping'!$C:$C,MATCH(L2968,'Global Mapping'!$A:$A,0))</f>
        <v>OFFICE ALARM SYS PHONE</v>
      </c>
      <c r="E2968" s="36" t="s">
        <v>3985</v>
      </c>
      <c r="F2968" s="36" t="s">
        <v>3986</v>
      </c>
      <c r="G2968" s="36" t="s">
        <v>3987</v>
      </c>
      <c r="H2968" s="36">
        <v>1112142</v>
      </c>
      <c r="I2968" s="38">
        <v>43657</v>
      </c>
      <c r="J2968" s="2">
        <v>345</v>
      </c>
      <c r="K2968" s="2">
        <v>345102</v>
      </c>
      <c r="L2968" s="2">
        <v>5960</v>
      </c>
      <c r="M2968" s="5">
        <v>100</v>
      </c>
      <c r="N2968" s="3">
        <v>43656</v>
      </c>
      <c r="O2968" t="s">
        <v>19</v>
      </c>
      <c r="P2968" t="s">
        <v>1631</v>
      </c>
      <c r="S2968" s="2">
        <v>1070827</v>
      </c>
      <c r="T2968" s="2">
        <v>338962</v>
      </c>
      <c r="X2968" s="2" t="s">
        <v>1931</v>
      </c>
      <c r="Z2968">
        <v>3004979</v>
      </c>
      <c r="AA2968" s="2" t="s">
        <v>24</v>
      </c>
    </row>
    <row r="2969" spans="1:27" x14ac:dyDescent="0.25">
      <c r="A2969" s="6">
        <f t="shared" si="46"/>
        <v>2961</v>
      </c>
      <c r="C2969" s="36" t="str">
        <f>+INDEX('Global Mapping'!$M:$M,MATCH(L2969,'Global Mapping'!$A:$A,0))</f>
        <v>EXPENSE</v>
      </c>
      <c r="D2969" s="36" t="str">
        <f>+INDEX('Global Mapping'!$C:$C,MATCH(L2969,'Global Mapping'!$A:$A,0))</f>
        <v>OFFICE ALARM SYS PHONE</v>
      </c>
      <c r="E2969" s="36" t="s">
        <v>3985</v>
      </c>
      <c r="F2969" s="36" t="s">
        <v>3986</v>
      </c>
      <c r="G2969" s="36" t="s">
        <v>3987</v>
      </c>
      <c r="H2969" s="36">
        <v>1114694</v>
      </c>
      <c r="I2969" s="38">
        <v>43678</v>
      </c>
      <c r="J2969" s="2">
        <v>345</v>
      </c>
      <c r="K2969" s="2">
        <v>345103</v>
      </c>
      <c r="L2969" s="2">
        <v>5960</v>
      </c>
      <c r="M2969" s="5">
        <v>57.27</v>
      </c>
      <c r="N2969" s="3">
        <v>43678</v>
      </c>
      <c r="O2969" t="s">
        <v>19</v>
      </c>
      <c r="P2969" t="s">
        <v>1658</v>
      </c>
      <c r="S2969" s="2">
        <v>1078027</v>
      </c>
      <c r="T2969" s="2">
        <v>340868</v>
      </c>
      <c r="X2969" s="2" t="s">
        <v>1931</v>
      </c>
      <c r="Z2969">
        <v>3007768</v>
      </c>
      <c r="AA2969" s="2" t="s">
        <v>24</v>
      </c>
    </row>
    <row r="2970" spans="1:27" x14ac:dyDescent="0.25">
      <c r="A2970" s="6">
        <f t="shared" si="46"/>
        <v>2962</v>
      </c>
      <c r="C2970" s="36" t="str">
        <f>+INDEX('Global Mapping'!$M:$M,MATCH(L2970,'Global Mapping'!$A:$A,0))</f>
        <v>EXPENSE</v>
      </c>
      <c r="D2970" s="36" t="str">
        <f>+INDEX('Global Mapping'!$C:$C,MATCH(L2970,'Global Mapping'!$A:$A,0))</f>
        <v>OFFICE ALARM SYS PHONE</v>
      </c>
      <c r="E2970" s="36" t="s">
        <v>3985</v>
      </c>
      <c r="F2970" s="36" t="s">
        <v>3986</v>
      </c>
      <c r="G2970" s="36" t="s">
        <v>3987</v>
      </c>
      <c r="H2970" s="36">
        <v>1115288</v>
      </c>
      <c r="I2970" s="38">
        <v>43685</v>
      </c>
      <c r="J2970" s="2">
        <v>345</v>
      </c>
      <c r="K2970" s="2">
        <v>345101</v>
      </c>
      <c r="L2970" s="2">
        <v>5960</v>
      </c>
      <c r="M2970" s="5">
        <v>56.59</v>
      </c>
      <c r="N2970" s="3">
        <v>43683</v>
      </c>
      <c r="O2970" t="s">
        <v>19</v>
      </c>
      <c r="P2970" t="s">
        <v>1658</v>
      </c>
      <c r="S2970" s="2">
        <v>1079269</v>
      </c>
      <c r="T2970" s="2">
        <v>341366</v>
      </c>
      <c r="X2970" s="2" t="s">
        <v>1931</v>
      </c>
      <c r="Z2970">
        <v>3007768</v>
      </c>
      <c r="AA2970" s="2" t="s">
        <v>24</v>
      </c>
    </row>
    <row r="2971" spans="1:27" x14ac:dyDescent="0.25">
      <c r="A2971" s="6">
        <f t="shared" si="46"/>
        <v>2963</v>
      </c>
      <c r="C2971" s="36" t="str">
        <f>+INDEX('Global Mapping'!$M:$M,MATCH(L2971,'Global Mapping'!$A:$A,0))</f>
        <v>EXPENSE</v>
      </c>
      <c r="D2971" s="36" t="str">
        <f>+INDEX('Global Mapping'!$C:$C,MATCH(L2971,'Global Mapping'!$A:$A,0))</f>
        <v>OFFICE ALARM SYS PHONE</v>
      </c>
      <c r="E2971" s="36" t="s">
        <v>3985</v>
      </c>
      <c r="F2971" s="36" t="s">
        <v>3986</v>
      </c>
      <c r="G2971" s="36" t="s">
        <v>3987</v>
      </c>
      <c r="H2971" s="36">
        <v>1117082</v>
      </c>
      <c r="I2971" s="38">
        <v>43706</v>
      </c>
      <c r="J2971" s="2">
        <v>345</v>
      </c>
      <c r="K2971" s="2">
        <v>345101</v>
      </c>
      <c r="L2971" s="2">
        <v>5960</v>
      </c>
      <c r="M2971" s="5">
        <v>56.59</v>
      </c>
      <c r="N2971" s="3">
        <v>43706</v>
      </c>
      <c r="O2971" t="s">
        <v>19</v>
      </c>
      <c r="P2971" t="s">
        <v>1658</v>
      </c>
      <c r="S2971" s="2">
        <v>1086484</v>
      </c>
      <c r="T2971" s="2">
        <v>343191</v>
      </c>
      <c r="X2971" s="2" t="s">
        <v>1931</v>
      </c>
      <c r="Z2971">
        <v>3007768</v>
      </c>
      <c r="AA2971" s="2" t="s">
        <v>24</v>
      </c>
    </row>
    <row r="2972" spans="1:27" x14ac:dyDescent="0.25">
      <c r="A2972" s="6">
        <f t="shared" si="46"/>
        <v>2964</v>
      </c>
      <c r="C2972" s="36" t="str">
        <f>+INDEX('Global Mapping'!$M:$M,MATCH(L2972,'Global Mapping'!$A:$A,0))</f>
        <v>EXPENSE</v>
      </c>
      <c r="D2972" s="36" t="str">
        <f>+INDEX('Global Mapping'!$C:$C,MATCH(L2972,'Global Mapping'!$A:$A,0))</f>
        <v>OFFICE ALARM SYS PHONE</v>
      </c>
      <c r="E2972" s="36" t="s">
        <v>3985</v>
      </c>
      <c r="F2972" s="36" t="s">
        <v>3986</v>
      </c>
      <c r="G2972" s="36" t="s">
        <v>3987</v>
      </c>
      <c r="H2972" s="36">
        <v>1117082</v>
      </c>
      <c r="I2972" s="38">
        <v>43706</v>
      </c>
      <c r="J2972" s="2">
        <v>345</v>
      </c>
      <c r="K2972" s="2">
        <v>345103</v>
      </c>
      <c r="L2972" s="2">
        <v>5960</v>
      </c>
      <c r="M2972" s="5">
        <v>57.27</v>
      </c>
      <c r="N2972" s="3">
        <v>43706</v>
      </c>
      <c r="O2972" t="s">
        <v>19</v>
      </c>
      <c r="P2972" t="s">
        <v>1658</v>
      </c>
      <c r="S2972" s="2">
        <v>1086487</v>
      </c>
      <c r="T2972" s="2">
        <v>343191</v>
      </c>
      <c r="X2972" s="2" t="s">
        <v>1931</v>
      </c>
      <c r="Z2972">
        <v>3007768</v>
      </c>
      <c r="AA2972" s="2" t="s">
        <v>24</v>
      </c>
    </row>
    <row r="2973" spans="1:27" x14ac:dyDescent="0.25">
      <c r="A2973" s="6">
        <f t="shared" si="46"/>
        <v>2965</v>
      </c>
      <c r="C2973" s="36" t="str">
        <f>+INDEX('Global Mapping'!$M:$M,MATCH(L2973,'Global Mapping'!$A:$A,0))</f>
        <v>EXPENSE</v>
      </c>
      <c r="D2973" s="36" t="str">
        <f>+INDEX('Global Mapping'!$C:$C,MATCH(L2973,'Global Mapping'!$A:$A,0))</f>
        <v>OFFICE ALARM SYS PHONE</v>
      </c>
      <c r="E2973" s="36" t="s">
        <v>3985</v>
      </c>
      <c r="F2973" s="36" t="s">
        <v>3986</v>
      </c>
      <c r="G2973" s="36" t="s">
        <v>3987</v>
      </c>
      <c r="H2973" s="36">
        <v>1126808</v>
      </c>
      <c r="I2973" s="38">
        <v>43734</v>
      </c>
      <c r="J2973" s="2">
        <v>345</v>
      </c>
      <c r="K2973" s="2">
        <v>345103</v>
      </c>
      <c r="L2973" s="2">
        <v>5960</v>
      </c>
      <c r="M2973" s="5">
        <v>57.27</v>
      </c>
      <c r="N2973" s="3">
        <v>43734</v>
      </c>
      <c r="O2973" t="s">
        <v>19</v>
      </c>
      <c r="P2973" t="s">
        <v>1658</v>
      </c>
      <c r="S2973" s="2">
        <v>1094981</v>
      </c>
      <c r="T2973" s="2">
        <v>345987</v>
      </c>
      <c r="X2973" s="2" t="s">
        <v>1931</v>
      </c>
      <c r="Z2973">
        <v>3007768</v>
      </c>
      <c r="AA2973" s="2" t="s">
        <v>24</v>
      </c>
    </row>
    <row r="2974" spans="1:27" x14ac:dyDescent="0.25">
      <c r="A2974" s="6">
        <f t="shared" si="46"/>
        <v>2966</v>
      </c>
      <c r="C2974" s="36" t="str">
        <f>+INDEX('Global Mapping'!$M:$M,MATCH(L2974,'Global Mapping'!$A:$A,0))</f>
        <v>EXPENSE</v>
      </c>
      <c r="D2974" s="36" t="str">
        <f>+INDEX('Global Mapping'!$C:$C,MATCH(L2974,'Global Mapping'!$A:$A,0))</f>
        <v>OFFICE ALARM SYS PHONE</v>
      </c>
      <c r="E2974" s="36" t="s">
        <v>3985</v>
      </c>
      <c r="F2974" s="36" t="s">
        <v>3986</v>
      </c>
      <c r="G2974" s="36" t="s">
        <v>3987</v>
      </c>
      <c r="H2974" s="36">
        <v>1126899</v>
      </c>
      <c r="I2974" s="38">
        <v>43734</v>
      </c>
      <c r="J2974" s="2">
        <v>345</v>
      </c>
      <c r="K2974" s="2">
        <v>345101</v>
      </c>
      <c r="L2974" s="2">
        <v>5960</v>
      </c>
      <c r="M2974" s="5">
        <v>56.59</v>
      </c>
      <c r="N2974" s="3">
        <v>43734</v>
      </c>
      <c r="O2974" t="s">
        <v>19</v>
      </c>
      <c r="P2974" t="s">
        <v>1658</v>
      </c>
      <c r="S2974" s="2">
        <v>1095113</v>
      </c>
      <c r="T2974" s="2">
        <v>346041</v>
      </c>
      <c r="X2974" s="2" t="s">
        <v>1931</v>
      </c>
      <c r="Z2974">
        <v>3007768</v>
      </c>
      <c r="AA2974" s="2" t="s">
        <v>24</v>
      </c>
    </row>
    <row r="2975" spans="1:27" x14ac:dyDescent="0.25">
      <c r="A2975" s="6">
        <f t="shared" si="46"/>
        <v>2967</v>
      </c>
      <c r="C2975" s="36" t="str">
        <f>+INDEX('Global Mapping'!$M:$M,MATCH(L2975,'Global Mapping'!$A:$A,0))</f>
        <v>EXPENSE</v>
      </c>
      <c r="D2975" s="36" t="str">
        <f>+INDEX('Global Mapping'!$C:$C,MATCH(L2975,'Global Mapping'!$A:$A,0))</f>
        <v>OFFICE ALARM SYS PHONE</v>
      </c>
      <c r="E2975" s="36" t="s">
        <v>3985</v>
      </c>
      <c r="F2975" s="36" t="s">
        <v>3986</v>
      </c>
      <c r="G2975" s="36" t="s">
        <v>3987</v>
      </c>
      <c r="H2975" s="36">
        <v>1127620</v>
      </c>
      <c r="I2975" s="38">
        <v>43741</v>
      </c>
      <c r="J2975" s="2">
        <v>345</v>
      </c>
      <c r="K2975" s="2">
        <v>345102</v>
      </c>
      <c r="L2975" s="2">
        <v>5960</v>
      </c>
      <c r="M2975" s="5">
        <v>51.8</v>
      </c>
      <c r="N2975" s="3">
        <v>43738</v>
      </c>
      <c r="O2975" t="s">
        <v>19</v>
      </c>
      <c r="P2975" t="s">
        <v>1631</v>
      </c>
      <c r="S2975" s="2">
        <v>1095656</v>
      </c>
      <c r="T2975" s="2">
        <v>346304</v>
      </c>
      <c r="X2975" s="2" t="s">
        <v>1931</v>
      </c>
      <c r="Z2975">
        <v>3004979</v>
      </c>
      <c r="AA2975" s="2" t="s">
        <v>24</v>
      </c>
    </row>
    <row r="2976" spans="1:27" x14ac:dyDescent="0.25">
      <c r="A2976" s="6">
        <f t="shared" si="46"/>
        <v>2968</v>
      </c>
      <c r="C2976" s="36" t="str">
        <f>+INDEX('Global Mapping'!$M:$M,MATCH(L2976,'Global Mapping'!$A:$A,0))</f>
        <v>EXPENSE</v>
      </c>
      <c r="D2976" s="36" t="str">
        <f>+INDEX('Global Mapping'!$C:$C,MATCH(L2976,'Global Mapping'!$A:$A,0))</f>
        <v>OFFICE ALARM SYS PHONE</v>
      </c>
      <c r="E2976" s="36" t="s">
        <v>3985</v>
      </c>
      <c r="F2976" s="36" t="s">
        <v>3986</v>
      </c>
      <c r="G2976" s="36" t="s">
        <v>3987</v>
      </c>
      <c r="H2976" s="36">
        <v>1127620</v>
      </c>
      <c r="I2976" s="38">
        <v>43741</v>
      </c>
      <c r="J2976" s="2">
        <v>345</v>
      </c>
      <c r="K2976" s="2">
        <v>345102</v>
      </c>
      <c r="L2976" s="2">
        <v>5960</v>
      </c>
      <c r="M2976" s="5">
        <v>103.6</v>
      </c>
      <c r="N2976" s="3">
        <v>43740</v>
      </c>
      <c r="O2976" t="s">
        <v>19</v>
      </c>
      <c r="P2976" t="s">
        <v>1631</v>
      </c>
      <c r="S2976" s="2">
        <v>1096943</v>
      </c>
      <c r="T2976" s="2">
        <v>346800</v>
      </c>
      <c r="X2976" s="2" t="s">
        <v>1931</v>
      </c>
      <c r="Z2976">
        <v>3004979</v>
      </c>
      <c r="AA2976" s="2" t="s">
        <v>24</v>
      </c>
    </row>
    <row r="2977" spans="1:27" x14ac:dyDescent="0.25">
      <c r="A2977" s="6">
        <f t="shared" si="46"/>
        <v>2969</v>
      </c>
      <c r="C2977" s="36" t="str">
        <f>+INDEX('Global Mapping'!$M:$M,MATCH(L2977,'Global Mapping'!$A:$A,0))</f>
        <v>EXPENSE</v>
      </c>
      <c r="D2977" s="36" t="str">
        <f>+INDEX('Global Mapping'!$C:$C,MATCH(L2977,'Global Mapping'!$A:$A,0))</f>
        <v>OFFICE ALARM SYS PHONE</v>
      </c>
      <c r="E2977" s="36" t="s">
        <v>3985</v>
      </c>
      <c r="F2977" s="36" t="s">
        <v>3986</v>
      </c>
      <c r="G2977" s="36" t="s">
        <v>3987</v>
      </c>
      <c r="H2977" s="36">
        <v>1131046</v>
      </c>
      <c r="I2977" s="38">
        <v>43769</v>
      </c>
      <c r="J2977" s="2">
        <v>345</v>
      </c>
      <c r="K2977" s="2">
        <v>345103</v>
      </c>
      <c r="L2977" s="2">
        <v>5960</v>
      </c>
      <c r="M2977" s="5">
        <v>57.27</v>
      </c>
      <c r="N2977" s="3">
        <v>43769</v>
      </c>
      <c r="O2977" t="s">
        <v>19</v>
      </c>
      <c r="P2977" t="s">
        <v>1658</v>
      </c>
      <c r="S2977" s="2">
        <v>1104848</v>
      </c>
      <c r="T2977" s="2">
        <v>350017</v>
      </c>
      <c r="X2977" s="2" t="s">
        <v>1931</v>
      </c>
      <c r="Z2977">
        <v>3007768</v>
      </c>
      <c r="AA2977" s="2" t="s">
        <v>24</v>
      </c>
    </row>
    <row r="2978" spans="1:27" x14ac:dyDescent="0.25">
      <c r="A2978" s="6">
        <f t="shared" si="46"/>
        <v>2970</v>
      </c>
      <c r="C2978" s="36" t="str">
        <f>+INDEX('Global Mapping'!$M:$M,MATCH(L2978,'Global Mapping'!$A:$A,0))</f>
        <v>EXPENSE</v>
      </c>
      <c r="D2978" s="36" t="str">
        <f>+INDEX('Global Mapping'!$C:$C,MATCH(L2978,'Global Mapping'!$A:$A,0))</f>
        <v>OFFICE ALARM SYS PHONE</v>
      </c>
      <c r="E2978" s="36" t="s">
        <v>3985</v>
      </c>
      <c r="F2978" s="36" t="s">
        <v>3986</v>
      </c>
      <c r="G2978" s="36" t="s">
        <v>3987</v>
      </c>
      <c r="H2978" s="36">
        <v>1131046</v>
      </c>
      <c r="I2978" s="38">
        <v>43769</v>
      </c>
      <c r="J2978" s="2">
        <v>345</v>
      </c>
      <c r="K2978" s="2">
        <v>345101</v>
      </c>
      <c r="L2978" s="2">
        <v>5960</v>
      </c>
      <c r="M2978" s="5">
        <v>56.59</v>
      </c>
      <c r="N2978" s="3">
        <v>43769</v>
      </c>
      <c r="O2978" t="s">
        <v>19</v>
      </c>
      <c r="P2978" t="s">
        <v>1658</v>
      </c>
      <c r="S2978" s="2">
        <v>1104849</v>
      </c>
      <c r="T2978" s="2">
        <v>350017</v>
      </c>
      <c r="X2978" s="2" t="s">
        <v>1931</v>
      </c>
      <c r="Z2978">
        <v>3007768</v>
      </c>
      <c r="AA2978" s="2" t="s">
        <v>24</v>
      </c>
    </row>
    <row r="2979" spans="1:27" x14ac:dyDescent="0.25">
      <c r="A2979" s="6">
        <f t="shared" si="46"/>
        <v>2971</v>
      </c>
      <c r="C2979" s="36" t="str">
        <f>+INDEX('Global Mapping'!$M:$M,MATCH(L2979,'Global Mapping'!$A:$A,0))</f>
        <v>EXPENSE</v>
      </c>
      <c r="D2979" s="36" t="str">
        <f>+INDEX('Global Mapping'!$C:$C,MATCH(L2979,'Global Mapping'!$A:$A,0))</f>
        <v>OFFICE ALARM SYS PHONE</v>
      </c>
      <c r="E2979" s="36" t="s">
        <v>3985</v>
      </c>
      <c r="F2979" s="36" t="s">
        <v>3986</v>
      </c>
      <c r="G2979" s="36" t="s">
        <v>3987</v>
      </c>
      <c r="H2979" s="36">
        <v>1134757</v>
      </c>
      <c r="I2979" s="38">
        <v>43804</v>
      </c>
      <c r="J2979" s="2">
        <v>345</v>
      </c>
      <c r="K2979" s="2">
        <v>345102</v>
      </c>
      <c r="L2979" s="2">
        <v>5960</v>
      </c>
      <c r="M2979" s="5">
        <v>51.8</v>
      </c>
      <c r="N2979" s="3">
        <v>43802</v>
      </c>
      <c r="O2979" t="s">
        <v>19</v>
      </c>
      <c r="P2979" t="s">
        <v>1631</v>
      </c>
      <c r="S2979" s="2">
        <v>1113630</v>
      </c>
      <c r="T2979" s="2">
        <v>352745</v>
      </c>
      <c r="X2979" s="2" t="s">
        <v>1931</v>
      </c>
      <c r="Z2979">
        <v>3004979</v>
      </c>
      <c r="AA2979" s="2" t="s">
        <v>24</v>
      </c>
    </row>
    <row r="2980" spans="1:27" x14ac:dyDescent="0.25">
      <c r="A2980" s="6">
        <f t="shared" si="46"/>
        <v>2972</v>
      </c>
      <c r="C2980" s="36" t="str">
        <f>+INDEX('Global Mapping'!$M:$M,MATCH(L2980,'Global Mapping'!$A:$A,0))</f>
        <v>EXPENSE</v>
      </c>
      <c r="D2980" s="36" t="str">
        <f>+INDEX('Global Mapping'!$C:$C,MATCH(L2980,'Global Mapping'!$A:$A,0))</f>
        <v>OFFICE ALARM SYS PHONE</v>
      </c>
      <c r="E2980" s="36" t="s">
        <v>3985</v>
      </c>
      <c r="F2980" s="36" t="s">
        <v>3986</v>
      </c>
      <c r="G2980" s="36" t="s">
        <v>3987</v>
      </c>
      <c r="H2980" s="36">
        <v>1135473</v>
      </c>
      <c r="I2980" s="38">
        <v>43811</v>
      </c>
      <c r="J2980" s="2">
        <v>345</v>
      </c>
      <c r="K2980" s="2">
        <v>345101</v>
      </c>
      <c r="L2980" s="2">
        <v>5960</v>
      </c>
      <c r="M2980" s="5">
        <v>56.59</v>
      </c>
      <c r="N2980" s="3">
        <v>43808</v>
      </c>
      <c r="O2980" t="s">
        <v>19</v>
      </c>
      <c r="P2980" t="s">
        <v>1658</v>
      </c>
      <c r="S2980" s="2">
        <v>1115665</v>
      </c>
      <c r="T2980" s="2">
        <v>353602</v>
      </c>
      <c r="X2980" s="2" t="s">
        <v>1931</v>
      </c>
      <c r="Z2980">
        <v>3007768</v>
      </c>
      <c r="AA2980" s="2" t="s">
        <v>24</v>
      </c>
    </row>
    <row r="2981" spans="1:27" x14ac:dyDescent="0.25">
      <c r="A2981" s="6">
        <f t="shared" si="46"/>
        <v>2973</v>
      </c>
      <c r="C2981" s="36" t="str">
        <f>+INDEX('Global Mapping'!$M:$M,MATCH(L2981,'Global Mapping'!$A:$A,0))</f>
        <v>EXPENSE</v>
      </c>
      <c r="D2981" s="36" t="str">
        <f>+INDEX('Global Mapping'!$C:$C,MATCH(L2981,'Global Mapping'!$A:$A,0))</f>
        <v>OFFICE ALARM SYS PHONE</v>
      </c>
      <c r="E2981" s="36" t="s">
        <v>3985</v>
      </c>
      <c r="F2981" s="36" t="s">
        <v>3986</v>
      </c>
      <c r="G2981" s="36" t="s">
        <v>3987</v>
      </c>
      <c r="H2981" s="36">
        <v>1137030</v>
      </c>
      <c r="I2981" s="38">
        <v>43832</v>
      </c>
      <c r="J2981" s="2">
        <v>345</v>
      </c>
      <c r="K2981" s="2">
        <v>345101</v>
      </c>
      <c r="L2981" s="2">
        <v>5960</v>
      </c>
      <c r="M2981" s="5">
        <v>113.18</v>
      </c>
      <c r="N2981" s="3">
        <v>43830</v>
      </c>
      <c r="O2981" t="s">
        <v>19</v>
      </c>
      <c r="P2981" t="s">
        <v>1658</v>
      </c>
      <c r="S2981" s="2">
        <v>1122442</v>
      </c>
      <c r="T2981" s="2">
        <v>355485</v>
      </c>
      <c r="X2981" s="2" t="s">
        <v>1931</v>
      </c>
      <c r="Z2981">
        <v>3007768</v>
      </c>
      <c r="AA2981" s="2" t="s">
        <v>24</v>
      </c>
    </row>
    <row r="2982" spans="1:27" x14ac:dyDescent="0.25">
      <c r="A2982" s="6">
        <f t="shared" si="46"/>
        <v>2974</v>
      </c>
      <c r="C2982" s="36" t="str">
        <f>+INDEX('Global Mapping'!$M:$M,MATCH(L2982,'Global Mapping'!$A:$A,0))</f>
        <v>EXPENSE</v>
      </c>
      <c r="D2982" s="36" t="str">
        <f>+INDEX('Global Mapping'!$C:$C,MATCH(L2982,'Global Mapping'!$A:$A,0))</f>
        <v>OFFICE ALARM SYS PHONE</v>
      </c>
      <c r="E2982" s="36" t="s">
        <v>3985</v>
      </c>
      <c r="F2982" s="36" t="s">
        <v>3986</v>
      </c>
      <c r="G2982" s="36" t="s">
        <v>3987</v>
      </c>
      <c r="H2982" s="36">
        <v>1137038</v>
      </c>
      <c r="I2982" s="38">
        <v>43832</v>
      </c>
      <c r="J2982" s="2">
        <v>345</v>
      </c>
      <c r="K2982" s="2">
        <v>345102</v>
      </c>
      <c r="L2982" s="2">
        <v>5960</v>
      </c>
      <c r="M2982" s="5">
        <v>51.8</v>
      </c>
      <c r="N2982" s="3">
        <v>43832</v>
      </c>
      <c r="O2982" t="s">
        <v>19</v>
      </c>
      <c r="P2982" t="s">
        <v>1631</v>
      </c>
      <c r="S2982" s="2">
        <v>1122431</v>
      </c>
      <c r="T2982" s="2">
        <v>355456</v>
      </c>
      <c r="X2982" s="2" t="s">
        <v>1931</v>
      </c>
      <c r="Z2982">
        <v>3004979</v>
      </c>
      <c r="AA2982" s="2" t="s">
        <v>24</v>
      </c>
    </row>
    <row r="2983" spans="1:27" x14ac:dyDescent="0.25">
      <c r="A2983" s="6">
        <f t="shared" si="46"/>
        <v>2975</v>
      </c>
      <c r="C2983" s="36" t="str">
        <f>+INDEX('Global Mapping'!$M:$M,MATCH(L2983,'Global Mapping'!$A:$A,0))</f>
        <v>EXPENSE</v>
      </c>
      <c r="D2983" s="36" t="str">
        <f>+INDEX('Global Mapping'!$C:$C,MATCH(L2983,'Global Mapping'!$A:$A,0))</f>
        <v>OFFICE ALARM SYS PHONE</v>
      </c>
      <c r="E2983" s="36" t="s">
        <v>3985</v>
      </c>
      <c r="F2983" s="36" t="s">
        <v>3986</v>
      </c>
      <c r="G2983" s="36" t="s">
        <v>3987</v>
      </c>
      <c r="H2983" s="36">
        <v>1138787</v>
      </c>
      <c r="I2983" s="38">
        <v>43853</v>
      </c>
      <c r="J2983" s="2">
        <v>345</v>
      </c>
      <c r="K2983" s="2">
        <v>345101</v>
      </c>
      <c r="L2983" s="2">
        <v>5960</v>
      </c>
      <c r="M2983" s="5">
        <v>57.27</v>
      </c>
      <c r="N2983" s="3">
        <v>43852</v>
      </c>
      <c r="O2983" t="s">
        <v>19</v>
      </c>
      <c r="P2983" t="s">
        <v>1658</v>
      </c>
      <c r="S2983" s="2">
        <v>1127950</v>
      </c>
      <c r="T2983" s="2">
        <v>357439</v>
      </c>
      <c r="X2983" s="2" t="s">
        <v>1931</v>
      </c>
      <c r="Z2983">
        <v>3007768</v>
      </c>
      <c r="AA2983" s="2" t="s">
        <v>24</v>
      </c>
    </row>
    <row r="2984" spans="1:27" x14ac:dyDescent="0.25">
      <c r="A2984" s="6">
        <f t="shared" si="46"/>
        <v>2976</v>
      </c>
      <c r="C2984" s="36" t="str">
        <f>+INDEX('Global Mapping'!$M:$M,MATCH(L2984,'Global Mapping'!$A:$A,0))</f>
        <v>EXPENSE</v>
      </c>
      <c r="D2984" s="36" t="str">
        <f>+INDEX('Global Mapping'!$C:$C,MATCH(L2984,'Global Mapping'!$A:$A,0))</f>
        <v>OFFICE ALARM SYS PHONE</v>
      </c>
      <c r="E2984" s="36" t="s">
        <v>3985</v>
      </c>
      <c r="F2984" s="36" t="s">
        <v>3986</v>
      </c>
      <c r="G2984" s="36" t="s">
        <v>3987</v>
      </c>
      <c r="H2984" s="36">
        <v>1141548</v>
      </c>
      <c r="I2984" s="38">
        <v>43874</v>
      </c>
      <c r="J2984" s="2">
        <v>345</v>
      </c>
      <c r="K2984" s="2">
        <v>345102</v>
      </c>
      <c r="L2984" s="2">
        <v>5960</v>
      </c>
      <c r="M2984" s="5">
        <v>51.8</v>
      </c>
      <c r="N2984" s="3">
        <v>43872</v>
      </c>
      <c r="O2984" t="s">
        <v>19</v>
      </c>
      <c r="P2984" t="s">
        <v>1631</v>
      </c>
      <c r="S2984" s="2">
        <v>1133627</v>
      </c>
      <c r="T2984" s="2">
        <v>359199</v>
      </c>
      <c r="X2984" s="2" t="s">
        <v>1931</v>
      </c>
      <c r="Z2984">
        <v>3004979</v>
      </c>
      <c r="AA2984" s="2" t="s">
        <v>24</v>
      </c>
    </row>
    <row r="2985" spans="1:27" x14ac:dyDescent="0.25">
      <c r="A2985" s="6">
        <f t="shared" si="46"/>
        <v>2977</v>
      </c>
      <c r="C2985" s="36" t="str">
        <f>+INDEX('Global Mapping'!$M:$M,MATCH(L2985,'Global Mapping'!$A:$A,0))</f>
        <v>EXPENSE</v>
      </c>
      <c r="D2985" s="36" t="str">
        <f>+INDEX('Global Mapping'!$C:$C,MATCH(L2985,'Global Mapping'!$A:$A,0))</f>
        <v>OFFICE ALARM SYS PHONE</v>
      </c>
      <c r="E2985" s="36" t="s">
        <v>3985</v>
      </c>
      <c r="F2985" s="36" t="s">
        <v>3986</v>
      </c>
      <c r="G2985" s="36" t="s">
        <v>3987</v>
      </c>
      <c r="H2985" s="36">
        <v>1142550</v>
      </c>
      <c r="I2985" s="38">
        <v>43888</v>
      </c>
      <c r="J2985" s="2">
        <v>345</v>
      </c>
      <c r="K2985" s="2">
        <v>345101</v>
      </c>
      <c r="L2985" s="2">
        <v>5960</v>
      </c>
      <c r="M2985" s="5">
        <v>56.59</v>
      </c>
      <c r="N2985" s="3">
        <v>43887</v>
      </c>
      <c r="O2985" t="s">
        <v>19</v>
      </c>
      <c r="P2985" t="s">
        <v>1658</v>
      </c>
      <c r="S2985" s="2">
        <v>1137845</v>
      </c>
      <c r="T2985" s="2">
        <v>360295</v>
      </c>
      <c r="X2985" s="2" t="s">
        <v>1931</v>
      </c>
      <c r="Z2985">
        <v>3007768</v>
      </c>
      <c r="AA2985" s="2" t="s">
        <v>24</v>
      </c>
    </row>
    <row r="2986" spans="1:27" x14ac:dyDescent="0.25">
      <c r="A2986" s="6">
        <f t="shared" si="46"/>
        <v>2978</v>
      </c>
      <c r="C2986" s="36" t="str">
        <f>+INDEX('Global Mapping'!$M:$M,MATCH(L2986,'Global Mapping'!$A:$A,0))</f>
        <v>EXPENSE</v>
      </c>
      <c r="D2986" s="36" t="str">
        <f>+INDEX('Global Mapping'!$C:$C,MATCH(L2986,'Global Mapping'!$A:$A,0))</f>
        <v>OFFICE ALARM SYS PHONE</v>
      </c>
      <c r="E2986" s="36" t="s">
        <v>3985</v>
      </c>
      <c r="F2986" s="36" t="s">
        <v>3986</v>
      </c>
      <c r="G2986" s="36" t="s">
        <v>3987</v>
      </c>
      <c r="H2986" s="36">
        <v>1143123</v>
      </c>
      <c r="I2986" s="38">
        <v>43895</v>
      </c>
      <c r="J2986" s="2">
        <v>345</v>
      </c>
      <c r="K2986" s="2">
        <v>345102</v>
      </c>
      <c r="L2986" s="2">
        <v>5960</v>
      </c>
      <c r="M2986" s="5">
        <v>51.8</v>
      </c>
      <c r="N2986" s="3">
        <v>43895</v>
      </c>
      <c r="O2986" t="s">
        <v>19</v>
      </c>
      <c r="P2986" t="s">
        <v>1631</v>
      </c>
      <c r="S2986" s="2">
        <v>1140247</v>
      </c>
      <c r="T2986" s="2">
        <v>360991</v>
      </c>
      <c r="X2986" s="2" t="s">
        <v>1931</v>
      </c>
      <c r="Z2986">
        <v>3004979</v>
      </c>
      <c r="AA2986" s="2" t="s">
        <v>24</v>
      </c>
    </row>
    <row r="2987" spans="1:27" x14ac:dyDescent="0.25">
      <c r="A2987" s="6">
        <f t="shared" si="46"/>
        <v>2979</v>
      </c>
      <c r="C2987" s="36" t="str">
        <f>+INDEX('Global Mapping'!$M:$M,MATCH(L2987,'Global Mapping'!$A:$A,0))</f>
        <v>EXPENSE</v>
      </c>
      <c r="D2987" s="36" t="str">
        <f>+INDEX('Global Mapping'!$C:$C,MATCH(L2987,'Global Mapping'!$A:$A,0))</f>
        <v>OFFICE ALARM SYS PHONE</v>
      </c>
      <c r="E2987" s="36" t="s">
        <v>3985</v>
      </c>
      <c r="F2987" s="36" t="s">
        <v>3986</v>
      </c>
      <c r="G2987" s="36" t="s">
        <v>3987</v>
      </c>
      <c r="H2987" s="36">
        <v>1145446</v>
      </c>
      <c r="I2987" s="38">
        <v>43917</v>
      </c>
      <c r="J2987" s="2">
        <v>345</v>
      </c>
      <c r="K2987" s="2">
        <v>345101</v>
      </c>
      <c r="L2987" s="2">
        <v>5960</v>
      </c>
      <c r="M2987" s="5">
        <v>56.59</v>
      </c>
      <c r="N2987" s="3">
        <v>43915</v>
      </c>
      <c r="O2987" t="s">
        <v>19</v>
      </c>
      <c r="P2987" t="s">
        <v>1658</v>
      </c>
      <c r="S2987" s="2">
        <v>1145157</v>
      </c>
      <c r="T2987" s="2">
        <v>362723</v>
      </c>
      <c r="X2987" s="2" t="s">
        <v>1931</v>
      </c>
      <c r="Z2987">
        <v>3007768</v>
      </c>
      <c r="AA2987" s="2" t="s">
        <v>24</v>
      </c>
    </row>
    <row r="2988" spans="1:27" x14ac:dyDescent="0.25">
      <c r="A2988" s="6">
        <f t="shared" si="46"/>
        <v>2980</v>
      </c>
      <c r="C2988" s="36" t="str">
        <f>+INDEX('Global Mapping'!$M:$M,MATCH(L2988,'Global Mapping'!$A:$A,0))</f>
        <v>EXPENSE</v>
      </c>
      <c r="D2988" s="36" t="str">
        <f>+INDEX('Global Mapping'!$C:$C,MATCH(L2988,'Global Mapping'!$A:$A,0))</f>
        <v>OFFICE MAINTENANCE</v>
      </c>
      <c r="E2988" s="36" t="s">
        <v>3985</v>
      </c>
      <c r="F2988" s="36" t="s">
        <v>3986</v>
      </c>
      <c r="G2988" s="36" t="s">
        <v>3987</v>
      </c>
      <c r="H2988" s="36">
        <v>1090307</v>
      </c>
      <c r="I2988" s="38">
        <v>43566</v>
      </c>
      <c r="J2988" s="2">
        <v>345</v>
      </c>
      <c r="K2988" s="2">
        <v>345101</v>
      </c>
      <c r="L2988" s="2">
        <v>5965</v>
      </c>
      <c r="M2988" s="5">
        <v>73</v>
      </c>
      <c r="N2988" s="3">
        <v>43566</v>
      </c>
      <c r="O2988" t="s">
        <v>19</v>
      </c>
      <c r="P2988" t="s">
        <v>1629</v>
      </c>
      <c r="S2988" s="2">
        <v>1048726</v>
      </c>
      <c r="T2988" s="2">
        <v>331523</v>
      </c>
      <c r="X2988" s="2" t="s">
        <v>1931</v>
      </c>
      <c r="Z2988">
        <v>3005518</v>
      </c>
      <c r="AA2988" s="2" t="s">
        <v>24</v>
      </c>
    </row>
    <row r="2989" spans="1:27" x14ac:dyDescent="0.25">
      <c r="A2989" s="6">
        <f t="shared" si="46"/>
        <v>2981</v>
      </c>
      <c r="C2989" s="36" t="str">
        <f>+INDEX('Global Mapping'!$M:$M,MATCH(L2989,'Global Mapping'!$A:$A,0))</f>
        <v>EXPENSE</v>
      </c>
      <c r="D2989" s="36" t="str">
        <f>+INDEX('Global Mapping'!$C:$C,MATCH(L2989,'Global Mapping'!$A:$A,0))</f>
        <v>OFFICE MAINTENANCE</v>
      </c>
      <c r="E2989" s="36" t="s">
        <v>3985</v>
      </c>
      <c r="F2989" s="36" t="s">
        <v>3986</v>
      </c>
      <c r="G2989" s="36" t="s">
        <v>3987</v>
      </c>
      <c r="H2989" s="36">
        <v>1093123</v>
      </c>
      <c r="I2989" s="38">
        <v>43594</v>
      </c>
      <c r="J2989" s="2">
        <v>345</v>
      </c>
      <c r="K2989" s="2">
        <v>345101</v>
      </c>
      <c r="L2989" s="2">
        <v>5965</v>
      </c>
      <c r="M2989" s="5">
        <v>73</v>
      </c>
      <c r="N2989" s="3">
        <v>43594</v>
      </c>
      <c r="O2989" t="s">
        <v>19</v>
      </c>
      <c r="P2989" t="s">
        <v>1629</v>
      </c>
      <c r="S2989" s="2">
        <v>1056135</v>
      </c>
      <c r="T2989" s="2">
        <v>333918</v>
      </c>
      <c r="X2989" s="2" t="s">
        <v>1931</v>
      </c>
      <c r="Z2989">
        <v>3005518</v>
      </c>
      <c r="AA2989" s="2" t="s">
        <v>24</v>
      </c>
    </row>
    <row r="2990" spans="1:27" x14ac:dyDescent="0.25">
      <c r="A2990" s="6">
        <f t="shared" si="46"/>
        <v>2982</v>
      </c>
      <c r="C2990" s="36" t="str">
        <f>+INDEX('Global Mapping'!$M:$M,MATCH(L2990,'Global Mapping'!$A:$A,0))</f>
        <v>EXPENSE</v>
      </c>
      <c r="D2990" s="36" t="str">
        <f>+INDEX('Global Mapping'!$C:$C,MATCH(L2990,'Global Mapping'!$A:$A,0))</f>
        <v>OFFICE MAINTENANCE</v>
      </c>
      <c r="E2990" s="36" t="s">
        <v>3985</v>
      </c>
      <c r="F2990" s="36" t="s">
        <v>3986</v>
      </c>
      <c r="G2990" s="36" t="s">
        <v>3987</v>
      </c>
      <c r="H2990" s="36">
        <v>1112166</v>
      </c>
      <c r="I2990" s="38">
        <v>43657</v>
      </c>
      <c r="J2990" s="2">
        <v>345</v>
      </c>
      <c r="K2990" s="2">
        <v>345101</v>
      </c>
      <c r="L2990" s="2">
        <v>5965</v>
      </c>
      <c r="M2990" s="5">
        <v>76</v>
      </c>
      <c r="N2990" s="3">
        <v>43649</v>
      </c>
      <c r="O2990" t="s">
        <v>19</v>
      </c>
      <c r="P2990" t="s">
        <v>1629</v>
      </c>
      <c r="S2990" s="2">
        <v>1069812</v>
      </c>
      <c r="T2990" s="2">
        <v>338535</v>
      </c>
      <c r="X2990" s="2" t="s">
        <v>1931</v>
      </c>
      <c r="Z2990">
        <v>3005518</v>
      </c>
      <c r="AA2990" s="2" t="s">
        <v>24</v>
      </c>
    </row>
    <row r="2991" spans="1:27" x14ac:dyDescent="0.25">
      <c r="A2991" s="6">
        <f t="shared" si="46"/>
        <v>2983</v>
      </c>
      <c r="C2991" s="36" t="str">
        <f>+INDEX('Global Mapping'!$M:$M,MATCH(L2991,'Global Mapping'!$A:$A,0))</f>
        <v>EXPENSE</v>
      </c>
      <c r="D2991" s="36" t="str">
        <f>+INDEX('Global Mapping'!$C:$C,MATCH(L2991,'Global Mapping'!$A:$A,0))</f>
        <v>OFFICE MAINTENANCE</v>
      </c>
      <c r="E2991" s="36" t="s">
        <v>3985</v>
      </c>
      <c r="F2991" s="36" t="s">
        <v>3986</v>
      </c>
      <c r="G2991" s="36" t="s">
        <v>3987</v>
      </c>
      <c r="H2991" s="36">
        <v>1112781</v>
      </c>
      <c r="I2991" s="38">
        <v>43664</v>
      </c>
      <c r="J2991" s="2">
        <v>345</v>
      </c>
      <c r="K2991" s="2">
        <v>345101</v>
      </c>
      <c r="L2991" s="2">
        <v>5965</v>
      </c>
      <c r="M2991" s="5">
        <v>76</v>
      </c>
      <c r="N2991" s="3">
        <v>43663</v>
      </c>
      <c r="O2991" t="s">
        <v>19</v>
      </c>
      <c r="P2991" t="s">
        <v>1629</v>
      </c>
      <c r="S2991" s="2">
        <v>1073841</v>
      </c>
      <c r="T2991" s="2">
        <v>339647</v>
      </c>
      <c r="X2991" s="2" t="s">
        <v>1931</v>
      </c>
      <c r="Z2991">
        <v>3008509</v>
      </c>
      <c r="AA2991" s="2" t="s">
        <v>24</v>
      </c>
    </row>
    <row r="2992" spans="1:27" x14ac:dyDescent="0.25">
      <c r="A2992" s="6">
        <f t="shared" si="46"/>
        <v>2984</v>
      </c>
      <c r="C2992" s="36" t="str">
        <f>+INDEX('Global Mapping'!$M:$M,MATCH(L2992,'Global Mapping'!$A:$A,0))</f>
        <v>EXPENSE</v>
      </c>
      <c r="D2992" s="36" t="str">
        <f>+INDEX('Global Mapping'!$C:$C,MATCH(L2992,'Global Mapping'!$A:$A,0))</f>
        <v>OFFICE MAINTENANCE</v>
      </c>
      <c r="E2992" s="36" t="s">
        <v>3985</v>
      </c>
      <c r="F2992" s="36" t="s">
        <v>3986</v>
      </c>
      <c r="G2992" s="36" t="s">
        <v>3987</v>
      </c>
      <c r="H2992" s="36">
        <v>1115992</v>
      </c>
      <c r="I2992" s="38">
        <v>43692</v>
      </c>
      <c r="J2992" s="2">
        <v>345</v>
      </c>
      <c r="K2992" s="2">
        <v>345101</v>
      </c>
      <c r="L2992" s="2">
        <v>5965</v>
      </c>
      <c r="M2992" s="5">
        <v>76</v>
      </c>
      <c r="N2992" s="3">
        <v>43690</v>
      </c>
      <c r="O2992" t="s">
        <v>19</v>
      </c>
      <c r="P2992" t="s">
        <v>1629</v>
      </c>
      <c r="S2992" s="2">
        <v>1080818</v>
      </c>
      <c r="T2992" s="2">
        <v>341960</v>
      </c>
      <c r="X2992" s="2" t="s">
        <v>1931</v>
      </c>
      <c r="Z2992">
        <v>3005518</v>
      </c>
      <c r="AA2992" s="2" t="s">
        <v>24</v>
      </c>
    </row>
    <row r="2993" spans="1:27" x14ac:dyDescent="0.25">
      <c r="A2993" s="6">
        <f t="shared" si="46"/>
        <v>2985</v>
      </c>
      <c r="C2993" s="36" t="str">
        <f>+INDEX('Global Mapping'!$M:$M,MATCH(L2993,'Global Mapping'!$A:$A,0))</f>
        <v>EXPENSE</v>
      </c>
      <c r="D2993" s="36" t="str">
        <f>+INDEX('Global Mapping'!$C:$C,MATCH(L2993,'Global Mapping'!$A:$A,0))</f>
        <v>OFFICE MAINTENANCE</v>
      </c>
      <c r="E2993" s="36" t="s">
        <v>3985</v>
      </c>
      <c r="F2993" s="36" t="s">
        <v>3986</v>
      </c>
      <c r="G2993" s="36" t="s">
        <v>3987</v>
      </c>
      <c r="H2993" s="36">
        <v>1126895</v>
      </c>
      <c r="I2993" s="38">
        <v>43734</v>
      </c>
      <c r="J2993" s="2">
        <v>345</v>
      </c>
      <c r="K2993" s="2">
        <v>345101</v>
      </c>
      <c r="L2993" s="2">
        <v>5965</v>
      </c>
      <c r="M2993" s="5">
        <v>76</v>
      </c>
      <c r="N2993" s="3">
        <v>43728</v>
      </c>
      <c r="O2993" t="s">
        <v>19</v>
      </c>
      <c r="P2993" t="s">
        <v>2110</v>
      </c>
      <c r="S2993" s="2">
        <v>1092831</v>
      </c>
      <c r="T2993" s="2">
        <v>345336</v>
      </c>
      <c r="X2993" s="2" t="s">
        <v>1931</v>
      </c>
      <c r="Z2993">
        <v>3002619</v>
      </c>
      <c r="AA2993" s="2" t="s">
        <v>24</v>
      </c>
    </row>
    <row r="2994" spans="1:27" x14ac:dyDescent="0.25">
      <c r="A2994" s="6">
        <f t="shared" si="46"/>
        <v>2986</v>
      </c>
      <c r="C2994" s="36" t="str">
        <f>+INDEX('Global Mapping'!$M:$M,MATCH(L2994,'Global Mapping'!$A:$A,0))</f>
        <v>EXPENSE</v>
      </c>
      <c r="D2994" s="36" t="str">
        <f>+INDEX('Global Mapping'!$C:$C,MATCH(L2994,'Global Mapping'!$A:$A,0))</f>
        <v>OFFICE MAINTENANCE</v>
      </c>
      <c r="E2994" s="36" t="s">
        <v>3985</v>
      </c>
      <c r="F2994" s="36" t="s">
        <v>3986</v>
      </c>
      <c r="G2994" s="36" t="s">
        <v>3987</v>
      </c>
      <c r="H2994" s="36">
        <v>1128783</v>
      </c>
      <c r="I2994" s="38">
        <v>43755</v>
      </c>
      <c r="J2994" s="2">
        <v>345</v>
      </c>
      <c r="K2994" s="2">
        <v>345101</v>
      </c>
      <c r="L2994" s="2">
        <v>5965</v>
      </c>
      <c r="M2994" s="5">
        <v>76</v>
      </c>
      <c r="N2994" s="3">
        <v>43753</v>
      </c>
      <c r="O2994" t="s">
        <v>19</v>
      </c>
      <c r="P2994" t="s">
        <v>1629</v>
      </c>
      <c r="S2994" s="2">
        <v>1100094</v>
      </c>
      <c r="T2994" s="2">
        <v>348051</v>
      </c>
      <c r="X2994" s="2" t="s">
        <v>1931</v>
      </c>
      <c r="Z2994">
        <v>3005518</v>
      </c>
      <c r="AA2994" s="2" t="s">
        <v>24</v>
      </c>
    </row>
    <row r="2995" spans="1:27" x14ac:dyDescent="0.25">
      <c r="A2995" s="6">
        <f t="shared" si="46"/>
        <v>2987</v>
      </c>
      <c r="C2995" s="36" t="str">
        <f>+INDEX('Global Mapping'!$M:$M,MATCH(L2995,'Global Mapping'!$A:$A,0))</f>
        <v>EXPENSE</v>
      </c>
      <c r="D2995" s="36" t="str">
        <f>+INDEX('Global Mapping'!$C:$C,MATCH(L2995,'Global Mapping'!$A:$A,0))</f>
        <v>OFFICE MAINTENANCE</v>
      </c>
      <c r="E2995" s="36" t="s">
        <v>3985</v>
      </c>
      <c r="F2995" s="36" t="s">
        <v>3986</v>
      </c>
      <c r="G2995" s="36" t="s">
        <v>3987</v>
      </c>
      <c r="H2995" s="36">
        <v>1132176</v>
      </c>
      <c r="I2995" s="38">
        <v>43783</v>
      </c>
      <c r="J2995" s="2">
        <v>345</v>
      </c>
      <c r="K2995" s="2">
        <v>345101</v>
      </c>
      <c r="L2995" s="2">
        <v>5965</v>
      </c>
      <c r="M2995" s="5">
        <v>76</v>
      </c>
      <c r="N2995" s="3">
        <v>43781</v>
      </c>
      <c r="O2995" t="s">
        <v>19</v>
      </c>
      <c r="P2995" t="s">
        <v>1629</v>
      </c>
      <c r="S2995" s="2">
        <v>1107835</v>
      </c>
      <c r="T2995" s="2">
        <v>351225</v>
      </c>
      <c r="X2995" s="2" t="s">
        <v>1931</v>
      </c>
      <c r="Z2995">
        <v>3005518</v>
      </c>
      <c r="AA2995" s="2" t="s">
        <v>24</v>
      </c>
    </row>
    <row r="2996" spans="1:27" x14ac:dyDescent="0.25">
      <c r="A2996" s="6">
        <f t="shared" si="46"/>
        <v>2988</v>
      </c>
      <c r="C2996" s="36" t="str">
        <f>+INDEX('Global Mapping'!$M:$M,MATCH(L2996,'Global Mapping'!$A:$A,0))</f>
        <v>EXPENSE</v>
      </c>
      <c r="D2996" s="36" t="str">
        <f>+INDEX('Global Mapping'!$C:$C,MATCH(L2996,'Global Mapping'!$A:$A,0))</f>
        <v>OFFICE MAINTENANCE</v>
      </c>
      <c r="E2996" s="36" t="s">
        <v>3985</v>
      </c>
      <c r="F2996" s="36" t="s">
        <v>3986</v>
      </c>
      <c r="G2996" s="36" t="s">
        <v>3987</v>
      </c>
      <c r="H2996" s="36">
        <v>1133426</v>
      </c>
      <c r="I2996" s="38">
        <v>43795</v>
      </c>
      <c r="J2996" s="2">
        <v>345</v>
      </c>
      <c r="K2996" s="2">
        <v>345101</v>
      </c>
      <c r="L2996" s="2">
        <v>5965</v>
      </c>
      <c r="M2996" s="5">
        <v>76</v>
      </c>
      <c r="N2996" s="3">
        <v>43794</v>
      </c>
      <c r="O2996" t="s">
        <v>19</v>
      </c>
      <c r="P2996" t="s">
        <v>1629</v>
      </c>
      <c r="S2996" s="2">
        <v>1112729</v>
      </c>
      <c r="T2996" s="2">
        <v>352330</v>
      </c>
      <c r="X2996" s="2" t="s">
        <v>1931</v>
      </c>
      <c r="Z2996">
        <v>3008509</v>
      </c>
      <c r="AA2996" s="2" t="s">
        <v>24</v>
      </c>
    </row>
    <row r="2997" spans="1:27" x14ac:dyDescent="0.25">
      <c r="A2997" s="6">
        <f t="shared" si="46"/>
        <v>2989</v>
      </c>
      <c r="C2997" s="36" t="str">
        <f>+INDEX('Global Mapping'!$M:$M,MATCH(L2997,'Global Mapping'!$A:$A,0))</f>
        <v>EXPENSE</v>
      </c>
      <c r="D2997" s="36" t="str">
        <f>+INDEX('Global Mapping'!$C:$C,MATCH(L2997,'Global Mapping'!$A:$A,0))</f>
        <v>OFFICE MAINTENANCE</v>
      </c>
      <c r="E2997" s="36" t="s">
        <v>3985</v>
      </c>
      <c r="F2997" s="36" t="s">
        <v>3986</v>
      </c>
      <c r="G2997" s="36" t="s">
        <v>3987</v>
      </c>
      <c r="H2997" s="36">
        <v>1135469</v>
      </c>
      <c r="I2997" s="38">
        <v>43811</v>
      </c>
      <c r="J2997" s="2">
        <v>345</v>
      </c>
      <c r="K2997" s="2">
        <v>345101</v>
      </c>
      <c r="L2997" s="2">
        <v>5965</v>
      </c>
      <c r="M2997" s="5">
        <v>76</v>
      </c>
      <c r="N2997" s="3">
        <v>43810</v>
      </c>
      <c r="O2997" t="s">
        <v>19</v>
      </c>
      <c r="P2997" t="s">
        <v>1629</v>
      </c>
      <c r="S2997" s="2">
        <v>1116262</v>
      </c>
      <c r="T2997" s="2">
        <v>353866</v>
      </c>
      <c r="X2997" s="2" t="s">
        <v>1931</v>
      </c>
      <c r="Z2997">
        <v>3008509</v>
      </c>
      <c r="AA2997" s="2" t="s">
        <v>24</v>
      </c>
    </row>
    <row r="2998" spans="1:27" x14ac:dyDescent="0.25">
      <c r="A2998" s="6">
        <f t="shared" si="46"/>
        <v>2990</v>
      </c>
      <c r="C2998" s="36" t="str">
        <f>+INDEX('Global Mapping'!$M:$M,MATCH(L2998,'Global Mapping'!$A:$A,0))</f>
        <v>EXPENSE</v>
      </c>
      <c r="D2998" s="36" t="str">
        <f>+INDEX('Global Mapping'!$C:$C,MATCH(L2998,'Global Mapping'!$A:$A,0))</f>
        <v>OFFICE MAINTENANCE</v>
      </c>
      <c r="E2998" s="36" t="s">
        <v>3985</v>
      </c>
      <c r="F2998" s="36" t="s">
        <v>3986</v>
      </c>
      <c r="G2998" s="36" t="s">
        <v>3987</v>
      </c>
      <c r="H2998" s="36">
        <v>1138772</v>
      </c>
      <c r="I2998" s="38">
        <v>43853</v>
      </c>
      <c r="J2998" s="2">
        <v>345</v>
      </c>
      <c r="K2998" s="2">
        <v>345103</v>
      </c>
      <c r="L2998" s="2">
        <v>5965</v>
      </c>
      <c r="M2998" s="5">
        <v>133.4</v>
      </c>
      <c r="N2998" s="3">
        <v>43844</v>
      </c>
      <c r="O2998" t="s">
        <v>19</v>
      </c>
      <c r="P2998" t="s">
        <v>1949</v>
      </c>
      <c r="S2998" s="2">
        <v>1125375</v>
      </c>
      <c r="T2998" s="2">
        <v>356795</v>
      </c>
      <c r="X2998" s="2" t="s">
        <v>1931</v>
      </c>
      <c r="Z2998">
        <v>3005068</v>
      </c>
      <c r="AA2998" s="2" t="s">
        <v>24</v>
      </c>
    </row>
    <row r="2999" spans="1:27" x14ac:dyDescent="0.25">
      <c r="A2999" s="6">
        <f t="shared" si="46"/>
        <v>2991</v>
      </c>
      <c r="C2999" s="36" t="str">
        <f>+INDEX('Global Mapping'!$M:$M,MATCH(L2999,'Global Mapping'!$A:$A,0))</f>
        <v>EXPENSE</v>
      </c>
      <c r="D2999" s="36" t="str">
        <f>+INDEX('Global Mapping'!$C:$C,MATCH(L2999,'Global Mapping'!$A:$A,0))</f>
        <v>OFFICE MAINTENANCE</v>
      </c>
      <c r="E2999" s="36" t="s">
        <v>3985</v>
      </c>
      <c r="F2999" s="36" t="s">
        <v>3986</v>
      </c>
      <c r="G2999" s="36" t="s">
        <v>3987</v>
      </c>
      <c r="H2999" s="36">
        <v>1141542</v>
      </c>
      <c r="I2999" s="38">
        <v>43874</v>
      </c>
      <c r="J2999" s="2">
        <v>345</v>
      </c>
      <c r="K2999" s="2">
        <v>345101</v>
      </c>
      <c r="L2999" s="2">
        <v>5965</v>
      </c>
      <c r="M2999" s="5">
        <v>76</v>
      </c>
      <c r="N2999" s="3">
        <v>43872</v>
      </c>
      <c r="O2999" t="s">
        <v>19</v>
      </c>
      <c r="P2999" t="s">
        <v>1629</v>
      </c>
      <c r="S2999" s="2">
        <v>1133624</v>
      </c>
      <c r="T2999" s="2">
        <v>359199</v>
      </c>
      <c r="X2999" s="2" t="s">
        <v>1931</v>
      </c>
      <c r="Z2999">
        <v>3005518</v>
      </c>
      <c r="AA2999" s="2" t="s">
        <v>24</v>
      </c>
    </row>
    <row r="3000" spans="1:27" x14ac:dyDescent="0.25">
      <c r="A3000" s="6">
        <f t="shared" si="46"/>
        <v>2992</v>
      </c>
      <c r="C3000" s="36" t="str">
        <f>+INDEX('Global Mapping'!$M:$M,MATCH(L3000,'Global Mapping'!$A:$A,0))</f>
        <v>EXPENSE</v>
      </c>
      <c r="D3000" s="36" t="str">
        <f>+INDEX('Global Mapping'!$C:$C,MATCH(L3000,'Global Mapping'!$A:$A,0))</f>
        <v>OFFICE MAINTENANCE</v>
      </c>
      <c r="E3000" s="36" t="s">
        <v>3985</v>
      </c>
      <c r="F3000" s="36" t="s">
        <v>3986</v>
      </c>
      <c r="G3000" s="36" t="s">
        <v>3987</v>
      </c>
      <c r="H3000" s="36">
        <v>1144064</v>
      </c>
      <c r="I3000" s="38">
        <v>43902</v>
      </c>
      <c r="J3000" s="2">
        <v>345</v>
      </c>
      <c r="K3000" s="2">
        <v>345101</v>
      </c>
      <c r="L3000" s="2">
        <v>5965</v>
      </c>
      <c r="M3000" s="5">
        <v>76</v>
      </c>
      <c r="N3000" s="3">
        <v>43899</v>
      </c>
      <c r="O3000" t="s">
        <v>19</v>
      </c>
      <c r="P3000" t="s">
        <v>1629</v>
      </c>
      <c r="S3000" s="2">
        <v>1140796</v>
      </c>
      <c r="T3000" s="2">
        <v>361426</v>
      </c>
      <c r="X3000" s="2" t="s">
        <v>1931</v>
      </c>
      <c r="Z3000">
        <v>3005518</v>
      </c>
      <c r="AA3000" s="2" t="s">
        <v>24</v>
      </c>
    </row>
    <row r="3001" spans="1:27" x14ac:dyDescent="0.25">
      <c r="A3001" s="6">
        <f t="shared" si="46"/>
        <v>2993</v>
      </c>
      <c r="C3001" s="36" t="str">
        <f>+INDEX('Global Mapping'!$M:$M,MATCH(L3001,'Global Mapping'!$A:$A,0))</f>
        <v>EXPENSE</v>
      </c>
      <c r="D3001" s="36" t="str">
        <f>+INDEX('Global Mapping'!$C:$C,MATCH(L3001,'Global Mapping'!$A:$A,0))</f>
        <v>LEGAL FEES</v>
      </c>
      <c r="E3001" s="36" t="s">
        <v>3985</v>
      </c>
      <c r="F3001" s="36" t="s">
        <v>3986</v>
      </c>
      <c r="G3001" s="36" t="s">
        <v>3987</v>
      </c>
      <c r="H3001" s="36">
        <v>1093873</v>
      </c>
      <c r="I3001" s="38">
        <v>43601</v>
      </c>
      <c r="J3001" s="2">
        <v>345</v>
      </c>
      <c r="K3001" s="2">
        <v>345100</v>
      </c>
      <c r="L3001" s="2">
        <v>6025</v>
      </c>
      <c r="M3001" s="5">
        <v>1724.5</v>
      </c>
      <c r="N3001" s="3">
        <v>43600</v>
      </c>
      <c r="O3001" t="s">
        <v>19</v>
      </c>
      <c r="P3001" t="s">
        <v>1953</v>
      </c>
      <c r="S3001" s="2">
        <v>1057729</v>
      </c>
      <c r="T3001" s="2">
        <v>334450</v>
      </c>
      <c r="X3001" s="2" t="s">
        <v>1931</v>
      </c>
      <c r="Z3001">
        <v>3056599</v>
      </c>
      <c r="AA3001" s="2" t="s">
        <v>24</v>
      </c>
    </row>
    <row r="3002" spans="1:27" x14ac:dyDescent="0.25">
      <c r="A3002" s="6">
        <f t="shared" si="46"/>
        <v>2994</v>
      </c>
      <c r="C3002" s="36" t="str">
        <f>+INDEX('Global Mapping'!$M:$M,MATCH(L3002,'Global Mapping'!$A:$A,0))</f>
        <v>EXPENSE</v>
      </c>
      <c r="D3002" s="36" t="str">
        <f>+INDEX('Global Mapping'!$C:$C,MATCH(L3002,'Global Mapping'!$A:$A,0))</f>
        <v>LEGAL FEES</v>
      </c>
      <c r="E3002" s="36" t="s">
        <v>3985</v>
      </c>
      <c r="F3002" s="36" t="s">
        <v>3986</v>
      </c>
      <c r="G3002" s="36" t="s">
        <v>3987</v>
      </c>
      <c r="H3002" s="36">
        <v>1136473</v>
      </c>
      <c r="I3002" s="38">
        <v>43818</v>
      </c>
      <c r="J3002" s="2">
        <v>345</v>
      </c>
      <c r="K3002" s="2">
        <v>345100</v>
      </c>
      <c r="L3002" s="2">
        <v>6025</v>
      </c>
      <c r="M3002" s="5">
        <v>122.5</v>
      </c>
      <c r="N3002" s="3">
        <v>43816</v>
      </c>
      <c r="O3002" t="s">
        <v>19</v>
      </c>
      <c r="P3002" t="s">
        <v>1953</v>
      </c>
      <c r="S3002" s="2">
        <v>1118166</v>
      </c>
      <c r="T3002" s="2">
        <v>354558</v>
      </c>
      <c r="X3002" s="2" t="s">
        <v>1931</v>
      </c>
      <c r="Z3002">
        <v>3056599</v>
      </c>
      <c r="AA3002" s="2" t="s">
        <v>24</v>
      </c>
    </row>
    <row r="3003" spans="1:27" x14ac:dyDescent="0.25">
      <c r="A3003" s="6">
        <f t="shared" si="46"/>
        <v>2995</v>
      </c>
      <c r="C3003" s="36" t="str">
        <f>+INDEX('Global Mapping'!$M:$M,MATCH(L3003,'Global Mapping'!$A:$A,0))</f>
        <v>EXPENSE</v>
      </c>
      <c r="D3003" s="36" t="str">
        <f>+INDEX('Global Mapping'!$C:$C,MATCH(L3003,'Global Mapping'!$A:$A,0))</f>
        <v>OTHER OUTSIDE SERVICES</v>
      </c>
      <c r="E3003" s="36" t="s">
        <v>3985</v>
      </c>
      <c r="F3003" s="36" t="s">
        <v>3986</v>
      </c>
      <c r="G3003" s="36" t="s">
        <v>3987</v>
      </c>
      <c r="H3003" s="36">
        <v>1090980</v>
      </c>
      <c r="I3003" s="38">
        <v>43573</v>
      </c>
      <c r="J3003" s="2">
        <v>345</v>
      </c>
      <c r="K3003" s="2">
        <v>345101</v>
      </c>
      <c r="L3003" s="2">
        <v>6050</v>
      </c>
      <c r="M3003" s="5">
        <v>632</v>
      </c>
      <c r="N3003" s="3">
        <v>43572</v>
      </c>
      <c r="O3003" t="s">
        <v>19</v>
      </c>
      <c r="P3003" t="s">
        <v>1942</v>
      </c>
      <c r="S3003" s="2">
        <v>1050508</v>
      </c>
      <c r="T3003" s="2">
        <v>331980</v>
      </c>
      <c r="X3003" s="2" t="s">
        <v>1931</v>
      </c>
      <c r="Z3003">
        <v>3019839</v>
      </c>
      <c r="AA3003" s="2" t="s">
        <v>24</v>
      </c>
    </row>
    <row r="3004" spans="1:27" x14ac:dyDescent="0.25">
      <c r="A3004" s="6">
        <f t="shared" si="46"/>
        <v>2996</v>
      </c>
      <c r="C3004" s="36" t="str">
        <f>+INDEX('Global Mapping'!$M:$M,MATCH(L3004,'Global Mapping'!$A:$A,0))</f>
        <v>EXPENSE</v>
      </c>
      <c r="D3004" s="36" t="str">
        <f>+INDEX('Global Mapping'!$C:$C,MATCH(L3004,'Global Mapping'!$A:$A,0))</f>
        <v>OTHER OUTSIDE SERVICES</v>
      </c>
      <c r="E3004" s="36" t="s">
        <v>3985</v>
      </c>
      <c r="F3004" s="36" t="s">
        <v>3986</v>
      </c>
      <c r="G3004" s="36" t="s">
        <v>3987</v>
      </c>
      <c r="H3004" s="36">
        <v>1093885</v>
      </c>
      <c r="I3004" s="38">
        <v>43601</v>
      </c>
      <c r="J3004" s="2">
        <v>345</v>
      </c>
      <c r="K3004" s="2">
        <v>345101</v>
      </c>
      <c r="L3004" s="2">
        <v>6050</v>
      </c>
      <c r="M3004" s="5">
        <v>596</v>
      </c>
      <c r="N3004" s="3">
        <v>43600</v>
      </c>
      <c r="O3004" t="s">
        <v>19</v>
      </c>
      <c r="P3004" t="s">
        <v>1942</v>
      </c>
      <c r="S3004" s="2">
        <v>1057672</v>
      </c>
      <c r="T3004" s="2">
        <v>334438</v>
      </c>
      <c r="X3004" s="2" t="s">
        <v>1931</v>
      </c>
      <c r="Z3004">
        <v>3019839</v>
      </c>
      <c r="AA3004" s="2" t="s">
        <v>24</v>
      </c>
    </row>
    <row r="3005" spans="1:27" x14ac:dyDescent="0.25">
      <c r="A3005" s="6">
        <f t="shared" si="46"/>
        <v>2997</v>
      </c>
      <c r="C3005" s="36" t="str">
        <f>+INDEX('Global Mapping'!$M:$M,MATCH(L3005,'Global Mapping'!$A:$A,0))</f>
        <v>EXPENSE</v>
      </c>
      <c r="D3005" s="36" t="str">
        <f>+INDEX('Global Mapping'!$C:$C,MATCH(L3005,'Global Mapping'!$A:$A,0))</f>
        <v>OTHER OUTSIDE SERVICES</v>
      </c>
      <c r="E3005" s="36" t="s">
        <v>3985</v>
      </c>
      <c r="F3005" s="36" t="s">
        <v>3986</v>
      </c>
      <c r="G3005" s="36" t="s">
        <v>3987</v>
      </c>
      <c r="H3005" s="36">
        <v>1113876</v>
      </c>
      <c r="I3005" s="38">
        <v>43671</v>
      </c>
      <c r="J3005" s="2">
        <v>345</v>
      </c>
      <c r="K3005" s="2">
        <v>345101</v>
      </c>
      <c r="L3005" s="2">
        <v>6050</v>
      </c>
      <c r="M3005" s="5">
        <v>512</v>
      </c>
      <c r="N3005" s="3">
        <v>43669</v>
      </c>
      <c r="O3005" t="s">
        <v>19</v>
      </c>
      <c r="P3005" t="s">
        <v>1942</v>
      </c>
      <c r="S3005" s="2">
        <v>1075894</v>
      </c>
      <c r="T3005" s="2">
        <v>340247</v>
      </c>
      <c r="X3005" s="2" t="s">
        <v>1931</v>
      </c>
      <c r="Z3005">
        <v>3019839</v>
      </c>
      <c r="AA3005" s="2" t="s">
        <v>24</v>
      </c>
    </row>
    <row r="3006" spans="1:27" x14ac:dyDescent="0.25">
      <c r="A3006" s="6">
        <f t="shared" si="46"/>
        <v>2998</v>
      </c>
      <c r="C3006" s="36" t="str">
        <f>+INDEX('Global Mapping'!$M:$M,MATCH(L3006,'Global Mapping'!$A:$A,0))</f>
        <v>EXPENSE</v>
      </c>
      <c r="D3006" s="36" t="str">
        <f>+INDEX('Global Mapping'!$C:$C,MATCH(L3006,'Global Mapping'!$A:$A,0))</f>
        <v>OTHER OUTSIDE SERVICES</v>
      </c>
      <c r="E3006" s="36" t="s">
        <v>3985</v>
      </c>
      <c r="F3006" s="36" t="s">
        <v>3986</v>
      </c>
      <c r="G3006" s="36" t="s">
        <v>3987</v>
      </c>
      <c r="H3006" s="36">
        <v>1127972</v>
      </c>
      <c r="I3006" s="38">
        <v>43741</v>
      </c>
      <c r="J3006" s="2">
        <v>345</v>
      </c>
      <c r="K3006" s="2">
        <v>345100</v>
      </c>
      <c r="L3006" s="2">
        <v>6050</v>
      </c>
      <c r="M3006" s="5">
        <v>102.87</v>
      </c>
      <c r="N3006" s="3">
        <v>43737</v>
      </c>
      <c r="O3006" t="s">
        <v>19</v>
      </c>
      <c r="P3006" t="s">
        <v>2111</v>
      </c>
      <c r="S3006" s="2">
        <v>1095587</v>
      </c>
      <c r="T3006" s="2">
        <v>346282</v>
      </c>
      <c r="X3006" s="2" t="s">
        <v>1931</v>
      </c>
      <c r="Z3006">
        <v>3008204</v>
      </c>
      <c r="AA3006" s="2" t="s">
        <v>24</v>
      </c>
    </row>
    <row r="3007" spans="1:27" x14ac:dyDescent="0.25">
      <c r="A3007" s="6">
        <f t="shared" si="46"/>
        <v>2999</v>
      </c>
      <c r="C3007" s="36" t="str">
        <f>+INDEX('Global Mapping'!$M:$M,MATCH(L3007,'Global Mapping'!$A:$A,0))</f>
        <v>EXPENSE</v>
      </c>
      <c r="D3007" s="36" t="str">
        <f>+INDEX('Global Mapping'!$C:$C,MATCH(L3007,'Global Mapping'!$A:$A,0))</f>
        <v>OTHER OUTSIDE SERVICES</v>
      </c>
      <c r="E3007" s="36" t="s">
        <v>3985</v>
      </c>
      <c r="F3007" s="36" t="s">
        <v>3986</v>
      </c>
      <c r="G3007" s="36" t="s">
        <v>3987</v>
      </c>
      <c r="H3007" s="36">
        <v>1131343</v>
      </c>
      <c r="I3007" s="38">
        <v>43769</v>
      </c>
      <c r="J3007" s="2">
        <v>345</v>
      </c>
      <c r="K3007" s="2">
        <v>345101</v>
      </c>
      <c r="L3007" s="2">
        <v>6050</v>
      </c>
      <c r="M3007" s="5">
        <v>588</v>
      </c>
      <c r="N3007" s="3">
        <v>43769</v>
      </c>
      <c r="O3007" t="s">
        <v>19</v>
      </c>
      <c r="P3007" t="s">
        <v>1942</v>
      </c>
      <c r="S3007" s="2">
        <v>1104768</v>
      </c>
      <c r="T3007" s="2">
        <v>350009</v>
      </c>
      <c r="X3007" s="2" t="s">
        <v>1931</v>
      </c>
      <c r="Z3007">
        <v>3019839</v>
      </c>
      <c r="AA3007" s="2" t="s">
        <v>24</v>
      </c>
    </row>
    <row r="3008" spans="1:27" x14ac:dyDescent="0.25">
      <c r="A3008" s="6">
        <f t="shared" si="46"/>
        <v>3000</v>
      </c>
      <c r="C3008" s="36" t="str">
        <f>+INDEX('Global Mapping'!$M:$M,MATCH(L3008,'Global Mapping'!$A:$A,0))</f>
        <v>EXPENSE</v>
      </c>
      <c r="D3008" s="36" t="str">
        <f>+INDEX('Global Mapping'!$C:$C,MATCH(L3008,'Global Mapping'!$A:$A,0))</f>
        <v>OTHER OUTSIDE SERVICES</v>
      </c>
      <c r="E3008" s="36" t="s">
        <v>3985</v>
      </c>
      <c r="F3008" s="36" t="s">
        <v>3986</v>
      </c>
      <c r="G3008" s="36" t="s">
        <v>3987</v>
      </c>
      <c r="H3008" s="36">
        <v>1133471</v>
      </c>
      <c r="I3008" s="38">
        <v>43795</v>
      </c>
      <c r="J3008" s="2">
        <v>345</v>
      </c>
      <c r="K3008" s="2">
        <v>345101</v>
      </c>
      <c r="L3008" s="2">
        <v>6050</v>
      </c>
      <c r="M3008" s="5">
        <v>632</v>
      </c>
      <c r="N3008" s="3">
        <v>43795</v>
      </c>
      <c r="O3008" t="s">
        <v>19</v>
      </c>
      <c r="P3008" t="s">
        <v>1942</v>
      </c>
      <c r="S3008" s="2">
        <v>1112884</v>
      </c>
      <c r="T3008" s="2">
        <v>352427</v>
      </c>
      <c r="X3008" s="2" t="s">
        <v>1931</v>
      </c>
      <c r="Z3008">
        <v>3019839</v>
      </c>
      <c r="AA3008" s="2" t="s">
        <v>24</v>
      </c>
    </row>
    <row r="3009" spans="1:27" x14ac:dyDescent="0.25">
      <c r="A3009" s="6">
        <f t="shared" si="46"/>
        <v>3001</v>
      </c>
      <c r="C3009" s="36" t="str">
        <f>+INDEX('Global Mapping'!$M:$M,MATCH(L3009,'Global Mapping'!$A:$A,0))</f>
        <v>EXPENSE</v>
      </c>
      <c r="D3009" s="36" t="str">
        <f>+INDEX('Global Mapping'!$C:$C,MATCH(L3009,'Global Mapping'!$A:$A,0))</f>
        <v>OTHER OUTSIDE SERVICES</v>
      </c>
      <c r="E3009" s="36" t="s">
        <v>3985</v>
      </c>
      <c r="F3009" s="36" t="s">
        <v>3986</v>
      </c>
      <c r="G3009" s="36" t="s">
        <v>3987</v>
      </c>
      <c r="H3009" s="36">
        <v>1137360</v>
      </c>
      <c r="I3009" s="38">
        <v>43832</v>
      </c>
      <c r="J3009" s="2">
        <v>345</v>
      </c>
      <c r="K3009" s="2">
        <v>345101</v>
      </c>
      <c r="L3009" s="2">
        <v>6050</v>
      </c>
      <c r="M3009" s="5">
        <v>586</v>
      </c>
      <c r="N3009" s="3">
        <v>43830</v>
      </c>
      <c r="O3009" t="s">
        <v>19</v>
      </c>
      <c r="P3009" t="s">
        <v>1942</v>
      </c>
      <c r="S3009" s="2">
        <v>1122603</v>
      </c>
      <c r="T3009" s="2">
        <v>355530</v>
      </c>
      <c r="X3009" s="2" t="s">
        <v>1931</v>
      </c>
      <c r="Z3009">
        <v>3019839</v>
      </c>
      <c r="AA3009" s="2" t="s">
        <v>24</v>
      </c>
    </row>
    <row r="3010" spans="1:27" x14ac:dyDescent="0.25">
      <c r="A3010" s="6">
        <f t="shared" si="46"/>
        <v>3002</v>
      </c>
      <c r="C3010" s="36" t="str">
        <f>+INDEX('Global Mapping'!$M:$M,MATCH(L3010,'Global Mapping'!$A:$A,0))</f>
        <v>EXPENSE</v>
      </c>
      <c r="D3010" s="36" t="str">
        <f>+INDEX('Global Mapping'!$C:$C,MATCH(L3010,'Global Mapping'!$A:$A,0))</f>
        <v>OTHER OUTSIDE SERVICES</v>
      </c>
      <c r="E3010" s="36" t="s">
        <v>3985</v>
      </c>
      <c r="F3010" s="36" t="s">
        <v>3986</v>
      </c>
      <c r="G3010" s="36" t="s">
        <v>3987</v>
      </c>
      <c r="H3010" s="36">
        <v>1143566</v>
      </c>
      <c r="I3010" s="38">
        <v>43895</v>
      </c>
      <c r="J3010" s="2">
        <v>345</v>
      </c>
      <c r="K3010" s="2">
        <v>345101</v>
      </c>
      <c r="L3010" s="2">
        <v>6050</v>
      </c>
      <c r="M3010" s="5">
        <v>646</v>
      </c>
      <c r="N3010" s="3">
        <v>43895</v>
      </c>
      <c r="O3010" t="s">
        <v>19</v>
      </c>
      <c r="P3010" t="s">
        <v>1942</v>
      </c>
      <c r="S3010" s="2">
        <v>1140434</v>
      </c>
      <c r="T3010" s="2">
        <v>361135</v>
      </c>
      <c r="X3010" s="2" t="s">
        <v>1931</v>
      </c>
      <c r="Z3010">
        <v>3019839</v>
      </c>
      <c r="AA3010" s="2" t="s">
        <v>24</v>
      </c>
    </row>
    <row r="3011" spans="1:27" x14ac:dyDescent="0.25">
      <c r="A3011" s="6">
        <f t="shared" si="46"/>
        <v>3003</v>
      </c>
      <c r="C3011" s="36" t="str">
        <f>+INDEX('Global Mapping'!$M:$M,MATCH(L3011,'Global Mapping'!$A:$A,0))</f>
        <v>EXPENSE</v>
      </c>
      <c r="D3011" s="36" t="str">
        <f>+INDEX('Global Mapping'!$C:$C,MATCH(L3011,'Global Mapping'!$A:$A,0))</f>
        <v>OTHER OUTSIDE SERVICES</v>
      </c>
      <c r="E3011" s="36" t="s">
        <v>3985</v>
      </c>
      <c r="F3011" s="36" t="s">
        <v>3986</v>
      </c>
      <c r="G3011" s="36" t="s">
        <v>3987</v>
      </c>
      <c r="H3011" s="36">
        <v>1144103</v>
      </c>
      <c r="I3011" s="38">
        <v>43902</v>
      </c>
      <c r="J3011" s="2">
        <v>345</v>
      </c>
      <c r="K3011" s="2">
        <v>345101</v>
      </c>
      <c r="L3011" s="2">
        <v>6050</v>
      </c>
      <c r="M3011" s="5">
        <v>630</v>
      </c>
      <c r="N3011" s="3">
        <v>43901</v>
      </c>
      <c r="O3011" t="s">
        <v>19</v>
      </c>
      <c r="P3011" t="s">
        <v>1942</v>
      </c>
      <c r="S3011" s="2">
        <v>1141792</v>
      </c>
      <c r="T3011" s="2">
        <v>361714</v>
      </c>
      <c r="X3011" s="2" t="s">
        <v>1931</v>
      </c>
      <c r="Z3011">
        <v>3019839</v>
      </c>
      <c r="AA3011" s="2" t="s">
        <v>24</v>
      </c>
    </row>
    <row r="3012" spans="1:27" x14ac:dyDescent="0.25">
      <c r="A3012" s="6">
        <f t="shared" si="46"/>
        <v>3004</v>
      </c>
      <c r="C3012" s="36" t="str">
        <f>+INDEX('Global Mapping'!$M:$M,MATCH(L3012,'Global Mapping'!$A:$A,0))</f>
        <v>EXPENSE</v>
      </c>
      <c r="D3012" s="36" t="str">
        <f>+INDEX('Global Mapping'!$C:$C,MATCH(L3012,'Global Mapping'!$A:$A,0))</f>
        <v>OTHER OUTSIDE SERVICES</v>
      </c>
      <c r="E3012" s="36" t="s">
        <v>3985</v>
      </c>
      <c r="F3012" s="36" t="s">
        <v>3986</v>
      </c>
      <c r="G3012" s="36" t="s">
        <v>3987</v>
      </c>
      <c r="H3012" s="36">
        <v>1144104</v>
      </c>
      <c r="I3012" s="38">
        <v>43902</v>
      </c>
      <c r="J3012" s="2">
        <v>345</v>
      </c>
      <c r="K3012" s="2">
        <v>345101</v>
      </c>
      <c r="L3012" s="2">
        <v>6050</v>
      </c>
      <c r="M3012" s="5">
        <v>620</v>
      </c>
      <c r="N3012" s="3">
        <v>43901</v>
      </c>
      <c r="O3012" t="s">
        <v>19</v>
      </c>
      <c r="P3012" t="s">
        <v>1942</v>
      </c>
      <c r="S3012" s="2">
        <v>1141796</v>
      </c>
      <c r="T3012" s="2">
        <v>361714</v>
      </c>
      <c r="X3012" s="2" t="s">
        <v>1931</v>
      </c>
      <c r="Z3012">
        <v>3019839</v>
      </c>
      <c r="AA3012" s="2" t="s">
        <v>24</v>
      </c>
    </row>
    <row r="3013" spans="1:27" x14ac:dyDescent="0.25">
      <c r="A3013" s="6">
        <f t="shared" si="46"/>
        <v>3005</v>
      </c>
      <c r="C3013" s="36" t="str">
        <f>+INDEX('Global Mapping'!$M:$M,MATCH(L3013,'Global Mapping'!$A:$A,0))</f>
        <v>EXPENSE</v>
      </c>
      <c r="D3013" s="36" t="str">
        <f>+INDEX('Global Mapping'!$C:$C,MATCH(L3013,'Global Mapping'!$A:$A,0))</f>
        <v>OTHER OUTSIDE SERVICES</v>
      </c>
      <c r="E3013" s="36" t="s">
        <v>3985</v>
      </c>
      <c r="F3013" s="36" t="s">
        <v>3986</v>
      </c>
      <c r="G3013" s="36" t="s">
        <v>3987</v>
      </c>
      <c r="H3013" s="36">
        <v>1144105</v>
      </c>
      <c r="I3013" s="38">
        <v>43902</v>
      </c>
      <c r="J3013" s="2">
        <v>345</v>
      </c>
      <c r="K3013" s="2">
        <v>345101</v>
      </c>
      <c r="L3013" s="2">
        <v>6050</v>
      </c>
      <c r="M3013" s="5">
        <v>612</v>
      </c>
      <c r="N3013" s="3">
        <v>43901</v>
      </c>
      <c r="O3013" t="s">
        <v>19</v>
      </c>
      <c r="P3013" t="s">
        <v>1942</v>
      </c>
      <c r="S3013" s="2">
        <v>1141801</v>
      </c>
      <c r="T3013" s="2">
        <v>361714</v>
      </c>
      <c r="X3013" s="2" t="s">
        <v>1931</v>
      </c>
      <c r="Z3013">
        <v>3019839</v>
      </c>
      <c r="AA3013" s="2" t="s">
        <v>24</v>
      </c>
    </row>
    <row r="3014" spans="1:27" x14ac:dyDescent="0.25">
      <c r="A3014" s="6">
        <f t="shared" si="46"/>
        <v>3006</v>
      </c>
      <c r="C3014" s="36" t="str">
        <f>+INDEX('Global Mapping'!$M:$M,MATCH(L3014,'Global Mapping'!$A:$A,0))</f>
        <v>EXPENSE</v>
      </c>
      <c r="D3014" s="36" t="str">
        <f>+INDEX('Global Mapping'!$C:$C,MATCH(L3014,'Global Mapping'!$A:$A,0))</f>
        <v>OTHER OUTSIDE SERVICES</v>
      </c>
      <c r="E3014" s="36" t="s">
        <v>3985</v>
      </c>
      <c r="F3014" s="36" t="s">
        <v>3986</v>
      </c>
      <c r="G3014" s="36" t="s">
        <v>3987</v>
      </c>
      <c r="H3014" s="36">
        <v>1145307</v>
      </c>
      <c r="I3014" s="38">
        <v>43917</v>
      </c>
      <c r="J3014" s="2">
        <v>345</v>
      </c>
      <c r="K3014" s="2">
        <v>345101</v>
      </c>
      <c r="L3014" s="2">
        <v>6050</v>
      </c>
      <c r="M3014" s="5">
        <v>550</v>
      </c>
      <c r="N3014" s="3">
        <v>43914</v>
      </c>
      <c r="O3014" t="s">
        <v>19</v>
      </c>
      <c r="P3014" t="s">
        <v>1942</v>
      </c>
      <c r="S3014" s="2">
        <v>1144958</v>
      </c>
      <c r="T3014" s="2">
        <v>362654</v>
      </c>
      <c r="X3014" s="2" t="s">
        <v>1931</v>
      </c>
      <c r="Z3014">
        <v>3019839</v>
      </c>
      <c r="AA3014" s="2" t="s">
        <v>24</v>
      </c>
    </row>
    <row r="3015" spans="1:27" x14ac:dyDescent="0.25">
      <c r="A3015" s="6">
        <f t="shared" si="46"/>
        <v>3007</v>
      </c>
      <c r="C3015" s="36" t="str">
        <f>+INDEX('Global Mapping'!$M:$M,MATCH(L3015,'Global Mapping'!$A:$A,0))</f>
        <v>EXPENSE</v>
      </c>
      <c r="D3015" s="36" t="str">
        <f>+INDEX('Global Mapping'!$C:$C,MATCH(L3015,'Global Mapping'!$A:$A,0))</f>
        <v>RATE CASE AMORT EXPENSE</v>
      </c>
      <c r="E3015" s="36" t="s">
        <v>3985</v>
      </c>
      <c r="F3015" s="36" t="s">
        <v>3986</v>
      </c>
      <c r="G3015" s="36" t="s">
        <v>3987</v>
      </c>
      <c r="H3015" s="36">
        <v>722604</v>
      </c>
      <c r="I3015" s="38">
        <v>39597</v>
      </c>
      <c r="J3015" s="2">
        <v>345</v>
      </c>
      <c r="K3015" s="2">
        <v>345100</v>
      </c>
      <c r="L3015" s="2">
        <v>6065</v>
      </c>
      <c r="M3015" s="5">
        <v>4094.8</v>
      </c>
      <c r="N3015" s="3">
        <v>43677</v>
      </c>
      <c r="O3015" t="s">
        <v>19</v>
      </c>
      <c r="P3015" t="s">
        <v>1619</v>
      </c>
      <c r="Q3015" t="s">
        <v>1504</v>
      </c>
      <c r="R3015">
        <v>5100153</v>
      </c>
      <c r="S3015" s="2">
        <v>62170</v>
      </c>
      <c r="T3015" s="2">
        <v>341428</v>
      </c>
      <c r="X3015" s="2" t="s">
        <v>1503</v>
      </c>
      <c r="AA3015" s="2" t="s">
        <v>24</v>
      </c>
    </row>
    <row r="3016" spans="1:27" x14ac:dyDescent="0.25">
      <c r="A3016" s="6">
        <f t="shared" si="46"/>
        <v>3008</v>
      </c>
      <c r="C3016" s="36" t="str">
        <f>+INDEX('Global Mapping'!$M:$M,MATCH(L3016,'Global Mapping'!$A:$A,0))</f>
        <v>EXPENSE</v>
      </c>
      <c r="D3016" s="36" t="str">
        <f>+INDEX('Global Mapping'!$C:$C,MATCH(L3016,'Global Mapping'!$A:$A,0))</f>
        <v>MISC REG MATTERS COMM E</v>
      </c>
      <c r="E3016" s="36" t="s">
        <v>3985</v>
      </c>
      <c r="F3016" s="36" t="s">
        <v>3986</v>
      </c>
      <c r="G3016" s="36" t="s">
        <v>3987</v>
      </c>
      <c r="H3016" s="36">
        <v>1140886</v>
      </c>
      <c r="I3016" s="38">
        <v>43867</v>
      </c>
      <c r="J3016" s="2">
        <v>345</v>
      </c>
      <c r="K3016" s="2">
        <v>345100</v>
      </c>
      <c r="L3016" s="2">
        <v>6070</v>
      </c>
      <c r="M3016" s="5">
        <v>2380.1</v>
      </c>
      <c r="N3016" s="3">
        <v>43861</v>
      </c>
      <c r="O3016" t="s">
        <v>19</v>
      </c>
      <c r="P3016" t="s">
        <v>1953</v>
      </c>
      <c r="S3016" s="2">
        <v>1131318</v>
      </c>
      <c r="T3016" s="2">
        <v>358248</v>
      </c>
      <c r="X3016" s="2" t="s">
        <v>1931</v>
      </c>
      <c r="Z3016">
        <v>3056599</v>
      </c>
      <c r="AA3016" s="2" t="s">
        <v>24</v>
      </c>
    </row>
    <row r="3017" spans="1:27" x14ac:dyDescent="0.25">
      <c r="A3017" s="6">
        <f t="shared" si="46"/>
        <v>3009</v>
      </c>
      <c r="C3017" s="36" t="str">
        <f>+INDEX('Global Mapping'!$M:$M,MATCH(L3017,'Global Mapping'!$A:$A,0))</f>
        <v>EXPENSE</v>
      </c>
      <c r="D3017" s="36" t="str">
        <f>+INDEX('Global Mapping'!$C:$C,MATCH(L3017,'Global Mapping'!$A:$A,0))</f>
        <v>RENT</v>
      </c>
      <c r="E3017" s="36" t="s">
        <v>3985</v>
      </c>
      <c r="F3017" s="36" t="s">
        <v>3986</v>
      </c>
      <c r="G3017" s="36" t="s">
        <v>3987</v>
      </c>
      <c r="H3017" s="36">
        <v>1088845</v>
      </c>
      <c r="I3017" s="38">
        <v>43545</v>
      </c>
      <c r="J3017" s="2">
        <v>345</v>
      </c>
      <c r="K3017" s="2">
        <v>345102</v>
      </c>
      <c r="L3017" s="2">
        <v>6090</v>
      </c>
      <c r="M3017" s="5">
        <v>300</v>
      </c>
      <c r="N3017" s="3">
        <v>43556</v>
      </c>
      <c r="O3017" t="s">
        <v>19</v>
      </c>
      <c r="P3017" t="s">
        <v>1929</v>
      </c>
      <c r="S3017" s="2">
        <v>1043026</v>
      </c>
      <c r="T3017" s="2">
        <v>329631</v>
      </c>
      <c r="X3017" s="2" t="s">
        <v>1928</v>
      </c>
      <c r="Z3017">
        <v>3065795</v>
      </c>
      <c r="AA3017" s="2" t="s">
        <v>24</v>
      </c>
    </row>
    <row r="3018" spans="1:27" x14ac:dyDescent="0.25">
      <c r="A3018" s="6">
        <f t="shared" si="46"/>
        <v>3010</v>
      </c>
      <c r="C3018" s="36" t="str">
        <f>+INDEX('Global Mapping'!$M:$M,MATCH(L3018,'Global Mapping'!$A:$A,0))</f>
        <v>EXPENSE</v>
      </c>
      <c r="D3018" s="36" t="str">
        <f>+INDEX('Global Mapping'!$C:$C,MATCH(L3018,'Global Mapping'!$A:$A,0))</f>
        <v>RENT</v>
      </c>
      <c r="E3018" s="36" t="s">
        <v>3985</v>
      </c>
      <c r="F3018" s="36" t="s">
        <v>3986</v>
      </c>
      <c r="G3018" s="36" t="s">
        <v>3987</v>
      </c>
      <c r="H3018" s="36">
        <v>1088837</v>
      </c>
      <c r="I3018" s="38">
        <v>43545</v>
      </c>
      <c r="J3018" s="2">
        <v>345</v>
      </c>
      <c r="K3018" s="2">
        <v>345102</v>
      </c>
      <c r="L3018" s="2">
        <v>6090</v>
      </c>
      <c r="M3018" s="5">
        <v>500</v>
      </c>
      <c r="N3018" s="3">
        <v>43556</v>
      </c>
      <c r="O3018" t="s">
        <v>19</v>
      </c>
      <c r="P3018" t="s">
        <v>1685</v>
      </c>
      <c r="S3018" s="2">
        <v>1043038</v>
      </c>
      <c r="T3018" s="2">
        <v>329631</v>
      </c>
      <c r="X3018" s="2" t="s">
        <v>1928</v>
      </c>
      <c r="Z3018">
        <v>3091787</v>
      </c>
      <c r="AA3018" s="2" t="s">
        <v>24</v>
      </c>
    </row>
    <row r="3019" spans="1:27" x14ac:dyDescent="0.25">
      <c r="A3019" s="6">
        <f t="shared" ref="A3019:A3082" si="47">+A3018+1</f>
        <v>3011</v>
      </c>
      <c r="C3019" s="36" t="str">
        <f>+INDEX('Global Mapping'!$M:$M,MATCH(L3019,'Global Mapping'!$A:$A,0))</f>
        <v>EXPENSE</v>
      </c>
      <c r="D3019" s="36" t="str">
        <f>+INDEX('Global Mapping'!$C:$C,MATCH(L3019,'Global Mapping'!$A:$A,0))</f>
        <v>RENT</v>
      </c>
      <c r="E3019" s="36" t="s">
        <v>3985</v>
      </c>
      <c r="F3019" s="36" t="s">
        <v>3986</v>
      </c>
      <c r="G3019" s="36" t="s">
        <v>3987</v>
      </c>
      <c r="H3019" s="36">
        <v>1092189</v>
      </c>
      <c r="I3019" s="38">
        <v>43580</v>
      </c>
      <c r="J3019" s="2">
        <v>345</v>
      </c>
      <c r="K3019" s="2">
        <v>345102</v>
      </c>
      <c r="L3019" s="2">
        <v>6090</v>
      </c>
      <c r="M3019" s="5">
        <v>300</v>
      </c>
      <c r="N3019" s="3">
        <v>43586</v>
      </c>
      <c r="O3019" t="s">
        <v>19</v>
      </c>
      <c r="P3019" t="s">
        <v>1929</v>
      </c>
      <c r="S3019" s="2">
        <v>1052594</v>
      </c>
      <c r="T3019" s="2">
        <v>332606</v>
      </c>
      <c r="X3019" s="2" t="s">
        <v>1928</v>
      </c>
      <c r="Z3019">
        <v>3065795</v>
      </c>
      <c r="AA3019" s="2" t="s">
        <v>24</v>
      </c>
    </row>
    <row r="3020" spans="1:27" x14ac:dyDescent="0.25">
      <c r="A3020" s="6">
        <f t="shared" si="47"/>
        <v>3012</v>
      </c>
      <c r="C3020" s="36" t="str">
        <f>+INDEX('Global Mapping'!$M:$M,MATCH(L3020,'Global Mapping'!$A:$A,0))</f>
        <v>EXPENSE</v>
      </c>
      <c r="D3020" s="36" t="str">
        <f>+INDEX('Global Mapping'!$C:$C,MATCH(L3020,'Global Mapping'!$A:$A,0))</f>
        <v>RENT</v>
      </c>
      <c r="E3020" s="36" t="s">
        <v>3985</v>
      </c>
      <c r="F3020" s="36" t="s">
        <v>3986</v>
      </c>
      <c r="G3020" s="36" t="s">
        <v>3987</v>
      </c>
      <c r="H3020" s="36">
        <v>1092182</v>
      </c>
      <c r="I3020" s="38">
        <v>43580</v>
      </c>
      <c r="J3020" s="2">
        <v>345</v>
      </c>
      <c r="K3020" s="2">
        <v>345102</v>
      </c>
      <c r="L3020" s="2">
        <v>6090</v>
      </c>
      <c r="M3020" s="5">
        <v>500</v>
      </c>
      <c r="N3020" s="3">
        <v>43586</v>
      </c>
      <c r="O3020" t="s">
        <v>19</v>
      </c>
      <c r="P3020" t="s">
        <v>1685</v>
      </c>
      <c r="S3020" s="2">
        <v>1052606</v>
      </c>
      <c r="T3020" s="2">
        <v>332606</v>
      </c>
      <c r="X3020" s="2" t="s">
        <v>1928</v>
      </c>
      <c r="Z3020">
        <v>3091787</v>
      </c>
      <c r="AA3020" s="2" t="s">
        <v>24</v>
      </c>
    </row>
    <row r="3021" spans="1:27" x14ac:dyDescent="0.25">
      <c r="A3021" s="6">
        <f t="shared" si="47"/>
        <v>3013</v>
      </c>
      <c r="C3021" s="36" t="str">
        <f>+INDEX('Global Mapping'!$M:$M,MATCH(L3021,'Global Mapping'!$A:$A,0))</f>
        <v>EXPENSE</v>
      </c>
      <c r="D3021" s="36" t="str">
        <f>+INDEX('Global Mapping'!$C:$C,MATCH(L3021,'Global Mapping'!$A:$A,0))</f>
        <v>RENT</v>
      </c>
      <c r="E3021" s="36" t="s">
        <v>3985</v>
      </c>
      <c r="F3021" s="36" t="s">
        <v>3986</v>
      </c>
      <c r="G3021" s="36" t="s">
        <v>3987</v>
      </c>
      <c r="H3021" s="36">
        <v>1094481</v>
      </c>
      <c r="I3021" s="38">
        <v>43608</v>
      </c>
      <c r="J3021" s="2">
        <v>345</v>
      </c>
      <c r="K3021" s="2">
        <v>345102</v>
      </c>
      <c r="L3021" s="2">
        <v>6090</v>
      </c>
      <c r="M3021" s="5">
        <v>300</v>
      </c>
      <c r="N3021" s="3">
        <v>43617</v>
      </c>
      <c r="O3021" t="s">
        <v>19</v>
      </c>
      <c r="P3021" t="s">
        <v>1929</v>
      </c>
      <c r="S3021" s="2">
        <v>1060110</v>
      </c>
      <c r="T3021" s="2">
        <v>335053</v>
      </c>
      <c r="X3021" s="2" t="s">
        <v>1928</v>
      </c>
      <c r="Z3021">
        <v>3065795</v>
      </c>
      <c r="AA3021" s="2" t="s">
        <v>24</v>
      </c>
    </row>
    <row r="3022" spans="1:27" x14ac:dyDescent="0.25">
      <c r="A3022" s="6">
        <f t="shared" si="47"/>
        <v>3014</v>
      </c>
      <c r="C3022" s="36" t="str">
        <f>+INDEX('Global Mapping'!$M:$M,MATCH(L3022,'Global Mapping'!$A:$A,0))</f>
        <v>EXPENSE</v>
      </c>
      <c r="D3022" s="36" t="str">
        <f>+INDEX('Global Mapping'!$C:$C,MATCH(L3022,'Global Mapping'!$A:$A,0))</f>
        <v>RENT</v>
      </c>
      <c r="E3022" s="36" t="s">
        <v>3985</v>
      </c>
      <c r="F3022" s="36" t="s">
        <v>3986</v>
      </c>
      <c r="G3022" s="36" t="s">
        <v>3987</v>
      </c>
      <c r="H3022" s="36">
        <v>1094466</v>
      </c>
      <c r="I3022" s="38">
        <v>43608</v>
      </c>
      <c r="J3022" s="2">
        <v>345</v>
      </c>
      <c r="K3022" s="2">
        <v>345102</v>
      </c>
      <c r="L3022" s="2">
        <v>6090</v>
      </c>
      <c r="M3022" s="5">
        <v>500</v>
      </c>
      <c r="N3022" s="3">
        <v>43617</v>
      </c>
      <c r="O3022" t="s">
        <v>19</v>
      </c>
      <c r="P3022" t="s">
        <v>1685</v>
      </c>
      <c r="S3022" s="2">
        <v>1060122</v>
      </c>
      <c r="T3022" s="2">
        <v>335053</v>
      </c>
      <c r="X3022" s="2" t="s">
        <v>1928</v>
      </c>
      <c r="Z3022">
        <v>3091787</v>
      </c>
      <c r="AA3022" s="2" t="s">
        <v>24</v>
      </c>
    </row>
    <row r="3023" spans="1:27" x14ac:dyDescent="0.25">
      <c r="A3023" s="6">
        <f t="shared" si="47"/>
        <v>3015</v>
      </c>
      <c r="C3023" s="36" t="str">
        <f>+INDEX('Global Mapping'!$M:$M,MATCH(L3023,'Global Mapping'!$A:$A,0))</f>
        <v>EXPENSE</v>
      </c>
      <c r="D3023" s="36" t="str">
        <f>+INDEX('Global Mapping'!$C:$C,MATCH(L3023,'Global Mapping'!$A:$A,0))</f>
        <v>RENT</v>
      </c>
      <c r="E3023" s="36" t="s">
        <v>3985</v>
      </c>
      <c r="F3023" s="36" t="s">
        <v>3986</v>
      </c>
      <c r="G3023" s="36" t="s">
        <v>3987</v>
      </c>
      <c r="H3023" s="36">
        <v>1096794</v>
      </c>
      <c r="I3023" s="38">
        <v>43636</v>
      </c>
      <c r="J3023" s="2">
        <v>345</v>
      </c>
      <c r="K3023" s="2">
        <v>345102</v>
      </c>
      <c r="L3023" s="2">
        <v>6090</v>
      </c>
      <c r="M3023" s="5">
        <v>300</v>
      </c>
      <c r="N3023" s="3">
        <v>43647</v>
      </c>
      <c r="O3023" t="s">
        <v>19</v>
      </c>
      <c r="P3023" t="s">
        <v>1929</v>
      </c>
      <c r="S3023" s="2">
        <v>1065995</v>
      </c>
      <c r="T3023" s="2">
        <v>337324</v>
      </c>
      <c r="X3023" s="2" t="s">
        <v>1928</v>
      </c>
      <c r="Z3023">
        <v>3065795</v>
      </c>
      <c r="AA3023" s="2" t="s">
        <v>24</v>
      </c>
    </row>
    <row r="3024" spans="1:27" x14ac:dyDescent="0.25">
      <c r="A3024" s="6">
        <f t="shared" si="47"/>
        <v>3016</v>
      </c>
      <c r="C3024" s="36" t="str">
        <f>+INDEX('Global Mapping'!$M:$M,MATCH(L3024,'Global Mapping'!$A:$A,0))</f>
        <v>EXPENSE</v>
      </c>
      <c r="D3024" s="36" t="str">
        <f>+INDEX('Global Mapping'!$C:$C,MATCH(L3024,'Global Mapping'!$A:$A,0))</f>
        <v>RENT</v>
      </c>
      <c r="E3024" s="36" t="s">
        <v>3985</v>
      </c>
      <c r="F3024" s="36" t="s">
        <v>3986</v>
      </c>
      <c r="G3024" s="36" t="s">
        <v>3987</v>
      </c>
      <c r="H3024" s="36">
        <v>1096791</v>
      </c>
      <c r="I3024" s="38">
        <v>43636</v>
      </c>
      <c r="J3024" s="2">
        <v>345</v>
      </c>
      <c r="K3024" s="2">
        <v>345102</v>
      </c>
      <c r="L3024" s="2">
        <v>6090</v>
      </c>
      <c r="M3024" s="5">
        <v>500</v>
      </c>
      <c r="N3024" s="3">
        <v>43647</v>
      </c>
      <c r="O3024" t="s">
        <v>19</v>
      </c>
      <c r="P3024" t="s">
        <v>1685</v>
      </c>
      <c r="S3024" s="2">
        <v>1066007</v>
      </c>
      <c r="T3024" s="2">
        <v>337324</v>
      </c>
      <c r="X3024" s="2" t="s">
        <v>1928</v>
      </c>
      <c r="Z3024">
        <v>3091787</v>
      </c>
      <c r="AA3024" s="2" t="s">
        <v>24</v>
      </c>
    </row>
    <row r="3025" spans="1:27" x14ac:dyDescent="0.25">
      <c r="A3025" s="6">
        <f t="shared" si="47"/>
        <v>3017</v>
      </c>
      <c r="C3025" s="36" t="str">
        <f>+INDEX('Global Mapping'!$M:$M,MATCH(L3025,'Global Mapping'!$A:$A,0))</f>
        <v>EXPENSE</v>
      </c>
      <c r="D3025" s="36" t="str">
        <f>+INDEX('Global Mapping'!$C:$C,MATCH(L3025,'Global Mapping'!$A:$A,0))</f>
        <v>RENT</v>
      </c>
      <c r="E3025" s="36" t="s">
        <v>3985</v>
      </c>
      <c r="F3025" s="36" t="s">
        <v>3986</v>
      </c>
      <c r="G3025" s="36" t="s">
        <v>3987</v>
      </c>
      <c r="H3025" s="36">
        <v>1113880</v>
      </c>
      <c r="I3025" s="38">
        <v>43671</v>
      </c>
      <c r="J3025" s="2">
        <v>345</v>
      </c>
      <c r="K3025" s="2">
        <v>345102</v>
      </c>
      <c r="L3025" s="2">
        <v>6090</v>
      </c>
      <c r="M3025" s="5">
        <v>300</v>
      </c>
      <c r="N3025" s="3">
        <v>43678</v>
      </c>
      <c r="O3025" t="s">
        <v>19</v>
      </c>
      <c r="P3025" t="s">
        <v>1929</v>
      </c>
      <c r="S3025" s="2">
        <v>1075968</v>
      </c>
      <c r="T3025" s="2">
        <v>340258</v>
      </c>
      <c r="X3025" s="2" t="s">
        <v>1928</v>
      </c>
      <c r="Z3025">
        <v>3065795</v>
      </c>
      <c r="AA3025" s="2" t="s">
        <v>24</v>
      </c>
    </row>
    <row r="3026" spans="1:27" x14ac:dyDescent="0.25">
      <c r="A3026" s="6">
        <f t="shared" si="47"/>
        <v>3018</v>
      </c>
      <c r="C3026" s="36" t="str">
        <f>+INDEX('Global Mapping'!$M:$M,MATCH(L3026,'Global Mapping'!$A:$A,0))</f>
        <v>EXPENSE</v>
      </c>
      <c r="D3026" s="36" t="str">
        <f>+INDEX('Global Mapping'!$C:$C,MATCH(L3026,'Global Mapping'!$A:$A,0))</f>
        <v>RENT</v>
      </c>
      <c r="E3026" s="36" t="s">
        <v>3985</v>
      </c>
      <c r="F3026" s="36" t="s">
        <v>3986</v>
      </c>
      <c r="G3026" s="36" t="s">
        <v>3987</v>
      </c>
      <c r="H3026" s="36">
        <v>1113877</v>
      </c>
      <c r="I3026" s="38">
        <v>43671</v>
      </c>
      <c r="J3026" s="2">
        <v>345</v>
      </c>
      <c r="K3026" s="2">
        <v>345102</v>
      </c>
      <c r="L3026" s="2">
        <v>6090</v>
      </c>
      <c r="M3026" s="5">
        <v>500</v>
      </c>
      <c r="N3026" s="3">
        <v>43678</v>
      </c>
      <c r="O3026" t="s">
        <v>19</v>
      </c>
      <c r="P3026" t="s">
        <v>1685</v>
      </c>
      <c r="S3026" s="2">
        <v>1075980</v>
      </c>
      <c r="T3026" s="2">
        <v>340258</v>
      </c>
      <c r="X3026" s="2" t="s">
        <v>1928</v>
      </c>
      <c r="Z3026">
        <v>3091787</v>
      </c>
      <c r="AA3026" s="2" t="s">
        <v>24</v>
      </c>
    </row>
    <row r="3027" spans="1:27" x14ac:dyDescent="0.25">
      <c r="A3027" s="6">
        <f t="shared" si="47"/>
        <v>3019</v>
      </c>
      <c r="C3027" s="36" t="str">
        <f>+INDEX('Global Mapping'!$M:$M,MATCH(L3027,'Global Mapping'!$A:$A,0))</f>
        <v>EXPENSE</v>
      </c>
      <c r="D3027" s="36" t="str">
        <f>+INDEX('Global Mapping'!$C:$C,MATCH(L3027,'Global Mapping'!$A:$A,0))</f>
        <v>RENT</v>
      </c>
      <c r="E3027" s="36" t="s">
        <v>3985</v>
      </c>
      <c r="F3027" s="36" t="s">
        <v>3986</v>
      </c>
      <c r="G3027" s="36" t="s">
        <v>3987</v>
      </c>
      <c r="H3027" s="36">
        <v>1116986</v>
      </c>
      <c r="I3027" s="38">
        <v>43706</v>
      </c>
      <c r="J3027" s="2">
        <v>345</v>
      </c>
      <c r="K3027" s="2">
        <v>345102</v>
      </c>
      <c r="L3027" s="2">
        <v>6090</v>
      </c>
      <c r="M3027" s="5">
        <v>300</v>
      </c>
      <c r="N3027" s="3">
        <v>43709</v>
      </c>
      <c r="O3027" t="s">
        <v>19</v>
      </c>
      <c r="P3027" t="s">
        <v>1929</v>
      </c>
      <c r="S3027" s="2">
        <v>1086374</v>
      </c>
      <c r="T3027" s="2">
        <v>343202</v>
      </c>
      <c r="X3027" s="2" t="s">
        <v>1928</v>
      </c>
      <c r="Z3027">
        <v>3065795</v>
      </c>
      <c r="AA3027" s="2" t="s">
        <v>24</v>
      </c>
    </row>
    <row r="3028" spans="1:27" x14ac:dyDescent="0.25">
      <c r="A3028" s="6">
        <f t="shared" si="47"/>
        <v>3020</v>
      </c>
      <c r="C3028" s="36" t="str">
        <f>+INDEX('Global Mapping'!$M:$M,MATCH(L3028,'Global Mapping'!$A:$A,0))</f>
        <v>EXPENSE</v>
      </c>
      <c r="D3028" s="36" t="str">
        <f>+INDEX('Global Mapping'!$C:$C,MATCH(L3028,'Global Mapping'!$A:$A,0))</f>
        <v>RENT</v>
      </c>
      <c r="E3028" s="36" t="s">
        <v>3985</v>
      </c>
      <c r="F3028" s="36" t="s">
        <v>3986</v>
      </c>
      <c r="G3028" s="36" t="s">
        <v>3987</v>
      </c>
      <c r="H3028" s="36">
        <v>1116975</v>
      </c>
      <c r="I3028" s="38">
        <v>43706</v>
      </c>
      <c r="J3028" s="2">
        <v>345</v>
      </c>
      <c r="K3028" s="2">
        <v>345102</v>
      </c>
      <c r="L3028" s="2">
        <v>6090</v>
      </c>
      <c r="M3028" s="5">
        <v>575</v>
      </c>
      <c r="N3028" s="3">
        <v>43709</v>
      </c>
      <c r="O3028" t="s">
        <v>19</v>
      </c>
      <c r="P3028" t="s">
        <v>1685</v>
      </c>
      <c r="S3028" s="2">
        <v>1086386</v>
      </c>
      <c r="T3028" s="2">
        <v>343202</v>
      </c>
      <c r="X3028" s="2" t="s">
        <v>1928</v>
      </c>
      <c r="Z3028">
        <v>3091787</v>
      </c>
      <c r="AA3028" s="2" t="s">
        <v>24</v>
      </c>
    </row>
    <row r="3029" spans="1:27" x14ac:dyDescent="0.25">
      <c r="A3029" s="6">
        <f t="shared" si="47"/>
        <v>3021</v>
      </c>
      <c r="C3029" s="36" t="str">
        <f>+INDEX('Global Mapping'!$M:$M,MATCH(L3029,'Global Mapping'!$A:$A,0))</f>
        <v>EXPENSE</v>
      </c>
      <c r="D3029" s="36" t="str">
        <f>+INDEX('Global Mapping'!$C:$C,MATCH(L3029,'Global Mapping'!$A:$A,0))</f>
        <v>RENT</v>
      </c>
      <c r="E3029" s="36" t="s">
        <v>3985</v>
      </c>
      <c r="F3029" s="36" t="s">
        <v>3986</v>
      </c>
      <c r="G3029" s="36" t="s">
        <v>3987</v>
      </c>
      <c r="H3029" s="36">
        <v>1127331</v>
      </c>
      <c r="I3029" s="38">
        <v>43734</v>
      </c>
      <c r="J3029" s="2">
        <v>345</v>
      </c>
      <c r="K3029" s="2">
        <v>345102</v>
      </c>
      <c r="L3029" s="2">
        <v>6090</v>
      </c>
      <c r="M3029" s="5">
        <v>575</v>
      </c>
      <c r="N3029" s="3">
        <v>43739</v>
      </c>
      <c r="O3029" t="s">
        <v>19</v>
      </c>
      <c r="P3029" t="s">
        <v>1685</v>
      </c>
      <c r="S3029" s="2">
        <v>1094821</v>
      </c>
      <c r="T3029" s="2">
        <v>345995</v>
      </c>
      <c r="X3029" s="2" t="s">
        <v>1928</v>
      </c>
      <c r="Z3029">
        <v>3091787</v>
      </c>
      <c r="AA3029" s="2" t="s">
        <v>24</v>
      </c>
    </row>
    <row r="3030" spans="1:27" x14ac:dyDescent="0.25">
      <c r="A3030" s="6">
        <f t="shared" si="47"/>
        <v>3022</v>
      </c>
      <c r="C3030" s="36" t="str">
        <f>+INDEX('Global Mapping'!$M:$M,MATCH(L3030,'Global Mapping'!$A:$A,0))</f>
        <v>EXPENSE</v>
      </c>
      <c r="D3030" s="36" t="str">
        <f>+INDEX('Global Mapping'!$C:$C,MATCH(L3030,'Global Mapping'!$A:$A,0))</f>
        <v>RENT</v>
      </c>
      <c r="E3030" s="36" t="s">
        <v>3985</v>
      </c>
      <c r="F3030" s="36" t="s">
        <v>3986</v>
      </c>
      <c r="G3030" s="36" t="s">
        <v>3987</v>
      </c>
      <c r="H3030" s="36">
        <v>1128758</v>
      </c>
      <c r="I3030" s="38">
        <v>43755</v>
      </c>
      <c r="J3030" s="2">
        <v>345</v>
      </c>
      <c r="K3030" s="2">
        <v>345102</v>
      </c>
      <c r="L3030" s="2">
        <v>6090</v>
      </c>
      <c r="M3030" s="5">
        <v>1</v>
      </c>
      <c r="N3030" s="3">
        <v>43755</v>
      </c>
      <c r="O3030" t="s">
        <v>19</v>
      </c>
      <c r="P3030" t="s">
        <v>1689</v>
      </c>
      <c r="Q3030" t="s">
        <v>1831</v>
      </c>
      <c r="S3030" s="2">
        <v>1100816</v>
      </c>
      <c r="T3030" s="2">
        <v>348378</v>
      </c>
      <c r="U3030" s="2">
        <v>324718</v>
      </c>
      <c r="V3030" s="2" t="s">
        <v>1690</v>
      </c>
      <c r="W3030" t="s">
        <v>1691</v>
      </c>
      <c r="X3030" s="2" t="s">
        <v>1931</v>
      </c>
      <c r="Z3030">
        <v>3085299</v>
      </c>
      <c r="AA3030" s="2" t="s">
        <v>24</v>
      </c>
    </row>
    <row r="3031" spans="1:27" x14ac:dyDescent="0.25">
      <c r="A3031" s="6">
        <f t="shared" si="47"/>
        <v>3023</v>
      </c>
      <c r="C3031" s="36" t="str">
        <f>+INDEX('Global Mapping'!$M:$M,MATCH(L3031,'Global Mapping'!$A:$A,0))</f>
        <v>EXPENSE</v>
      </c>
      <c r="D3031" s="36" t="str">
        <f>+INDEX('Global Mapping'!$C:$C,MATCH(L3031,'Global Mapping'!$A:$A,0))</f>
        <v>RENT</v>
      </c>
      <c r="E3031" s="36" t="s">
        <v>3985</v>
      </c>
      <c r="F3031" s="36" t="s">
        <v>3986</v>
      </c>
      <c r="G3031" s="36" t="s">
        <v>3987</v>
      </c>
      <c r="H3031" s="36">
        <v>1129854</v>
      </c>
      <c r="I3031" s="38">
        <v>43762</v>
      </c>
      <c r="J3031" s="2">
        <v>345</v>
      </c>
      <c r="K3031" s="2">
        <v>345102</v>
      </c>
      <c r="L3031" s="2">
        <v>6090</v>
      </c>
      <c r="M3031" s="5">
        <v>575</v>
      </c>
      <c r="N3031" s="3">
        <v>43770</v>
      </c>
      <c r="O3031" t="s">
        <v>19</v>
      </c>
      <c r="P3031" t="s">
        <v>1685</v>
      </c>
      <c r="S3031" s="2">
        <v>1103025</v>
      </c>
      <c r="T3031" s="2">
        <v>349159</v>
      </c>
      <c r="X3031" s="2" t="s">
        <v>1928</v>
      </c>
      <c r="Z3031">
        <v>3091787</v>
      </c>
      <c r="AA3031" s="2" t="s">
        <v>24</v>
      </c>
    </row>
    <row r="3032" spans="1:27" x14ac:dyDescent="0.25">
      <c r="A3032" s="6">
        <f t="shared" si="47"/>
        <v>3024</v>
      </c>
      <c r="C3032" s="36" t="str">
        <f>+INDEX('Global Mapping'!$M:$M,MATCH(L3032,'Global Mapping'!$A:$A,0))</f>
        <v>EXPENSE</v>
      </c>
      <c r="D3032" s="36" t="str">
        <f>+INDEX('Global Mapping'!$C:$C,MATCH(L3032,'Global Mapping'!$A:$A,0))</f>
        <v>RENT</v>
      </c>
      <c r="E3032" s="36" t="s">
        <v>3985</v>
      </c>
      <c r="F3032" s="36" t="s">
        <v>3986</v>
      </c>
      <c r="G3032" s="36" t="s">
        <v>3987</v>
      </c>
      <c r="H3032" s="36">
        <v>1133475</v>
      </c>
      <c r="I3032" s="38">
        <v>43795</v>
      </c>
      <c r="J3032" s="2">
        <v>345</v>
      </c>
      <c r="K3032" s="2">
        <v>345102</v>
      </c>
      <c r="L3032" s="2">
        <v>6090</v>
      </c>
      <c r="M3032" s="5">
        <v>575</v>
      </c>
      <c r="N3032" s="3">
        <v>43800</v>
      </c>
      <c r="O3032" t="s">
        <v>19</v>
      </c>
      <c r="P3032" t="s">
        <v>1685</v>
      </c>
      <c r="S3032" s="2">
        <v>1112933</v>
      </c>
      <c r="T3032" s="2">
        <v>352432</v>
      </c>
      <c r="X3032" s="2" t="s">
        <v>1928</v>
      </c>
      <c r="Z3032">
        <v>3091787</v>
      </c>
      <c r="AA3032" s="2" t="s">
        <v>24</v>
      </c>
    </row>
    <row r="3033" spans="1:27" x14ac:dyDescent="0.25">
      <c r="A3033" s="6">
        <f t="shared" si="47"/>
        <v>3025</v>
      </c>
      <c r="C3033" s="36" t="str">
        <f>+INDEX('Global Mapping'!$M:$M,MATCH(L3033,'Global Mapping'!$A:$A,0))</f>
        <v>EXPENSE</v>
      </c>
      <c r="D3033" s="36" t="str">
        <f>+INDEX('Global Mapping'!$C:$C,MATCH(L3033,'Global Mapping'!$A:$A,0))</f>
        <v>RENT</v>
      </c>
      <c r="E3033" s="36" t="s">
        <v>3985</v>
      </c>
      <c r="F3033" s="36" t="s">
        <v>3986</v>
      </c>
      <c r="G3033" s="36" t="s">
        <v>3987</v>
      </c>
      <c r="H3033" s="36">
        <v>1137369</v>
      </c>
      <c r="I3033" s="38">
        <v>43832</v>
      </c>
      <c r="J3033" s="2">
        <v>345</v>
      </c>
      <c r="K3033" s="2">
        <v>345102</v>
      </c>
      <c r="L3033" s="2">
        <v>6090</v>
      </c>
      <c r="M3033" s="5">
        <v>515</v>
      </c>
      <c r="N3033" s="3">
        <v>43831</v>
      </c>
      <c r="O3033" t="s">
        <v>19</v>
      </c>
      <c r="P3033" t="s">
        <v>1685</v>
      </c>
      <c r="S3033" s="2">
        <v>1122370</v>
      </c>
      <c r="T3033" s="2">
        <v>355450</v>
      </c>
      <c r="X3033" s="2" t="s">
        <v>1928</v>
      </c>
      <c r="Z3033">
        <v>3091787</v>
      </c>
      <c r="AA3033" s="2" t="s">
        <v>24</v>
      </c>
    </row>
    <row r="3034" spans="1:27" x14ac:dyDescent="0.25">
      <c r="A3034" s="6">
        <f t="shared" si="47"/>
        <v>3026</v>
      </c>
      <c r="C3034" s="36" t="str">
        <f>+INDEX('Global Mapping'!$M:$M,MATCH(L3034,'Global Mapping'!$A:$A,0))</f>
        <v>EXPENSE</v>
      </c>
      <c r="D3034" s="36" t="str">
        <f>+INDEX('Global Mapping'!$C:$C,MATCH(L3034,'Global Mapping'!$A:$A,0))</f>
        <v>RENT</v>
      </c>
      <c r="E3034" s="36" t="s">
        <v>3985</v>
      </c>
      <c r="F3034" s="36" t="s">
        <v>3986</v>
      </c>
      <c r="G3034" s="36" t="s">
        <v>3987</v>
      </c>
      <c r="H3034" s="36">
        <v>1140301</v>
      </c>
      <c r="I3034" s="38">
        <v>43860</v>
      </c>
      <c r="J3034" s="2">
        <v>345</v>
      </c>
      <c r="K3034" s="2">
        <v>345102</v>
      </c>
      <c r="L3034" s="2">
        <v>6090</v>
      </c>
      <c r="M3034" s="5">
        <v>530.45000000000005</v>
      </c>
      <c r="N3034" s="3">
        <v>43862</v>
      </c>
      <c r="O3034" t="s">
        <v>19</v>
      </c>
      <c r="P3034" t="s">
        <v>1685</v>
      </c>
      <c r="S3034" s="2">
        <v>1130183</v>
      </c>
      <c r="T3034" s="2">
        <v>357974</v>
      </c>
      <c r="X3034" s="2" t="s">
        <v>1928</v>
      </c>
      <c r="Z3034">
        <v>3091787</v>
      </c>
      <c r="AA3034" s="2" t="s">
        <v>24</v>
      </c>
    </row>
    <row r="3035" spans="1:27" x14ac:dyDescent="0.25">
      <c r="A3035" s="6">
        <f t="shared" si="47"/>
        <v>3027</v>
      </c>
      <c r="C3035" s="36" t="str">
        <f>+INDEX('Global Mapping'!$M:$M,MATCH(L3035,'Global Mapping'!$A:$A,0))</f>
        <v>EXPENSE</v>
      </c>
      <c r="D3035" s="36" t="str">
        <f>+INDEX('Global Mapping'!$C:$C,MATCH(L3035,'Global Mapping'!$A:$A,0))</f>
        <v>RENT</v>
      </c>
      <c r="E3035" s="36" t="s">
        <v>3985</v>
      </c>
      <c r="F3035" s="36" t="s">
        <v>3986</v>
      </c>
      <c r="G3035" s="36" t="s">
        <v>3987</v>
      </c>
      <c r="H3035" s="36">
        <v>1142102</v>
      </c>
      <c r="I3035" s="38">
        <v>43881</v>
      </c>
      <c r="J3035" s="2">
        <v>345</v>
      </c>
      <c r="K3035" s="2">
        <v>345102</v>
      </c>
      <c r="L3035" s="2">
        <v>6090</v>
      </c>
      <c r="M3035" s="5">
        <v>530.45000000000005</v>
      </c>
      <c r="N3035" s="3">
        <v>43891</v>
      </c>
      <c r="O3035" t="s">
        <v>19</v>
      </c>
      <c r="P3035" t="s">
        <v>1685</v>
      </c>
      <c r="S3035" s="2">
        <v>1136749</v>
      </c>
      <c r="T3035" s="2">
        <v>359883</v>
      </c>
      <c r="X3035" s="2" t="s">
        <v>1928</v>
      </c>
      <c r="Z3035">
        <v>3091787</v>
      </c>
      <c r="AA3035" s="2" t="s">
        <v>24</v>
      </c>
    </row>
    <row r="3036" spans="1:27" x14ac:dyDescent="0.25">
      <c r="A3036" s="6">
        <f t="shared" si="47"/>
        <v>3028</v>
      </c>
      <c r="C3036" s="36" t="str">
        <f>+INDEX('Global Mapping'!$M:$M,MATCH(L3036,'Global Mapping'!$A:$A,0))</f>
        <v>EXPENSE</v>
      </c>
      <c r="D3036" s="36" t="str">
        <f>+INDEX('Global Mapping'!$C:$C,MATCH(L3036,'Global Mapping'!$A:$A,0))</f>
        <v>SALARIES-OPERATIONS FIE</v>
      </c>
      <c r="E3036" s="36" t="s">
        <v>3985</v>
      </c>
      <c r="F3036" s="36" t="s">
        <v>3986</v>
      </c>
      <c r="G3036" s="36" t="s">
        <v>3987</v>
      </c>
      <c r="H3036" s="36">
        <v>839690</v>
      </c>
      <c r="I3036" s="38">
        <v>40759</v>
      </c>
      <c r="J3036" s="2">
        <v>345</v>
      </c>
      <c r="K3036" s="2">
        <v>345102</v>
      </c>
      <c r="L3036" s="2">
        <v>6150</v>
      </c>
      <c r="M3036" s="5">
        <v>148.91999999999999</v>
      </c>
      <c r="N3036" s="3">
        <v>43676</v>
      </c>
      <c r="O3036" t="s">
        <v>19</v>
      </c>
      <c r="P3036" t="s">
        <v>2235</v>
      </c>
      <c r="Q3036" t="s">
        <v>2245</v>
      </c>
      <c r="S3036" s="2">
        <v>366001</v>
      </c>
      <c r="T3036" s="2">
        <v>341214</v>
      </c>
      <c r="X3036" s="2" t="s">
        <v>2236</v>
      </c>
      <c r="Z3036">
        <v>1098825</v>
      </c>
      <c r="AA3036" s="2" t="s">
        <v>24</v>
      </c>
    </row>
    <row r="3037" spans="1:27" x14ac:dyDescent="0.25">
      <c r="A3037" s="6">
        <f t="shared" si="47"/>
        <v>3029</v>
      </c>
      <c r="C3037" s="36" t="str">
        <f>+INDEX('Global Mapping'!$M:$M,MATCH(L3037,'Global Mapping'!$A:$A,0))</f>
        <v>EXPENSE</v>
      </c>
      <c r="D3037" s="36" t="str">
        <f>+INDEX('Global Mapping'!$C:$C,MATCH(L3037,'Global Mapping'!$A:$A,0))</f>
        <v>SALARIES-OPERATIONS FIE</v>
      </c>
      <c r="E3037" s="36" t="s">
        <v>3985</v>
      </c>
      <c r="F3037" s="36" t="s">
        <v>3986</v>
      </c>
      <c r="G3037" s="36" t="s">
        <v>3987</v>
      </c>
      <c r="H3037" s="36">
        <v>839690</v>
      </c>
      <c r="I3037" s="38">
        <v>40759</v>
      </c>
      <c r="J3037" s="2">
        <v>345</v>
      </c>
      <c r="K3037" s="2">
        <v>345102</v>
      </c>
      <c r="L3037" s="2">
        <v>6150</v>
      </c>
      <c r="M3037" s="5">
        <v>74.459999999999994</v>
      </c>
      <c r="N3037" s="3">
        <v>43676</v>
      </c>
      <c r="O3037" t="s">
        <v>19</v>
      </c>
      <c r="P3037" t="s">
        <v>2235</v>
      </c>
      <c r="Q3037" t="s">
        <v>2246</v>
      </c>
      <c r="S3037" s="2">
        <v>366001</v>
      </c>
      <c r="T3037" s="2">
        <v>341214</v>
      </c>
      <c r="X3037" s="2" t="s">
        <v>2236</v>
      </c>
      <c r="Z3037">
        <v>1098825</v>
      </c>
      <c r="AA3037" s="2" t="s">
        <v>24</v>
      </c>
    </row>
    <row r="3038" spans="1:27" x14ac:dyDescent="0.25">
      <c r="A3038" s="6">
        <f t="shared" si="47"/>
        <v>3030</v>
      </c>
      <c r="C3038" s="36" t="str">
        <f>+INDEX('Global Mapping'!$M:$M,MATCH(L3038,'Global Mapping'!$A:$A,0))</f>
        <v>EXPENSE</v>
      </c>
      <c r="D3038" s="36" t="str">
        <f>+INDEX('Global Mapping'!$C:$C,MATCH(L3038,'Global Mapping'!$A:$A,0))</f>
        <v>SALARIES-OPERATIONS FIE</v>
      </c>
      <c r="E3038" s="36" t="s">
        <v>3985</v>
      </c>
      <c r="F3038" s="36" t="s">
        <v>3986</v>
      </c>
      <c r="G3038" s="36" t="s">
        <v>3987</v>
      </c>
      <c r="H3038" s="36">
        <v>839690</v>
      </c>
      <c r="I3038" s="38">
        <v>40759</v>
      </c>
      <c r="J3038" s="2">
        <v>345</v>
      </c>
      <c r="K3038" s="2">
        <v>345102</v>
      </c>
      <c r="L3038" s="2">
        <v>6150</v>
      </c>
      <c r="M3038" s="5">
        <v>74.459999999999994</v>
      </c>
      <c r="N3038" s="3">
        <v>43676</v>
      </c>
      <c r="O3038" t="s">
        <v>19</v>
      </c>
      <c r="P3038" t="s">
        <v>2235</v>
      </c>
      <c r="Q3038" t="s">
        <v>2247</v>
      </c>
      <c r="S3038" s="2">
        <v>366001</v>
      </c>
      <c r="T3038" s="2">
        <v>341214</v>
      </c>
      <c r="X3038" s="2" t="s">
        <v>2236</v>
      </c>
      <c r="Z3038">
        <v>1098825</v>
      </c>
      <c r="AA3038" s="2" t="s">
        <v>24</v>
      </c>
    </row>
    <row r="3039" spans="1:27" x14ac:dyDescent="0.25">
      <c r="A3039" s="6">
        <f t="shared" si="47"/>
        <v>3031</v>
      </c>
      <c r="C3039" s="36" t="str">
        <f>+INDEX('Global Mapping'!$M:$M,MATCH(L3039,'Global Mapping'!$A:$A,0))</f>
        <v>EXPENSE</v>
      </c>
      <c r="D3039" s="36" t="str">
        <f>+INDEX('Global Mapping'!$C:$C,MATCH(L3039,'Global Mapping'!$A:$A,0))</f>
        <v>SALARIES-OPERATIONS FIE</v>
      </c>
      <c r="E3039" s="36" t="s">
        <v>3985</v>
      </c>
      <c r="F3039" s="36" t="s">
        <v>3986</v>
      </c>
      <c r="G3039" s="36" t="s">
        <v>3987</v>
      </c>
      <c r="H3039" s="36">
        <v>839690</v>
      </c>
      <c r="I3039" s="38">
        <v>40759</v>
      </c>
      <c r="J3039" s="2">
        <v>345</v>
      </c>
      <c r="K3039" s="2">
        <v>345102</v>
      </c>
      <c r="L3039" s="2">
        <v>6150</v>
      </c>
      <c r="M3039" s="5">
        <v>74.459999999999994</v>
      </c>
      <c r="N3039" s="3">
        <v>43676</v>
      </c>
      <c r="O3039" t="s">
        <v>19</v>
      </c>
      <c r="P3039" t="s">
        <v>2235</v>
      </c>
      <c r="Q3039" t="s">
        <v>2248</v>
      </c>
      <c r="S3039" s="2">
        <v>366001</v>
      </c>
      <c r="T3039" s="2">
        <v>341214</v>
      </c>
      <c r="X3039" s="2" t="s">
        <v>2236</v>
      </c>
      <c r="Z3039">
        <v>1098825</v>
      </c>
      <c r="AA3039" s="2" t="s">
        <v>24</v>
      </c>
    </row>
    <row r="3040" spans="1:27" x14ac:dyDescent="0.25">
      <c r="A3040" s="6">
        <f t="shared" si="47"/>
        <v>3032</v>
      </c>
      <c r="C3040" s="36" t="str">
        <f>+INDEX('Global Mapping'!$M:$M,MATCH(L3040,'Global Mapping'!$A:$A,0))</f>
        <v>EXPENSE</v>
      </c>
      <c r="D3040" s="36" t="str">
        <f>+INDEX('Global Mapping'!$C:$C,MATCH(L3040,'Global Mapping'!$A:$A,0))</f>
        <v>SALARIES-OPERATIONS FIE</v>
      </c>
      <c r="E3040" s="36" t="s">
        <v>3985</v>
      </c>
      <c r="F3040" s="36" t="s">
        <v>3986</v>
      </c>
      <c r="G3040" s="36" t="s">
        <v>3987</v>
      </c>
      <c r="H3040" s="36">
        <v>839690</v>
      </c>
      <c r="I3040" s="38">
        <v>40759</v>
      </c>
      <c r="J3040" s="2">
        <v>345</v>
      </c>
      <c r="K3040" s="2">
        <v>345102</v>
      </c>
      <c r="L3040" s="2">
        <v>6150</v>
      </c>
      <c r="M3040" s="5">
        <v>93.08</v>
      </c>
      <c r="N3040" s="3">
        <v>43690</v>
      </c>
      <c r="O3040" t="s">
        <v>19</v>
      </c>
      <c r="P3040" t="s">
        <v>2235</v>
      </c>
      <c r="Q3040" t="s">
        <v>2261</v>
      </c>
      <c r="S3040" s="2">
        <v>366205</v>
      </c>
      <c r="T3040" s="2">
        <v>342705</v>
      </c>
      <c r="X3040" s="2" t="s">
        <v>2236</v>
      </c>
      <c r="Z3040">
        <v>1001142</v>
      </c>
      <c r="AA3040" s="2" t="s">
        <v>24</v>
      </c>
    </row>
    <row r="3041" spans="1:27" x14ac:dyDescent="0.25">
      <c r="A3041" s="6">
        <f t="shared" si="47"/>
        <v>3033</v>
      </c>
      <c r="C3041" s="36" t="str">
        <f>+INDEX('Global Mapping'!$M:$M,MATCH(L3041,'Global Mapping'!$A:$A,0))</f>
        <v>EXPENSE</v>
      </c>
      <c r="D3041" s="36" t="str">
        <f>+INDEX('Global Mapping'!$C:$C,MATCH(L3041,'Global Mapping'!$A:$A,0))</f>
        <v>SALARIES-OPERATIONS FIE</v>
      </c>
      <c r="E3041" s="36" t="s">
        <v>3985</v>
      </c>
      <c r="F3041" s="36" t="s">
        <v>3986</v>
      </c>
      <c r="G3041" s="36" t="s">
        <v>3987</v>
      </c>
      <c r="H3041" s="36">
        <v>839690</v>
      </c>
      <c r="I3041" s="38">
        <v>40759</v>
      </c>
      <c r="J3041" s="2">
        <v>345</v>
      </c>
      <c r="K3041" s="2">
        <v>345102</v>
      </c>
      <c r="L3041" s="2">
        <v>6150</v>
      </c>
      <c r="M3041" s="5">
        <v>74.459999999999994</v>
      </c>
      <c r="N3041" s="3">
        <v>43690</v>
      </c>
      <c r="O3041" t="s">
        <v>19</v>
      </c>
      <c r="P3041" t="s">
        <v>2235</v>
      </c>
      <c r="Q3041" t="s">
        <v>2262</v>
      </c>
      <c r="S3041" s="2">
        <v>366205</v>
      </c>
      <c r="T3041" s="2">
        <v>342705</v>
      </c>
      <c r="X3041" s="2" t="s">
        <v>2236</v>
      </c>
      <c r="Z3041">
        <v>1001142</v>
      </c>
      <c r="AA3041" s="2" t="s">
        <v>24</v>
      </c>
    </row>
    <row r="3042" spans="1:27" x14ac:dyDescent="0.25">
      <c r="A3042" s="6">
        <f t="shared" si="47"/>
        <v>3034</v>
      </c>
      <c r="C3042" s="36" t="str">
        <f>+INDEX('Global Mapping'!$M:$M,MATCH(L3042,'Global Mapping'!$A:$A,0))</f>
        <v>EXPENSE</v>
      </c>
      <c r="D3042" s="36" t="str">
        <f>+INDEX('Global Mapping'!$C:$C,MATCH(L3042,'Global Mapping'!$A:$A,0))</f>
        <v>SALARIES-OPERATIONS FIE</v>
      </c>
      <c r="E3042" s="36" t="s">
        <v>3985</v>
      </c>
      <c r="F3042" s="36" t="s">
        <v>3986</v>
      </c>
      <c r="G3042" s="36" t="s">
        <v>3987</v>
      </c>
      <c r="H3042" s="36">
        <v>839690</v>
      </c>
      <c r="I3042" s="38">
        <v>40759</v>
      </c>
      <c r="J3042" s="2">
        <v>345</v>
      </c>
      <c r="K3042" s="2">
        <v>345102</v>
      </c>
      <c r="L3042" s="2">
        <v>6150</v>
      </c>
      <c r="M3042" s="5">
        <v>-167.54</v>
      </c>
      <c r="N3042" s="3">
        <v>43690</v>
      </c>
      <c r="O3042" t="s">
        <v>19</v>
      </c>
      <c r="P3042" t="s">
        <v>2235</v>
      </c>
      <c r="S3042" s="2">
        <v>366206</v>
      </c>
      <c r="T3042" s="2">
        <v>342705</v>
      </c>
      <c r="X3042" s="2" t="s">
        <v>2275</v>
      </c>
      <c r="Z3042">
        <v>1001142</v>
      </c>
      <c r="AA3042" s="2" t="s">
        <v>24</v>
      </c>
    </row>
    <row r="3043" spans="1:27" x14ac:dyDescent="0.25">
      <c r="A3043" s="6">
        <f t="shared" si="47"/>
        <v>3035</v>
      </c>
      <c r="C3043" s="36" t="str">
        <f>+INDEX('Global Mapping'!$M:$M,MATCH(L3043,'Global Mapping'!$A:$A,0))</f>
        <v>EXPENSE</v>
      </c>
      <c r="D3043" s="36" t="str">
        <f>+INDEX('Global Mapping'!$C:$C,MATCH(L3043,'Global Mapping'!$A:$A,0))</f>
        <v>SALARIES-OPERATIONS FIE</v>
      </c>
      <c r="E3043" s="36" t="s">
        <v>3985</v>
      </c>
      <c r="F3043" s="36" t="s">
        <v>3986</v>
      </c>
      <c r="G3043" s="36" t="s">
        <v>3987</v>
      </c>
      <c r="H3043" s="36">
        <v>839690</v>
      </c>
      <c r="I3043" s="38">
        <v>40759</v>
      </c>
      <c r="J3043" s="2">
        <v>345</v>
      </c>
      <c r="K3043" s="2">
        <v>345102</v>
      </c>
      <c r="L3043" s="2">
        <v>6150</v>
      </c>
      <c r="M3043" s="5">
        <v>74.459999999999994</v>
      </c>
      <c r="N3043" s="3">
        <v>43690</v>
      </c>
      <c r="O3043" t="s">
        <v>19</v>
      </c>
      <c r="P3043" t="s">
        <v>2235</v>
      </c>
      <c r="Q3043" t="s">
        <v>2263</v>
      </c>
      <c r="S3043" s="2">
        <v>366205</v>
      </c>
      <c r="T3043" s="2">
        <v>342705</v>
      </c>
      <c r="X3043" s="2" t="s">
        <v>2236</v>
      </c>
      <c r="Z3043">
        <v>1098822</v>
      </c>
      <c r="AA3043" s="2" t="s">
        <v>24</v>
      </c>
    </row>
    <row r="3044" spans="1:27" x14ac:dyDescent="0.25">
      <c r="A3044" s="6">
        <f t="shared" si="47"/>
        <v>3036</v>
      </c>
      <c r="C3044" s="36" t="str">
        <f>+INDEX('Global Mapping'!$M:$M,MATCH(L3044,'Global Mapping'!$A:$A,0))</f>
        <v>EXPENSE</v>
      </c>
      <c r="D3044" s="36" t="str">
        <f>+INDEX('Global Mapping'!$C:$C,MATCH(L3044,'Global Mapping'!$A:$A,0))</f>
        <v>SALARIES-OPERATIONS FIE</v>
      </c>
      <c r="E3044" s="36" t="s">
        <v>3985</v>
      </c>
      <c r="F3044" s="36" t="s">
        <v>3986</v>
      </c>
      <c r="G3044" s="36" t="s">
        <v>3987</v>
      </c>
      <c r="H3044" s="36">
        <v>839690</v>
      </c>
      <c r="I3044" s="38">
        <v>40759</v>
      </c>
      <c r="J3044" s="2">
        <v>345</v>
      </c>
      <c r="K3044" s="2">
        <v>345102</v>
      </c>
      <c r="L3044" s="2">
        <v>6150</v>
      </c>
      <c r="M3044" s="5">
        <v>186.15</v>
      </c>
      <c r="N3044" s="3">
        <v>43690</v>
      </c>
      <c r="O3044" t="s">
        <v>19</v>
      </c>
      <c r="P3044" t="s">
        <v>2235</v>
      </c>
      <c r="Q3044" t="s">
        <v>2264</v>
      </c>
      <c r="S3044" s="2">
        <v>366205</v>
      </c>
      <c r="T3044" s="2">
        <v>342705</v>
      </c>
      <c r="X3044" s="2" t="s">
        <v>2236</v>
      </c>
      <c r="Z3044">
        <v>1098822</v>
      </c>
      <c r="AA3044" s="2" t="s">
        <v>24</v>
      </c>
    </row>
    <row r="3045" spans="1:27" x14ac:dyDescent="0.25">
      <c r="A3045" s="6">
        <f t="shared" si="47"/>
        <v>3037</v>
      </c>
      <c r="C3045" s="36" t="str">
        <f>+INDEX('Global Mapping'!$M:$M,MATCH(L3045,'Global Mapping'!$A:$A,0))</f>
        <v>EXPENSE</v>
      </c>
      <c r="D3045" s="36" t="str">
        <f>+INDEX('Global Mapping'!$C:$C,MATCH(L3045,'Global Mapping'!$A:$A,0))</f>
        <v>SALARIES-OPERATIONS FIE</v>
      </c>
      <c r="E3045" s="36" t="s">
        <v>3985</v>
      </c>
      <c r="F3045" s="36" t="s">
        <v>3986</v>
      </c>
      <c r="G3045" s="36" t="s">
        <v>3987</v>
      </c>
      <c r="H3045" s="36">
        <v>839690</v>
      </c>
      <c r="I3045" s="38">
        <v>40759</v>
      </c>
      <c r="J3045" s="2">
        <v>345</v>
      </c>
      <c r="K3045" s="2">
        <v>345102</v>
      </c>
      <c r="L3045" s="2">
        <v>6150</v>
      </c>
      <c r="M3045" s="5">
        <v>-260.61</v>
      </c>
      <c r="N3045" s="3">
        <v>43690</v>
      </c>
      <c r="O3045" t="s">
        <v>19</v>
      </c>
      <c r="P3045" t="s">
        <v>2235</v>
      </c>
      <c r="S3045" s="2">
        <v>366206</v>
      </c>
      <c r="T3045" s="2">
        <v>342705</v>
      </c>
      <c r="X3045" s="2" t="s">
        <v>2275</v>
      </c>
      <c r="Z3045">
        <v>1098822</v>
      </c>
      <c r="AA3045" s="2" t="s">
        <v>24</v>
      </c>
    </row>
    <row r="3046" spans="1:27" x14ac:dyDescent="0.25">
      <c r="A3046" s="6">
        <f t="shared" si="47"/>
        <v>3038</v>
      </c>
      <c r="C3046" s="36" t="str">
        <f>+INDEX('Global Mapping'!$M:$M,MATCH(L3046,'Global Mapping'!$A:$A,0))</f>
        <v>EXPENSE</v>
      </c>
      <c r="D3046" s="36" t="str">
        <f>+INDEX('Global Mapping'!$C:$C,MATCH(L3046,'Global Mapping'!$A:$A,0))</f>
        <v>SALARIES-OPERATIONS FIE</v>
      </c>
      <c r="E3046" s="36" t="s">
        <v>3985</v>
      </c>
      <c r="F3046" s="36" t="s">
        <v>3986</v>
      </c>
      <c r="G3046" s="36" t="s">
        <v>3987</v>
      </c>
      <c r="H3046" s="36">
        <v>839690</v>
      </c>
      <c r="I3046" s="38">
        <v>40759</v>
      </c>
      <c r="J3046" s="2">
        <v>345</v>
      </c>
      <c r="K3046" s="2">
        <v>345102</v>
      </c>
      <c r="L3046" s="2">
        <v>6150</v>
      </c>
      <c r="M3046" s="5">
        <v>74.459999999999994</v>
      </c>
      <c r="N3046" s="3">
        <v>43690</v>
      </c>
      <c r="O3046" t="s">
        <v>19</v>
      </c>
      <c r="P3046" t="s">
        <v>2235</v>
      </c>
      <c r="Q3046" t="s">
        <v>2265</v>
      </c>
      <c r="S3046" s="2">
        <v>366205</v>
      </c>
      <c r="T3046" s="2">
        <v>342705</v>
      </c>
      <c r="X3046" s="2" t="s">
        <v>2236</v>
      </c>
      <c r="Z3046">
        <v>1098825</v>
      </c>
      <c r="AA3046" s="2" t="s">
        <v>24</v>
      </c>
    </row>
    <row r="3047" spans="1:27" x14ac:dyDescent="0.25">
      <c r="A3047" s="6">
        <f t="shared" si="47"/>
        <v>3039</v>
      </c>
      <c r="C3047" s="36" t="str">
        <f>+INDEX('Global Mapping'!$M:$M,MATCH(L3047,'Global Mapping'!$A:$A,0))</f>
        <v>EXPENSE</v>
      </c>
      <c r="D3047" s="36" t="str">
        <f>+INDEX('Global Mapping'!$C:$C,MATCH(L3047,'Global Mapping'!$A:$A,0))</f>
        <v>SALARIES-OPERATIONS FIE</v>
      </c>
      <c r="E3047" s="36" t="s">
        <v>3985</v>
      </c>
      <c r="F3047" s="36" t="s">
        <v>3986</v>
      </c>
      <c r="G3047" s="36" t="s">
        <v>3987</v>
      </c>
      <c r="H3047" s="36">
        <v>839690</v>
      </c>
      <c r="I3047" s="38">
        <v>40759</v>
      </c>
      <c r="J3047" s="2">
        <v>345</v>
      </c>
      <c r="K3047" s="2">
        <v>345102</v>
      </c>
      <c r="L3047" s="2">
        <v>6150</v>
      </c>
      <c r="M3047" s="5">
        <v>74.459999999999994</v>
      </c>
      <c r="N3047" s="3">
        <v>43690</v>
      </c>
      <c r="O3047" t="s">
        <v>19</v>
      </c>
      <c r="P3047" t="s">
        <v>2235</v>
      </c>
      <c r="Q3047" t="s">
        <v>2266</v>
      </c>
      <c r="S3047" s="2">
        <v>366205</v>
      </c>
      <c r="T3047" s="2">
        <v>342705</v>
      </c>
      <c r="X3047" s="2" t="s">
        <v>2236</v>
      </c>
      <c r="Z3047">
        <v>1098825</v>
      </c>
      <c r="AA3047" s="2" t="s">
        <v>24</v>
      </c>
    </row>
    <row r="3048" spans="1:27" x14ac:dyDescent="0.25">
      <c r="A3048" s="6">
        <f t="shared" si="47"/>
        <v>3040</v>
      </c>
      <c r="C3048" s="36" t="str">
        <f>+INDEX('Global Mapping'!$M:$M,MATCH(L3048,'Global Mapping'!$A:$A,0))</f>
        <v>EXPENSE</v>
      </c>
      <c r="D3048" s="36" t="str">
        <f>+INDEX('Global Mapping'!$C:$C,MATCH(L3048,'Global Mapping'!$A:$A,0))</f>
        <v>SALARIES-OPERATIONS FIE</v>
      </c>
      <c r="E3048" s="36" t="s">
        <v>3985</v>
      </c>
      <c r="F3048" s="36" t="s">
        <v>3986</v>
      </c>
      <c r="G3048" s="36" t="s">
        <v>3987</v>
      </c>
      <c r="H3048" s="36">
        <v>839690</v>
      </c>
      <c r="I3048" s="38">
        <v>40759</v>
      </c>
      <c r="J3048" s="2">
        <v>345</v>
      </c>
      <c r="K3048" s="2">
        <v>345102</v>
      </c>
      <c r="L3048" s="2">
        <v>6150</v>
      </c>
      <c r="M3048" s="5">
        <v>148.91999999999999</v>
      </c>
      <c r="N3048" s="3">
        <v>43690</v>
      </c>
      <c r="O3048" t="s">
        <v>19</v>
      </c>
      <c r="P3048" t="s">
        <v>2235</v>
      </c>
      <c r="Q3048" t="s">
        <v>2267</v>
      </c>
      <c r="S3048" s="2">
        <v>366205</v>
      </c>
      <c r="T3048" s="2">
        <v>342705</v>
      </c>
      <c r="X3048" s="2" t="s">
        <v>2236</v>
      </c>
      <c r="Z3048">
        <v>1098825</v>
      </c>
      <c r="AA3048" s="2" t="s">
        <v>24</v>
      </c>
    </row>
    <row r="3049" spans="1:27" x14ac:dyDescent="0.25">
      <c r="A3049" s="6">
        <f t="shared" si="47"/>
        <v>3041</v>
      </c>
      <c r="C3049" s="36" t="str">
        <f>+INDEX('Global Mapping'!$M:$M,MATCH(L3049,'Global Mapping'!$A:$A,0))</f>
        <v>EXPENSE</v>
      </c>
      <c r="D3049" s="36" t="str">
        <f>+INDEX('Global Mapping'!$C:$C,MATCH(L3049,'Global Mapping'!$A:$A,0))</f>
        <v>SALARIES-OPERATIONS FIE</v>
      </c>
      <c r="E3049" s="36" t="s">
        <v>3985</v>
      </c>
      <c r="F3049" s="36" t="s">
        <v>3986</v>
      </c>
      <c r="G3049" s="36" t="s">
        <v>3987</v>
      </c>
      <c r="H3049" s="36">
        <v>839690</v>
      </c>
      <c r="I3049" s="38">
        <v>40759</v>
      </c>
      <c r="J3049" s="2">
        <v>345</v>
      </c>
      <c r="K3049" s="2">
        <v>345102</v>
      </c>
      <c r="L3049" s="2">
        <v>6150</v>
      </c>
      <c r="M3049" s="5">
        <v>74.459999999999994</v>
      </c>
      <c r="N3049" s="3">
        <v>43690</v>
      </c>
      <c r="O3049" t="s">
        <v>19</v>
      </c>
      <c r="P3049" t="s">
        <v>2235</v>
      </c>
      <c r="Q3049" t="s">
        <v>2268</v>
      </c>
      <c r="S3049" s="2">
        <v>366205</v>
      </c>
      <c r="T3049" s="2">
        <v>342705</v>
      </c>
      <c r="X3049" s="2" t="s">
        <v>2236</v>
      </c>
      <c r="Z3049">
        <v>1098825</v>
      </c>
      <c r="AA3049" s="2" t="s">
        <v>24</v>
      </c>
    </row>
    <row r="3050" spans="1:27" x14ac:dyDescent="0.25">
      <c r="A3050" s="6">
        <f t="shared" si="47"/>
        <v>3042</v>
      </c>
      <c r="C3050" s="36" t="str">
        <f>+INDEX('Global Mapping'!$M:$M,MATCH(L3050,'Global Mapping'!$A:$A,0))</f>
        <v>EXPENSE</v>
      </c>
      <c r="D3050" s="36" t="str">
        <f>+INDEX('Global Mapping'!$C:$C,MATCH(L3050,'Global Mapping'!$A:$A,0))</f>
        <v>SALARIES-OPERATIONS FIE</v>
      </c>
      <c r="E3050" s="36" t="s">
        <v>3985</v>
      </c>
      <c r="F3050" s="36" t="s">
        <v>3986</v>
      </c>
      <c r="G3050" s="36" t="s">
        <v>3987</v>
      </c>
      <c r="H3050" s="36">
        <v>839690</v>
      </c>
      <c r="I3050" s="38">
        <v>40759</v>
      </c>
      <c r="J3050" s="2">
        <v>345</v>
      </c>
      <c r="K3050" s="2">
        <v>345102</v>
      </c>
      <c r="L3050" s="2">
        <v>6150</v>
      </c>
      <c r="M3050" s="5">
        <v>74.459999999999994</v>
      </c>
      <c r="N3050" s="3">
        <v>43690</v>
      </c>
      <c r="O3050" t="s">
        <v>19</v>
      </c>
      <c r="P3050" t="s">
        <v>2235</v>
      </c>
      <c r="Q3050" t="s">
        <v>2269</v>
      </c>
      <c r="S3050" s="2">
        <v>366205</v>
      </c>
      <c r="T3050" s="2">
        <v>342705</v>
      </c>
      <c r="X3050" s="2" t="s">
        <v>2236</v>
      </c>
      <c r="Z3050">
        <v>1098825</v>
      </c>
      <c r="AA3050" s="2" t="s">
        <v>24</v>
      </c>
    </row>
    <row r="3051" spans="1:27" x14ac:dyDescent="0.25">
      <c r="A3051" s="6">
        <f t="shared" si="47"/>
        <v>3043</v>
      </c>
      <c r="C3051" s="36" t="str">
        <f>+INDEX('Global Mapping'!$M:$M,MATCH(L3051,'Global Mapping'!$A:$A,0))</f>
        <v>EXPENSE</v>
      </c>
      <c r="D3051" s="36" t="str">
        <f>+INDEX('Global Mapping'!$C:$C,MATCH(L3051,'Global Mapping'!$A:$A,0))</f>
        <v>SALARIES-OPERATIONS FIE</v>
      </c>
      <c r="E3051" s="36" t="s">
        <v>3985</v>
      </c>
      <c r="F3051" s="36" t="s">
        <v>3986</v>
      </c>
      <c r="G3051" s="36" t="s">
        <v>3987</v>
      </c>
      <c r="H3051" s="36">
        <v>839690</v>
      </c>
      <c r="I3051" s="38">
        <v>40759</v>
      </c>
      <c r="J3051" s="2">
        <v>345</v>
      </c>
      <c r="K3051" s="2">
        <v>345102</v>
      </c>
      <c r="L3051" s="2">
        <v>6150</v>
      </c>
      <c r="M3051" s="5">
        <v>74.459999999999994</v>
      </c>
      <c r="N3051" s="3">
        <v>43690</v>
      </c>
      <c r="O3051" t="s">
        <v>19</v>
      </c>
      <c r="P3051" t="s">
        <v>2235</v>
      </c>
      <c r="Q3051" t="s">
        <v>2270</v>
      </c>
      <c r="S3051" s="2">
        <v>366205</v>
      </c>
      <c r="T3051" s="2">
        <v>342705</v>
      </c>
      <c r="X3051" s="2" t="s">
        <v>2236</v>
      </c>
      <c r="Z3051">
        <v>1098825</v>
      </c>
      <c r="AA3051" s="2" t="s">
        <v>24</v>
      </c>
    </row>
    <row r="3052" spans="1:27" x14ac:dyDescent="0.25">
      <c r="A3052" s="6">
        <f t="shared" si="47"/>
        <v>3044</v>
      </c>
      <c r="C3052" s="36" t="str">
        <f>+INDEX('Global Mapping'!$M:$M,MATCH(L3052,'Global Mapping'!$A:$A,0))</f>
        <v>EXPENSE</v>
      </c>
      <c r="D3052" s="36" t="str">
        <f>+INDEX('Global Mapping'!$C:$C,MATCH(L3052,'Global Mapping'!$A:$A,0))</f>
        <v>SALARIES-OPERATIONS FIE</v>
      </c>
      <c r="E3052" s="36" t="s">
        <v>3985</v>
      </c>
      <c r="F3052" s="36" t="s">
        <v>3986</v>
      </c>
      <c r="G3052" s="36" t="s">
        <v>3987</v>
      </c>
      <c r="H3052" s="36">
        <v>839690</v>
      </c>
      <c r="I3052" s="38">
        <v>40759</v>
      </c>
      <c r="J3052" s="2">
        <v>345</v>
      </c>
      <c r="K3052" s="2">
        <v>345102</v>
      </c>
      <c r="L3052" s="2">
        <v>6150</v>
      </c>
      <c r="M3052" s="5">
        <v>-521.22</v>
      </c>
      <c r="N3052" s="3">
        <v>43690</v>
      </c>
      <c r="O3052" t="s">
        <v>19</v>
      </c>
      <c r="P3052" t="s">
        <v>2235</v>
      </c>
      <c r="S3052" s="2">
        <v>366206</v>
      </c>
      <c r="T3052" s="2">
        <v>342705</v>
      </c>
      <c r="X3052" s="2" t="s">
        <v>2275</v>
      </c>
      <c r="Z3052">
        <v>1098825</v>
      </c>
      <c r="AA3052" s="2" t="s">
        <v>24</v>
      </c>
    </row>
    <row r="3053" spans="1:27" x14ac:dyDescent="0.25">
      <c r="A3053" s="6">
        <f t="shared" si="47"/>
        <v>3045</v>
      </c>
      <c r="C3053" s="36" t="str">
        <f>+INDEX('Global Mapping'!$M:$M,MATCH(L3053,'Global Mapping'!$A:$A,0))</f>
        <v>EXPENSE</v>
      </c>
      <c r="D3053" s="36" t="str">
        <f>+INDEX('Global Mapping'!$C:$C,MATCH(L3053,'Global Mapping'!$A:$A,0))</f>
        <v>SALARIES-OPERATIONS FIE</v>
      </c>
      <c r="E3053" s="36" t="s">
        <v>3985</v>
      </c>
      <c r="F3053" s="36" t="s">
        <v>3986</v>
      </c>
      <c r="G3053" s="36" t="s">
        <v>3987</v>
      </c>
      <c r="H3053" s="36">
        <v>839690</v>
      </c>
      <c r="I3053" s="38">
        <v>40759</v>
      </c>
      <c r="J3053" s="2">
        <v>345</v>
      </c>
      <c r="K3053" s="2">
        <v>345102</v>
      </c>
      <c r="L3053" s="2">
        <v>6150</v>
      </c>
      <c r="M3053" s="5">
        <v>148.91999999999999</v>
      </c>
      <c r="N3053" s="3">
        <v>43690</v>
      </c>
      <c r="O3053" t="s">
        <v>19</v>
      </c>
      <c r="P3053" t="s">
        <v>2235</v>
      </c>
      <c r="Q3053" t="s">
        <v>2271</v>
      </c>
      <c r="S3053" s="2">
        <v>366205</v>
      </c>
      <c r="T3053" s="2">
        <v>342705</v>
      </c>
      <c r="X3053" s="2" t="s">
        <v>2236</v>
      </c>
      <c r="Z3053">
        <v>1098942</v>
      </c>
      <c r="AA3053" s="2" t="s">
        <v>24</v>
      </c>
    </row>
    <row r="3054" spans="1:27" x14ac:dyDescent="0.25">
      <c r="A3054" s="6">
        <f t="shared" si="47"/>
        <v>3046</v>
      </c>
      <c r="C3054" s="36" t="str">
        <f>+INDEX('Global Mapping'!$M:$M,MATCH(L3054,'Global Mapping'!$A:$A,0))</f>
        <v>EXPENSE</v>
      </c>
      <c r="D3054" s="36" t="str">
        <f>+INDEX('Global Mapping'!$C:$C,MATCH(L3054,'Global Mapping'!$A:$A,0))</f>
        <v>SALARIES-OPERATIONS FIE</v>
      </c>
      <c r="E3054" s="36" t="s">
        <v>3985</v>
      </c>
      <c r="F3054" s="36" t="s">
        <v>3986</v>
      </c>
      <c r="G3054" s="36" t="s">
        <v>3987</v>
      </c>
      <c r="H3054" s="36">
        <v>839690</v>
      </c>
      <c r="I3054" s="38">
        <v>40759</v>
      </c>
      <c r="J3054" s="2">
        <v>345</v>
      </c>
      <c r="K3054" s="2">
        <v>345102</v>
      </c>
      <c r="L3054" s="2">
        <v>6150</v>
      </c>
      <c r="M3054" s="5">
        <v>93.08</v>
      </c>
      <c r="N3054" s="3">
        <v>43690</v>
      </c>
      <c r="O3054" t="s">
        <v>19</v>
      </c>
      <c r="P3054" t="s">
        <v>2235</v>
      </c>
      <c r="Q3054" t="s">
        <v>2272</v>
      </c>
      <c r="S3054" s="2">
        <v>366205</v>
      </c>
      <c r="T3054" s="2">
        <v>342705</v>
      </c>
      <c r="X3054" s="2" t="s">
        <v>2236</v>
      </c>
      <c r="Z3054">
        <v>1098942</v>
      </c>
      <c r="AA3054" s="2" t="s">
        <v>24</v>
      </c>
    </row>
    <row r="3055" spans="1:27" x14ac:dyDescent="0.25">
      <c r="A3055" s="6">
        <f t="shared" si="47"/>
        <v>3047</v>
      </c>
      <c r="C3055" s="36" t="str">
        <f>+INDEX('Global Mapping'!$M:$M,MATCH(L3055,'Global Mapping'!$A:$A,0))</f>
        <v>EXPENSE</v>
      </c>
      <c r="D3055" s="36" t="str">
        <f>+INDEX('Global Mapping'!$C:$C,MATCH(L3055,'Global Mapping'!$A:$A,0))</f>
        <v>SALARIES-OPERATIONS FIE</v>
      </c>
      <c r="E3055" s="36" t="s">
        <v>3985</v>
      </c>
      <c r="F3055" s="36" t="s">
        <v>3986</v>
      </c>
      <c r="G3055" s="36" t="s">
        <v>3987</v>
      </c>
      <c r="H3055" s="36">
        <v>839690</v>
      </c>
      <c r="I3055" s="38">
        <v>40759</v>
      </c>
      <c r="J3055" s="2">
        <v>345</v>
      </c>
      <c r="K3055" s="2">
        <v>345102</v>
      </c>
      <c r="L3055" s="2">
        <v>6150</v>
      </c>
      <c r="M3055" s="5">
        <v>74.459999999999994</v>
      </c>
      <c r="N3055" s="3">
        <v>43690</v>
      </c>
      <c r="O3055" t="s">
        <v>19</v>
      </c>
      <c r="P3055" t="s">
        <v>2235</v>
      </c>
      <c r="Q3055" t="s">
        <v>2273</v>
      </c>
      <c r="S3055" s="2">
        <v>366205</v>
      </c>
      <c r="T3055" s="2">
        <v>342705</v>
      </c>
      <c r="X3055" s="2" t="s">
        <v>2236</v>
      </c>
      <c r="Z3055">
        <v>1098942</v>
      </c>
      <c r="AA3055" s="2" t="s">
        <v>24</v>
      </c>
    </row>
    <row r="3056" spans="1:27" x14ac:dyDescent="0.25">
      <c r="A3056" s="6">
        <f t="shared" si="47"/>
        <v>3048</v>
      </c>
      <c r="C3056" s="36" t="str">
        <f>+INDEX('Global Mapping'!$M:$M,MATCH(L3056,'Global Mapping'!$A:$A,0))</f>
        <v>EXPENSE</v>
      </c>
      <c r="D3056" s="36" t="str">
        <f>+INDEX('Global Mapping'!$C:$C,MATCH(L3056,'Global Mapping'!$A:$A,0))</f>
        <v>SALARIES-OPERATIONS FIE</v>
      </c>
      <c r="E3056" s="36" t="s">
        <v>3985</v>
      </c>
      <c r="F3056" s="36" t="s">
        <v>3986</v>
      </c>
      <c r="G3056" s="36" t="s">
        <v>3987</v>
      </c>
      <c r="H3056" s="36">
        <v>839690</v>
      </c>
      <c r="I3056" s="38">
        <v>40759</v>
      </c>
      <c r="J3056" s="2">
        <v>345</v>
      </c>
      <c r="K3056" s="2">
        <v>345102</v>
      </c>
      <c r="L3056" s="2">
        <v>6150</v>
      </c>
      <c r="M3056" s="5">
        <v>186.15</v>
      </c>
      <c r="N3056" s="3">
        <v>43690</v>
      </c>
      <c r="O3056" t="s">
        <v>19</v>
      </c>
      <c r="P3056" t="s">
        <v>2235</v>
      </c>
      <c r="Q3056" t="s">
        <v>2274</v>
      </c>
      <c r="S3056" s="2">
        <v>366205</v>
      </c>
      <c r="T3056" s="2">
        <v>342705</v>
      </c>
      <c r="X3056" s="2" t="s">
        <v>2236</v>
      </c>
      <c r="Z3056">
        <v>1098942</v>
      </c>
      <c r="AA3056" s="2" t="s">
        <v>24</v>
      </c>
    </row>
    <row r="3057" spans="1:27" x14ac:dyDescent="0.25">
      <c r="A3057" s="6">
        <f t="shared" si="47"/>
        <v>3049</v>
      </c>
      <c r="C3057" s="36" t="str">
        <f>+INDEX('Global Mapping'!$M:$M,MATCH(L3057,'Global Mapping'!$A:$A,0))</f>
        <v>EXPENSE</v>
      </c>
      <c r="D3057" s="36" t="str">
        <f>+INDEX('Global Mapping'!$C:$C,MATCH(L3057,'Global Mapping'!$A:$A,0))</f>
        <v>SALARIES-OPERATIONS FIE</v>
      </c>
      <c r="E3057" s="36" t="s">
        <v>3985</v>
      </c>
      <c r="F3057" s="36" t="s">
        <v>3986</v>
      </c>
      <c r="G3057" s="36" t="s">
        <v>3987</v>
      </c>
      <c r="H3057" s="36">
        <v>839690</v>
      </c>
      <c r="I3057" s="38">
        <v>40759</v>
      </c>
      <c r="J3057" s="2">
        <v>345</v>
      </c>
      <c r="K3057" s="2">
        <v>345102</v>
      </c>
      <c r="L3057" s="2">
        <v>6150</v>
      </c>
      <c r="M3057" s="5">
        <v>-502.61</v>
      </c>
      <c r="N3057" s="3">
        <v>43690</v>
      </c>
      <c r="O3057" t="s">
        <v>19</v>
      </c>
      <c r="P3057" t="s">
        <v>2235</v>
      </c>
      <c r="S3057" s="2">
        <v>366206</v>
      </c>
      <c r="T3057" s="2">
        <v>342705</v>
      </c>
      <c r="X3057" s="2" t="s">
        <v>2275</v>
      </c>
      <c r="Z3057">
        <v>1098942</v>
      </c>
      <c r="AA3057" s="2" t="s">
        <v>24</v>
      </c>
    </row>
    <row r="3058" spans="1:27" x14ac:dyDescent="0.25">
      <c r="A3058" s="6">
        <f t="shared" si="47"/>
        <v>3050</v>
      </c>
      <c r="C3058" s="36" t="str">
        <f>+INDEX('Global Mapping'!$M:$M,MATCH(L3058,'Global Mapping'!$A:$A,0))</f>
        <v>EXPENSE</v>
      </c>
      <c r="D3058" s="36" t="str">
        <f>+INDEX('Global Mapping'!$C:$C,MATCH(L3058,'Global Mapping'!$A:$A,0))</f>
        <v>SALARIES-OPERATIONS OFF</v>
      </c>
      <c r="E3058" s="36" t="s">
        <v>3985</v>
      </c>
      <c r="F3058" s="36" t="s">
        <v>3986</v>
      </c>
      <c r="G3058" s="36" t="s">
        <v>3987</v>
      </c>
      <c r="H3058" s="36">
        <v>839329</v>
      </c>
      <c r="I3058" s="38">
        <v>40752</v>
      </c>
      <c r="J3058" s="2">
        <v>345</v>
      </c>
      <c r="K3058" s="2">
        <v>345102</v>
      </c>
      <c r="L3058" s="2">
        <v>6155</v>
      </c>
      <c r="M3058" s="5">
        <v>37.229999999999997</v>
      </c>
      <c r="N3058" s="3">
        <v>43631</v>
      </c>
      <c r="O3058" t="s">
        <v>19</v>
      </c>
      <c r="P3058" t="s">
        <v>2235</v>
      </c>
      <c r="Q3058" t="s">
        <v>2237</v>
      </c>
      <c r="S3058" s="2">
        <v>365589</v>
      </c>
      <c r="T3058" s="2">
        <v>337618</v>
      </c>
      <c r="X3058" s="2" t="s">
        <v>2236</v>
      </c>
      <c r="Z3058">
        <v>1099579</v>
      </c>
      <c r="AA3058" s="2" t="s">
        <v>24</v>
      </c>
    </row>
    <row r="3059" spans="1:27" x14ac:dyDescent="0.25">
      <c r="A3059" s="6">
        <f t="shared" si="47"/>
        <v>3051</v>
      </c>
      <c r="C3059" s="36" t="str">
        <f>+INDEX('Global Mapping'!$M:$M,MATCH(L3059,'Global Mapping'!$A:$A,0))</f>
        <v>EXPENSE</v>
      </c>
      <c r="D3059" s="36" t="str">
        <f>+INDEX('Global Mapping'!$C:$C,MATCH(L3059,'Global Mapping'!$A:$A,0))</f>
        <v>SALARIES-OPERATIONS OFF</v>
      </c>
      <c r="E3059" s="36" t="s">
        <v>3985</v>
      </c>
      <c r="F3059" s="36" t="s">
        <v>3986</v>
      </c>
      <c r="G3059" s="36" t="s">
        <v>3987</v>
      </c>
      <c r="H3059" s="36">
        <v>839329</v>
      </c>
      <c r="I3059" s="38">
        <v>40752</v>
      </c>
      <c r="J3059" s="2">
        <v>345</v>
      </c>
      <c r="K3059" s="2">
        <v>345102</v>
      </c>
      <c r="L3059" s="2">
        <v>6155</v>
      </c>
      <c r="M3059" s="5">
        <v>37.229999999999997</v>
      </c>
      <c r="N3059" s="3">
        <v>43631</v>
      </c>
      <c r="O3059" t="s">
        <v>19</v>
      </c>
      <c r="P3059" t="s">
        <v>2235</v>
      </c>
      <c r="Q3059" t="s">
        <v>2238</v>
      </c>
      <c r="S3059" s="2">
        <v>365589</v>
      </c>
      <c r="T3059" s="2">
        <v>337618</v>
      </c>
      <c r="X3059" s="2" t="s">
        <v>2236</v>
      </c>
      <c r="Z3059">
        <v>1099579</v>
      </c>
      <c r="AA3059" s="2" t="s">
        <v>24</v>
      </c>
    </row>
    <row r="3060" spans="1:27" x14ac:dyDescent="0.25">
      <c r="A3060" s="6">
        <f t="shared" si="47"/>
        <v>3052</v>
      </c>
      <c r="C3060" s="36" t="str">
        <f>+INDEX('Global Mapping'!$M:$M,MATCH(L3060,'Global Mapping'!$A:$A,0))</f>
        <v>EXPENSE</v>
      </c>
      <c r="D3060" s="36" t="str">
        <f>+INDEX('Global Mapping'!$C:$C,MATCH(L3060,'Global Mapping'!$A:$A,0))</f>
        <v>SALARIES-OPERATIONS OFF</v>
      </c>
      <c r="E3060" s="36" t="s">
        <v>3985</v>
      </c>
      <c r="F3060" s="36" t="s">
        <v>3986</v>
      </c>
      <c r="G3060" s="36" t="s">
        <v>3987</v>
      </c>
      <c r="H3060" s="36">
        <v>839329</v>
      </c>
      <c r="I3060" s="38">
        <v>40752</v>
      </c>
      <c r="J3060" s="2">
        <v>345</v>
      </c>
      <c r="K3060" s="2">
        <v>345102</v>
      </c>
      <c r="L3060" s="2">
        <v>6155</v>
      </c>
      <c r="M3060" s="5">
        <v>186.15</v>
      </c>
      <c r="N3060" s="3">
        <v>43631</v>
      </c>
      <c r="O3060" t="s">
        <v>19</v>
      </c>
      <c r="P3060" t="s">
        <v>2235</v>
      </c>
      <c r="Q3060" t="s">
        <v>2239</v>
      </c>
      <c r="S3060" s="2">
        <v>365589</v>
      </c>
      <c r="T3060" s="2">
        <v>337618</v>
      </c>
      <c r="X3060" s="2" t="s">
        <v>2236</v>
      </c>
      <c r="Z3060">
        <v>1099579</v>
      </c>
      <c r="AA3060" s="2" t="s">
        <v>24</v>
      </c>
    </row>
    <row r="3061" spans="1:27" x14ac:dyDescent="0.25">
      <c r="A3061" s="6">
        <f t="shared" si="47"/>
        <v>3053</v>
      </c>
      <c r="C3061" s="36" t="str">
        <f>+INDEX('Global Mapping'!$M:$M,MATCH(L3061,'Global Mapping'!$A:$A,0))</f>
        <v>EXPENSE</v>
      </c>
      <c r="D3061" s="36" t="str">
        <f>+INDEX('Global Mapping'!$C:$C,MATCH(L3061,'Global Mapping'!$A:$A,0))</f>
        <v>SALARIES-OPERATIONS OFF</v>
      </c>
      <c r="E3061" s="36" t="s">
        <v>3985</v>
      </c>
      <c r="F3061" s="36" t="s">
        <v>3986</v>
      </c>
      <c r="G3061" s="36" t="s">
        <v>3987</v>
      </c>
      <c r="H3061" s="36">
        <v>839329</v>
      </c>
      <c r="I3061" s="38">
        <v>40752</v>
      </c>
      <c r="J3061" s="2">
        <v>345</v>
      </c>
      <c r="K3061" s="2">
        <v>345102</v>
      </c>
      <c r="L3061" s="2">
        <v>6155</v>
      </c>
      <c r="M3061" s="5">
        <v>37.229999999999997</v>
      </c>
      <c r="N3061" s="3">
        <v>43631</v>
      </c>
      <c r="O3061" t="s">
        <v>19</v>
      </c>
      <c r="P3061" t="s">
        <v>2235</v>
      </c>
      <c r="Q3061" t="s">
        <v>2240</v>
      </c>
      <c r="S3061" s="2">
        <v>365589</v>
      </c>
      <c r="T3061" s="2">
        <v>337618</v>
      </c>
      <c r="X3061" s="2" t="s">
        <v>2236</v>
      </c>
      <c r="Z3061">
        <v>1099579</v>
      </c>
      <c r="AA3061" s="2" t="s">
        <v>24</v>
      </c>
    </row>
    <row r="3062" spans="1:27" x14ac:dyDescent="0.25">
      <c r="A3062" s="6">
        <f t="shared" si="47"/>
        <v>3054</v>
      </c>
      <c r="C3062" s="36" t="str">
        <f>+INDEX('Global Mapping'!$M:$M,MATCH(L3062,'Global Mapping'!$A:$A,0))</f>
        <v>EXPENSE</v>
      </c>
      <c r="D3062" s="36" t="str">
        <f>+INDEX('Global Mapping'!$C:$C,MATCH(L3062,'Global Mapping'!$A:$A,0))</f>
        <v>SALARIES-OPERATIONS OFF</v>
      </c>
      <c r="E3062" s="36" t="s">
        <v>3985</v>
      </c>
      <c r="F3062" s="36" t="s">
        <v>3986</v>
      </c>
      <c r="G3062" s="36" t="s">
        <v>3987</v>
      </c>
      <c r="H3062" s="36">
        <v>839329</v>
      </c>
      <c r="I3062" s="38">
        <v>40752</v>
      </c>
      <c r="J3062" s="2">
        <v>345</v>
      </c>
      <c r="K3062" s="2">
        <v>345102</v>
      </c>
      <c r="L3062" s="2">
        <v>6155</v>
      </c>
      <c r="M3062" s="5">
        <v>74.459999999999994</v>
      </c>
      <c r="N3062" s="3">
        <v>43631</v>
      </c>
      <c r="O3062" t="s">
        <v>19</v>
      </c>
      <c r="P3062" t="s">
        <v>2235</v>
      </c>
      <c r="Q3062" t="s">
        <v>2241</v>
      </c>
      <c r="S3062" s="2">
        <v>365589</v>
      </c>
      <c r="T3062" s="2">
        <v>337618</v>
      </c>
      <c r="X3062" s="2" t="s">
        <v>2236</v>
      </c>
      <c r="Z3062">
        <v>1099579</v>
      </c>
      <c r="AA3062" s="2" t="s">
        <v>24</v>
      </c>
    </row>
    <row r="3063" spans="1:27" x14ac:dyDescent="0.25">
      <c r="A3063" s="6">
        <f t="shared" si="47"/>
        <v>3055</v>
      </c>
      <c r="C3063" s="36" t="str">
        <f>+INDEX('Global Mapping'!$M:$M,MATCH(L3063,'Global Mapping'!$A:$A,0))</f>
        <v>EXPENSE</v>
      </c>
      <c r="D3063" s="36" t="str">
        <f>+INDEX('Global Mapping'!$C:$C,MATCH(L3063,'Global Mapping'!$A:$A,0))</f>
        <v>SALARIES-OPERATIONS OFF</v>
      </c>
      <c r="E3063" s="36" t="s">
        <v>3985</v>
      </c>
      <c r="F3063" s="36" t="s">
        <v>3986</v>
      </c>
      <c r="G3063" s="36" t="s">
        <v>3987</v>
      </c>
      <c r="H3063" s="36">
        <v>839329</v>
      </c>
      <c r="I3063" s="38">
        <v>40752</v>
      </c>
      <c r="J3063" s="2">
        <v>345</v>
      </c>
      <c r="K3063" s="2">
        <v>345102</v>
      </c>
      <c r="L3063" s="2">
        <v>6155</v>
      </c>
      <c r="M3063" s="5">
        <v>74.459999999999994</v>
      </c>
      <c r="N3063" s="3">
        <v>43631</v>
      </c>
      <c r="O3063" t="s">
        <v>19</v>
      </c>
      <c r="P3063" t="s">
        <v>2235</v>
      </c>
      <c r="Q3063" t="s">
        <v>2242</v>
      </c>
      <c r="S3063" s="2">
        <v>365589</v>
      </c>
      <c r="T3063" s="2">
        <v>337618</v>
      </c>
      <c r="X3063" s="2" t="s">
        <v>2236</v>
      </c>
      <c r="Z3063">
        <v>1099579</v>
      </c>
      <c r="AA3063" s="2" t="s">
        <v>24</v>
      </c>
    </row>
    <row r="3064" spans="1:27" x14ac:dyDescent="0.25">
      <c r="A3064" s="6">
        <f t="shared" si="47"/>
        <v>3056</v>
      </c>
      <c r="C3064" s="36" t="str">
        <f>+INDEX('Global Mapping'!$M:$M,MATCH(L3064,'Global Mapping'!$A:$A,0))</f>
        <v>EXPENSE</v>
      </c>
      <c r="D3064" s="36" t="str">
        <f>+INDEX('Global Mapping'!$C:$C,MATCH(L3064,'Global Mapping'!$A:$A,0))</f>
        <v>SALARIES-OPERATIONS OFF</v>
      </c>
      <c r="E3064" s="36" t="s">
        <v>3985</v>
      </c>
      <c r="F3064" s="36" t="s">
        <v>3986</v>
      </c>
      <c r="G3064" s="36" t="s">
        <v>3987</v>
      </c>
      <c r="H3064" s="36">
        <v>839329</v>
      </c>
      <c r="I3064" s="38">
        <v>40752</v>
      </c>
      <c r="J3064" s="2">
        <v>345</v>
      </c>
      <c r="K3064" s="2">
        <v>345101</v>
      </c>
      <c r="L3064" s="2">
        <v>6155</v>
      </c>
      <c r="M3064" s="5">
        <v>37.229999999999997</v>
      </c>
      <c r="N3064" s="3">
        <v>43631</v>
      </c>
      <c r="O3064" t="s">
        <v>19</v>
      </c>
      <c r="P3064" t="s">
        <v>2235</v>
      </c>
      <c r="Q3064" t="s">
        <v>2243</v>
      </c>
      <c r="S3064" s="2">
        <v>365589</v>
      </c>
      <c r="T3064" s="2">
        <v>337618</v>
      </c>
      <c r="X3064" s="2" t="s">
        <v>2236</v>
      </c>
      <c r="Z3064">
        <v>1099579</v>
      </c>
      <c r="AA3064" s="2" t="s">
        <v>24</v>
      </c>
    </row>
    <row r="3065" spans="1:27" x14ac:dyDescent="0.25">
      <c r="A3065" s="6">
        <f t="shared" si="47"/>
        <v>3057</v>
      </c>
      <c r="C3065" s="36" t="str">
        <f>+INDEX('Global Mapping'!$M:$M,MATCH(L3065,'Global Mapping'!$A:$A,0))</f>
        <v>EXPENSE</v>
      </c>
      <c r="D3065" s="36" t="str">
        <f>+INDEX('Global Mapping'!$C:$C,MATCH(L3065,'Global Mapping'!$A:$A,0))</f>
        <v>SALARIES-OPERATIONS OFF</v>
      </c>
      <c r="E3065" s="36" t="s">
        <v>3985</v>
      </c>
      <c r="F3065" s="36" t="s">
        <v>3986</v>
      </c>
      <c r="G3065" s="36" t="s">
        <v>3987</v>
      </c>
      <c r="H3065" s="36">
        <v>839329</v>
      </c>
      <c r="I3065" s="38">
        <v>40752</v>
      </c>
      <c r="J3065" s="2">
        <v>345</v>
      </c>
      <c r="K3065" s="2">
        <v>345101</v>
      </c>
      <c r="L3065" s="2">
        <v>6155</v>
      </c>
      <c r="M3065" s="5">
        <v>37.229999999999997</v>
      </c>
      <c r="N3065" s="3">
        <v>43631</v>
      </c>
      <c r="O3065" t="s">
        <v>19</v>
      </c>
      <c r="P3065" t="s">
        <v>2235</v>
      </c>
      <c r="Q3065" t="s">
        <v>2244</v>
      </c>
      <c r="S3065" s="2">
        <v>365589</v>
      </c>
      <c r="T3065" s="2">
        <v>337618</v>
      </c>
      <c r="X3065" s="2" t="s">
        <v>2236</v>
      </c>
      <c r="Z3065">
        <v>1099579</v>
      </c>
      <c r="AA3065" s="2" t="s">
        <v>24</v>
      </c>
    </row>
    <row r="3066" spans="1:27" x14ac:dyDescent="0.25">
      <c r="A3066" s="6">
        <f t="shared" si="47"/>
        <v>3058</v>
      </c>
      <c r="C3066" s="36" t="str">
        <f>+INDEX('Global Mapping'!$M:$M,MATCH(L3066,'Global Mapping'!$A:$A,0))</f>
        <v>EXPENSE</v>
      </c>
      <c r="D3066" s="36" t="str">
        <f>+INDEX('Global Mapping'!$C:$C,MATCH(L3066,'Global Mapping'!$A:$A,0))</f>
        <v>SALARIES-OPERATIONS OFF</v>
      </c>
      <c r="E3066" s="36" t="s">
        <v>3985</v>
      </c>
      <c r="F3066" s="36" t="s">
        <v>3986</v>
      </c>
      <c r="G3066" s="36" t="s">
        <v>3987</v>
      </c>
      <c r="H3066" s="36">
        <v>840385</v>
      </c>
      <c r="I3066" s="38">
        <v>40767</v>
      </c>
      <c r="J3066" s="2">
        <v>345</v>
      </c>
      <c r="K3066" s="2">
        <v>345101</v>
      </c>
      <c r="L3066" s="2">
        <v>6155</v>
      </c>
      <c r="M3066" s="5">
        <v>306.38</v>
      </c>
      <c r="N3066" s="3">
        <v>43646</v>
      </c>
      <c r="O3066" t="s">
        <v>19</v>
      </c>
      <c r="P3066" t="s">
        <v>1686</v>
      </c>
      <c r="Q3066" t="s">
        <v>1688</v>
      </c>
      <c r="S3066" s="2">
        <v>365632</v>
      </c>
      <c r="T3066" s="2">
        <v>338237</v>
      </c>
      <c r="X3066" s="2" t="s">
        <v>1687</v>
      </c>
      <c r="Z3066">
        <v>1099579</v>
      </c>
      <c r="AA3066" s="2" t="s">
        <v>24</v>
      </c>
    </row>
    <row r="3067" spans="1:27" x14ac:dyDescent="0.25">
      <c r="A3067" s="6">
        <f t="shared" si="47"/>
        <v>3059</v>
      </c>
      <c r="C3067" s="36" t="str">
        <f>+INDEX('Global Mapping'!$M:$M,MATCH(L3067,'Global Mapping'!$A:$A,0))</f>
        <v>EXPENSE</v>
      </c>
      <c r="D3067" s="36" t="str">
        <f>+INDEX('Global Mapping'!$C:$C,MATCH(L3067,'Global Mapping'!$A:$A,0))</f>
        <v>SALARIES-OPERATIONS OFF</v>
      </c>
      <c r="E3067" s="36" t="s">
        <v>3985</v>
      </c>
      <c r="F3067" s="36" t="s">
        <v>3986</v>
      </c>
      <c r="G3067" s="36" t="s">
        <v>3987</v>
      </c>
      <c r="H3067" s="36">
        <v>840385</v>
      </c>
      <c r="I3067" s="38">
        <v>40767</v>
      </c>
      <c r="J3067" s="2">
        <v>345</v>
      </c>
      <c r="K3067" s="2">
        <v>345102</v>
      </c>
      <c r="L3067" s="2">
        <v>6155</v>
      </c>
      <c r="M3067" s="5">
        <v>2730.11</v>
      </c>
      <c r="N3067" s="3">
        <v>43646</v>
      </c>
      <c r="O3067" t="s">
        <v>19</v>
      </c>
      <c r="P3067" t="s">
        <v>1686</v>
      </c>
      <c r="Q3067" t="s">
        <v>1688</v>
      </c>
      <c r="S3067" s="2">
        <v>365632</v>
      </c>
      <c r="T3067" s="2">
        <v>338237</v>
      </c>
      <c r="X3067" s="2" t="s">
        <v>1687</v>
      </c>
      <c r="Z3067">
        <v>1099579</v>
      </c>
      <c r="AA3067" s="2" t="s">
        <v>24</v>
      </c>
    </row>
    <row r="3068" spans="1:27" x14ac:dyDescent="0.25">
      <c r="A3068" s="6">
        <f t="shared" si="47"/>
        <v>3060</v>
      </c>
      <c r="C3068" s="36" t="str">
        <f>+INDEX('Global Mapping'!$M:$M,MATCH(L3068,'Global Mapping'!$A:$A,0))</f>
        <v>EXPENSE</v>
      </c>
      <c r="D3068" s="36" t="str">
        <f>+INDEX('Global Mapping'!$C:$C,MATCH(L3068,'Global Mapping'!$A:$A,0))</f>
        <v>SALARIES-OPERATIONS OFF</v>
      </c>
      <c r="E3068" s="36" t="s">
        <v>3985</v>
      </c>
      <c r="F3068" s="36" t="s">
        <v>3986</v>
      </c>
      <c r="G3068" s="36" t="s">
        <v>3987</v>
      </c>
      <c r="H3068" s="36">
        <v>839690</v>
      </c>
      <c r="I3068" s="38">
        <v>40759</v>
      </c>
      <c r="J3068" s="2">
        <v>345</v>
      </c>
      <c r="K3068" s="2">
        <v>345101</v>
      </c>
      <c r="L3068" s="2">
        <v>6155</v>
      </c>
      <c r="M3068" s="5">
        <v>306.38</v>
      </c>
      <c r="N3068" s="3">
        <v>43692</v>
      </c>
      <c r="O3068" t="s">
        <v>19</v>
      </c>
      <c r="P3068" t="s">
        <v>1686</v>
      </c>
      <c r="Q3068" t="s">
        <v>1688</v>
      </c>
      <c r="S3068" s="2">
        <v>366207</v>
      </c>
      <c r="T3068" s="2">
        <v>342766</v>
      </c>
      <c r="X3068" s="2" t="s">
        <v>1687</v>
      </c>
      <c r="Z3068">
        <v>1099579</v>
      </c>
      <c r="AA3068" s="2" t="s">
        <v>24</v>
      </c>
    </row>
    <row r="3069" spans="1:27" x14ac:dyDescent="0.25">
      <c r="A3069" s="6">
        <f t="shared" si="47"/>
        <v>3061</v>
      </c>
      <c r="C3069" s="36" t="str">
        <f>+INDEX('Global Mapping'!$M:$M,MATCH(L3069,'Global Mapping'!$A:$A,0))</f>
        <v>EXPENSE</v>
      </c>
      <c r="D3069" s="36" t="str">
        <f>+INDEX('Global Mapping'!$C:$C,MATCH(L3069,'Global Mapping'!$A:$A,0))</f>
        <v>SALARIES-OPERATIONS OFF</v>
      </c>
      <c r="E3069" s="36" t="s">
        <v>3985</v>
      </c>
      <c r="F3069" s="36" t="s">
        <v>3986</v>
      </c>
      <c r="G3069" s="36" t="s">
        <v>3987</v>
      </c>
      <c r="H3069" s="36">
        <v>839690</v>
      </c>
      <c r="I3069" s="38">
        <v>40759</v>
      </c>
      <c r="J3069" s="2">
        <v>345</v>
      </c>
      <c r="K3069" s="2">
        <v>345102</v>
      </c>
      <c r="L3069" s="2">
        <v>6155</v>
      </c>
      <c r="M3069" s="5">
        <v>2730.11</v>
      </c>
      <c r="N3069" s="3">
        <v>43692</v>
      </c>
      <c r="O3069" t="s">
        <v>19</v>
      </c>
      <c r="P3069" t="s">
        <v>1686</v>
      </c>
      <c r="Q3069" t="s">
        <v>1688</v>
      </c>
      <c r="S3069" s="2">
        <v>366207</v>
      </c>
      <c r="T3069" s="2">
        <v>342766</v>
      </c>
      <c r="X3069" s="2" t="s">
        <v>1687</v>
      </c>
      <c r="Z3069">
        <v>1099579</v>
      </c>
      <c r="AA3069" s="2" t="s">
        <v>24</v>
      </c>
    </row>
    <row r="3070" spans="1:27" x14ac:dyDescent="0.25">
      <c r="A3070" s="6">
        <f t="shared" si="47"/>
        <v>3062</v>
      </c>
      <c r="C3070" s="36" t="str">
        <f>+INDEX('Global Mapping'!$M:$M,MATCH(L3070,'Global Mapping'!$A:$A,0))</f>
        <v>EXPENSE</v>
      </c>
      <c r="D3070" s="36" t="str">
        <f>+INDEX('Global Mapping'!$C:$C,MATCH(L3070,'Global Mapping'!$A:$A,0))</f>
        <v>SALARIES-OPERATIONS OFF</v>
      </c>
      <c r="E3070" s="36" t="s">
        <v>3985</v>
      </c>
      <c r="F3070" s="36" t="s">
        <v>3986</v>
      </c>
      <c r="G3070" s="36" t="s">
        <v>3987</v>
      </c>
      <c r="H3070" s="36">
        <v>841294</v>
      </c>
      <c r="I3070" s="38">
        <v>40773</v>
      </c>
      <c r="J3070" s="2">
        <v>345</v>
      </c>
      <c r="K3070" s="2">
        <v>345101</v>
      </c>
      <c r="L3070" s="2">
        <v>6155</v>
      </c>
      <c r="M3070" s="5">
        <v>37.229999999999997</v>
      </c>
      <c r="N3070" s="3">
        <v>43692</v>
      </c>
      <c r="O3070" t="s">
        <v>19</v>
      </c>
      <c r="P3070" t="s">
        <v>2235</v>
      </c>
      <c r="Q3070" t="s">
        <v>2249</v>
      </c>
      <c r="S3070" s="2">
        <v>366188</v>
      </c>
      <c r="T3070" s="2">
        <v>342565</v>
      </c>
      <c r="X3070" s="2" t="s">
        <v>2236</v>
      </c>
      <c r="Z3070">
        <v>1099579</v>
      </c>
      <c r="AA3070" s="2" t="s">
        <v>24</v>
      </c>
    </row>
    <row r="3071" spans="1:27" x14ac:dyDescent="0.25">
      <c r="A3071" s="6">
        <f t="shared" si="47"/>
        <v>3063</v>
      </c>
      <c r="C3071" s="36" t="str">
        <f>+INDEX('Global Mapping'!$M:$M,MATCH(L3071,'Global Mapping'!$A:$A,0))</f>
        <v>EXPENSE</v>
      </c>
      <c r="D3071" s="36" t="str">
        <f>+INDEX('Global Mapping'!$C:$C,MATCH(L3071,'Global Mapping'!$A:$A,0))</f>
        <v>SALARIES-OPERATIONS OFF</v>
      </c>
      <c r="E3071" s="36" t="s">
        <v>3985</v>
      </c>
      <c r="F3071" s="36" t="s">
        <v>3986</v>
      </c>
      <c r="G3071" s="36" t="s">
        <v>3987</v>
      </c>
      <c r="H3071" s="36">
        <v>841294</v>
      </c>
      <c r="I3071" s="38">
        <v>40773</v>
      </c>
      <c r="J3071" s="2">
        <v>345</v>
      </c>
      <c r="K3071" s="2">
        <v>345101</v>
      </c>
      <c r="L3071" s="2">
        <v>6155</v>
      </c>
      <c r="M3071" s="5">
        <v>37.229999999999997</v>
      </c>
      <c r="N3071" s="3">
        <v>43692</v>
      </c>
      <c r="O3071" t="s">
        <v>19</v>
      </c>
      <c r="P3071" t="s">
        <v>2235</v>
      </c>
      <c r="Q3071" t="s">
        <v>2250</v>
      </c>
      <c r="S3071" s="2">
        <v>366188</v>
      </c>
      <c r="T3071" s="2">
        <v>342565</v>
      </c>
      <c r="X3071" s="2" t="s">
        <v>2236</v>
      </c>
      <c r="Z3071">
        <v>1099579</v>
      </c>
      <c r="AA3071" s="2" t="s">
        <v>24</v>
      </c>
    </row>
    <row r="3072" spans="1:27" x14ac:dyDescent="0.25">
      <c r="A3072" s="6">
        <f t="shared" si="47"/>
        <v>3064</v>
      </c>
      <c r="C3072" s="36" t="str">
        <f>+INDEX('Global Mapping'!$M:$M,MATCH(L3072,'Global Mapping'!$A:$A,0))</f>
        <v>EXPENSE</v>
      </c>
      <c r="D3072" s="36" t="str">
        <f>+INDEX('Global Mapping'!$C:$C,MATCH(L3072,'Global Mapping'!$A:$A,0))</f>
        <v>SALARIES-OPERATIONS OFF</v>
      </c>
      <c r="E3072" s="36" t="s">
        <v>3985</v>
      </c>
      <c r="F3072" s="36" t="s">
        <v>3986</v>
      </c>
      <c r="G3072" s="36" t="s">
        <v>3987</v>
      </c>
      <c r="H3072" s="36">
        <v>841294</v>
      </c>
      <c r="I3072" s="38">
        <v>40773</v>
      </c>
      <c r="J3072" s="2">
        <v>345</v>
      </c>
      <c r="K3072" s="2">
        <v>345101</v>
      </c>
      <c r="L3072" s="2">
        <v>6155</v>
      </c>
      <c r="M3072" s="5">
        <v>74.459999999999994</v>
      </c>
      <c r="N3072" s="3">
        <v>43692</v>
      </c>
      <c r="O3072" t="s">
        <v>19</v>
      </c>
      <c r="P3072" t="s">
        <v>2235</v>
      </c>
      <c r="Q3072" t="s">
        <v>2251</v>
      </c>
      <c r="S3072" s="2">
        <v>366188</v>
      </c>
      <c r="T3072" s="2">
        <v>342565</v>
      </c>
      <c r="X3072" s="2" t="s">
        <v>2236</v>
      </c>
      <c r="Z3072">
        <v>1099579</v>
      </c>
      <c r="AA3072" s="2" t="s">
        <v>24</v>
      </c>
    </row>
    <row r="3073" spans="1:27" x14ac:dyDescent="0.25">
      <c r="A3073" s="6">
        <f t="shared" si="47"/>
        <v>3065</v>
      </c>
      <c r="C3073" s="36" t="str">
        <f>+INDEX('Global Mapping'!$M:$M,MATCH(L3073,'Global Mapping'!$A:$A,0))</f>
        <v>EXPENSE</v>
      </c>
      <c r="D3073" s="36" t="str">
        <f>+INDEX('Global Mapping'!$C:$C,MATCH(L3073,'Global Mapping'!$A:$A,0))</f>
        <v>SALARIES-OPERATIONS OFF</v>
      </c>
      <c r="E3073" s="36" t="s">
        <v>3985</v>
      </c>
      <c r="F3073" s="36" t="s">
        <v>3986</v>
      </c>
      <c r="G3073" s="36" t="s">
        <v>3987</v>
      </c>
      <c r="H3073" s="36">
        <v>841294</v>
      </c>
      <c r="I3073" s="38">
        <v>40773</v>
      </c>
      <c r="J3073" s="2">
        <v>345</v>
      </c>
      <c r="K3073" s="2">
        <v>345102</v>
      </c>
      <c r="L3073" s="2">
        <v>6155</v>
      </c>
      <c r="M3073" s="5">
        <v>37.229999999999997</v>
      </c>
      <c r="N3073" s="3">
        <v>43692</v>
      </c>
      <c r="O3073" t="s">
        <v>19</v>
      </c>
      <c r="P3073" t="s">
        <v>2235</v>
      </c>
      <c r="Q3073" t="s">
        <v>2252</v>
      </c>
      <c r="S3073" s="2">
        <v>366188</v>
      </c>
      <c r="T3073" s="2">
        <v>342565</v>
      </c>
      <c r="X3073" s="2" t="s">
        <v>2236</v>
      </c>
      <c r="Z3073">
        <v>1099579</v>
      </c>
      <c r="AA3073" s="2" t="s">
        <v>24</v>
      </c>
    </row>
    <row r="3074" spans="1:27" x14ac:dyDescent="0.25">
      <c r="A3074" s="6">
        <f t="shared" si="47"/>
        <v>3066</v>
      </c>
      <c r="C3074" s="36" t="str">
        <f>+INDEX('Global Mapping'!$M:$M,MATCH(L3074,'Global Mapping'!$A:$A,0))</f>
        <v>EXPENSE</v>
      </c>
      <c r="D3074" s="36" t="str">
        <f>+INDEX('Global Mapping'!$C:$C,MATCH(L3074,'Global Mapping'!$A:$A,0))</f>
        <v>SALARIES-OPERATIONS OFF</v>
      </c>
      <c r="E3074" s="36" t="s">
        <v>3985</v>
      </c>
      <c r="F3074" s="36" t="s">
        <v>3986</v>
      </c>
      <c r="G3074" s="36" t="s">
        <v>3987</v>
      </c>
      <c r="H3074" s="36">
        <v>841294</v>
      </c>
      <c r="I3074" s="38">
        <v>40773</v>
      </c>
      <c r="J3074" s="2">
        <v>345</v>
      </c>
      <c r="K3074" s="2">
        <v>345102</v>
      </c>
      <c r="L3074" s="2">
        <v>6155</v>
      </c>
      <c r="M3074" s="5">
        <v>111.69</v>
      </c>
      <c r="N3074" s="3">
        <v>43692</v>
      </c>
      <c r="O3074" t="s">
        <v>19</v>
      </c>
      <c r="P3074" t="s">
        <v>2235</v>
      </c>
      <c r="Q3074" t="s">
        <v>2253</v>
      </c>
      <c r="S3074" s="2">
        <v>366188</v>
      </c>
      <c r="T3074" s="2">
        <v>342565</v>
      </c>
      <c r="X3074" s="2" t="s">
        <v>2236</v>
      </c>
      <c r="Z3074">
        <v>1099579</v>
      </c>
      <c r="AA3074" s="2" t="s">
        <v>24</v>
      </c>
    </row>
    <row r="3075" spans="1:27" x14ac:dyDescent="0.25">
      <c r="A3075" s="6">
        <f t="shared" si="47"/>
        <v>3067</v>
      </c>
      <c r="C3075" s="36" t="str">
        <f>+INDEX('Global Mapping'!$M:$M,MATCH(L3075,'Global Mapping'!$A:$A,0))</f>
        <v>EXPENSE</v>
      </c>
      <c r="D3075" s="36" t="str">
        <f>+INDEX('Global Mapping'!$C:$C,MATCH(L3075,'Global Mapping'!$A:$A,0))</f>
        <v>SALARIES-OPERATIONS OFF</v>
      </c>
      <c r="E3075" s="36" t="s">
        <v>3985</v>
      </c>
      <c r="F3075" s="36" t="s">
        <v>3986</v>
      </c>
      <c r="G3075" s="36" t="s">
        <v>3987</v>
      </c>
      <c r="H3075" s="36">
        <v>841294</v>
      </c>
      <c r="I3075" s="38">
        <v>40773</v>
      </c>
      <c r="J3075" s="2">
        <v>345</v>
      </c>
      <c r="K3075" s="2">
        <v>345102</v>
      </c>
      <c r="L3075" s="2">
        <v>6155</v>
      </c>
      <c r="M3075" s="5">
        <v>74.459999999999994</v>
      </c>
      <c r="N3075" s="3">
        <v>43692</v>
      </c>
      <c r="O3075" t="s">
        <v>19</v>
      </c>
      <c r="P3075" t="s">
        <v>2235</v>
      </c>
      <c r="Q3075" t="s">
        <v>2254</v>
      </c>
      <c r="S3075" s="2">
        <v>366188</v>
      </c>
      <c r="T3075" s="2">
        <v>342565</v>
      </c>
      <c r="X3075" s="2" t="s">
        <v>2236</v>
      </c>
      <c r="Z3075">
        <v>1099579</v>
      </c>
      <c r="AA3075" s="2" t="s">
        <v>24</v>
      </c>
    </row>
    <row r="3076" spans="1:27" x14ac:dyDescent="0.25">
      <c r="A3076" s="6">
        <f t="shared" si="47"/>
        <v>3068</v>
      </c>
      <c r="C3076" s="36" t="str">
        <f>+INDEX('Global Mapping'!$M:$M,MATCH(L3076,'Global Mapping'!$A:$A,0))</f>
        <v>EXPENSE</v>
      </c>
      <c r="D3076" s="36" t="str">
        <f>+INDEX('Global Mapping'!$C:$C,MATCH(L3076,'Global Mapping'!$A:$A,0))</f>
        <v>SALARIES-OPERATIONS OFF</v>
      </c>
      <c r="E3076" s="36" t="s">
        <v>3985</v>
      </c>
      <c r="F3076" s="36" t="s">
        <v>3986</v>
      </c>
      <c r="G3076" s="36" t="s">
        <v>3987</v>
      </c>
      <c r="H3076" s="36">
        <v>841294</v>
      </c>
      <c r="I3076" s="38">
        <v>40773</v>
      </c>
      <c r="J3076" s="2">
        <v>345</v>
      </c>
      <c r="K3076" s="2">
        <v>345102</v>
      </c>
      <c r="L3076" s="2">
        <v>6155</v>
      </c>
      <c r="M3076" s="5">
        <v>37.229999999999997</v>
      </c>
      <c r="N3076" s="3">
        <v>43692</v>
      </c>
      <c r="O3076" t="s">
        <v>19</v>
      </c>
      <c r="P3076" t="s">
        <v>2235</v>
      </c>
      <c r="Q3076" t="s">
        <v>2255</v>
      </c>
      <c r="S3076" s="2">
        <v>366188</v>
      </c>
      <c r="T3076" s="2">
        <v>342565</v>
      </c>
      <c r="X3076" s="2" t="s">
        <v>2236</v>
      </c>
      <c r="Z3076">
        <v>1099579</v>
      </c>
      <c r="AA3076" s="2" t="s">
        <v>24</v>
      </c>
    </row>
    <row r="3077" spans="1:27" x14ac:dyDescent="0.25">
      <c r="A3077" s="6">
        <f t="shared" si="47"/>
        <v>3069</v>
      </c>
      <c r="C3077" s="36" t="str">
        <f>+INDEX('Global Mapping'!$M:$M,MATCH(L3077,'Global Mapping'!$A:$A,0))</f>
        <v>EXPENSE</v>
      </c>
      <c r="D3077" s="36" t="str">
        <f>+INDEX('Global Mapping'!$C:$C,MATCH(L3077,'Global Mapping'!$A:$A,0))</f>
        <v>SALARIES-OPERATIONS OFF</v>
      </c>
      <c r="E3077" s="36" t="s">
        <v>3985</v>
      </c>
      <c r="F3077" s="36" t="s">
        <v>3986</v>
      </c>
      <c r="G3077" s="36" t="s">
        <v>3987</v>
      </c>
      <c r="H3077" s="36">
        <v>841294</v>
      </c>
      <c r="I3077" s="38">
        <v>40773</v>
      </c>
      <c r="J3077" s="2">
        <v>345</v>
      </c>
      <c r="K3077" s="2">
        <v>345102</v>
      </c>
      <c r="L3077" s="2">
        <v>6155</v>
      </c>
      <c r="M3077" s="5">
        <v>74.459999999999994</v>
      </c>
      <c r="N3077" s="3">
        <v>43692</v>
      </c>
      <c r="O3077" t="s">
        <v>19</v>
      </c>
      <c r="P3077" t="s">
        <v>2235</v>
      </c>
      <c r="Q3077" t="s">
        <v>2256</v>
      </c>
      <c r="S3077" s="2">
        <v>366188</v>
      </c>
      <c r="T3077" s="2">
        <v>342565</v>
      </c>
      <c r="X3077" s="2" t="s">
        <v>2236</v>
      </c>
      <c r="Z3077">
        <v>1099579</v>
      </c>
      <c r="AA3077" s="2" t="s">
        <v>24</v>
      </c>
    </row>
    <row r="3078" spans="1:27" x14ac:dyDescent="0.25">
      <c r="A3078" s="6">
        <f t="shared" si="47"/>
        <v>3070</v>
      </c>
      <c r="C3078" s="36" t="str">
        <f>+INDEX('Global Mapping'!$M:$M,MATCH(L3078,'Global Mapping'!$A:$A,0))</f>
        <v>EXPENSE</v>
      </c>
      <c r="D3078" s="36" t="str">
        <f>+INDEX('Global Mapping'!$C:$C,MATCH(L3078,'Global Mapping'!$A:$A,0))</f>
        <v>SALARIES-OPERATIONS OFF</v>
      </c>
      <c r="E3078" s="36" t="s">
        <v>3985</v>
      </c>
      <c r="F3078" s="36" t="s">
        <v>3986</v>
      </c>
      <c r="G3078" s="36" t="s">
        <v>3987</v>
      </c>
      <c r="H3078" s="36">
        <v>841294</v>
      </c>
      <c r="I3078" s="38">
        <v>40773</v>
      </c>
      <c r="J3078" s="2">
        <v>345</v>
      </c>
      <c r="K3078" s="2">
        <v>345102</v>
      </c>
      <c r="L3078" s="2">
        <v>6155</v>
      </c>
      <c r="M3078" s="5">
        <v>37.229999999999997</v>
      </c>
      <c r="N3078" s="3">
        <v>43692</v>
      </c>
      <c r="O3078" t="s">
        <v>19</v>
      </c>
      <c r="P3078" t="s">
        <v>2235</v>
      </c>
      <c r="Q3078" t="s">
        <v>2257</v>
      </c>
      <c r="S3078" s="2">
        <v>366188</v>
      </c>
      <c r="T3078" s="2">
        <v>342565</v>
      </c>
      <c r="X3078" s="2" t="s">
        <v>2236</v>
      </c>
      <c r="Z3078">
        <v>1099579</v>
      </c>
      <c r="AA3078" s="2" t="s">
        <v>24</v>
      </c>
    </row>
    <row r="3079" spans="1:27" x14ac:dyDescent="0.25">
      <c r="A3079" s="6">
        <f t="shared" si="47"/>
        <v>3071</v>
      </c>
      <c r="C3079" s="36" t="str">
        <f>+INDEX('Global Mapping'!$M:$M,MATCH(L3079,'Global Mapping'!$A:$A,0))</f>
        <v>EXPENSE</v>
      </c>
      <c r="D3079" s="36" t="str">
        <f>+INDEX('Global Mapping'!$C:$C,MATCH(L3079,'Global Mapping'!$A:$A,0))</f>
        <v>SALARIES-OPERATIONS OFF</v>
      </c>
      <c r="E3079" s="36" t="s">
        <v>3985</v>
      </c>
      <c r="F3079" s="36" t="s">
        <v>3986</v>
      </c>
      <c r="G3079" s="36" t="s">
        <v>3987</v>
      </c>
      <c r="H3079" s="36">
        <v>841294</v>
      </c>
      <c r="I3079" s="38">
        <v>40773</v>
      </c>
      <c r="J3079" s="2">
        <v>345</v>
      </c>
      <c r="K3079" s="2">
        <v>345102</v>
      </c>
      <c r="L3079" s="2">
        <v>6155</v>
      </c>
      <c r="M3079" s="5">
        <v>148.91999999999999</v>
      </c>
      <c r="N3079" s="3">
        <v>43692</v>
      </c>
      <c r="O3079" t="s">
        <v>19</v>
      </c>
      <c r="P3079" t="s">
        <v>2235</v>
      </c>
      <c r="Q3079" t="s">
        <v>2258</v>
      </c>
      <c r="S3079" s="2">
        <v>366188</v>
      </c>
      <c r="T3079" s="2">
        <v>342565</v>
      </c>
      <c r="X3079" s="2" t="s">
        <v>2236</v>
      </c>
      <c r="Z3079">
        <v>1099579</v>
      </c>
      <c r="AA3079" s="2" t="s">
        <v>24</v>
      </c>
    </row>
    <row r="3080" spans="1:27" x14ac:dyDescent="0.25">
      <c r="A3080" s="6">
        <f t="shared" si="47"/>
        <v>3072</v>
      </c>
      <c r="C3080" s="36" t="str">
        <f>+INDEX('Global Mapping'!$M:$M,MATCH(L3080,'Global Mapping'!$A:$A,0))</f>
        <v>EXPENSE</v>
      </c>
      <c r="D3080" s="36" t="str">
        <f>+INDEX('Global Mapping'!$C:$C,MATCH(L3080,'Global Mapping'!$A:$A,0))</f>
        <v>SALARIES-OPERATIONS OFF</v>
      </c>
      <c r="E3080" s="36" t="s">
        <v>3985</v>
      </c>
      <c r="F3080" s="36" t="s">
        <v>3986</v>
      </c>
      <c r="G3080" s="36" t="s">
        <v>3987</v>
      </c>
      <c r="H3080" s="36">
        <v>841294</v>
      </c>
      <c r="I3080" s="38">
        <v>40773</v>
      </c>
      <c r="J3080" s="2">
        <v>345</v>
      </c>
      <c r="K3080" s="2">
        <v>345102</v>
      </c>
      <c r="L3080" s="2">
        <v>6155</v>
      </c>
      <c r="M3080" s="5">
        <v>74.459999999999994</v>
      </c>
      <c r="N3080" s="3">
        <v>43692</v>
      </c>
      <c r="O3080" t="s">
        <v>19</v>
      </c>
      <c r="P3080" t="s">
        <v>2235</v>
      </c>
      <c r="Q3080" t="s">
        <v>2259</v>
      </c>
      <c r="S3080" s="2">
        <v>366188</v>
      </c>
      <c r="T3080" s="2">
        <v>342565</v>
      </c>
      <c r="X3080" s="2" t="s">
        <v>2236</v>
      </c>
      <c r="Z3080">
        <v>1099579</v>
      </c>
      <c r="AA3080" s="2" t="s">
        <v>24</v>
      </c>
    </row>
    <row r="3081" spans="1:27" x14ac:dyDescent="0.25">
      <c r="A3081" s="6">
        <f t="shared" si="47"/>
        <v>3073</v>
      </c>
      <c r="C3081" s="36" t="str">
        <f>+INDEX('Global Mapping'!$M:$M,MATCH(L3081,'Global Mapping'!$A:$A,0))</f>
        <v>EXPENSE</v>
      </c>
      <c r="D3081" s="36" t="str">
        <f>+INDEX('Global Mapping'!$C:$C,MATCH(L3081,'Global Mapping'!$A:$A,0))</f>
        <v>SALARIES-OPERATIONS OFF</v>
      </c>
      <c r="E3081" s="36" t="s">
        <v>3985</v>
      </c>
      <c r="F3081" s="36" t="s">
        <v>3986</v>
      </c>
      <c r="G3081" s="36" t="s">
        <v>3987</v>
      </c>
      <c r="H3081" s="36">
        <v>841294</v>
      </c>
      <c r="I3081" s="38">
        <v>40773</v>
      </c>
      <c r="J3081" s="2">
        <v>345</v>
      </c>
      <c r="K3081" s="2">
        <v>345102</v>
      </c>
      <c r="L3081" s="2">
        <v>6155</v>
      </c>
      <c r="M3081" s="5">
        <v>74.459999999999994</v>
      </c>
      <c r="N3081" s="3">
        <v>43692</v>
      </c>
      <c r="O3081" t="s">
        <v>19</v>
      </c>
      <c r="P3081" t="s">
        <v>2235</v>
      </c>
      <c r="Q3081" t="s">
        <v>2260</v>
      </c>
      <c r="S3081" s="2">
        <v>366188</v>
      </c>
      <c r="T3081" s="2">
        <v>342565</v>
      </c>
      <c r="X3081" s="2" t="s">
        <v>2236</v>
      </c>
      <c r="Z3081">
        <v>1099579</v>
      </c>
      <c r="AA3081" s="2" t="s">
        <v>24</v>
      </c>
    </row>
    <row r="3082" spans="1:27" x14ac:dyDescent="0.25">
      <c r="A3082" s="6">
        <f t="shared" si="47"/>
        <v>3074</v>
      </c>
      <c r="C3082" s="36" t="str">
        <f>+INDEX('Global Mapping'!$M:$M,MATCH(L3082,'Global Mapping'!$A:$A,0))</f>
        <v>EXPENSE</v>
      </c>
      <c r="D3082" s="36" t="str">
        <f>+INDEX('Global Mapping'!$C:$C,MATCH(L3082,'Global Mapping'!$A:$A,0))</f>
        <v>CAPITALIZED TIME ADJUST</v>
      </c>
      <c r="E3082" s="36" t="s">
        <v>3985</v>
      </c>
      <c r="F3082" s="36" t="s">
        <v>3986</v>
      </c>
      <c r="G3082" s="36" t="s">
        <v>3987</v>
      </c>
      <c r="H3082" s="36">
        <v>840763</v>
      </c>
      <c r="I3082" s="38">
        <v>40767</v>
      </c>
      <c r="J3082" s="2">
        <v>345</v>
      </c>
      <c r="K3082" s="2">
        <v>345101</v>
      </c>
      <c r="L3082" s="2">
        <v>6165</v>
      </c>
      <c r="M3082" s="5">
        <v>-170.2</v>
      </c>
      <c r="N3082" s="3">
        <v>43616</v>
      </c>
      <c r="O3082" t="s">
        <v>19</v>
      </c>
      <c r="P3082" t="s">
        <v>1651</v>
      </c>
      <c r="Q3082" t="s">
        <v>1652</v>
      </c>
      <c r="S3082" s="2">
        <v>365362</v>
      </c>
      <c r="T3082" s="2">
        <v>336101</v>
      </c>
      <c r="X3082" s="2" t="s">
        <v>1627</v>
      </c>
      <c r="AA3082" s="2" t="s">
        <v>24</v>
      </c>
    </row>
    <row r="3083" spans="1:27" x14ac:dyDescent="0.25">
      <c r="A3083" s="6">
        <f t="shared" ref="A3083:A3146" si="48">+A3082+1</f>
        <v>3075</v>
      </c>
      <c r="C3083" s="36" t="str">
        <f>+INDEX('Global Mapping'!$M:$M,MATCH(L3083,'Global Mapping'!$A:$A,0))</f>
        <v>EXPENSE</v>
      </c>
      <c r="D3083" s="36" t="str">
        <f>+INDEX('Global Mapping'!$C:$C,MATCH(L3083,'Global Mapping'!$A:$A,0))</f>
        <v>CAPITALIZED TIME ADJUST</v>
      </c>
      <c r="E3083" s="36" t="s">
        <v>3985</v>
      </c>
      <c r="F3083" s="36" t="s">
        <v>3986</v>
      </c>
      <c r="G3083" s="36" t="s">
        <v>3987</v>
      </c>
      <c r="H3083" s="36">
        <v>840763</v>
      </c>
      <c r="I3083" s="38">
        <v>40767</v>
      </c>
      <c r="J3083" s="2">
        <v>345</v>
      </c>
      <c r="K3083" s="2">
        <v>345101</v>
      </c>
      <c r="L3083" s="2">
        <v>6165</v>
      </c>
      <c r="M3083" s="5">
        <v>-170.2</v>
      </c>
      <c r="N3083" s="3">
        <v>43616</v>
      </c>
      <c r="O3083" t="s">
        <v>19</v>
      </c>
      <c r="P3083" t="s">
        <v>1651</v>
      </c>
      <c r="Q3083" t="s">
        <v>1652</v>
      </c>
      <c r="S3083" s="2">
        <v>365362</v>
      </c>
      <c r="T3083" s="2">
        <v>336101</v>
      </c>
      <c r="X3083" s="2" t="s">
        <v>1627</v>
      </c>
      <c r="AA3083" s="2" t="s">
        <v>24</v>
      </c>
    </row>
    <row r="3084" spans="1:27" x14ac:dyDescent="0.25">
      <c r="A3084" s="6">
        <f t="shared" si="48"/>
        <v>3076</v>
      </c>
      <c r="C3084" s="36" t="str">
        <f>+INDEX('Global Mapping'!$M:$M,MATCH(L3084,'Global Mapping'!$A:$A,0))</f>
        <v>EXPENSE</v>
      </c>
      <c r="D3084" s="36" t="str">
        <f>+INDEX('Global Mapping'!$C:$C,MATCH(L3084,'Global Mapping'!$A:$A,0))</f>
        <v>FUEL</v>
      </c>
      <c r="E3084" s="36" t="s">
        <v>3985</v>
      </c>
      <c r="F3084" s="36" t="s">
        <v>3986</v>
      </c>
      <c r="G3084" s="36" t="s">
        <v>3987</v>
      </c>
      <c r="H3084" s="36">
        <v>1126243</v>
      </c>
      <c r="I3084" s="38">
        <v>43727</v>
      </c>
      <c r="J3084" s="2">
        <v>345</v>
      </c>
      <c r="K3084" s="2">
        <v>345101</v>
      </c>
      <c r="L3084" s="2">
        <v>6215</v>
      </c>
      <c r="M3084" s="5">
        <v>47.2</v>
      </c>
      <c r="N3084" s="3">
        <v>43727</v>
      </c>
      <c r="O3084" t="s">
        <v>19</v>
      </c>
      <c r="P3084" t="s">
        <v>1671</v>
      </c>
      <c r="S3084" s="2">
        <v>1092537</v>
      </c>
      <c r="T3084" s="2">
        <v>345177</v>
      </c>
      <c r="X3084" s="2" t="s">
        <v>1931</v>
      </c>
      <c r="Z3084">
        <v>3098053</v>
      </c>
      <c r="AA3084" s="2" t="s">
        <v>24</v>
      </c>
    </row>
    <row r="3085" spans="1:27" x14ac:dyDescent="0.25">
      <c r="A3085" s="6">
        <f t="shared" si="48"/>
        <v>3077</v>
      </c>
      <c r="C3085" s="36" t="str">
        <f>+INDEX('Global Mapping'!$M:$M,MATCH(L3085,'Global Mapping'!$A:$A,0))</f>
        <v>EXPENSE</v>
      </c>
      <c r="D3085" s="36" t="str">
        <f>+INDEX('Global Mapping'!$C:$C,MATCH(L3085,'Global Mapping'!$A:$A,0))</f>
        <v>AUTO REPAIR/TIRES</v>
      </c>
      <c r="E3085" s="36" t="s">
        <v>3985</v>
      </c>
      <c r="F3085" s="36" t="s">
        <v>3986</v>
      </c>
      <c r="G3085" s="36" t="s">
        <v>3987</v>
      </c>
      <c r="H3085" s="36">
        <v>1090310</v>
      </c>
      <c r="I3085" s="38">
        <v>43566</v>
      </c>
      <c r="J3085" s="2">
        <v>345</v>
      </c>
      <c r="K3085" s="2">
        <v>345103</v>
      </c>
      <c r="L3085" s="2">
        <v>6220</v>
      </c>
      <c r="M3085" s="5">
        <v>25.44</v>
      </c>
      <c r="N3085" s="3">
        <v>43566</v>
      </c>
      <c r="O3085" t="s">
        <v>19</v>
      </c>
      <c r="P3085" t="s">
        <v>1952</v>
      </c>
      <c r="S3085" s="2">
        <v>1048645</v>
      </c>
      <c r="T3085" s="2">
        <v>331523</v>
      </c>
      <c r="X3085" s="2" t="s">
        <v>1931</v>
      </c>
      <c r="Z3085">
        <v>3004988</v>
      </c>
      <c r="AA3085" s="2" t="s">
        <v>24</v>
      </c>
    </row>
    <row r="3086" spans="1:27" x14ac:dyDescent="0.25">
      <c r="A3086" s="6">
        <f t="shared" si="48"/>
        <v>3078</v>
      </c>
      <c r="C3086" s="36" t="str">
        <f>+INDEX('Global Mapping'!$M:$M,MATCH(L3086,'Global Mapping'!$A:$A,0))</f>
        <v>EXPENSE</v>
      </c>
      <c r="D3086" s="36" t="str">
        <f>+INDEX('Global Mapping'!$C:$C,MATCH(L3086,'Global Mapping'!$A:$A,0))</f>
        <v>AUTO REPAIR/TIRES</v>
      </c>
      <c r="E3086" s="36" t="s">
        <v>3985</v>
      </c>
      <c r="F3086" s="36" t="s">
        <v>3986</v>
      </c>
      <c r="G3086" s="36" t="s">
        <v>3987</v>
      </c>
      <c r="H3086" s="36">
        <v>1111286</v>
      </c>
      <c r="I3086" s="38">
        <v>43643</v>
      </c>
      <c r="J3086" s="2">
        <v>345</v>
      </c>
      <c r="K3086" s="2">
        <v>345101</v>
      </c>
      <c r="L3086" s="2">
        <v>6220</v>
      </c>
      <c r="M3086" s="5">
        <v>4.2300000000000004</v>
      </c>
      <c r="N3086" s="3">
        <v>43642</v>
      </c>
      <c r="O3086" t="s">
        <v>19</v>
      </c>
      <c r="P3086" t="s">
        <v>1952</v>
      </c>
      <c r="S3086" s="2">
        <v>1067431</v>
      </c>
      <c r="T3086" s="2">
        <v>337784</v>
      </c>
      <c r="X3086" s="2" t="s">
        <v>1931</v>
      </c>
      <c r="Z3086">
        <v>3004988</v>
      </c>
      <c r="AA3086" s="2" t="s">
        <v>24</v>
      </c>
    </row>
    <row r="3087" spans="1:27" x14ac:dyDescent="0.25">
      <c r="A3087" s="6">
        <f t="shared" si="48"/>
        <v>3079</v>
      </c>
      <c r="C3087" s="36" t="str">
        <f>+INDEX('Global Mapping'!$M:$M,MATCH(L3087,'Global Mapping'!$A:$A,0))</f>
        <v>EXPENSE</v>
      </c>
      <c r="D3087" s="36" t="str">
        <f>+INDEX('Global Mapping'!$C:$C,MATCH(L3087,'Global Mapping'!$A:$A,0))</f>
        <v>AUTO REPAIR/TIRES</v>
      </c>
      <c r="E3087" s="36" t="s">
        <v>3985</v>
      </c>
      <c r="F3087" s="36" t="s">
        <v>3986</v>
      </c>
      <c r="G3087" s="36" t="s">
        <v>3987</v>
      </c>
      <c r="H3087" s="36">
        <v>1111286</v>
      </c>
      <c r="I3087" s="38">
        <v>43643</v>
      </c>
      <c r="J3087" s="2">
        <v>345</v>
      </c>
      <c r="K3087" s="2">
        <v>345101</v>
      </c>
      <c r="L3087" s="2">
        <v>6220</v>
      </c>
      <c r="M3087" s="5">
        <v>3.7</v>
      </c>
      <c r="N3087" s="3">
        <v>43642</v>
      </c>
      <c r="O3087" t="s">
        <v>19</v>
      </c>
      <c r="P3087" t="s">
        <v>1952</v>
      </c>
      <c r="S3087" s="2">
        <v>1067432</v>
      </c>
      <c r="T3087" s="2">
        <v>337784</v>
      </c>
      <c r="X3087" s="2" t="s">
        <v>1931</v>
      </c>
      <c r="Z3087">
        <v>3004988</v>
      </c>
      <c r="AA3087" s="2" t="s">
        <v>24</v>
      </c>
    </row>
    <row r="3088" spans="1:27" x14ac:dyDescent="0.25">
      <c r="A3088" s="6">
        <f t="shared" si="48"/>
        <v>3080</v>
      </c>
      <c r="C3088" s="36" t="str">
        <f>+INDEX('Global Mapping'!$M:$M,MATCH(L3088,'Global Mapping'!$A:$A,0))</f>
        <v>EXPENSE</v>
      </c>
      <c r="D3088" s="36" t="str">
        <f>+INDEX('Global Mapping'!$C:$C,MATCH(L3088,'Global Mapping'!$A:$A,0))</f>
        <v>AUTO REPAIR/TIRES</v>
      </c>
      <c r="E3088" s="36" t="s">
        <v>3985</v>
      </c>
      <c r="F3088" s="36" t="s">
        <v>3986</v>
      </c>
      <c r="G3088" s="36" t="s">
        <v>3987</v>
      </c>
      <c r="H3088" s="36">
        <v>1119893</v>
      </c>
      <c r="I3088" s="38">
        <v>43720</v>
      </c>
      <c r="J3088" s="2">
        <v>345</v>
      </c>
      <c r="K3088" s="2">
        <v>345101</v>
      </c>
      <c r="L3088" s="2">
        <v>6220</v>
      </c>
      <c r="M3088" s="5">
        <v>6.33</v>
      </c>
      <c r="N3088" s="3">
        <v>43717</v>
      </c>
      <c r="O3088" t="s">
        <v>19</v>
      </c>
      <c r="P3088" t="s">
        <v>1952</v>
      </c>
      <c r="S3088" s="2">
        <v>1088244</v>
      </c>
      <c r="T3088" s="2">
        <v>343952</v>
      </c>
      <c r="X3088" s="2" t="s">
        <v>1931</v>
      </c>
      <c r="Z3088">
        <v>3004988</v>
      </c>
      <c r="AA3088" s="2" t="s">
        <v>24</v>
      </c>
    </row>
    <row r="3089" spans="1:27" x14ac:dyDescent="0.25">
      <c r="A3089" s="6">
        <f t="shared" si="48"/>
        <v>3081</v>
      </c>
      <c r="C3089" s="36" t="str">
        <f>+INDEX('Global Mapping'!$M:$M,MATCH(L3089,'Global Mapping'!$A:$A,0))</f>
        <v>EXPENSE</v>
      </c>
      <c r="D3089" s="36" t="str">
        <f>+INDEX('Global Mapping'!$C:$C,MATCH(L3089,'Global Mapping'!$A:$A,0))</f>
        <v>AUTO REPAIR/TIRES</v>
      </c>
      <c r="E3089" s="36" t="s">
        <v>3985</v>
      </c>
      <c r="F3089" s="36" t="s">
        <v>3986</v>
      </c>
      <c r="G3089" s="36" t="s">
        <v>3987</v>
      </c>
      <c r="H3089" s="36">
        <v>1126807</v>
      </c>
      <c r="I3089" s="38">
        <v>43734</v>
      </c>
      <c r="J3089" s="2">
        <v>345</v>
      </c>
      <c r="K3089" s="2">
        <v>345102</v>
      </c>
      <c r="L3089" s="2">
        <v>6220</v>
      </c>
      <c r="M3089" s="5">
        <v>38.159999999999997</v>
      </c>
      <c r="N3089" s="3">
        <v>43734</v>
      </c>
      <c r="O3089" t="s">
        <v>19</v>
      </c>
      <c r="P3089" t="s">
        <v>1632</v>
      </c>
      <c r="S3089" s="2">
        <v>1094988</v>
      </c>
      <c r="T3089" s="2">
        <v>345987</v>
      </c>
      <c r="X3089" s="2" t="s">
        <v>1931</v>
      </c>
      <c r="Z3089">
        <v>3004989</v>
      </c>
      <c r="AA3089" s="2" t="s">
        <v>24</v>
      </c>
    </row>
    <row r="3090" spans="1:27" x14ac:dyDescent="0.25">
      <c r="A3090" s="6">
        <f t="shared" si="48"/>
        <v>3082</v>
      </c>
      <c r="C3090" s="36" t="str">
        <f>+INDEX('Global Mapping'!$M:$M,MATCH(L3090,'Global Mapping'!$A:$A,0))</f>
        <v>EXPENSE</v>
      </c>
      <c r="D3090" s="36" t="str">
        <f>+INDEX('Global Mapping'!$C:$C,MATCH(L3090,'Global Mapping'!$A:$A,0))</f>
        <v>AUTO REPAIR/TIRES</v>
      </c>
      <c r="E3090" s="36" t="s">
        <v>3985</v>
      </c>
      <c r="F3090" s="36" t="s">
        <v>3986</v>
      </c>
      <c r="G3090" s="36" t="s">
        <v>3987</v>
      </c>
      <c r="H3090" s="36">
        <v>1131571</v>
      </c>
      <c r="I3090" s="38">
        <v>43776</v>
      </c>
      <c r="J3090" s="2">
        <v>345</v>
      </c>
      <c r="K3090" s="2">
        <v>345101</v>
      </c>
      <c r="L3090" s="2">
        <v>6220</v>
      </c>
      <c r="M3090" s="5">
        <v>89.5</v>
      </c>
      <c r="N3090" s="3">
        <v>43776</v>
      </c>
      <c r="O3090" t="s">
        <v>19</v>
      </c>
      <c r="P3090" t="s">
        <v>1952</v>
      </c>
      <c r="S3090" s="2">
        <v>1106838</v>
      </c>
      <c r="T3090" s="2">
        <v>350737</v>
      </c>
      <c r="X3090" s="2" t="s">
        <v>1931</v>
      </c>
      <c r="Z3090">
        <v>3004988</v>
      </c>
      <c r="AA3090" s="2" t="s">
        <v>24</v>
      </c>
    </row>
    <row r="3091" spans="1:27" x14ac:dyDescent="0.25">
      <c r="A3091" s="6">
        <f t="shared" si="48"/>
        <v>3083</v>
      </c>
      <c r="C3091" s="36" t="str">
        <f>+INDEX('Global Mapping'!$M:$M,MATCH(L3091,'Global Mapping'!$A:$A,0))</f>
        <v>EXPENSE</v>
      </c>
      <c r="D3091" s="36" t="str">
        <f>+INDEX('Global Mapping'!$C:$C,MATCH(L3091,'Global Mapping'!$A:$A,0))</f>
        <v>AUTO REPAIR/TIRES</v>
      </c>
      <c r="E3091" s="36" t="s">
        <v>3985</v>
      </c>
      <c r="F3091" s="36" t="s">
        <v>3986</v>
      </c>
      <c r="G3091" s="36" t="s">
        <v>3987</v>
      </c>
      <c r="H3091" s="36">
        <v>1131571</v>
      </c>
      <c r="I3091" s="38">
        <v>43776</v>
      </c>
      <c r="J3091" s="2">
        <v>345</v>
      </c>
      <c r="K3091" s="2">
        <v>345101</v>
      </c>
      <c r="L3091" s="2">
        <v>6220</v>
      </c>
      <c r="M3091" s="5">
        <v>5.04</v>
      </c>
      <c r="N3091" s="3">
        <v>43776</v>
      </c>
      <c r="O3091" t="s">
        <v>19</v>
      </c>
      <c r="P3091" t="s">
        <v>1952</v>
      </c>
      <c r="S3091" s="2">
        <v>1106841</v>
      </c>
      <c r="T3091" s="2">
        <v>350737</v>
      </c>
      <c r="X3091" s="2" t="s">
        <v>1931</v>
      </c>
      <c r="Z3091">
        <v>3004988</v>
      </c>
      <c r="AA3091" s="2" t="s">
        <v>24</v>
      </c>
    </row>
    <row r="3092" spans="1:27" x14ac:dyDescent="0.25">
      <c r="A3092" s="6">
        <f t="shared" si="48"/>
        <v>3084</v>
      </c>
      <c r="C3092" s="36" t="str">
        <f>+INDEX('Global Mapping'!$M:$M,MATCH(L3092,'Global Mapping'!$A:$A,0))</f>
        <v>EXPENSE</v>
      </c>
      <c r="D3092" s="36" t="str">
        <f>+INDEX('Global Mapping'!$C:$C,MATCH(L3092,'Global Mapping'!$A:$A,0))</f>
        <v>TEST-WATER</v>
      </c>
      <c r="E3092" s="36" t="s">
        <v>3985</v>
      </c>
      <c r="F3092" s="36" t="s">
        <v>3986</v>
      </c>
      <c r="G3092" s="36" t="s">
        <v>3987</v>
      </c>
      <c r="H3092" s="36">
        <v>1089638</v>
      </c>
      <c r="I3092" s="38">
        <v>43559</v>
      </c>
      <c r="J3092" s="2">
        <v>345</v>
      </c>
      <c r="K3092" s="2">
        <v>345102</v>
      </c>
      <c r="L3092" s="2">
        <v>6255</v>
      </c>
      <c r="M3092" s="5">
        <v>22.03</v>
      </c>
      <c r="N3092" s="3">
        <v>43557</v>
      </c>
      <c r="O3092" t="s">
        <v>19</v>
      </c>
      <c r="P3092" t="s">
        <v>1637</v>
      </c>
      <c r="S3092" s="2">
        <v>1045970</v>
      </c>
      <c r="T3092" s="2">
        <v>330558</v>
      </c>
      <c r="X3092" s="2" t="s">
        <v>1931</v>
      </c>
      <c r="Z3092">
        <v>3029848</v>
      </c>
      <c r="AA3092" s="2" t="s">
        <v>24</v>
      </c>
    </row>
    <row r="3093" spans="1:27" x14ac:dyDescent="0.25">
      <c r="A3093" s="6">
        <f t="shared" si="48"/>
        <v>3085</v>
      </c>
      <c r="C3093" s="36" t="str">
        <f>+INDEX('Global Mapping'!$M:$M,MATCH(L3093,'Global Mapping'!$A:$A,0))</f>
        <v>EXPENSE</v>
      </c>
      <c r="D3093" s="36" t="str">
        <f>+INDEX('Global Mapping'!$C:$C,MATCH(L3093,'Global Mapping'!$A:$A,0))</f>
        <v>TEST-WATER</v>
      </c>
      <c r="E3093" s="36" t="s">
        <v>3985</v>
      </c>
      <c r="F3093" s="36" t="s">
        <v>3986</v>
      </c>
      <c r="G3093" s="36" t="s">
        <v>3987</v>
      </c>
      <c r="H3093" s="36">
        <v>1090289</v>
      </c>
      <c r="I3093" s="38">
        <v>43566</v>
      </c>
      <c r="J3093" s="2">
        <v>345</v>
      </c>
      <c r="K3093" s="2">
        <v>345102</v>
      </c>
      <c r="L3093" s="2">
        <v>6255</v>
      </c>
      <c r="M3093" s="5">
        <v>15</v>
      </c>
      <c r="N3093" s="3">
        <v>43566</v>
      </c>
      <c r="O3093" t="s">
        <v>19</v>
      </c>
      <c r="P3093" t="s">
        <v>1659</v>
      </c>
      <c r="S3093" s="2">
        <v>1048819</v>
      </c>
      <c r="T3093" s="2">
        <v>331563</v>
      </c>
      <c r="X3093" s="2" t="s">
        <v>1931</v>
      </c>
      <c r="Z3093">
        <v>3004977</v>
      </c>
      <c r="AA3093" s="2" t="s">
        <v>24</v>
      </c>
    </row>
    <row r="3094" spans="1:27" x14ac:dyDescent="0.25">
      <c r="A3094" s="6">
        <f t="shared" si="48"/>
        <v>3086</v>
      </c>
      <c r="C3094" s="36" t="str">
        <f>+INDEX('Global Mapping'!$M:$M,MATCH(L3094,'Global Mapping'!$A:$A,0))</f>
        <v>EXPENSE</v>
      </c>
      <c r="D3094" s="36" t="str">
        <f>+INDEX('Global Mapping'!$C:$C,MATCH(L3094,'Global Mapping'!$A:$A,0))</f>
        <v>TEST-WATER</v>
      </c>
      <c r="E3094" s="36" t="s">
        <v>3985</v>
      </c>
      <c r="F3094" s="36" t="s">
        <v>3986</v>
      </c>
      <c r="G3094" s="36" t="s">
        <v>3987</v>
      </c>
      <c r="H3094" s="36">
        <v>1090289</v>
      </c>
      <c r="I3094" s="38">
        <v>43566</v>
      </c>
      <c r="J3094" s="2">
        <v>345</v>
      </c>
      <c r="K3094" s="2">
        <v>345102</v>
      </c>
      <c r="L3094" s="2">
        <v>6255</v>
      </c>
      <c r="M3094" s="5">
        <v>127</v>
      </c>
      <c r="N3094" s="3">
        <v>43566</v>
      </c>
      <c r="O3094" t="s">
        <v>19</v>
      </c>
      <c r="P3094" t="s">
        <v>1659</v>
      </c>
      <c r="S3094" s="2">
        <v>1048821</v>
      </c>
      <c r="T3094" s="2">
        <v>331563</v>
      </c>
      <c r="X3094" s="2" t="s">
        <v>1931</v>
      </c>
      <c r="Z3094">
        <v>3004977</v>
      </c>
      <c r="AA3094" s="2" t="s">
        <v>24</v>
      </c>
    </row>
    <row r="3095" spans="1:27" x14ac:dyDescent="0.25">
      <c r="A3095" s="6">
        <f t="shared" si="48"/>
        <v>3087</v>
      </c>
      <c r="C3095" s="36" t="str">
        <f>+INDEX('Global Mapping'!$M:$M,MATCH(L3095,'Global Mapping'!$A:$A,0))</f>
        <v>EXPENSE</v>
      </c>
      <c r="D3095" s="36" t="str">
        <f>+INDEX('Global Mapping'!$C:$C,MATCH(L3095,'Global Mapping'!$A:$A,0))</f>
        <v>TEST-WATER</v>
      </c>
      <c r="E3095" s="36" t="s">
        <v>3985</v>
      </c>
      <c r="F3095" s="36" t="s">
        <v>3986</v>
      </c>
      <c r="G3095" s="36" t="s">
        <v>3987</v>
      </c>
      <c r="H3095" s="36">
        <v>1090289</v>
      </c>
      <c r="I3095" s="38">
        <v>43566</v>
      </c>
      <c r="J3095" s="2">
        <v>345</v>
      </c>
      <c r="K3095" s="2">
        <v>345102</v>
      </c>
      <c r="L3095" s="2">
        <v>6255</v>
      </c>
      <c r="M3095" s="5">
        <v>36</v>
      </c>
      <c r="N3095" s="3">
        <v>43566</v>
      </c>
      <c r="O3095" t="s">
        <v>19</v>
      </c>
      <c r="P3095" t="s">
        <v>1659</v>
      </c>
      <c r="S3095" s="2">
        <v>1048822</v>
      </c>
      <c r="T3095" s="2">
        <v>331563</v>
      </c>
      <c r="X3095" s="2" t="s">
        <v>1931</v>
      </c>
      <c r="Z3095">
        <v>3004977</v>
      </c>
      <c r="AA3095" s="2" t="s">
        <v>24</v>
      </c>
    </row>
    <row r="3096" spans="1:27" x14ac:dyDescent="0.25">
      <c r="A3096" s="6">
        <f t="shared" si="48"/>
        <v>3088</v>
      </c>
      <c r="C3096" s="36" t="str">
        <f>+INDEX('Global Mapping'!$M:$M,MATCH(L3096,'Global Mapping'!$A:$A,0))</f>
        <v>EXPENSE</v>
      </c>
      <c r="D3096" s="36" t="str">
        <f>+INDEX('Global Mapping'!$C:$C,MATCH(L3096,'Global Mapping'!$A:$A,0))</f>
        <v>TEST-WATER</v>
      </c>
      <c r="E3096" s="36" t="s">
        <v>3985</v>
      </c>
      <c r="F3096" s="36" t="s">
        <v>3986</v>
      </c>
      <c r="G3096" s="36" t="s">
        <v>3987</v>
      </c>
      <c r="H3096" s="36">
        <v>1090289</v>
      </c>
      <c r="I3096" s="38">
        <v>43566</v>
      </c>
      <c r="J3096" s="2">
        <v>345</v>
      </c>
      <c r="K3096" s="2">
        <v>345102</v>
      </c>
      <c r="L3096" s="2">
        <v>6255</v>
      </c>
      <c r="M3096" s="5">
        <v>95</v>
      </c>
      <c r="N3096" s="3">
        <v>43566</v>
      </c>
      <c r="O3096" t="s">
        <v>19</v>
      </c>
      <c r="P3096" t="s">
        <v>1659</v>
      </c>
      <c r="S3096" s="2">
        <v>1048823</v>
      </c>
      <c r="T3096" s="2">
        <v>331563</v>
      </c>
      <c r="X3096" s="2" t="s">
        <v>1931</v>
      </c>
      <c r="Z3096">
        <v>3004977</v>
      </c>
      <c r="AA3096" s="2" t="s">
        <v>24</v>
      </c>
    </row>
    <row r="3097" spans="1:27" x14ac:dyDescent="0.25">
      <c r="A3097" s="6">
        <f t="shared" si="48"/>
        <v>3089</v>
      </c>
      <c r="C3097" s="36" t="str">
        <f>+INDEX('Global Mapping'!$M:$M,MATCH(L3097,'Global Mapping'!$A:$A,0))</f>
        <v>EXPENSE</v>
      </c>
      <c r="D3097" s="36" t="str">
        <f>+INDEX('Global Mapping'!$C:$C,MATCH(L3097,'Global Mapping'!$A:$A,0))</f>
        <v>TEST-WATER</v>
      </c>
      <c r="E3097" s="36" t="s">
        <v>3985</v>
      </c>
      <c r="F3097" s="36" t="s">
        <v>3986</v>
      </c>
      <c r="G3097" s="36" t="s">
        <v>3987</v>
      </c>
      <c r="H3097" s="36">
        <v>1090289</v>
      </c>
      <c r="I3097" s="38">
        <v>43566</v>
      </c>
      <c r="J3097" s="2">
        <v>345</v>
      </c>
      <c r="K3097" s="2">
        <v>345102</v>
      </c>
      <c r="L3097" s="2">
        <v>6255</v>
      </c>
      <c r="M3097" s="5">
        <v>15</v>
      </c>
      <c r="N3097" s="3">
        <v>43566</v>
      </c>
      <c r="O3097" t="s">
        <v>19</v>
      </c>
      <c r="P3097" t="s">
        <v>1659</v>
      </c>
      <c r="S3097" s="2">
        <v>1048824</v>
      </c>
      <c r="T3097" s="2">
        <v>331563</v>
      </c>
      <c r="X3097" s="2" t="s">
        <v>1931</v>
      </c>
      <c r="Z3097">
        <v>3004977</v>
      </c>
      <c r="AA3097" s="2" t="s">
        <v>24</v>
      </c>
    </row>
    <row r="3098" spans="1:27" x14ac:dyDescent="0.25">
      <c r="A3098" s="6">
        <f t="shared" si="48"/>
        <v>3090</v>
      </c>
      <c r="C3098" s="36" t="str">
        <f>+INDEX('Global Mapping'!$M:$M,MATCH(L3098,'Global Mapping'!$A:$A,0))</f>
        <v>EXPENSE</v>
      </c>
      <c r="D3098" s="36" t="str">
        <f>+INDEX('Global Mapping'!$C:$C,MATCH(L3098,'Global Mapping'!$A:$A,0))</f>
        <v>TEST-WATER</v>
      </c>
      <c r="E3098" s="36" t="s">
        <v>3985</v>
      </c>
      <c r="F3098" s="36" t="s">
        <v>3986</v>
      </c>
      <c r="G3098" s="36" t="s">
        <v>3987</v>
      </c>
      <c r="H3098" s="36">
        <v>1093118</v>
      </c>
      <c r="I3098" s="38">
        <v>43594</v>
      </c>
      <c r="J3098" s="2">
        <v>345</v>
      </c>
      <c r="K3098" s="2">
        <v>345102</v>
      </c>
      <c r="L3098" s="2">
        <v>6255</v>
      </c>
      <c r="M3098" s="5">
        <v>85</v>
      </c>
      <c r="N3098" s="3">
        <v>43581</v>
      </c>
      <c r="O3098" t="s">
        <v>19</v>
      </c>
      <c r="P3098" t="s">
        <v>1660</v>
      </c>
      <c r="S3098" s="2">
        <v>1052947</v>
      </c>
      <c r="T3098" s="2">
        <v>332712</v>
      </c>
      <c r="X3098" s="2" t="s">
        <v>1931</v>
      </c>
      <c r="Z3098">
        <v>3005061</v>
      </c>
      <c r="AA3098" s="2" t="s">
        <v>24</v>
      </c>
    </row>
    <row r="3099" spans="1:27" x14ac:dyDescent="0.25">
      <c r="A3099" s="6">
        <f t="shared" si="48"/>
        <v>3091</v>
      </c>
      <c r="C3099" s="36" t="str">
        <f>+INDEX('Global Mapping'!$M:$M,MATCH(L3099,'Global Mapping'!$A:$A,0))</f>
        <v>EXPENSE</v>
      </c>
      <c r="D3099" s="36" t="str">
        <f>+INDEX('Global Mapping'!$C:$C,MATCH(L3099,'Global Mapping'!$A:$A,0))</f>
        <v>TEST-WATER</v>
      </c>
      <c r="E3099" s="36" t="s">
        <v>3985</v>
      </c>
      <c r="F3099" s="36" t="s">
        <v>3986</v>
      </c>
      <c r="G3099" s="36" t="s">
        <v>3987</v>
      </c>
      <c r="H3099" s="36">
        <v>1094395</v>
      </c>
      <c r="I3099" s="38">
        <v>43608</v>
      </c>
      <c r="J3099" s="2">
        <v>345</v>
      </c>
      <c r="K3099" s="2">
        <v>345102</v>
      </c>
      <c r="L3099" s="2">
        <v>6255</v>
      </c>
      <c r="M3099" s="5">
        <v>85</v>
      </c>
      <c r="N3099" s="3">
        <v>43599</v>
      </c>
      <c r="O3099" t="s">
        <v>19</v>
      </c>
      <c r="P3099" t="s">
        <v>1660</v>
      </c>
      <c r="S3099" s="2">
        <v>1057248</v>
      </c>
      <c r="T3099" s="2">
        <v>334301</v>
      </c>
      <c r="X3099" s="2" t="s">
        <v>1931</v>
      </c>
      <c r="Z3099">
        <v>3005061</v>
      </c>
      <c r="AA3099" s="2" t="s">
        <v>24</v>
      </c>
    </row>
    <row r="3100" spans="1:27" x14ac:dyDescent="0.25">
      <c r="A3100" s="6">
        <f t="shared" si="48"/>
        <v>3092</v>
      </c>
      <c r="C3100" s="36" t="str">
        <f>+INDEX('Global Mapping'!$M:$M,MATCH(L3100,'Global Mapping'!$A:$A,0))</f>
        <v>EXPENSE</v>
      </c>
      <c r="D3100" s="36" t="str">
        <f>+INDEX('Global Mapping'!$C:$C,MATCH(L3100,'Global Mapping'!$A:$A,0))</f>
        <v>TEST-WATER</v>
      </c>
      <c r="E3100" s="36" t="s">
        <v>3985</v>
      </c>
      <c r="F3100" s="36" t="s">
        <v>3986</v>
      </c>
      <c r="G3100" s="36" t="s">
        <v>3987</v>
      </c>
      <c r="H3100" s="36">
        <v>1093843</v>
      </c>
      <c r="I3100" s="38">
        <v>43601</v>
      </c>
      <c r="J3100" s="2">
        <v>345</v>
      </c>
      <c r="K3100" s="2">
        <v>345102</v>
      </c>
      <c r="L3100" s="2">
        <v>6255</v>
      </c>
      <c r="M3100" s="5">
        <v>50</v>
      </c>
      <c r="N3100" s="3">
        <v>43599</v>
      </c>
      <c r="O3100" t="s">
        <v>19</v>
      </c>
      <c r="P3100" t="s">
        <v>1641</v>
      </c>
      <c r="S3100" s="2">
        <v>1057249</v>
      </c>
      <c r="T3100" s="2">
        <v>334301</v>
      </c>
      <c r="X3100" s="2" t="s">
        <v>1931</v>
      </c>
      <c r="Z3100">
        <v>3029878</v>
      </c>
      <c r="AA3100" s="2" t="s">
        <v>24</v>
      </c>
    </row>
    <row r="3101" spans="1:27" x14ac:dyDescent="0.25">
      <c r="A3101" s="6">
        <f t="shared" si="48"/>
        <v>3093</v>
      </c>
      <c r="C3101" s="36" t="str">
        <f>+INDEX('Global Mapping'!$M:$M,MATCH(L3101,'Global Mapping'!$A:$A,0))</f>
        <v>EXPENSE</v>
      </c>
      <c r="D3101" s="36" t="str">
        <f>+INDEX('Global Mapping'!$C:$C,MATCH(L3101,'Global Mapping'!$A:$A,0))</f>
        <v>TEST-WATER</v>
      </c>
      <c r="E3101" s="36" t="s">
        <v>3985</v>
      </c>
      <c r="F3101" s="36" t="s">
        <v>3986</v>
      </c>
      <c r="G3101" s="36" t="s">
        <v>3987</v>
      </c>
      <c r="H3101" s="36">
        <v>1094135</v>
      </c>
      <c r="I3101" s="38">
        <v>43608</v>
      </c>
      <c r="J3101" s="2">
        <v>345</v>
      </c>
      <c r="K3101" s="2">
        <v>345102</v>
      </c>
      <c r="L3101" s="2">
        <v>6255</v>
      </c>
      <c r="M3101" s="5">
        <v>208</v>
      </c>
      <c r="N3101" s="3">
        <v>43606</v>
      </c>
      <c r="O3101" t="s">
        <v>19</v>
      </c>
      <c r="P3101" t="s">
        <v>1659</v>
      </c>
      <c r="S3101" s="2">
        <v>1059397</v>
      </c>
      <c r="T3101" s="2">
        <v>334928</v>
      </c>
      <c r="X3101" s="2" t="s">
        <v>1931</v>
      </c>
      <c r="Z3101">
        <v>3004977</v>
      </c>
      <c r="AA3101" s="2" t="s">
        <v>24</v>
      </c>
    </row>
    <row r="3102" spans="1:27" x14ac:dyDescent="0.25">
      <c r="A3102" s="6">
        <f t="shared" si="48"/>
        <v>3094</v>
      </c>
      <c r="C3102" s="36" t="str">
        <f>+INDEX('Global Mapping'!$M:$M,MATCH(L3102,'Global Mapping'!$A:$A,0))</f>
        <v>EXPENSE</v>
      </c>
      <c r="D3102" s="36" t="str">
        <f>+INDEX('Global Mapping'!$C:$C,MATCH(L3102,'Global Mapping'!$A:$A,0))</f>
        <v>TEST-WATER</v>
      </c>
      <c r="E3102" s="36" t="s">
        <v>3985</v>
      </c>
      <c r="F3102" s="36" t="s">
        <v>3986</v>
      </c>
      <c r="G3102" s="36" t="s">
        <v>3987</v>
      </c>
      <c r="H3102" s="36">
        <v>1111219</v>
      </c>
      <c r="I3102" s="38">
        <v>43643</v>
      </c>
      <c r="J3102" s="2">
        <v>345</v>
      </c>
      <c r="K3102" s="2">
        <v>345101</v>
      </c>
      <c r="L3102" s="2">
        <v>6255</v>
      </c>
      <c r="M3102" s="5">
        <v>180</v>
      </c>
      <c r="N3102" s="3">
        <v>43642</v>
      </c>
      <c r="O3102" t="s">
        <v>19</v>
      </c>
      <c r="P3102" t="s">
        <v>1682</v>
      </c>
      <c r="S3102" s="2">
        <v>1067960</v>
      </c>
      <c r="T3102" s="2">
        <v>337910</v>
      </c>
      <c r="X3102" s="2" t="s">
        <v>1931</v>
      </c>
      <c r="Z3102">
        <v>3000063</v>
      </c>
      <c r="AA3102" s="2" t="s">
        <v>24</v>
      </c>
    </row>
    <row r="3103" spans="1:27" x14ac:dyDescent="0.25">
      <c r="A3103" s="6">
        <f t="shared" si="48"/>
        <v>3095</v>
      </c>
      <c r="C3103" s="36" t="str">
        <f>+INDEX('Global Mapping'!$M:$M,MATCH(L3103,'Global Mapping'!$A:$A,0))</f>
        <v>EXPENSE</v>
      </c>
      <c r="D3103" s="36" t="str">
        <f>+INDEX('Global Mapping'!$C:$C,MATCH(L3103,'Global Mapping'!$A:$A,0))</f>
        <v>TEST-WATER</v>
      </c>
      <c r="E3103" s="36" t="s">
        <v>3985</v>
      </c>
      <c r="F3103" s="36" t="s">
        <v>3986</v>
      </c>
      <c r="G3103" s="36" t="s">
        <v>3987</v>
      </c>
      <c r="H3103" s="36">
        <v>1111278</v>
      </c>
      <c r="I3103" s="38">
        <v>43643</v>
      </c>
      <c r="J3103" s="2">
        <v>345</v>
      </c>
      <c r="K3103" s="2">
        <v>345102</v>
      </c>
      <c r="L3103" s="2">
        <v>6255</v>
      </c>
      <c r="M3103" s="5">
        <v>75</v>
      </c>
      <c r="N3103" s="3">
        <v>43643</v>
      </c>
      <c r="O3103" t="s">
        <v>19</v>
      </c>
      <c r="P3103" t="s">
        <v>1641</v>
      </c>
      <c r="S3103" s="2">
        <v>1068150</v>
      </c>
      <c r="T3103" s="2">
        <v>337922</v>
      </c>
      <c r="X3103" s="2" t="s">
        <v>1931</v>
      </c>
      <c r="Z3103">
        <v>3029878</v>
      </c>
      <c r="AA3103" s="2" t="s">
        <v>24</v>
      </c>
    </row>
    <row r="3104" spans="1:27" x14ac:dyDescent="0.25">
      <c r="A3104" s="6">
        <f t="shared" si="48"/>
        <v>3096</v>
      </c>
      <c r="C3104" s="36" t="str">
        <f>+INDEX('Global Mapping'!$M:$M,MATCH(L3104,'Global Mapping'!$A:$A,0))</f>
        <v>EXPENSE</v>
      </c>
      <c r="D3104" s="36" t="str">
        <f>+INDEX('Global Mapping'!$C:$C,MATCH(L3104,'Global Mapping'!$A:$A,0))</f>
        <v>TEST-WATER</v>
      </c>
      <c r="E3104" s="36" t="s">
        <v>3985</v>
      </c>
      <c r="F3104" s="36" t="s">
        <v>3986</v>
      </c>
      <c r="G3104" s="36" t="s">
        <v>3987</v>
      </c>
      <c r="H3104" s="36">
        <v>1112159</v>
      </c>
      <c r="I3104" s="38">
        <v>43657</v>
      </c>
      <c r="J3104" s="2">
        <v>345</v>
      </c>
      <c r="K3104" s="2">
        <v>345101</v>
      </c>
      <c r="L3104" s="2">
        <v>6255</v>
      </c>
      <c r="M3104" s="5">
        <v>143</v>
      </c>
      <c r="N3104" s="3">
        <v>43649</v>
      </c>
      <c r="O3104" t="s">
        <v>19</v>
      </c>
      <c r="P3104" t="s">
        <v>1659</v>
      </c>
      <c r="S3104" s="2">
        <v>1069805</v>
      </c>
      <c r="T3104" s="2">
        <v>338535</v>
      </c>
      <c r="X3104" s="2" t="s">
        <v>1931</v>
      </c>
      <c r="Z3104">
        <v>3004977</v>
      </c>
      <c r="AA3104" s="2" t="s">
        <v>24</v>
      </c>
    </row>
    <row r="3105" spans="1:27" x14ac:dyDescent="0.25">
      <c r="A3105" s="6">
        <f t="shared" si="48"/>
        <v>3097</v>
      </c>
      <c r="C3105" s="36" t="str">
        <f>+INDEX('Global Mapping'!$M:$M,MATCH(L3105,'Global Mapping'!$A:$A,0))</f>
        <v>EXPENSE</v>
      </c>
      <c r="D3105" s="36" t="str">
        <f>+INDEX('Global Mapping'!$C:$C,MATCH(L3105,'Global Mapping'!$A:$A,0))</f>
        <v>TEST-WATER</v>
      </c>
      <c r="E3105" s="36" t="s">
        <v>3985</v>
      </c>
      <c r="F3105" s="36" t="s">
        <v>3986</v>
      </c>
      <c r="G3105" s="36" t="s">
        <v>3987</v>
      </c>
      <c r="H3105" s="36">
        <v>1112147</v>
      </c>
      <c r="I3105" s="38">
        <v>43657</v>
      </c>
      <c r="J3105" s="2">
        <v>345</v>
      </c>
      <c r="K3105" s="2">
        <v>345102</v>
      </c>
      <c r="L3105" s="2">
        <v>6255</v>
      </c>
      <c r="M3105" s="5">
        <v>85</v>
      </c>
      <c r="N3105" s="3">
        <v>43649</v>
      </c>
      <c r="O3105" t="s">
        <v>19</v>
      </c>
      <c r="P3105" t="s">
        <v>1660</v>
      </c>
      <c r="S3105" s="2">
        <v>1069808</v>
      </c>
      <c r="T3105" s="2">
        <v>338535</v>
      </c>
      <c r="X3105" s="2" t="s">
        <v>1931</v>
      </c>
      <c r="Z3105">
        <v>3005061</v>
      </c>
      <c r="AA3105" s="2" t="s">
        <v>24</v>
      </c>
    </row>
    <row r="3106" spans="1:27" x14ac:dyDescent="0.25">
      <c r="A3106" s="6">
        <f t="shared" si="48"/>
        <v>3098</v>
      </c>
      <c r="C3106" s="36" t="str">
        <f>+INDEX('Global Mapping'!$M:$M,MATCH(L3106,'Global Mapping'!$A:$A,0))</f>
        <v>EXPENSE</v>
      </c>
      <c r="D3106" s="36" t="str">
        <f>+INDEX('Global Mapping'!$C:$C,MATCH(L3106,'Global Mapping'!$A:$A,0))</f>
        <v>TEST-WATER</v>
      </c>
      <c r="E3106" s="36" t="s">
        <v>3985</v>
      </c>
      <c r="F3106" s="36" t="s">
        <v>3986</v>
      </c>
      <c r="G3106" s="36" t="s">
        <v>3987</v>
      </c>
      <c r="H3106" s="36">
        <v>1112147</v>
      </c>
      <c r="I3106" s="38">
        <v>43657</v>
      </c>
      <c r="J3106" s="2">
        <v>345</v>
      </c>
      <c r="K3106" s="2">
        <v>345102</v>
      </c>
      <c r="L3106" s="2">
        <v>6255</v>
      </c>
      <c r="M3106" s="5">
        <v>36</v>
      </c>
      <c r="N3106" s="3">
        <v>43649</v>
      </c>
      <c r="O3106" t="s">
        <v>19</v>
      </c>
      <c r="P3106" t="s">
        <v>1660</v>
      </c>
      <c r="S3106" s="2">
        <v>1069814</v>
      </c>
      <c r="T3106" s="2">
        <v>338535</v>
      </c>
      <c r="X3106" s="2" t="s">
        <v>1931</v>
      </c>
      <c r="Z3106">
        <v>3005061</v>
      </c>
      <c r="AA3106" s="2" t="s">
        <v>24</v>
      </c>
    </row>
    <row r="3107" spans="1:27" x14ac:dyDescent="0.25">
      <c r="A3107" s="6">
        <f t="shared" si="48"/>
        <v>3099</v>
      </c>
      <c r="C3107" s="36" t="str">
        <f>+INDEX('Global Mapping'!$M:$M,MATCH(L3107,'Global Mapping'!$A:$A,0))</f>
        <v>EXPENSE</v>
      </c>
      <c r="D3107" s="36" t="str">
        <f>+INDEX('Global Mapping'!$C:$C,MATCH(L3107,'Global Mapping'!$A:$A,0))</f>
        <v>TEST-WATER</v>
      </c>
      <c r="E3107" s="36" t="s">
        <v>3985</v>
      </c>
      <c r="F3107" s="36" t="s">
        <v>3986</v>
      </c>
      <c r="G3107" s="36" t="s">
        <v>3987</v>
      </c>
      <c r="H3107" s="36">
        <v>1112147</v>
      </c>
      <c r="I3107" s="38">
        <v>43657</v>
      </c>
      <c r="J3107" s="2">
        <v>345</v>
      </c>
      <c r="K3107" s="2">
        <v>345102</v>
      </c>
      <c r="L3107" s="2">
        <v>6255</v>
      </c>
      <c r="M3107" s="5">
        <v>85</v>
      </c>
      <c r="N3107" s="3">
        <v>43649</v>
      </c>
      <c r="O3107" t="s">
        <v>19</v>
      </c>
      <c r="P3107" t="s">
        <v>1660</v>
      </c>
      <c r="S3107" s="2">
        <v>1069816</v>
      </c>
      <c r="T3107" s="2">
        <v>338535</v>
      </c>
      <c r="X3107" s="2" t="s">
        <v>1931</v>
      </c>
      <c r="Z3107">
        <v>3005061</v>
      </c>
      <c r="AA3107" s="2" t="s">
        <v>24</v>
      </c>
    </row>
    <row r="3108" spans="1:27" x14ac:dyDescent="0.25">
      <c r="A3108" s="6">
        <f t="shared" si="48"/>
        <v>3100</v>
      </c>
      <c r="C3108" s="36" t="str">
        <f>+INDEX('Global Mapping'!$M:$M,MATCH(L3108,'Global Mapping'!$A:$A,0))</f>
        <v>EXPENSE</v>
      </c>
      <c r="D3108" s="36" t="str">
        <f>+INDEX('Global Mapping'!$C:$C,MATCH(L3108,'Global Mapping'!$A:$A,0))</f>
        <v>TEST-WATER</v>
      </c>
      <c r="E3108" s="36" t="s">
        <v>3985</v>
      </c>
      <c r="F3108" s="36" t="s">
        <v>3986</v>
      </c>
      <c r="G3108" s="36" t="s">
        <v>3987</v>
      </c>
      <c r="H3108" s="36">
        <v>826795</v>
      </c>
      <c r="I3108" s="38">
        <v>40612</v>
      </c>
      <c r="J3108" s="2">
        <v>345</v>
      </c>
      <c r="K3108" s="2">
        <v>345102</v>
      </c>
      <c r="L3108" s="2">
        <v>6255</v>
      </c>
      <c r="M3108" s="5">
        <v>555</v>
      </c>
      <c r="N3108" s="3">
        <v>43679</v>
      </c>
      <c r="O3108" t="s">
        <v>19</v>
      </c>
      <c r="P3108" t="s">
        <v>1682</v>
      </c>
      <c r="Q3108" t="s">
        <v>1787</v>
      </c>
      <c r="S3108" s="2">
        <v>332338</v>
      </c>
      <c r="T3108" s="2">
        <v>341088</v>
      </c>
      <c r="U3108" s="2">
        <v>318161</v>
      </c>
      <c r="V3108" s="2" t="s">
        <v>1697</v>
      </c>
      <c r="W3108" t="s">
        <v>1691</v>
      </c>
      <c r="X3108" s="2" t="s">
        <v>1692</v>
      </c>
      <c r="Z3108">
        <v>3000063</v>
      </c>
      <c r="AA3108" s="2" t="s">
        <v>24</v>
      </c>
    </row>
    <row r="3109" spans="1:27" x14ac:dyDescent="0.25">
      <c r="A3109" s="6">
        <f t="shared" si="48"/>
        <v>3101</v>
      </c>
      <c r="C3109" s="36" t="str">
        <f>+INDEX('Global Mapping'!$M:$M,MATCH(L3109,'Global Mapping'!$A:$A,0))</f>
        <v>EXPENSE</v>
      </c>
      <c r="D3109" s="36" t="str">
        <f>+INDEX('Global Mapping'!$C:$C,MATCH(L3109,'Global Mapping'!$A:$A,0))</f>
        <v>TEST-WATER</v>
      </c>
      <c r="E3109" s="36" t="s">
        <v>3985</v>
      </c>
      <c r="F3109" s="36" t="s">
        <v>3986</v>
      </c>
      <c r="G3109" s="36" t="s">
        <v>3987</v>
      </c>
      <c r="H3109" s="36">
        <v>1116461</v>
      </c>
      <c r="I3109" s="38">
        <v>43699</v>
      </c>
      <c r="J3109" s="2">
        <v>345</v>
      </c>
      <c r="K3109" s="2">
        <v>345102</v>
      </c>
      <c r="L3109" s="2">
        <v>6255</v>
      </c>
      <c r="M3109" s="5">
        <v>85</v>
      </c>
      <c r="N3109" s="3">
        <v>43683</v>
      </c>
      <c r="O3109" t="s">
        <v>19</v>
      </c>
      <c r="P3109" t="s">
        <v>1660</v>
      </c>
      <c r="S3109" s="2">
        <v>1079227</v>
      </c>
      <c r="T3109" s="2">
        <v>341366</v>
      </c>
      <c r="X3109" s="2" t="s">
        <v>1931</v>
      </c>
      <c r="Z3109">
        <v>3005061</v>
      </c>
      <c r="AA3109" s="2" t="s">
        <v>24</v>
      </c>
    </row>
    <row r="3110" spans="1:27" x14ac:dyDescent="0.25">
      <c r="A3110" s="6">
        <f t="shared" si="48"/>
        <v>3102</v>
      </c>
      <c r="C3110" s="36" t="str">
        <f>+INDEX('Global Mapping'!$M:$M,MATCH(L3110,'Global Mapping'!$A:$A,0))</f>
        <v>EXPENSE</v>
      </c>
      <c r="D3110" s="36" t="str">
        <f>+INDEX('Global Mapping'!$C:$C,MATCH(L3110,'Global Mapping'!$A:$A,0))</f>
        <v>TEST-WATER</v>
      </c>
      <c r="E3110" s="36" t="s">
        <v>3985</v>
      </c>
      <c r="F3110" s="36" t="s">
        <v>3986</v>
      </c>
      <c r="G3110" s="36" t="s">
        <v>3987</v>
      </c>
      <c r="H3110" s="36">
        <v>1115962</v>
      </c>
      <c r="I3110" s="38">
        <v>43692</v>
      </c>
      <c r="J3110" s="2">
        <v>345</v>
      </c>
      <c r="K3110" s="2">
        <v>345101</v>
      </c>
      <c r="L3110" s="2">
        <v>6255</v>
      </c>
      <c r="M3110" s="5">
        <v>143</v>
      </c>
      <c r="N3110" s="3">
        <v>43691</v>
      </c>
      <c r="O3110" t="s">
        <v>19</v>
      </c>
      <c r="P3110" t="s">
        <v>1659</v>
      </c>
      <c r="S3110" s="2">
        <v>1081205</v>
      </c>
      <c r="T3110" s="2">
        <v>342046</v>
      </c>
      <c r="X3110" s="2" t="s">
        <v>1931</v>
      </c>
      <c r="Z3110">
        <v>3004977</v>
      </c>
      <c r="AA3110" s="2" t="s">
        <v>24</v>
      </c>
    </row>
    <row r="3111" spans="1:27" x14ac:dyDescent="0.25">
      <c r="A3111" s="6">
        <f t="shared" si="48"/>
        <v>3103</v>
      </c>
      <c r="C3111" s="36" t="str">
        <f>+INDEX('Global Mapping'!$M:$M,MATCH(L3111,'Global Mapping'!$A:$A,0))</f>
        <v>EXPENSE</v>
      </c>
      <c r="D3111" s="36" t="str">
        <f>+INDEX('Global Mapping'!$C:$C,MATCH(L3111,'Global Mapping'!$A:$A,0))</f>
        <v>TEST-WATER</v>
      </c>
      <c r="E3111" s="36" t="s">
        <v>3985</v>
      </c>
      <c r="F3111" s="36" t="s">
        <v>3986</v>
      </c>
      <c r="G3111" s="36" t="s">
        <v>3987</v>
      </c>
      <c r="H3111" s="36">
        <v>1115962</v>
      </c>
      <c r="I3111" s="38">
        <v>43692</v>
      </c>
      <c r="J3111" s="2">
        <v>345</v>
      </c>
      <c r="K3111" s="2">
        <v>345101</v>
      </c>
      <c r="L3111" s="2">
        <v>6255</v>
      </c>
      <c r="M3111" s="5">
        <v>143</v>
      </c>
      <c r="N3111" s="3">
        <v>43691</v>
      </c>
      <c r="O3111" t="s">
        <v>19</v>
      </c>
      <c r="P3111" t="s">
        <v>1659</v>
      </c>
      <c r="S3111" s="2">
        <v>1081206</v>
      </c>
      <c r="T3111" s="2">
        <v>342046</v>
      </c>
      <c r="X3111" s="2" t="s">
        <v>1931</v>
      </c>
      <c r="Z3111">
        <v>3004977</v>
      </c>
      <c r="AA3111" s="2" t="s">
        <v>24</v>
      </c>
    </row>
    <row r="3112" spans="1:27" x14ac:dyDescent="0.25">
      <c r="A3112" s="6">
        <f t="shared" si="48"/>
        <v>3104</v>
      </c>
      <c r="C3112" s="36" t="str">
        <f>+INDEX('Global Mapping'!$M:$M,MATCH(L3112,'Global Mapping'!$A:$A,0))</f>
        <v>EXPENSE</v>
      </c>
      <c r="D3112" s="36" t="str">
        <f>+INDEX('Global Mapping'!$C:$C,MATCH(L3112,'Global Mapping'!$A:$A,0))</f>
        <v>TEST-WATER</v>
      </c>
      <c r="E3112" s="36" t="s">
        <v>3985</v>
      </c>
      <c r="F3112" s="36" t="s">
        <v>3986</v>
      </c>
      <c r="G3112" s="36" t="s">
        <v>3987</v>
      </c>
      <c r="H3112" s="36">
        <v>1116500</v>
      </c>
      <c r="I3112" s="38">
        <v>43699</v>
      </c>
      <c r="J3112" s="2">
        <v>345</v>
      </c>
      <c r="K3112" s="2">
        <v>345102</v>
      </c>
      <c r="L3112" s="2">
        <v>6255</v>
      </c>
      <c r="M3112" s="5">
        <v>50</v>
      </c>
      <c r="N3112" s="3">
        <v>43698</v>
      </c>
      <c r="O3112" t="s">
        <v>19</v>
      </c>
      <c r="P3112" t="s">
        <v>1641</v>
      </c>
      <c r="S3112" s="2">
        <v>1083020</v>
      </c>
      <c r="T3112" s="2">
        <v>342587</v>
      </c>
      <c r="X3112" s="2" t="s">
        <v>1931</v>
      </c>
      <c r="Z3112">
        <v>3029878</v>
      </c>
      <c r="AA3112" s="2" t="s">
        <v>24</v>
      </c>
    </row>
    <row r="3113" spans="1:27" x14ac:dyDescent="0.25">
      <c r="A3113" s="6">
        <f t="shared" si="48"/>
        <v>3105</v>
      </c>
      <c r="C3113" s="36" t="str">
        <f>+INDEX('Global Mapping'!$M:$M,MATCH(L3113,'Global Mapping'!$A:$A,0))</f>
        <v>EXPENSE</v>
      </c>
      <c r="D3113" s="36" t="str">
        <f>+INDEX('Global Mapping'!$C:$C,MATCH(L3113,'Global Mapping'!$A:$A,0))</f>
        <v>TEST-WATER</v>
      </c>
      <c r="E3113" s="36" t="s">
        <v>3985</v>
      </c>
      <c r="F3113" s="36" t="s">
        <v>3986</v>
      </c>
      <c r="G3113" s="36" t="s">
        <v>3987</v>
      </c>
      <c r="H3113" s="36">
        <v>1119872</v>
      </c>
      <c r="I3113" s="38">
        <v>43720</v>
      </c>
      <c r="J3113" s="2">
        <v>345</v>
      </c>
      <c r="K3113" s="2">
        <v>345101</v>
      </c>
      <c r="L3113" s="2">
        <v>6255</v>
      </c>
      <c r="M3113" s="5">
        <v>161.5</v>
      </c>
      <c r="N3113" s="3">
        <v>43718</v>
      </c>
      <c r="O3113" t="s">
        <v>19</v>
      </c>
      <c r="P3113" t="s">
        <v>1659</v>
      </c>
      <c r="S3113" s="2">
        <v>1088739</v>
      </c>
      <c r="T3113" s="2">
        <v>344103</v>
      </c>
      <c r="X3113" s="2" t="s">
        <v>1931</v>
      </c>
      <c r="Z3113">
        <v>3004977</v>
      </c>
      <c r="AA3113" s="2" t="s">
        <v>24</v>
      </c>
    </row>
    <row r="3114" spans="1:27" x14ac:dyDescent="0.25">
      <c r="A3114" s="6">
        <f t="shared" si="48"/>
        <v>3106</v>
      </c>
      <c r="C3114" s="36" t="str">
        <f>+INDEX('Global Mapping'!$M:$M,MATCH(L3114,'Global Mapping'!$A:$A,0))</f>
        <v>EXPENSE</v>
      </c>
      <c r="D3114" s="36" t="str">
        <f>+INDEX('Global Mapping'!$C:$C,MATCH(L3114,'Global Mapping'!$A:$A,0))</f>
        <v>TEST-WATER</v>
      </c>
      <c r="E3114" s="36" t="s">
        <v>3985</v>
      </c>
      <c r="F3114" s="36" t="s">
        <v>3986</v>
      </c>
      <c r="G3114" s="36" t="s">
        <v>3987</v>
      </c>
      <c r="H3114" s="36">
        <v>1119864</v>
      </c>
      <c r="I3114" s="38">
        <v>43720</v>
      </c>
      <c r="J3114" s="2">
        <v>345</v>
      </c>
      <c r="K3114" s="2">
        <v>345102</v>
      </c>
      <c r="L3114" s="2">
        <v>6255</v>
      </c>
      <c r="M3114" s="5">
        <v>225</v>
      </c>
      <c r="N3114" s="3">
        <v>43718</v>
      </c>
      <c r="O3114" t="s">
        <v>19</v>
      </c>
      <c r="P3114" t="s">
        <v>1641</v>
      </c>
      <c r="S3114" s="2">
        <v>1088735</v>
      </c>
      <c r="T3114" s="2">
        <v>344103</v>
      </c>
      <c r="X3114" s="2" t="s">
        <v>1931</v>
      </c>
      <c r="Z3114">
        <v>3029878</v>
      </c>
      <c r="AA3114" s="2" t="s">
        <v>24</v>
      </c>
    </row>
    <row r="3115" spans="1:27" x14ac:dyDescent="0.25">
      <c r="A3115" s="6">
        <f t="shared" si="48"/>
        <v>3107</v>
      </c>
      <c r="C3115" s="36" t="str">
        <f>+INDEX('Global Mapping'!$M:$M,MATCH(L3115,'Global Mapping'!$A:$A,0))</f>
        <v>EXPENSE</v>
      </c>
      <c r="D3115" s="36" t="str">
        <f>+INDEX('Global Mapping'!$C:$C,MATCH(L3115,'Global Mapping'!$A:$A,0))</f>
        <v>TEST-WATER</v>
      </c>
      <c r="E3115" s="36" t="s">
        <v>3985</v>
      </c>
      <c r="F3115" s="36" t="s">
        <v>3986</v>
      </c>
      <c r="G3115" s="36" t="s">
        <v>3987</v>
      </c>
      <c r="H3115" s="36">
        <v>1126801</v>
      </c>
      <c r="I3115" s="38">
        <v>43734</v>
      </c>
      <c r="J3115" s="2">
        <v>345</v>
      </c>
      <c r="K3115" s="2">
        <v>345102</v>
      </c>
      <c r="L3115" s="2">
        <v>6255</v>
      </c>
      <c r="M3115" s="5">
        <v>85</v>
      </c>
      <c r="N3115" s="3">
        <v>43719</v>
      </c>
      <c r="O3115" t="s">
        <v>19</v>
      </c>
      <c r="P3115" t="s">
        <v>1660</v>
      </c>
      <c r="S3115" s="2">
        <v>1089757</v>
      </c>
      <c r="T3115" s="2">
        <v>344273</v>
      </c>
      <c r="X3115" s="2" t="s">
        <v>1931</v>
      </c>
      <c r="Z3115">
        <v>3005061</v>
      </c>
      <c r="AA3115" s="2" t="s">
        <v>24</v>
      </c>
    </row>
    <row r="3116" spans="1:27" x14ac:dyDescent="0.25">
      <c r="A3116" s="6">
        <f t="shared" si="48"/>
        <v>3108</v>
      </c>
      <c r="C3116" s="36" t="str">
        <f>+INDEX('Global Mapping'!$M:$M,MATCH(L3116,'Global Mapping'!$A:$A,0))</f>
        <v>EXPENSE</v>
      </c>
      <c r="D3116" s="36" t="str">
        <f>+INDEX('Global Mapping'!$C:$C,MATCH(L3116,'Global Mapping'!$A:$A,0))</f>
        <v>TEST-WATER</v>
      </c>
      <c r="E3116" s="36" t="s">
        <v>3985</v>
      </c>
      <c r="F3116" s="36" t="s">
        <v>3986</v>
      </c>
      <c r="G3116" s="36" t="s">
        <v>3987</v>
      </c>
      <c r="H3116" s="36">
        <v>1126749</v>
      </c>
      <c r="I3116" s="38">
        <v>43734</v>
      </c>
      <c r="J3116" s="2">
        <v>345</v>
      </c>
      <c r="K3116" s="2">
        <v>345101</v>
      </c>
      <c r="L3116" s="2">
        <v>6255</v>
      </c>
      <c r="M3116" s="5">
        <v>161.5</v>
      </c>
      <c r="N3116" s="3">
        <v>43732</v>
      </c>
      <c r="O3116" t="s">
        <v>19</v>
      </c>
      <c r="P3116" t="s">
        <v>1682</v>
      </c>
      <c r="S3116" s="2">
        <v>1093531</v>
      </c>
      <c r="T3116" s="2">
        <v>345579</v>
      </c>
      <c r="X3116" s="2" t="s">
        <v>1931</v>
      </c>
      <c r="Z3116">
        <v>3000063</v>
      </c>
      <c r="AA3116" s="2" t="s">
        <v>24</v>
      </c>
    </row>
    <row r="3117" spans="1:27" x14ac:dyDescent="0.25">
      <c r="A3117" s="6">
        <f t="shared" si="48"/>
        <v>3109</v>
      </c>
      <c r="C3117" s="36" t="str">
        <f>+INDEX('Global Mapping'!$M:$M,MATCH(L3117,'Global Mapping'!$A:$A,0))</f>
        <v>EXPENSE</v>
      </c>
      <c r="D3117" s="36" t="str">
        <f>+INDEX('Global Mapping'!$C:$C,MATCH(L3117,'Global Mapping'!$A:$A,0))</f>
        <v>TEST-WATER</v>
      </c>
      <c r="E3117" s="36" t="s">
        <v>3985</v>
      </c>
      <c r="F3117" s="36" t="s">
        <v>3986</v>
      </c>
      <c r="G3117" s="36" t="s">
        <v>3987</v>
      </c>
      <c r="H3117" s="36">
        <v>1126749</v>
      </c>
      <c r="I3117" s="38">
        <v>43734</v>
      </c>
      <c r="J3117" s="2">
        <v>345</v>
      </c>
      <c r="K3117" s="2">
        <v>345102</v>
      </c>
      <c r="L3117" s="2">
        <v>6255</v>
      </c>
      <c r="M3117" s="5">
        <v>140</v>
      </c>
      <c r="N3117" s="3">
        <v>43732</v>
      </c>
      <c r="O3117" t="s">
        <v>19</v>
      </c>
      <c r="P3117" t="s">
        <v>1682</v>
      </c>
      <c r="S3117" s="2">
        <v>1093535</v>
      </c>
      <c r="T3117" s="2">
        <v>345579</v>
      </c>
      <c r="X3117" s="2" t="s">
        <v>1931</v>
      </c>
      <c r="Z3117">
        <v>3000063</v>
      </c>
      <c r="AA3117" s="2" t="s">
        <v>24</v>
      </c>
    </row>
    <row r="3118" spans="1:27" x14ac:dyDescent="0.25">
      <c r="A3118" s="6">
        <f t="shared" si="48"/>
        <v>3110</v>
      </c>
      <c r="C3118" s="36" t="str">
        <f>+INDEX('Global Mapping'!$M:$M,MATCH(L3118,'Global Mapping'!$A:$A,0))</f>
        <v>EXPENSE</v>
      </c>
      <c r="D3118" s="36" t="str">
        <f>+INDEX('Global Mapping'!$C:$C,MATCH(L3118,'Global Mapping'!$A:$A,0))</f>
        <v>TEST-WATER</v>
      </c>
      <c r="E3118" s="36" t="s">
        <v>3985</v>
      </c>
      <c r="F3118" s="36" t="s">
        <v>3986</v>
      </c>
      <c r="G3118" s="36" t="s">
        <v>3987</v>
      </c>
      <c r="H3118" s="36">
        <v>1129374</v>
      </c>
      <c r="I3118" s="38">
        <v>43762</v>
      </c>
      <c r="J3118" s="2">
        <v>345</v>
      </c>
      <c r="K3118" s="2">
        <v>345102</v>
      </c>
      <c r="L3118" s="2">
        <v>6255</v>
      </c>
      <c r="M3118" s="5">
        <v>85</v>
      </c>
      <c r="N3118" s="3">
        <v>43755</v>
      </c>
      <c r="O3118" t="s">
        <v>19</v>
      </c>
      <c r="P3118" t="s">
        <v>1660</v>
      </c>
      <c r="S3118" s="2">
        <v>1100827</v>
      </c>
      <c r="T3118" s="2">
        <v>348376</v>
      </c>
      <c r="X3118" s="2" t="s">
        <v>1931</v>
      </c>
      <c r="Z3118">
        <v>3005061</v>
      </c>
      <c r="AA3118" s="2" t="s">
        <v>24</v>
      </c>
    </row>
    <row r="3119" spans="1:27" x14ac:dyDescent="0.25">
      <c r="A3119" s="6">
        <f t="shared" si="48"/>
        <v>3111</v>
      </c>
      <c r="C3119" s="36" t="str">
        <f>+INDEX('Global Mapping'!$M:$M,MATCH(L3119,'Global Mapping'!$A:$A,0))</f>
        <v>EXPENSE</v>
      </c>
      <c r="D3119" s="36" t="str">
        <f>+INDEX('Global Mapping'!$C:$C,MATCH(L3119,'Global Mapping'!$A:$A,0))</f>
        <v>TEST-WATER</v>
      </c>
      <c r="E3119" s="36" t="s">
        <v>3985</v>
      </c>
      <c r="F3119" s="36" t="s">
        <v>3986</v>
      </c>
      <c r="G3119" s="36" t="s">
        <v>3987</v>
      </c>
      <c r="H3119" s="36">
        <v>1128797</v>
      </c>
      <c r="I3119" s="38">
        <v>43755</v>
      </c>
      <c r="J3119" s="2">
        <v>345</v>
      </c>
      <c r="K3119" s="2">
        <v>345102</v>
      </c>
      <c r="L3119" s="2">
        <v>6255</v>
      </c>
      <c r="M3119" s="5">
        <v>50</v>
      </c>
      <c r="N3119" s="3">
        <v>43755</v>
      </c>
      <c r="O3119" t="s">
        <v>19</v>
      </c>
      <c r="P3119" t="s">
        <v>1641</v>
      </c>
      <c r="S3119" s="2">
        <v>1100820</v>
      </c>
      <c r="T3119" s="2">
        <v>348376</v>
      </c>
      <c r="X3119" s="2" t="s">
        <v>1931</v>
      </c>
      <c r="Z3119">
        <v>3029878</v>
      </c>
      <c r="AA3119" s="2" t="s">
        <v>24</v>
      </c>
    </row>
    <row r="3120" spans="1:27" x14ac:dyDescent="0.25">
      <c r="A3120" s="6">
        <f t="shared" si="48"/>
        <v>3112</v>
      </c>
      <c r="C3120" s="36" t="str">
        <f>+INDEX('Global Mapping'!$M:$M,MATCH(L3120,'Global Mapping'!$A:$A,0))</f>
        <v>EXPENSE</v>
      </c>
      <c r="D3120" s="36" t="str">
        <f>+INDEX('Global Mapping'!$C:$C,MATCH(L3120,'Global Mapping'!$A:$A,0))</f>
        <v>TEST-WATER</v>
      </c>
      <c r="E3120" s="36" t="s">
        <v>3985</v>
      </c>
      <c r="F3120" s="36" t="s">
        <v>3986</v>
      </c>
      <c r="G3120" s="36" t="s">
        <v>3987</v>
      </c>
      <c r="H3120" s="36">
        <v>1132740</v>
      </c>
      <c r="I3120" s="38">
        <v>43790</v>
      </c>
      <c r="J3120" s="2">
        <v>345</v>
      </c>
      <c r="K3120" s="2">
        <v>345102</v>
      </c>
      <c r="L3120" s="2">
        <v>6255</v>
      </c>
      <c r="M3120" s="5">
        <v>85</v>
      </c>
      <c r="N3120" s="3">
        <v>43776</v>
      </c>
      <c r="O3120" t="s">
        <v>19</v>
      </c>
      <c r="P3120" t="s">
        <v>1660</v>
      </c>
      <c r="S3120" s="2">
        <v>1106712</v>
      </c>
      <c r="T3120" s="2">
        <v>350737</v>
      </c>
      <c r="X3120" s="2" t="s">
        <v>1931</v>
      </c>
      <c r="Z3120">
        <v>3005061</v>
      </c>
      <c r="AA3120" s="2" t="s">
        <v>24</v>
      </c>
    </row>
    <row r="3121" spans="1:27" x14ac:dyDescent="0.25">
      <c r="A3121" s="6">
        <f t="shared" si="48"/>
        <v>3113</v>
      </c>
      <c r="C3121" s="36" t="str">
        <f>+INDEX('Global Mapping'!$M:$M,MATCH(L3121,'Global Mapping'!$A:$A,0))</f>
        <v>EXPENSE</v>
      </c>
      <c r="D3121" s="36" t="str">
        <f>+INDEX('Global Mapping'!$C:$C,MATCH(L3121,'Global Mapping'!$A:$A,0))</f>
        <v>TEST-WATER</v>
      </c>
      <c r="E3121" s="36" t="s">
        <v>3985</v>
      </c>
      <c r="F3121" s="36" t="s">
        <v>3986</v>
      </c>
      <c r="G3121" s="36" t="s">
        <v>3987</v>
      </c>
      <c r="H3121" s="36">
        <v>1131575</v>
      </c>
      <c r="I3121" s="38">
        <v>43776</v>
      </c>
      <c r="J3121" s="2">
        <v>345</v>
      </c>
      <c r="K3121" s="2">
        <v>345102</v>
      </c>
      <c r="L3121" s="2">
        <v>6255</v>
      </c>
      <c r="M3121" s="5">
        <v>75</v>
      </c>
      <c r="N3121" s="3">
        <v>43776</v>
      </c>
      <c r="O3121" t="s">
        <v>19</v>
      </c>
      <c r="P3121" t="s">
        <v>1641</v>
      </c>
      <c r="S3121" s="2">
        <v>1106795</v>
      </c>
      <c r="T3121" s="2">
        <v>350737</v>
      </c>
      <c r="X3121" s="2" t="s">
        <v>1931</v>
      </c>
      <c r="Z3121">
        <v>3029878</v>
      </c>
      <c r="AA3121" s="2" t="s">
        <v>24</v>
      </c>
    </row>
    <row r="3122" spans="1:27" x14ac:dyDescent="0.25">
      <c r="A3122" s="6">
        <f t="shared" si="48"/>
        <v>3114</v>
      </c>
      <c r="C3122" s="36" t="str">
        <f>+INDEX('Global Mapping'!$M:$M,MATCH(L3122,'Global Mapping'!$A:$A,0))</f>
        <v>EXPENSE</v>
      </c>
      <c r="D3122" s="36" t="str">
        <f>+INDEX('Global Mapping'!$C:$C,MATCH(L3122,'Global Mapping'!$A:$A,0))</f>
        <v>TEST-WATER</v>
      </c>
      <c r="E3122" s="36" t="s">
        <v>3985</v>
      </c>
      <c r="F3122" s="36" t="s">
        <v>3986</v>
      </c>
      <c r="G3122" s="36" t="s">
        <v>3987</v>
      </c>
      <c r="H3122" s="36">
        <v>1135909</v>
      </c>
      <c r="I3122" s="38">
        <v>43818</v>
      </c>
      <c r="J3122" s="2">
        <v>345</v>
      </c>
      <c r="K3122" s="2">
        <v>345101</v>
      </c>
      <c r="L3122" s="2">
        <v>6255</v>
      </c>
      <c r="M3122" s="5">
        <v>202.5</v>
      </c>
      <c r="N3122" s="3">
        <v>43808</v>
      </c>
      <c r="O3122" t="s">
        <v>19</v>
      </c>
      <c r="P3122" t="s">
        <v>1682</v>
      </c>
      <c r="S3122" s="2">
        <v>1115669</v>
      </c>
      <c r="T3122" s="2">
        <v>353602</v>
      </c>
      <c r="X3122" s="2" t="s">
        <v>1931</v>
      </c>
      <c r="Z3122">
        <v>3000063</v>
      </c>
      <c r="AA3122" s="2" t="s">
        <v>24</v>
      </c>
    </row>
    <row r="3123" spans="1:27" x14ac:dyDescent="0.25">
      <c r="A3123" s="6">
        <f t="shared" si="48"/>
        <v>3115</v>
      </c>
      <c r="C3123" s="36" t="str">
        <f>+INDEX('Global Mapping'!$M:$M,MATCH(L3123,'Global Mapping'!$A:$A,0))</f>
        <v>EXPENSE</v>
      </c>
      <c r="D3123" s="36" t="str">
        <f>+INDEX('Global Mapping'!$C:$C,MATCH(L3123,'Global Mapping'!$A:$A,0))</f>
        <v>TEST-WATER</v>
      </c>
      <c r="E3123" s="36" t="s">
        <v>3985</v>
      </c>
      <c r="F3123" s="36" t="s">
        <v>3986</v>
      </c>
      <c r="G3123" s="36" t="s">
        <v>3987</v>
      </c>
      <c r="H3123" s="36">
        <v>1135452</v>
      </c>
      <c r="I3123" s="38">
        <v>43811</v>
      </c>
      <c r="J3123" s="2">
        <v>345</v>
      </c>
      <c r="K3123" s="2">
        <v>345102</v>
      </c>
      <c r="L3123" s="2">
        <v>6255</v>
      </c>
      <c r="M3123" s="5">
        <v>225</v>
      </c>
      <c r="N3123" s="3">
        <v>43808</v>
      </c>
      <c r="O3123" t="s">
        <v>19</v>
      </c>
      <c r="P3123" t="s">
        <v>1641</v>
      </c>
      <c r="S3123" s="2">
        <v>1115671</v>
      </c>
      <c r="T3123" s="2">
        <v>353602</v>
      </c>
      <c r="X3123" s="2" t="s">
        <v>1931</v>
      </c>
      <c r="Z3123">
        <v>3029878</v>
      </c>
      <c r="AA3123" s="2" t="s">
        <v>24</v>
      </c>
    </row>
    <row r="3124" spans="1:27" x14ac:dyDescent="0.25">
      <c r="A3124" s="6">
        <f t="shared" si="48"/>
        <v>3116</v>
      </c>
      <c r="C3124" s="36" t="str">
        <f>+INDEX('Global Mapping'!$M:$M,MATCH(L3124,'Global Mapping'!$A:$A,0))</f>
        <v>EXPENSE</v>
      </c>
      <c r="D3124" s="36" t="str">
        <f>+INDEX('Global Mapping'!$C:$C,MATCH(L3124,'Global Mapping'!$A:$A,0))</f>
        <v>TEST-WATER</v>
      </c>
      <c r="E3124" s="36" t="s">
        <v>3985</v>
      </c>
      <c r="F3124" s="36" t="s">
        <v>3986</v>
      </c>
      <c r="G3124" s="36" t="s">
        <v>3987</v>
      </c>
      <c r="H3124" s="36">
        <v>1135457</v>
      </c>
      <c r="I3124" s="38">
        <v>43811</v>
      </c>
      <c r="J3124" s="2">
        <v>345</v>
      </c>
      <c r="K3124" s="2">
        <v>345102</v>
      </c>
      <c r="L3124" s="2">
        <v>6255</v>
      </c>
      <c r="M3124" s="5">
        <v>152.25</v>
      </c>
      <c r="N3124" s="3">
        <v>43810</v>
      </c>
      <c r="O3124" t="s">
        <v>19</v>
      </c>
      <c r="P3124" t="s">
        <v>1657</v>
      </c>
      <c r="S3124" s="2">
        <v>1116261</v>
      </c>
      <c r="T3124" s="2">
        <v>353866</v>
      </c>
      <c r="X3124" s="2" t="s">
        <v>1931</v>
      </c>
      <c r="Z3124">
        <v>3001525</v>
      </c>
      <c r="AA3124" s="2" t="s">
        <v>24</v>
      </c>
    </row>
    <row r="3125" spans="1:27" x14ac:dyDescent="0.25">
      <c r="A3125" s="6">
        <f t="shared" si="48"/>
        <v>3117</v>
      </c>
      <c r="C3125" s="36" t="str">
        <f>+INDEX('Global Mapping'!$M:$M,MATCH(L3125,'Global Mapping'!$A:$A,0))</f>
        <v>EXPENSE</v>
      </c>
      <c r="D3125" s="36" t="str">
        <f>+INDEX('Global Mapping'!$C:$C,MATCH(L3125,'Global Mapping'!$A:$A,0))</f>
        <v>TEST-WATER</v>
      </c>
      <c r="E3125" s="36" t="s">
        <v>3985</v>
      </c>
      <c r="F3125" s="36" t="s">
        <v>3986</v>
      </c>
      <c r="G3125" s="36" t="s">
        <v>3987</v>
      </c>
      <c r="H3125" s="36">
        <v>831711</v>
      </c>
      <c r="I3125" s="38">
        <v>40668</v>
      </c>
      <c r="J3125" s="2">
        <v>345</v>
      </c>
      <c r="K3125" s="2">
        <v>345102</v>
      </c>
      <c r="L3125" s="2">
        <v>6255</v>
      </c>
      <c r="M3125" s="5">
        <v>475</v>
      </c>
      <c r="N3125" s="3">
        <v>43822</v>
      </c>
      <c r="O3125" t="s">
        <v>19</v>
      </c>
      <c r="P3125" t="s">
        <v>1682</v>
      </c>
      <c r="Q3125" t="s">
        <v>1879</v>
      </c>
      <c r="S3125" s="2">
        <v>345224</v>
      </c>
      <c r="T3125" s="2">
        <v>355046</v>
      </c>
      <c r="U3125" s="2">
        <v>330715</v>
      </c>
      <c r="V3125" s="2" t="s">
        <v>1690</v>
      </c>
      <c r="W3125" t="s">
        <v>1691</v>
      </c>
      <c r="X3125" s="2" t="s">
        <v>1692</v>
      </c>
      <c r="Z3125">
        <v>3000063</v>
      </c>
      <c r="AA3125" s="2" t="s">
        <v>24</v>
      </c>
    </row>
    <row r="3126" spans="1:27" x14ac:dyDescent="0.25">
      <c r="A3126" s="6">
        <f t="shared" si="48"/>
        <v>3118</v>
      </c>
      <c r="C3126" s="36" t="str">
        <f>+INDEX('Global Mapping'!$M:$M,MATCH(L3126,'Global Mapping'!$A:$A,0))</f>
        <v>EXPENSE</v>
      </c>
      <c r="D3126" s="36" t="str">
        <f>+INDEX('Global Mapping'!$C:$C,MATCH(L3126,'Global Mapping'!$A:$A,0))</f>
        <v>TEST-WATER</v>
      </c>
      <c r="E3126" s="36" t="s">
        <v>3985</v>
      </c>
      <c r="F3126" s="36" t="s">
        <v>3986</v>
      </c>
      <c r="G3126" s="36" t="s">
        <v>3987</v>
      </c>
      <c r="H3126" s="36">
        <v>840324</v>
      </c>
      <c r="I3126" s="38">
        <v>40767</v>
      </c>
      <c r="J3126" s="2">
        <v>345</v>
      </c>
      <c r="K3126" s="2">
        <v>345102</v>
      </c>
      <c r="L3126" s="2">
        <v>6255</v>
      </c>
      <c r="M3126" s="5">
        <v>399</v>
      </c>
      <c r="N3126" s="3">
        <v>43830</v>
      </c>
      <c r="O3126" t="s">
        <v>19</v>
      </c>
      <c r="P3126" t="s">
        <v>1640</v>
      </c>
      <c r="Q3126" t="s">
        <v>1675</v>
      </c>
      <c r="S3126" s="2">
        <v>367721</v>
      </c>
      <c r="T3126" s="2">
        <v>356341</v>
      </c>
      <c r="X3126" s="2" t="s">
        <v>1627</v>
      </c>
      <c r="AA3126" s="2" t="s">
        <v>24</v>
      </c>
    </row>
    <row r="3127" spans="1:27" x14ac:dyDescent="0.25">
      <c r="A3127" s="6">
        <f t="shared" si="48"/>
        <v>3119</v>
      </c>
      <c r="C3127" s="36" t="str">
        <f>+INDEX('Global Mapping'!$M:$M,MATCH(L3127,'Global Mapping'!$A:$A,0))</f>
        <v>EXPENSE</v>
      </c>
      <c r="D3127" s="36" t="str">
        <f>+INDEX('Global Mapping'!$C:$C,MATCH(L3127,'Global Mapping'!$A:$A,0))</f>
        <v>TEST-WATER</v>
      </c>
      <c r="E3127" s="36" t="s">
        <v>3985</v>
      </c>
      <c r="F3127" s="36" t="s">
        <v>3986</v>
      </c>
      <c r="G3127" s="36" t="s">
        <v>3987</v>
      </c>
      <c r="H3127" s="36">
        <v>840324</v>
      </c>
      <c r="I3127" s="38">
        <v>40767</v>
      </c>
      <c r="J3127" s="2">
        <v>345</v>
      </c>
      <c r="K3127" s="2">
        <v>345102</v>
      </c>
      <c r="L3127" s="2">
        <v>6255</v>
      </c>
      <c r="M3127" s="5">
        <v>-399</v>
      </c>
      <c r="N3127" s="3">
        <v>43831</v>
      </c>
      <c r="O3127" t="s">
        <v>19</v>
      </c>
      <c r="P3127" t="s">
        <v>1640</v>
      </c>
      <c r="Q3127" t="s">
        <v>1675</v>
      </c>
      <c r="S3127" s="2">
        <v>367721</v>
      </c>
      <c r="T3127" s="2">
        <v>356341</v>
      </c>
      <c r="X3127" s="2" t="s">
        <v>1627</v>
      </c>
      <c r="AA3127" s="2" t="s">
        <v>24</v>
      </c>
    </row>
    <row r="3128" spans="1:27" x14ac:dyDescent="0.25">
      <c r="A3128" s="6">
        <f t="shared" si="48"/>
        <v>3120</v>
      </c>
      <c r="C3128" s="36" t="str">
        <f>+INDEX('Global Mapping'!$M:$M,MATCH(L3128,'Global Mapping'!$A:$A,0))</f>
        <v>EXPENSE</v>
      </c>
      <c r="D3128" s="36" t="str">
        <f>+INDEX('Global Mapping'!$C:$C,MATCH(L3128,'Global Mapping'!$A:$A,0))</f>
        <v>TEST-WATER</v>
      </c>
      <c r="E3128" s="36" t="s">
        <v>3985</v>
      </c>
      <c r="F3128" s="36" t="s">
        <v>3986</v>
      </c>
      <c r="G3128" s="36" t="s">
        <v>3987</v>
      </c>
      <c r="H3128" s="36">
        <v>1138784</v>
      </c>
      <c r="I3128" s="38">
        <v>43853</v>
      </c>
      <c r="J3128" s="2">
        <v>345</v>
      </c>
      <c r="K3128" s="2">
        <v>345102</v>
      </c>
      <c r="L3128" s="2">
        <v>6255</v>
      </c>
      <c r="M3128" s="5">
        <v>85</v>
      </c>
      <c r="N3128" s="3">
        <v>43839</v>
      </c>
      <c r="O3128" t="s">
        <v>19</v>
      </c>
      <c r="P3128" t="s">
        <v>1660</v>
      </c>
      <c r="S3128" s="2">
        <v>1124592</v>
      </c>
      <c r="T3128" s="2">
        <v>356236</v>
      </c>
      <c r="X3128" s="2" t="s">
        <v>1931</v>
      </c>
      <c r="Z3128">
        <v>3005061</v>
      </c>
      <c r="AA3128" s="2" t="s">
        <v>24</v>
      </c>
    </row>
    <row r="3129" spans="1:27" x14ac:dyDescent="0.25">
      <c r="A3129" s="6">
        <f t="shared" si="48"/>
        <v>3121</v>
      </c>
      <c r="C3129" s="36" t="str">
        <f>+INDEX('Global Mapping'!$M:$M,MATCH(L3129,'Global Mapping'!$A:$A,0))</f>
        <v>EXPENSE</v>
      </c>
      <c r="D3129" s="36" t="str">
        <f>+INDEX('Global Mapping'!$C:$C,MATCH(L3129,'Global Mapping'!$A:$A,0))</f>
        <v>TEST-WATER</v>
      </c>
      <c r="E3129" s="36" t="s">
        <v>3985</v>
      </c>
      <c r="F3129" s="36" t="s">
        <v>3986</v>
      </c>
      <c r="G3129" s="36" t="s">
        <v>3987</v>
      </c>
      <c r="H3129" s="36">
        <v>1139929</v>
      </c>
      <c r="I3129" s="38">
        <v>43860</v>
      </c>
      <c r="J3129" s="2">
        <v>345</v>
      </c>
      <c r="K3129" s="2">
        <v>345102</v>
      </c>
      <c r="L3129" s="2">
        <v>6255</v>
      </c>
      <c r="M3129" s="5">
        <v>60</v>
      </c>
      <c r="N3129" s="3">
        <v>43852</v>
      </c>
      <c r="O3129" t="s">
        <v>19</v>
      </c>
      <c r="P3129" t="s">
        <v>1660</v>
      </c>
      <c r="S3129" s="2">
        <v>1127910</v>
      </c>
      <c r="T3129" s="2">
        <v>357433</v>
      </c>
      <c r="X3129" s="2" t="s">
        <v>1931</v>
      </c>
      <c r="Z3129">
        <v>3005061</v>
      </c>
      <c r="AA3129" s="2" t="s">
        <v>24</v>
      </c>
    </row>
    <row r="3130" spans="1:27" x14ac:dyDescent="0.25">
      <c r="A3130" s="6">
        <f t="shared" si="48"/>
        <v>3122</v>
      </c>
      <c r="C3130" s="36" t="str">
        <f>+INDEX('Global Mapping'!$M:$M,MATCH(L3130,'Global Mapping'!$A:$A,0))</f>
        <v>EXPENSE</v>
      </c>
      <c r="D3130" s="36" t="str">
        <f>+INDEX('Global Mapping'!$C:$C,MATCH(L3130,'Global Mapping'!$A:$A,0))</f>
        <v>TEST-WATER</v>
      </c>
      <c r="E3130" s="36" t="s">
        <v>3985</v>
      </c>
      <c r="F3130" s="36" t="s">
        <v>3986</v>
      </c>
      <c r="G3130" s="36" t="s">
        <v>3987</v>
      </c>
      <c r="H3130" s="36">
        <v>1142527</v>
      </c>
      <c r="I3130" s="38">
        <v>43888</v>
      </c>
      <c r="J3130" s="2">
        <v>345</v>
      </c>
      <c r="K3130" s="2">
        <v>345102</v>
      </c>
      <c r="L3130" s="2">
        <v>6255</v>
      </c>
      <c r="M3130" s="5">
        <v>233.1</v>
      </c>
      <c r="N3130" s="3">
        <v>43881</v>
      </c>
      <c r="O3130" t="s">
        <v>19</v>
      </c>
      <c r="P3130" t="s">
        <v>1657</v>
      </c>
      <c r="S3130" s="2">
        <v>1136691</v>
      </c>
      <c r="T3130" s="2">
        <v>359841</v>
      </c>
      <c r="X3130" s="2" t="s">
        <v>1931</v>
      </c>
      <c r="Z3130">
        <v>3001525</v>
      </c>
      <c r="AA3130" s="2" t="s">
        <v>24</v>
      </c>
    </row>
    <row r="3131" spans="1:27" x14ac:dyDescent="0.25">
      <c r="A3131" s="6">
        <f t="shared" si="48"/>
        <v>3123</v>
      </c>
      <c r="C3131" s="36" t="str">
        <f>+INDEX('Global Mapping'!$M:$M,MATCH(L3131,'Global Mapping'!$A:$A,0))</f>
        <v>EXPENSE</v>
      </c>
      <c r="D3131" s="36" t="str">
        <f>+INDEX('Global Mapping'!$C:$C,MATCH(L3131,'Global Mapping'!$A:$A,0))</f>
        <v>TEST-WATER</v>
      </c>
      <c r="E3131" s="36" t="s">
        <v>3985</v>
      </c>
      <c r="F3131" s="36" t="s">
        <v>3986</v>
      </c>
      <c r="G3131" s="36" t="s">
        <v>3987</v>
      </c>
      <c r="H3131" s="36">
        <v>1142497</v>
      </c>
      <c r="I3131" s="38">
        <v>43888</v>
      </c>
      <c r="J3131" s="2">
        <v>345</v>
      </c>
      <c r="K3131" s="2">
        <v>345101</v>
      </c>
      <c r="L3131" s="2">
        <v>6255</v>
      </c>
      <c r="M3131" s="5">
        <v>234</v>
      </c>
      <c r="N3131" s="3">
        <v>43888</v>
      </c>
      <c r="O3131" t="s">
        <v>19</v>
      </c>
      <c r="P3131" t="s">
        <v>1682</v>
      </c>
      <c r="S3131" s="2">
        <v>1138441</v>
      </c>
      <c r="T3131" s="2">
        <v>360341</v>
      </c>
      <c r="X3131" s="2" t="s">
        <v>1931</v>
      </c>
      <c r="Z3131">
        <v>3000063</v>
      </c>
      <c r="AA3131" s="2" t="s">
        <v>24</v>
      </c>
    </row>
    <row r="3132" spans="1:27" x14ac:dyDescent="0.25">
      <c r="A3132" s="6">
        <f t="shared" si="48"/>
        <v>3124</v>
      </c>
      <c r="C3132" s="36" t="str">
        <f>+INDEX('Global Mapping'!$M:$M,MATCH(L3132,'Global Mapping'!$A:$A,0))</f>
        <v>EXPENSE</v>
      </c>
      <c r="D3132" s="36" t="str">
        <f>+INDEX('Global Mapping'!$C:$C,MATCH(L3132,'Global Mapping'!$A:$A,0))</f>
        <v>TEST-WATER</v>
      </c>
      <c r="E3132" s="36" t="s">
        <v>3985</v>
      </c>
      <c r="F3132" s="36" t="s">
        <v>3986</v>
      </c>
      <c r="G3132" s="36" t="s">
        <v>3987</v>
      </c>
      <c r="H3132" s="36">
        <v>1142497</v>
      </c>
      <c r="I3132" s="38">
        <v>43888</v>
      </c>
      <c r="J3132" s="2">
        <v>345</v>
      </c>
      <c r="K3132" s="2">
        <v>345101</v>
      </c>
      <c r="L3132" s="2">
        <v>6255</v>
      </c>
      <c r="M3132" s="5">
        <v>106</v>
      </c>
      <c r="N3132" s="3">
        <v>43888</v>
      </c>
      <c r="O3132" t="s">
        <v>19</v>
      </c>
      <c r="P3132" t="s">
        <v>1682</v>
      </c>
      <c r="S3132" s="2">
        <v>1138446</v>
      </c>
      <c r="T3132" s="2">
        <v>360341</v>
      </c>
      <c r="X3132" s="2" t="s">
        <v>1931</v>
      </c>
      <c r="Z3132">
        <v>3000063</v>
      </c>
      <c r="AA3132" s="2" t="s">
        <v>24</v>
      </c>
    </row>
    <row r="3133" spans="1:27" x14ac:dyDescent="0.25">
      <c r="A3133" s="6">
        <f t="shared" si="48"/>
        <v>3125</v>
      </c>
      <c r="C3133" s="36" t="str">
        <f>+INDEX('Global Mapping'!$M:$M,MATCH(L3133,'Global Mapping'!$A:$A,0))</f>
        <v>EXPENSE</v>
      </c>
      <c r="D3133" s="36" t="str">
        <f>+INDEX('Global Mapping'!$C:$C,MATCH(L3133,'Global Mapping'!$A:$A,0))</f>
        <v>TEST-WATER</v>
      </c>
      <c r="E3133" s="36" t="s">
        <v>3985</v>
      </c>
      <c r="F3133" s="36" t="s">
        <v>3986</v>
      </c>
      <c r="G3133" s="36" t="s">
        <v>3987</v>
      </c>
      <c r="H3133" s="36">
        <v>1144062</v>
      </c>
      <c r="I3133" s="38">
        <v>43902</v>
      </c>
      <c r="J3133" s="2">
        <v>345</v>
      </c>
      <c r="K3133" s="2">
        <v>345102</v>
      </c>
      <c r="L3133" s="2">
        <v>6255</v>
      </c>
      <c r="M3133" s="5">
        <v>85</v>
      </c>
      <c r="N3133" s="3">
        <v>43896</v>
      </c>
      <c r="O3133" t="s">
        <v>19</v>
      </c>
      <c r="P3133" t="s">
        <v>1660</v>
      </c>
      <c r="S3133" s="2">
        <v>1140511</v>
      </c>
      <c r="T3133" s="2">
        <v>361177</v>
      </c>
      <c r="X3133" s="2" t="s">
        <v>1931</v>
      </c>
      <c r="Z3133">
        <v>3005061</v>
      </c>
      <c r="AA3133" s="2" t="s">
        <v>24</v>
      </c>
    </row>
    <row r="3134" spans="1:27" x14ac:dyDescent="0.25">
      <c r="A3134" s="6">
        <f t="shared" si="48"/>
        <v>3126</v>
      </c>
      <c r="C3134" s="36" t="str">
        <f>+INDEX('Global Mapping'!$M:$M,MATCH(L3134,'Global Mapping'!$A:$A,0))</f>
        <v>EXPENSE</v>
      </c>
      <c r="D3134" s="36" t="str">
        <f>+INDEX('Global Mapping'!$C:$C,MATCH(L3134,'Global Mapping'!$A:$A,0))</f>
        <v>TEST-WATER</v>
      </c>
      <c r="E3134" s="36" t="s">
        <v>3985</v>
      </c>
      <c r="F3134" s="36" t="s">
        <v>3986</v>
      </c>
      <c r="G3134" s="36" t="s">
        <v>3987</v>
      </c>
      <c r="H3134" s="36">
        <v>1145415</v>
      </c>
      <c r="I3134" s="38">
        <v>43917</v>
      </c>
      <c r="J3134" s="2">
        <v>345</v>
      </c>
      <c r="K3134" s="2">
        <v>345102</v>
      </c>
      <c r="L3134" s="2">
        <v>6255</v>
      </c>
      <c r="M3134" s="5">
        <v>125</v>
      </c>
      <c r="N3134" s="3">
        <v>43910</v>
      </c>
      <c r="O3134" t="s">
        <v>19</v>
      </c>
      <c r="P3134" t="s">
        <v>1641</v>
      </c>
      <c r="S3134" s="2">
        <v>1144297</v>
      </c>
      <c r="T3134" s="2">
        <v>362362</v>
      </c>
      <c r="X3134" s="2" t="s">
        <v>1931</v>
      </c>
      <c r="Z3134">
        <v>3029878</v>
      </c>
      <c r="AA3134" s="2" t="s">
        <v>24</v>
      </c>
    </row>
    <row r="3135" spans="1:27" x14ac:dyDescent="0.25">
      <c r="A3135" s="6">
        <f t="shared" si="48"/>
        <v>3127</v>
      </c>
      <c r="C3135" s="36" t="str">
        <f>+INDEX('Global Mapping'!$M:$M,MATCH(L3135,'Global Mapping'!$A:$A,0))</f>
        <v>EXPENSE</v>
      </c>
      <c r="D3135" s="36" t="str">
        <f>+INDEX('Global Mapping'!$C:$C,MATCH(L3135,'Global Mapping'!$A:$A,0))</f>
        <v>TEST-EQUIP/CHEMICAL</v>
      </c>
      <c r="E3135" s="36" t="s">
        <v>3985</v>
      </c>
      <c r="F3135" s="36" t="s">
        <v>3986</v>
      </c>
      <c r="G3135" s="36" t="s">
        <v>3987</v>
      </c>
      <c r="H3135" s="36">
        <v>1089904</v>
      </c>
      <c r="I3135" s="38">
        <v>43559</v>
      </c>
      <c r="J3135" s="2">
        <v>345</v>
      </c>
      <c r="K3135" s="2">
        <v>345102</v>
      </c>
      <c r="L3135" s="2">
        <v>6260</v>
      </c>
      <c r="M3135" s="5">
        <v>203.93</v>
      </c>
      <c r="N3135" s="3">
        <v>43557</v>
      </c>
      <c r="O3135" t="s">
        <v>19</v>
      </c>
      <c r="P3135" t="s">
        <v>1644</v>
      </c>
      <c r="S3135" s="2">
        <v>1046042</v>
      </c>
      <c r="T3135" s="2">
        <v>330561</v>
      </c>
      <c r="X3135" s="2" t="s">
        <v>1931</v>
      </c>
      <c r="Z3135">
        <v>3000092</v>
      </c>
      <c r="AA3135" s="2" t="s">
        <v>24</v>
      </c>
    </row>
    <row r="3136" spans="1:27" x14ac:dyDescent="0.25">
      <c r="A3136" s="6">
        <f t="shared" si="48"/>
        <v>3128</v>
      </c>
      <c r="C3136" s="36" t="str">
        <f>+INDEX('Global Mapping'!$M:$M,MATCH(L3136,'Global Mapping'!$A:$A,0))</f>
        <v>EXPENSE</v>
      </c>
      <c r="D3136" s="36" t="str">
        <f>+INDEX('Global Mapping'!$C:$C,MATCH(L3136,'Global Mapping'!$A:$A,0))</f>
        <v>TEST-EQUIP/CHEMICAL</v>
      </c>
      <c r="E3136" s="36" t="s">
        <v>3985</v>
      </c>
      <c r="F3136" s="36" t="s">
        <v>3986</v>
      </c>
      <c r="G3136" s="36" t="s">
        <v>3987</v>
      </c>
      <c r="H3136" s="36">
        <v>1089707</v>
      </c>
      <c r="I3136" s="38">
        <v>43559</v>
      </c>
      <c r="J3136" s="2">
        <v>345</v>
      </c>
      <c r="K3136" s="2">
        <v>345102</v>
      </c>
      <c r="L3136" s="2">
        <v>6260</v>
      </c>
      <c r="M3136" s="5">
        <v>22.03</v>
      </c>
      <c r="N3136" s="3">
        <v>43558</v>
      </c>
      <c r="O3136" t="s">
        <v>19</v>
      </c>
      <c r="P3136" t="s">
        <v>1637</v>
      </c>
      <c r="S3136" s="2">
        <v>1046342</v>
      </c>
      <c r="T3136" s="2">
        <v>330656</v>
      </c>
      <c r="X3136" s="2" t="s">
        <v>1931</v>
      </c>
      <c r="Z3136">
        <v>3029848</v>
      </c>
      <c r="AA3136" s="2" t="s">
        <v>24</v>
      </c>
    </row>
    <row r="3137" spans="1:27" x14ac:dyDescent="0.25">
      <c r="A3137" s="6">
        <f t="shared" si="48"/>
        <v>3129</v>
      </c>
      <c r="C3137" s="36" t="str">
        <f>+INDEX('Global Mapping'!$M:$M,MATCH(L3137,'Global Mapping'!$A:$A,0))</f>
        <v>EXPENSE</v>
      </c>
      <c r="D3137" s="36" t="str">
        <f>+INDEX('Global Mapping'!$C:$C,MATCH(L3137,'Global Mapping'!$A:$A,0))</f>
        <v>TEST-EQUIP/CHEMICAL</v>
      </c>
      <c r="E3137" s="36" t="s">
        <v>3985</v>
      </c>
      <c r="F3137" s="36" t="s">
        <v>3986</v>
      </c>
      <c r="G3137" s="36" t="s">
        <v>3987</v>
      </c>
      <c r="H3137" s="36">
        <v>1093632</v>
      </c>
      <c r="I3137" s="38">
        <v>43601</v>
      </c>
      <c r="J3137" s="2">
        <v>345</v>
      </c>
      <c r="K3137" s="2">
        <v>345102</v>
      </c>
      <c r="L3137" s="2">
        <v>6260</v>
      </c>
      <c r="M3137" s="5">
        <v>208.06</v>
      </c>
      <c r="N3137" s="3">
        <v>43595</v>
      </c>
      <c r="O3137" t="s">
        <v>19</v>
      </c>
      <c r="P3137" t="s">
        <v>1644</v>
      </c>
      <c r="S3137" s="2">
        <v>1056535</v>
      </c>
      <c r="T3137" s="2">
        <v>334042</v>
      </c>
      <c r="X3137" s="2" t="s">
        <v>1931</v>
      </c>
      <c r="Z3137">
        <v>3000092</v>
      </c>
      <c r="AA3137" s="2" t="s">
        <v>24</v>
      </c>
    </row>
    <row r="3138" spans="1:27" x14ac:dyDescent="0.25">
      <c r="A3138" s="6">
        <f t="shared" si="48"/>
        <v>3130</v>
      </c>
      <c r="C3138" s="36" t="str">
        <f>+INDEX('Global Mapping'!$M:$M,MATCH(L3138,'Global Mapping'!$A:$A,0))</f>
        <v>EXPENSE</v>
      </c>
      <c r="D3138" s="36" t="str">
        <f>+INDEX('Global Mapping'!$C:$C,MATCH(L3138,'Global Mapping'!$A:$A,0))</f>
        <v>TEST-EQUIP/CHEMICAL</v>
      </c>
      <c r="E3138" s="36" t="s">
        <v>3985</v>
      </c>
      <c r="F3138" s="36" t="s">
        <v>3986</v>
      </c>
      <c r="G3138" s="36" t="s">
        <v>3987</v>
      </c>
      <c r="H3138" s="36">
        <v>921342</v>
      </c>
      <c r="I3138" s="38">
        <v>43608</v>
      </c>
      <c r="J3138" s="2">
        <v>345</v>
      </c>
      <c r="K3138" s="2">
        <v>345102</v>
      </c>
      <c r="L3138" s="2">
        <v>6260</v>
      </c>
      <c r="M3138" s="5">
        <v>168.21</v>
      </c>
      <c r="N3138" s="3">
        <v>43595</v>
      </c>
      <c r="O3138" t="s">
        <v>19</v>
      </c>
      <c r="P3138" t="s">
        <v>1656</v>
      </c>
      <c r="S3138" s="2">
        <v>1056712</v>
      </c>
      <c r="T3138" s="2">
        <v>334108</v>
      </c>
      <c r="X3138" s="2" t="s">
        <v>1931</v>
      </c>
      <c r="Z3138">
        <v>3000863</v>
      </c>
      <c r="AA3138" s="2" t="s">
        <v>24</v>
      </c>
    </row>
    <row r="3139" spans="1:27" x14ac:dyDescent="0.25">
      <c r="A3139" s="6">
        <f t="shared" si="48"/>
        <v>3131</v>
      </c>
      <c r="C3139" s="36" t="str">
        <f>+INDEX('Global Mapping'!$M:$M,MATCH(L3139,'Global Mapping'!$A:$A,0))</f>
        <v>EXPENSE</v>
      </c>
      <c r="D3139" s="36" t="str">
        <f>+INDEX('Global Mapping'!$C:$C,MATCH(L3139,'Global Mapping'!$A:$A,0))</f>
        <v>TEST-EQUIP/CHEMICAL</v>
      </c>
      <c r="E3139" s="36" t="s">
        <v>3985</v>
      </c>
      <c r="F3139" s="36" t="s">
        <v>3986</v>
      </c>
      <c r="G3139" s="36" t="s">
        <v>3987</v>
      </c>
      <c r="H3139" s="36">
        <v>921457</v>
      </c>
      <c r="I3139" s="38">
        <v>43649</v>
      </c>
      <c r="J3139" s="2">
        <v>345</v>
      </c>
      <c r="K3139" s="2">
        <v>345102</v>
      </c>
      <c r="L3139" s="2">
        <v>6260</v>
      </c>
      <c r="M3139" s="5">
        <v>248.39</v>
      </c>
      <c r="N3139" s="3">
        <v>43648</v>
      </c>
      <c r="O3139" t="s">
        <v>19</v>
      </c>
      <c r="P3139" t="s">
        <v>1656</v>
      </c>
      <c r="S3139" s="2">
        <v>1069040</v>
      </c>
      <c r="T3139" s="2">
        <v>338380</v>
      </c>
      <c r="X3139" s="2" t="s">
        <v>1931</v>
      </c>
      <c r="Z3139">
        <v>3000863</v>
      </c>
      <c r="AA3139" s="2" t="s">
        <v>24</v>
      </c>
    </row>
    <row r="3140" spans="1:27" x14ac:dyDescent="0.25">
      <c r="A3140" s="6">
        <f t="shared" si="48"/>
        <v>3132</v>
      </c>
      <c r="C3140" s="36" t="str">
        <f>+INDEX('Global Mapping'!$M:$M,MATCH(L3140,'Global Mapping'!$A:$A,0))</f>
        <v>EXPENSE</v>
      </c>
      <c r="D3140" s="36" t="str">
        <f>+INDEX('Global Mapping'!$C:$C,MATCH(L3140,'Global Mapping'!$A:$A,0))</f>
        <v>TEST-EQUIP/CHEMICAL</v>
      </c>
      <c r="E3140" s="36" t="s">
        <v>3985</v>
      </c>
      <c r="F3140" s="36" t="s">
        <v>3986</v>
      </c>
      <c r="G3140" s="36" t="s">
        <v>3987</v>
      </c>
      <c r="H3140" s="36">
        <v>1112109</v>
      </c>
      <c r="I3140" s="38">
        <v>43657</v>
      </c>
      <c r="J3140" s="2">
        <v>345</v>
      </c>
      <c r="K3140" s="2">
        <v>345102</v>
      </c>
      <c r="L3140" s="2">
        <v>6260</v>
      </c>
      <c r="M3140" s="5">
        <v>3.39</v>
      </c>
      <c r="N3140" s="3">
        <v>43649</v>
      </c>
      <c r="O3140" t="s">
        <v>19</v>
      </c>
      <c r="P3140" t="s">
        <v>1644</v>
      </c>
      <c r="Q3140" t="s">
        <v>1763</v>
      </c>
      <c r="S3140" s="2">
        <v>1069804</v>
      </c>
      <c r="T3140" s="2">
        <v>338537</v>
      </c>
      <c r="U3140" s="2">
        <v>313255</v>
      </c>
      <c r="V3140" s="2" t="s">
        <v>1697</v>
      </c>
      <c r="W3140" t="s">
        <v>1691</v>
      </c>
      <c r="X3140" s="2" t="s">
        <v>1931</v>
      </c>
      <c r="Z3140">
        <v>3000092</v>
      </c>
      <c r="AA3140" s="2" t="s">
        <v>24</v>
      </c>
    </row>
    <row r="3141" spans="1:27" x14ac:dyDescent="0.25">
      <c r="A3141" s="6">
        <f t="shared" si="48"/>
        <v>3133</v>
      </c>
      <c r="C3141" s="36" t="str">
        <f>+INDEX('Global Mapping'!$M:$M,MATCH(L3141,'Global Mapping'!$A:$A,0))</f>
        <v>EXPENSE</v>
      </c>
      <c r="D3141" s="36" t="str">
        <f>+INDEX('Global Mapping'!$C:$C,MATCH(L3141,'Global Mapping'!$A:$A,0))</f>
        <v>TEST-EQUIP/CHEMICAL</v>
      </c>
      <c r="E3141" s="36" t="s">
        <v>3985</v>
      </c>
      <c r="F3141" s="36" t="s">
        <v>3986</v>
      </c>
      <c r="G3141" s="36" t="s">
        <v>3987</v>
      </c>
      <c r="H3141" s="36">
        <v>921560</v>
      </c>
      <c r="I3141" s="38">
        <v>43678</v>
      </c>
      <c r="J3141" s="2">
        <v>345</v>
      </c>
      <c r="K3141" s="2">
        <v>345101</v>
      </c>
      <c r="L3141" s="2">
        <v>6260</v>
      </c>
      <c r="M3141" s="5">
        <v>173.52</v>
      </c>
      <c r="N3141" s="3">
        <v>43658</v>
      </c>
      <c r="O3141" t="s">
        <v>19</v>
      </c>
      <c r="P3141" t="s">
        <v>1656</v>
      </c>
      <c r="S3141" s="2">
        <v>1072178</v>
      </c>
      <c r="T3141" s="2">
        <v>339278</v>
      </c>
      <c r="X3141" s="2" t="s">
        <v>1931</v>
      </c>
      <c r="Z3141">
        <v>3000863</v>
      </c>
      <c r="AA3141" s="2" t="s">
        <v>24</v>
      </c>
    </row>
    <row r="3142" spans="1:27" x14ac:dyDescent="0.25">
      <c r="A3142" s="6">
        <f t="shared" si="48"/>
        <v>3134</v>
      </c>
      <c r="C3142" s="36" t="str">
        <f>+INDEX('Global Mapping'!$M:$M,MATCH(L3142,'Global Mapping'!$A:$A,0))</f>
        <v>EXPENSE</v>
      </c>
      <c r="D3142" s="36" t="str">
        <f>+INDEX('Global Mapping'!$C:$C,MATCH(L3142,'Global Mapping'!$A:$A,0))</f>
        <v>TEST-EQUIP/CHEMICAL</v>
      </c>
      <c r="E3142" s="36" t="s">
        <v>3985</v>
      </c>
      <c r="F3142" s="36" t="s">
        <v>3986</v>
      </c>
      <c r="G3142" s="36" t="s">
        <v>3987</v>
      </c>
      <c r="H3142" s="36">
        <v>1089707</v>
      </c>
      <c r="I3142" s="38">
        <v>43559</v>
      </c>
      <c r="J3142" s="2">
        <v>345</v>
      </c>
      <c r="K3142" s="2">
        <v>345102</v>
      </c>
      <c r="L3142" s="2">
        <v>6260</v>
      </c>
      <c r="M3142" s="5">
        <v>-22.03</v>
      </c>
      <c r="N3142" s="3">
        <v>43668</v>
      </c>
      <c r="O3142" t="s">
        <v>19</v>
      </c>
      <c r="P3142" t="s">
        <v>1637</v>
      </c>
      <c r="S3142" s="2">
        <v>1046342</v>
      </c>
      <c r="T3142" s="2">
        <v>330656</v>
      </c>
      <c r="X3142" s="2" t="s">
        <v>1931</v>
      </c>
      <c r="Z3142">
        <v>3029848</v>
      </c>
      <c r="AA3142" s="2" t="s">
        <v>24</v>
      </c>
    </row>
    <row r="3143" spans="1:27" x14ac:dyDescent="0.25">
      <c r="A3143" s="6">
        <f t="shared" si="48"/>
        <v>3135</v>
      </c>
      <c r="C3143" s="36" t="str">
        <f>+INDEX('Global Mapping'!$M:$M,MATCH(L3143,'Global Mapping'!$A:$A,0))</f>
        <v>EXPENSE</v>
      </c>
      <c r="D3143" s="36" t="str">
        <f>+INDEX('Global Mapping'!$C:$C,MATCH(L3143,'Global Mapping'!$A:$A,0))</f>
        <v>TEST-EQUIP/CHEMICAL</v>
      </c>
      <c r="E3143" s="36" t="s">
        <v>3985</v>
      </c>
      <c r="F3143" s="36" t="s">
        <v>3986</v>
      </c>
      <c r="G3143" s="36" t="s">
        <v>3987</v>
      </c>
      <c r="H3143" s="36">
        <v>921709</v>
      </c>
      <c r="I3143" s="38">
        <v>43727</v>
      </c>
      <c r="J3143" s="2">
        <v>345</v>
      </c>
      <c r="K3143" s="2">
        <v>345101</v>
      </c>
      <c r="L3143" s="2">
        <v>6260</v>
      </c>
      <c r="M3143" s="5">
        <v>110.04</v>
      </c>
      <c r="N3143" s="3">
        <v>43720</v>
      </c>
      <c r="O3143" t="s">
        <v>19</v>
      </c>
      <c r="P3143" t="s">
        <v>1656</v>
      </c>
      <c r="S3143" s="2">
        <v>1090767</v>
      </c>
      <c r="T3143" s="2">
        <v>344463</v>
      </c>
      <c r="X3143" s="2" t="s">
        <v>1931</v>
      </c>
      <c r="Z3143">
        <v>3000863</v>
      </c>
      <c r="AA3143" s="2" t="s">
        <v>24</v>
      </c>
    </row>
    <row r="3144" spans="1:27" x14ac:dyDescent="0.25">
      <c r="A3144" s="6">
        <f t="shared" si="48"/>
        <v>3136</v>
      </c>
      <c r="C3144" s="36" t="str">
        <f>+INDEX('Global Mapping'!$M:$M,MATCH(L3144,'Global Mapping'!$A:$A,0))</f>
        <v>EXPENSE</v>
      </c>
      <c r="D3144" s="36" t="str">
        <f>+INDEX('Global Mapping'!$C:$C,MATCH(L3144,'Global Mapping'!$A:$A,0))</f>
        <v>TEST-EQUIP/CHEMICAL</v>
      </c>
      <c r="E3144" s="36" t="s">
        <v>3985</v>
      </c>
      <c r="F3144" s="36" t="s">
        <v>3986</v>
      </c>
      <c r="G3144" s="36" t="s">
        <v>3987</v>
      </c>
      <c r="H3144" s="36">
        <v>921778</v>
      </c>
      <c r="I3144" s="38">
        <v>43749</v>
      </c>
      <c r="J3144" s="2">
        <v>345</v>
      </c>
      <c r="K3144" s="2">
        <v>345101</v>
      </c>
      <c r="L3144" s="2">
        <v>6260</v>
      </c>
      <c r="M3144" s="5">
        <v>221.25</v>
      </c>
      <c r="N3144" s="3">
        <v>43733</v>
      </c>
      <c r="O3144" t="s">
        <v>19</v>
      </c>
      <c r="P3144" t="s">
        <v>1656</v>
      </c>
      <c r="S3144" s="2">
        <v>1094148</v>
      </c>
      <c r="T3144" s="2">
        <v>345786</v>
      </c>
      <c r="X3144" s="2" t="s">
        <v>1931</v>
      </c>
      <c r="Z3144">
        <v>3000863</v>
      </c>
      <c r="AA3144" s="2" t="s">
        <v>24</v>
      </c>
    </row>
    <row r="3145" spans="1:27" x14ac:dyDescent="0.25">
      <c r="A3145" s="6">
        <f t="shared" si="48"/>
        <v>3137</v>
      </c>
      <c r="C3145" s="36" t="str">
        <f>+INDEX('Global Mapping'!$M:$M,MATCH(L3145,'Global Mapping'!$A:$A,0))</f>
        <v>EXPENSE</v>
      </c>
      <c r="D3145" s="36" t="str">
        <f>+INDEX('Global Mapping'!$C:$C,MATCH(L3145,'Global Mapping'!$A:$A,0))</f>
        <v>TEST-EQUIP/CHEMICAL</v>
      </c>
      <c r="E3145" s="36" t="s">
        <v>3985</v>
      </c>
      <c r="F3145" s="36" t="s">
        <v>3986</v>
      </c>
      <c r="G3145" s="36" t="s">
        <v>3987</v>
      </c>
      <c r="H3145" s="36">
        <v>921744</v>
      </c>
      <c r="I3145" s="38">
        <v>43741</v>
      </c>
      <c r="J3145" s="2">
        <v>345</v>
      </c>
      <c r="K3145" s="2">
        <v>345102</v>
      </c>
      <c r="L3145" s="2">
        <v>6260</v>
      </c>
      <c r="M3145" s="5">
        <v>56.9</v>
      </c>
      <c r="N3145" s="3">
        <v>43733</v>
      </c>
      <c r="O3145" t="s">
        <v>19</v>
      </c>
      <c r="P3145" t="s">
        <v>1656</v>
      </c>
      <c r="S3145" s="2">
        <v>1094426</v>
      </c>
      <c r="T3145" s="2">
        <v>345924</v>
      </c>
      <c r="X3145" s="2" t="s">
        <v>1931</v>
      </c>
      <c r="Z3145">
        <v>3000863</v>
      </c>
      <c r="AA3145" s="2" t="s">
        <v>24</v>
      </c>
    </row>
    <row r="3146" spans="1:27" x14ac:dyDescent="0.25">
      <c r="A3146" s="6">
        <f t="shared" si="48"/>
        <v>3138</v>
      </c>
      <c r="C3146" s="36" t="str">
        <f>+INDEX('Global Mapping'!$M:$M,MATCH(L3146,'Global Mapping'!$A:$A,0))</f>
        <v>EXPENSE</v>
      </c>
      <c r="D3146" s="36" t="str">
        <f>+INDEX('Global Mapping'!$C:$C,MATCH(L3146,'Global Mapping'!$A:$A,0))</f>
        <v>TEST-EQUIP/CHEMICAL</v>
      </c>
      <c r="E3146" s="36" t="s">
        <v>3985</v>
      </c>
      <c r="F3146" s="36" t="s">
        <v>3986</v>
      </c>
      <c r="G3146" s="36" t="s">
        <v>3987</v>
      </c>
      <c r="H3146" s="36">
        <v>921744</v>
      </c>
      <c r="I3146" s="38">
        <v>43741</v>
      </c>
      <c r="J3146" s="2">
        <v>345</v>
      </c>
      <c r="K3146" s="2">
        <v>345102</v>
      </c>
      <c r="L3146" s="2">
        <v>6260</v>
      </c>
      <c r="M3146" s="5">
        <v>99.09</v>
      </c>
      <c r="N3146" s="3">
        <v>43733</v>
      </c>
      <c r="O3146" t="s">
        <v>19</v>
      </c>
      <c r="P3146" t="s">
        <v>1656</v>
      </c>
      <c r="S3146" s="2">
        <v>1094428</v>
      </c>
      <c r="T3146" s="2">
        <v>345924</v>
      </c>
      <c r="X3146" s="2" t="s">
        <v>1931</v>
      </c>
      <c r="Z3146">
        <v>3000863</v>
      </c>
      <c r="AA3146" s="2" t="s">
        <v>24</v>
      </c>
    </row>
    <row r="3147" spans="1:27" x14ac:dyDescent="0.25">
      <c r="A3147" s="6">
        <f t="shared" ref="A3147:A3210" si="49">+A3146+1</f>
        <v>3139</v>
      </c>
      <c r="C3147" s="36" t="str">
        <f>+INDEX('Global Mapping'!$M:$M,MATCH(L3147,'Global Mapping'!$A:$A,0))</f>
        <v>EXPENSE</v>
      </c>
      <c r="D3147" s="36" t="str">
        <f>+INDEX('Global Mapping'!$C:$C,MATCH(L3147,'Global Mapping'!$A:$A,0))</f>
        <v>TEST-EQUIP/CHEMICAL</v>
      </c>
      <c r="E3147" s="36" t="s">
        <v>3985</v>
      </c>
      <c r="F3147" s="36" t="s">
        <v>3986</v>
      </c>
      <c r="G3147" s="36" t="s">
        <v>3987</v>
      </c>
      <c r="H3147" s="36">
        <v>921863</v>
      </c>
      <c r="I3147" s="38">
        <v>43769</v>
      </c>
      <c r="J3147" s="2">
        <v>345</v>
      </c>
      <c r="K3147" s="2">
        <v>345102</v>
      </c>
      <c r="L3147" s="2">
        <v>6260</v>
      </c>
      <c r="M3147" s="5">
        <v>237.77</v>
      </c>
      <c r="N3147" s="3">
        <v>43756</v>
      </c>
      <c r="O3147" t="s">
        <v>19</v>
      </c>
      <c r="P3147" t="s">
        <v>1656</v>
      </c>
      <c r="S3147" s="2">
        <v>1101298</v>
      </c>
      <c r="T3147" s="2">
        <v>348526</v>
      </c>
      <c r="X3147" s="2" t="s">
        <v>1931</v>
      </c>
      <c r="Z3147">
        <v>3000863</v>
      </c>
      <c r="AA3147" s="2" t="s">
        <v>24</v>
      </c>
    </row>
    <row r="3148" spans="1:27" x14ac:dyDescent="0.25">
      <c r="A3148" s="6">
        <f t="shared" si="49"/>
        <v>3140</v>
      </c>
      <c r="C3148" s="36" t="str">
        <f>+INDEX('Global Mapping'!$M:$M,MATCH(L3148,'Global Mapping'!$A:$A,0))</f>
        <v>EXPENSE</v>
      </c>
      <c r="D3148" s="36" t="str">
        <f>+INDEX('Global Mapping'!$C:$C,MATCH(L3148,'Global Mapping'!$A:$A,0))</f>
        <v>TEST-EQUIP/CHEMICAL</v>
      </c>
      <c r="E3148" s="36" t="s">
        <v>3985</v>
      </c>
      <c r="F3148" s="36" t="s">
        <v>3986</v>
      </c>
      <c r="G3148" s="36" t="s">
        <v>3987</v>
      </c>
      <c r="H3148" s="36">
        <v>921951</v>
      </c>
      <c r="I3148" s="38">
        <v>43795</v>
      </c>
      <c r="J3148" s="2">
        <v>345</v>
      </c>
      <c r="K3148" s="2">
        <v>345101</v>
      </c>
      <c r="L3148" s="2">
        <v>6260</v>
      </c>
      <c r="M3148" s="5">
        <v>201.63</v>
      </c>
      <c r="N3148" s="3">
        <v>43784</v>
      </c>
      <c r="O3148" t="s">
        <v>19</v>
      </c>
      <c r="P3148" t="s">
        <v>1656</v>
      </c>
      <c r="S3148" s="2">
        <v>1109592</v>
      </c>
      <c r="T3148" s="2">
        <v>351536</v>
      </c>
      <c r="X3148" s="2" t="s">
        <v>1931</v>
      </c>
      <c r="Z3148">
        <v>3000863</v>
      </c>
      <c r="AA3148" s="2" t="s">
        <v>24</v>
      </c>
    </row>
    <row r="3149" spans="1:27" x14ac:dyDescent="0.25">
      <c r="A3149" s="6">
        <f t="shared" si="49"/>
        <v>3141</v>
      </c>
      <c r="C3149" s="36" t="str">
        <f>+INDEX('Global Mapping'!$M:$M,MATCH(L3149,'Global Mapping'!$A:$A,0))</f>
        <v>EXPENSE</v>
      </c>
      <c r="D3149" s="36" t="str">
        <f>+INDEX('Global Mapping'!$C:$C,MATCH(L3149,'Global Mapping'!$A:$A,0))</f>
        <v>TEST-EQUIP/CHEMICAL</v>
      </c>
      <c r="E3149" s="36" t="s">
        <v>3985</v>
      </c>
      <c r="F3149" s="36" t="s">
        <v>3986</v>
      </c>
      <c r="G3149" s="36" t="s">
        <v>3987</v>
      </c>
      <c r="H3149" s="36">
        <v>922053</v>
      </c>
      <c r="I3149" s="38">
        <v>43832</v>
      </c>
      <c r="J3149" s="2">
        <v>345</v>
      </c>
      <c r="K3149" s="2">
        <v>345102</v>
      </c>
      <c r="L3149" s="2">
        <v>6260</v>
      </c>
      <c r="M3149" s="5">
        <v>239.67</v>
      </c>
      <c r="N3149" s="3">
        <v>43818</v>
      </c>
      <c r="O3149" t="s">
        <v>19</v>
      </c>
      <c r="P3149" t="s">
        <v>1656</v>
      </c>
      <c r="S3149" s="2">
        <v>1119244</v>
      </c>
      <c r="T3149" s="2">
        <v>354788</v>
      </c>
      <c r="X3149" s="2" t="s">
        <v>1931</v>
      </c>
      <c r="Z3149">
        <v>3000863</v>
      </c>
      <c r="AA3149" s="2" t="s">
        <v>24</v>
      </c>
    </row>
    <row r="3150" spans="1:27" x14ac:dyDescent="0.25">
      <c r="A3150" s="6">
        <f t="shared" si="49"/>
        <v>3142</v>
      </c>
      <c r="C3150" s="36" t="str">
        <f>+INDEX('Global Mapping'!$M:$M,MATCH(L3150,'Global Mapping'!$A:$A,0))</f>
        <v>EXPENSE</v>
      </c>
      <c r="D3150" s="36" t="str">
        <f>+INDEX('Global Mapping'!$C:$C,MATCH(L3150,'Global Mapping'!$A:$A,0))</f>
        <v>TEST-SEWER</v>
      </c>
      <c r="E3150" s="36" t="s">
        <v>3985</v>
      </c>
      <c r="F3150" s="36" t="s">
        <v>3986</v>
      </c>
      <c r="G3150" s="36" t="s">
        <v>3987</v>
      </c>
      <c r="H3150" s="36">
        <v>1090784</v>
      </c>
      <c r="I3150" s="38">
        <v>43573</v>
      </c>
      <c r="J3150" s="2">
        <v>345</v>
      </c>
      <c r="K3150" s="2">
        <v>345103</v>
      </c>
      <c r="L3150" s="2">
        <v>6270</v>
      </c>
      <c r="M3150" s="5">
        <v>35</v>
      </c>
      <c r="N3150" s="3">
        <v>43572</v>
      </c>
      <c r="O3150" t="s">
        <v>19</v>
      </c>
      <c r="P3150" t="s">
        <v>1660</v>
      </c>
      <c r="S3150" s="2">
        <v>1050036</v>
      </c>
      <c r="T3150" s="2">
        <v>331879</v>
      </c>
      <c r="X3150" s="2" t="s">
        <v>1931</v>
      </c>
      <c r="Z3150">
        <v>3005061</v>
      </c>
      <c r="AA3150" s="2" t="s">
        <v>24</v>
      </c>
    </row>
    <row r="3151" spans="1:27" x14ac:dyDescent="0.25">
      <c r="A3151" s="6">
        <f t="shared" si="49"/>
        <v>3143</v>
      </c>
      <c r="C3151" s="36" t="str">
        <f>+INDEX('Global Mapping'!$M:$M,MATCH(L3151,'Global Mapping'!$A:$A,0))</f>
        <v>EXPENSE</v>
      </c>
      <c r="D3151" s="36" t="str">
        <f>+INDEX('Global Mapping'!$C:$C,MATCH(L3151,'Global Mapping'!$A:$A,0))</f>
        <v>TEST-SEWER</v>
      </c>
      <c r="E3151" s="36" t="s">
        <v>3985</v>
      </c>
      <c r="F3151" s="36" t="s">
        <v>3986</v>
      </c>
      <c r="G3151" s="36" t="s">
        <v>3987</v>
      </c>
      <c r="H3151" s="36">
        <v>834588</v>
      </c>
      <c r="I3151" s="38">
        <v>40703</v>
      </c>
      <c r="J3151" s="2">
        <v>345</v>
      </c>
      <c r="K3151" s="2">
        <v>345103</v>
      </c>
      <c r="L3151" s="2">
        <v>6270</v>
      </c>
      <c r="M3151" s="5">
        <v>1256</v>
      </c>
      <c r="N3151" s="3">
        <v>43871</v>
      </c>
      <c r="O3151" t="s">
        <v>19</v>
      </c>
      <c r="P3151" t="s">
        <v>1682</v>
      </c>
      <c r="Q3151" t="s">
        <v>1908</v>
      </c>
      <c r="S3151" s="2">
        <v>349173</v>
      </c>
      <c r="T3151" s="2">
        <v>359008</v>
      </c>
      <c r="U3151" s="2">
        <v>333736</v>
      </c>
      <c r="V3151" s="2" t="s">
        <v>1690</v>
      </c>
      <c r="W3151" t="s">
        <v>1691</v>
      </c>
      <c r="X3151" s="2" t="s">
        <v>1692</v>
      </c>
      <c r="Z3151">
        <v>3000063</v>
      </c>
      <c r="AA3151" s="2" t="s">
        <v>24</v>
      </c>
    </row>
    <row r="3152" spans="1:27" x14ac:dyDescent="0.25">
      <c r="A3152" s="6">
        <f t="shared" si="49"/>
        <v>3144</v>
      </c>
      <c r="C3152" s="36" t="str">
        <f>+INDEX('Global Mapping'!$M:$M,MATCH(L3152,'Global Mapping'!$A:$A,0))</f>
        <v>EXPENSE</v>
      </c>
      <c r="D3152" s="36" t="str">
        <f>+INDEX('Global Mapping'!$C:$C,MATCH(L3152,'Global Mapping'!$A:$A,0))</f>
        <v>WATER-MAINT SUPPLIES</v>
      </c>
      <c r="E3152" s="36" t="s">
        <v>3985</v>
      </c>
      <c r="F3152" s="36" t="s">
        <v>3986</v>
      </c>
      <c r="G3152" s="36" t="s">
        <v>3987</v>
      </c>
      <c r="H3152" s="36">
        <v>1089709</v>
      </c>
      <c r="I3152" s="38">
        <v>43559</v>
      </c>
      <c r="J3152" s="2">
        <v>345</v>
      </c>
      <c r="K3152" s="2">
        <v>345101</v>
      </c>
      <c r="L3152" s="2">
        <v>6285</v>
      </c>
      <c r="M3152" s="5">
        <v>80.25</v>
      </c>
      <c r="N3152" s="3">
        <v>43558</v>
      </c>
      <c r="O3152" t="s">
        <v>19</v>
      </c>
      <c r="P3152" t="s">
        <v>1646</v>
      </c>
      <c r="S3152" s="2">
        <v>1046321</v>
      </c>
      <c r="T3152" s="2">
        <v>330656</v>
      </c>
      <c r="X3152" s="2" t="s">
        <v>1931</v>
      </c>
      <c r="Z3152">
        <v>3005121</v>
      </c>
      <c r="AA3152" s="2" t="s">
        <v>24</v>
      </c>
    </row>
    <row r="3153" spans="1:27" x14ac:dyDescent="0.25">
      <c r="A3153" s="6">
        <f t="shared" si="49"/>
        <v>3145</v>
      </c>
      <c r="C3153" s="36" t="str">
        <f>+INDEX('Global Mapping'!$M:$M,MATCH(L3153,'Global Mapping'!$A:$A,0))</f>
        <v>EXPENSE</v>
      </c>
      <c r="D3153" s="36" t="str">
        <f>+INDEX('Global Mapping'!$C:$C,MATCH(L3153,'Global Mapping'!$A:$A,0))</f>
        <v>WATER-MAINT SUPPLIES</v>
      </c>
      <c r="E3153" s="36" t="s">
        <v>3985</v>
      </c>
      <c r="F3153" s="36" t="s">
        <v>3986</v>
      </c>
      <c r="G3153" s="36" t="s">
        <v>3987</v>
      </c>
      <c r="H3153" s="36">
        <v>1089927</v>
      </c>
      <c r="I3153" s="38">
        <v>43559</v>
      </c>
      <c r="J3153" s="2">
        <v>345</v>
      </c>
      <c r="K3153" s="2">
        <v>345102</v>
      </c>
      <c r="L3153" s="2">
        <v>6285</v>
      </c>
      <c r="M3153" s="5">
        <v>33.840000000000003</v>
      </c>
      <c r="N3153" s="3">
        <v>43558</v>
      </c>
      <c r="O3153" t="s">
        <v>19</v>
      </c>
      <c r="P3153" t="s">
        <v>1647</v>
      </c>
      <c r="S3153" s="2">
        <v>1046449</v>
      </c>
      <c r="T3153" s="2">
        <v>330702</v>
      </c>
      <c r="X3153" s="2" t="s">
        <v>1931</v>
      </c>
      <c r="Z3153">
        <v>3014539</v>
      </c>
      <c r="AA3153" s="2" t="s">
        <v>24</v>
      </c>
    </row>
    <row r="3154" spans="1:27" x14ac:dyDescent="0.25">
      <c r="A3154" s="6">
        <f t="shared" si="49"/>
        <v>3146</v>
      </c>
      <c r="C3154" s="36" t="str">
        <f>+INDEX('Global Mapping'!$M:$M,MATCH(L3154,'Global Mapping'!$A:$A,0))</f>
        <v>EXPENSE</v>
      </c>
      <c r="D3154" s="36" t="str">
        <f>+INDEX('Global Mapping'!$C:$C,MATCH(L3154,'Global Mapping'!$A:$A,0))</f>
        <v>WATER-MAINT SUPPLIES</v>
      </c>
      <c r="E3154" s="36" t="s">
        <v>3985</v>
      </c>
      <c r="F3154" s="36" t="s">
        <v>3986</v>
      </c>
      <c r="G3154" s="36" t="s">
        <v>3987</v>
      </c>
      <c r="H3154" s="36">
        <v>1089927</v>
      </c>
      <c r="I3154" s="38">
        <v>43559</v>
      </c>
      <c r="J3154" s="2">
        <v>345</v>
      </c>
      <c r="K3154" s="2">
        <v>345102</v>
      </c>
      <c r="L3154" s="2">
        <v>6285</v>
      </c>
      <c r="M3154" s="5">
        <v>33.86</v>
      </c>
      <c r="N3154" s="3">
        <v>43558</v>
      </c>
      <c r="O3154" t="s">
        <v>19</v>
      </c>
      <c r="P3154" t="s">
        <v>1647</v>
      </c>
      <c r="S3154" s="2">
        <v>1046449</v>
      </c>
      <c r="T3154" s="2">
        <v>330702</v>
      </c>
      <c r="X3154" s="2" t="s">
        <v>1931</v>
      </c>
      <c r="Z3154">
        <v>3014539</v>
      </c>
      <c r="AA3154" s="2" t="s">
        <v>24</v>
      </c>
    </row>
    <row r="3155" spans="1:27" x14ac:dyDescent="0.25">
      <c r="A3155" s="6">
        <f t="shared" si="49"/>
        <v>3147</v>
      </c>
      <c r="C3155" s="36" t="str">
        <f>+INDEX('Global Mapping'!$M:$M,MATCH(L3155,'Global Mapping'!$A:$A,0))</f>
        <v>EXPENSE</v>
      </c>
      <c r="D3155" s="36" t="str">
        <f>+INDEX('Global Mapping'!$C:$C,MATCH(L3155,'Global Mapping'!$A:$A,0))</f>
        <v>WATER-MAINT SUPPLIES</v>
      </c>
      <c r="E3155" s="36" t="s">
        <v>3985</v>
      </c>
      <c r="F3155" s="36" t="s">
        <v>3986</v>
      </c>
      <c r="G3155" s="36" t="s">
        <v>3987</v>
      </c>
      <c r="H3155" s="36">
        <v>1089927</v>
      </c>
      <c r="I3155" s="38">
        <v>43559</v>
      </c>
      <c r="J3155" s="2">
        <v>345</v>
      </c>
      <c r="K3155" s="2">
        <v>345102</v>
      </c>
      <c r="L3155" s="2">
        <v>6285</v>
      </c>
      <c r="M3155" s="5">
        <v>18.98</v>
      </c>
      <c r="N3155" s="3">
        <v>43558</v>
      </c>
      <c r="O3155" t="s">
        <v>19</v>
      </c>
      <c r="P3155" t="s">
        <v>1647</v>
      </c>
      <c r="S3155" s="2">
        <v>1046456</v>
      </c>
      <c r="T3155" s="2">
        <v>330702</v>
      </c>
      <c r="X3155" s="2" t="s">
        <v>1931</v>
      </c>
      <c r="Z3155">
        <v>3014539</v>
      </c>
      <c r="AA3155" s="2" t="s">
        <v>24</v>
      </c>
    </row>
    <row r="3156" spans="1:27" x14ac:dyDescent="0.25">
      <c r="A3156" s="6">
        <f t="shared" si="49"/>
        <v>3148</v>
      </c>
      <c r="C3156" s="36" t="str">
        <f>+INDEX('Global Mapping'!$M:$M,MATCH(L3156,'Global Mapping'!$A:$A,0))</f>
        <v>EXPENSE</v>
      </c>
      <c r="D3156" s="36" t="str">
        <f>+INDEX('Global Mapping'!$C:$C,MATCH(L3156,'Global Mapping'!$A:$A,0))</f>
        <v>WATER-MAINT SUPPLIES</v>
      </c>
      <c r="E3156" s="36" t="s">
        <v>3985</v>
      </c>
      <c r="F3156" s="36" t="s">
        <v>3986</v>
      </c>
      <c r="G3156" s="36" t="s">
        <v>3987</v>
      </c>
      <c r="H3156" s="36">
        <v>1090262</v>
      </c>
      <c r="I3156" s="38">
        <v>43566</v>
      </c>
      <c r="J3156" s="2">
        <v>345</v>
      </c>
      <c r="K3156" s="2">
        <v>345102</v>
      </c>
      <c r="L3156" s="2">
        <v>6285</v>
      </c>
      <c r="M3156" s="5">
        <v>163</v>
      </c>
      <c r="N3156" s="3">
        <v>43565</v>
      </c>
      <c r="O3156" t="s">
        <v>19</v>
      </c>
      <c r="P3156" t="s">
        <v>1729</v>
      </c>
      <c r="S3156" s="2">
        <v>1048455</v>
      </c>
      <c r="T3156" s="2">
        <v>331481</v>
      </c>
      <c r="X3156" s="2" t="s">
        <v>1931</v>
      </c>
      <c r="Z3156">
        <v>3005155</v>
      </c>
      <c r="AA3156" s="2" t="s">
        <v>24</v>
      </c>
    </row>
    <row r="3157" spans="1:27" x14ac:dyDescent="0.25">
      <c r="A3157" s="6">
        <f t="shared" si="49"/>
        <v>3149</v>
      </c>
      <c r="C3157" s="36" t="str">
        <f>+INDEX('Global Mapping'!$M:$M,MATCH(L3157,'Global Mapping'!$A:$A,0))</f>
        <v>EXPENSE</v>
      </c>
      <c r="D3157" s="36" t="str">
        <f>+INDEX('Global Mapping'!$C:$C,MATCH(L3157,'Global Mapping'!$A:$A,0))</f>
        <v>WATER-MAINT SUPPLIES</v>
      </c>
      <c r="E3157" s="36" t="s">
        <v>3985</v>
      </c>
      <c r="F3157" s="36" t="s">
        <v>3986</v>
      </c>
      <c r="G3157" s="36" t="s">
        <v>3987</v>
      </c>
      <c r="H3157" s="36">
        <v>1090262</v>
      </c>
      <c r="I3157" s="38">
        <v>43566</v>
      </c>
      <c r="J3157" s="2">
        <v>345</v>
      </c>
      <c r="K3157" s="2">
        <v>345102</v>
      </c>
      <c r="L3157" s="2">
        <v>6285</v>
      </c>
      <c r="M3157" s="5">
        <v>190.74</v>
      </c>
      <c r="N3157" s="3">
        <v>43565</v>
      </c>
      <c r="O3157" t="s">
        <v>19</v>
      </c>
      <c r="P3157" t="s">
        <v>1729</v>
      </c>
      <c r="S3157" s="2">
        <v>1048456</v>
      </c>
      <c r="T3157" s="2">
        <v>331481</v>
      </c>
      <c r="X3157" s="2" t="s">
        <v>1931</v>
      </c>
      <c r="Z3157">
        <v>3005155</v>
      </c>
      <c r="AA3157" s="2" t="s">
        <v>24</v>
      </c>
    </row>
    <row r="3158" spans="1:27" x14ac:dyDescent="0.25">
      <c r="A3158" s="6">
        <f t="shared" si="49"/>
        <v>3150</v>
      </c>
      <c r="C3158" s="36" t="str">
        <f>+INDEX('Global Mapping'!$M:$M,MATCH(L3158,'Global Mapping'!$A:$A,0))</f>
        <v>EXPENSE</v>
      </c>
      <c r="D3158" s="36" t="str">
        <f>+INDEX('Global Mapping'!$C:$C,MATCH(L3158,'Global Mapping'!$A:$A,0))</f>
        <v>WATER-MAINT SUPPLIES</v>
      </c>
      <c r="E3158" s="36" t="s">
        <v>3985</v>
      </c>
      <c r="F3158" s="36" t="s">
        <v>3986</v>
      </c>
      <c r="G3158" s="36" t="s">
        <v>3987</v>
      </c>
      <c r="H3158" s="36">
        <v>1090764</v>
      </c>
      <c r="I3158" s="38">
        <v>43573</v>
      </c>
      <c r="J3158" s="2">
        <v>345</v>
      </c>
      <c r="K3158" s="2">
        <v>345101</v>
      </c>
      <c r="L3158" s="2">
        <v>6285</v>
      </c>
      <c r="M3158" s="5">
        <v>96.74</v>
      </c>
      <c r="N3158" s="3">
        <v>43567</v>
      </c>
      <c r="O3158" t="s">
        <v>19</v>
      </c>
      <c r="P3158" t="s">
        <v>1665</v>
      </c>
      <c r="S3158" s="2">
        <v>1048888</v>
      </c>
      <c r="T3158" s="2">
        <v>331627</v>
      </c>
      <c r="X3158" s="2" t="s">
        <v>1931</v>
      </c>
      <c r="Z3158">
        <v>3005740</v>
      </c>
      <c r="AA3158" s="2" t="s">
        <v>24</v>
      </c>
    </row>
    <row r="3159" spans="1:27" x14ac:dyDescent="0.25">
      <c r="A3159" s="6">
        <f t="shared" si="49"/>
        <v>3151</v>
      </c>
      <c r="C3159" s="36" t="str">
        <f>+INDEX('Global Mapping'!$M:$M,MATCH(L3159,'Global Mapping'!$A:$A,0))</f>
        <v>EXPENSE</v>
      </c>
      <c r="D3159" s="36" t="str">
        <f>+INDEX('Global Mapping'!$C:$C,MATCH(L3159,'Global Mapping'!$A:$A,0))</f>
        <v>WATER-MAINT SUPPLIES</v>
      </c>
      <c r="E3159" s="36" t="s">
        <v>3985</v>
      </c>
      <c r="F3159" s="36" t="s">
        <v>3986</v>
      </c>
      <c r="G3159" s="36" t="s">
        <v>3987</v>
      </c>
      <c r="H3159" s="36">
        <v>1090764</v>
      </c>
      <c r="I3159" s="38">
        <v>43573</v>
      </c>
      <c r="J3159" s="2">
        <v>345</v>
      </c>
      <c r="K3159" s="2">
        <v>345101</v>
      </c>
      <c r="L3159" s="2">
        <v>6285</v>
      </c>
      <c r="M3159" s="5">
        <v>153.36000000000001</v>
      </c>
      <c r="N3159" s="3">
        <v>43567</v>
      </c>
      <c r="O3159" t="s">
        <v>19</v>
      </c>
      <c r="P3159" t="s">
        <v>1665</v>
      </c>
      <c r="S3159" s="2">
        <v>1048889</v>
      </c>
      <c r="T3159" s="2">
        <v>331627</v>
      </c>
      <c r="X3159" s="2" t="s">
        <v>1931</v>
      </c>
      <c r="Z3159">
        <v>3005740</v>
      </c>
      <c r="AA3159" s="2" t="s">
        <v>24</v>
      </c>
    </row>
    <row r="3160" spans="1:27" x14ac:dyDescent="0.25">
      <c r="A3160" s="6">
        <f t="shared" si="49"/>
        <v>3152</v>
      </c>
      <c r="C3160" s="36" t="str">
        <f>+INDEX('Global Mapping'!$M:$M,MATCH(L3160,'Global Mapping'!$A:$A,0))</f>
        <v>EXPENSE</v>
      </c>
      <c r="D3160" s="36" t="str">
        <f>+INDEX('Global Mapping'!$C:$C,MATCH(L3160,'Global Mapping'!$A:$A,0))</f>
        <v>WATER-MAINT SUPPLIES</v>
      </c>
      <c r="E3160" s="36" t="s">
        <v>3985</v>
      </c>
      <c r="F3160" s="36" t="s">
        <v>3986</v>
      </c>
      <c r="G3160" s="36" t="s">
        <v>3987</v>
      </c>
      <c r="H3160" s="36">
        <v>1091783</v>
      </c>
      <c r="I3160" s="38">
        <v>43580</v>
      </c>
      <c r="J3160" s="2">
        <v>345</v>
      </c>
      <c r="K3160" s="2">
        <v>345102</v>
      </c>
      <c r="L3160" s="2">
        <v>6285</v>
      </c>
      <c r="M3160" s="5">
        <v>41.08</v>
      </c>
      <c r="N3160" s="3">
        <v>43567</v>
      </c>
      <c r="O3160" t="s">
        <v>19</v>
      </c>
      <c r="P3160" t="s">
        <v>1655</v>
      </c>
      <c r="S3160" s="2">
        <v>1048934</v>
      </c>
      <c r="T3160" s="2">
        <v>331668</v>
      </c>
      <c r="X3160" s="2" t="s">
        <v>1931</v>
      </c>
      <c r="Z3160">
        <v>3038149</v>
      </c>
      <c r="AA3160" s="2" t="s">
        <v>24</v>
      </c>
    </row>
    <row r="3161" spans="1:27" x14ac:dyDescent="0.25">
      <c r="A3161" s="6">
        <f t="shared" si="49"/>
        <v>3153</v>
      </c>
      <c r="C3161" s="36" t="str">
        <f>+INDEX('Global Mapping'!$M:$M,MATCH(L3161,'Global Mapping'!$A:$A,0))</f>
        <v>EXPENSE</v>
      </c>
      <c r="D3161" s="36" t="str">
        <f>+INDEX('Global Mapping'!$C:$C,MATCH(L3161,'Global Mapping'!$A:$A,0))</f>
        <v>WATER-MAINT SUPPLIES</v>
      </c>
      <c r="E3161" s="36" t="s">
        <v>3985</v>
      </c>
      <c r="F3161" s="36" t="s">
        <v>3986</v>
      </c>
      <c r="G3161" s="36" t="s">
        <v>3987</v>
      </c>
      <c r="H3161" s="36">
        <v>1090789</v>
      </c>
      <c r="I3161" s="38">
        <v>43573</v>
      </c>
      <c r="J3161" s="2">
        <v>345</v>
      </c>
      <c r="K3161" s="2">
        <v>345102</v>
      </c>
      <c r="L3161" s="2">
        <v>6285</v>
      </c>
      <c r="M3161" s="5">
        <v>19.03</v>
      </c>
      <c r="N3161" s="3">
        <v>43571</v>
      </c>
      <c r="O3161" t="s">
        <v>19</v>
      </c>
      <c r="P3161" t="s">
        <v>1663</v>
      </c>
      <c r="S3161" s="2">
        <v>1049699</v>
      </c>
      <c r="T3161" s="2">
        <v>331788</v>
      </c>
      <c r="X3161" s="2" t="s">
        <v>1931</v>
      </c>
      <c r="Z3161">
        <v>3004931</v>
      </c>
      <c r="AA3161" s="2" t="s">
        <v>24</v>
      </c>
    </row>
    <row r="3162" spans="1:27" x14ac:dyDescent="0.25">
      <c r="A3162" s="6">
        <f t="shared" si="49"/>
        <v>3154</v>
      </c>
      <c r="C3162" s="36" t="str">
        <f>+INDEX('Global Mapping'!$M:$M,MATCH(L3162,'Global Mapping'!$A:$A,0))</f>
        <v>EXPENSE</v>
      </c>
      <c r="D3162" s="36" t="str">
        <f>+INDEX('Global Mapping'!$C:$C,MATCH(L3162,'Global Mapping'!$A:$A,0))</f>
        <v>WATER-MAINT SUPPLIES</v>
      </c>
      <c r="E3162" s="36" t="s">
        <v>3985</v>
      </c>
      <c r="F3162" s="36" t="s">
        <v>3986</v>
      </c>
      <c r="G3162" s="36" t="s">
        <v>3987</v>
      </c>
      <c r="H3162" s="36">
        <v>1090782</v>
      </c>
      <c r="I3162" s="38">
        <v>43573</v>
      </c>
      <c r="J3162" s="2">
        <v>345</v>
      </c>
      <c r="K3162" s="2">
        <v>345102</v>
      </c>
      <c r="L3162" s="2">
        <v>6285</v>
      </c>
      <c r="M3162" s="5">
        <v>44.46</v>
      </c>
      <c r="N3162" s="3">
        <v>43572</v>
      </c>
      <c r="O3162" t="s">
        <v>19</v>
      </c>
      <c r="P3162" t="s">
        <v>1647</v>
      </c>
      <c r="S3162" s="2">
        <v>1050137</v>
      </c>
      <c r="T3162" s="2">
        <v>331944</v>
      </c>
      <c r="X3162" s="2" t="s">
        <v>1931</v>
      </c>
      <c r="Z3162">
        <v>3014539</v>
      </c>
      <c r="AA3162" s="2" t="s">
        <v>24</v>
      </c>
    </row>
    <row r="3163" spans="1:27" x14ac:dyDescent="0.25">
      <c r="A3163" s="6">
        <f t="shared" si="49"/>
        <v>3155</v>
      </c>
      <c r="C3163" s="36" t="str">
        <f>+INDEX('Global Mapping'!$M:$M,MATCH(L3163,'Global Mapping'!$A:$A,0))</f>
        <v>EXPENSE</v>
      </c>
      <c r="D3163" s="36" t="str">
        <f>+INDEX('Global Mapping'!$C:$C,MATCH(L3163,'Global Mapping'!$A:$A,0))</f>
        <v>WATER-MAINT SUPPLIES</v>
      </c>
      <c r="E3163" s="36" t="s">
        <v>3985</v>
      </c>
      <c r="F3163" s="36" t="s">
        <v>3986</v>
      </c>
      <c r="G3163" s="36" t="s">
        <v>3987</v>
      </c>
      <c r="H3163" s="36">
        <v>1090782</v>
      </c>
      <c r="I3163" s="38">
        <v>43573</v>
      </c>
      <c r="J3163" s="2">
        <v>345</v>
      </c>
      <c r="K3163" s="2">
        <v>345102</v>
      </c>
      <c r="L3163" s="2">
        <v>6285</v>
      </c>
      <c r="M3163" s="5">
        <v>19.600000000000001</v>
      </c>
      <c r="N3163" s="3">
        <v>43572</v>
      </c>
      <c r="O3163" t="s">
        <v>19</v>
      </c>
      <c r="P3163" t="s">
        <v>1647</v>
      </c>
      <c r="S3163" s="2">
        <v>1050139</v>
      </c>
      <c r="T3163" s="2">
        <v>331944</v>
      </c>
      <c r="X3163" s="2" t="s">
        <v>1931</v>
      </c>
      <c r="Z3163">
        <v>3014539</v>
      </c>
      <c r="AA3163" s="2" t="s">
        <v>24</v>
      </c>
    </row>
    <row r="3164" spans="1:27" x14ac:dyDescent="0.25">
      <c r="A3164" s="6">
        <f t="shared" si="49"/>
        <v>3156</v>
      </c>
      <c r="C3164" s="36" t="str">
        <f>+INDEX('Global Mapping'!$M:$M,MATCH(L3164,'Global Mapping'!$A:$A,0))</f>
        <v>EXPENSE</v>
      </c>
      <c r="D3164" s="36" t="str">
        <f>+INDEX('Global Mapping'!$C:$C,MATCH(L3164,'Global Mapping'!$A:$A,0))</f>
        <v>WATER-MAINT SUPPLIES</v>
      </c>
      <c r="E3164" s="36" t="s">
        <v>3985</v>
      </c>
      <c r="F3164" s="36" t="s">
        <v>3986</v>
      </c>
      <c r="G3164" s="36" t="s">
        <v>3987</v>
      </c>
      <c r="H3164" s="36">
        <v>1090785</v>
      </c>
      <c r="I3164" s="38">
        <v>43573</v>
      </c>
      <c r="J3164" s="2">
        <v>345</v>
      </c>
      <c r="K3164" s="2">
        <v>345102</v>
      </c>
      <c r="L3164" s="2">
        <v>6285</v>
      </c>
      <c r="M3164" s="5">
        <v>33.1</v>
      </c>
      <c r="N3164" s="3">
        <v>43573</v>
      </c>
      <c r="O3164" t="s">
        <v>19</v>
      </c>
      <c r="P3164" t="s">
        <v>1681</v>
      </c>
      <c r="S3164" s="2">
        <v>1050574</v>
      </c>
      <c r="T3164" s="2">
        <v>332012</v>
      </c>
      <c r="X3164" s="2" t="s">
        <v>1931</v>
      </c>
      <c r="Z3164">
        <v>3058462</v>
      </c>
      <c r="AA3164" s="2" t="s">
        <v>24</v>
      </c>
    </row>
    <row r="3165" spans="1:27" x14ac:dyDescent="0.25">
      <c r="A3165" s="6">
        <f t="shared" si="49"/>
        <v>3157</v>
      </c>
      <c r="C3165" s="36" t="str">
        <f>+INDEX('Global Mapping'!$M:$M,MATCH(L3165,'Global Mapping'!$A:$A,0))</f>
        <v>EXPENSE</v>
      </c>
      <c r="D3165" s="36" t="str">
        <f>+INDEX('Global Mapping'!$C:$C,MATCH(L3165,'Global Mapping'!$A:$A,0))</f>
        <v>WATER-MAINT SUPPLIES</v>
      </c>
      <c r="E3165" s="36" t="s">
        <v>3985</v>
      </c>
      <c r="F3165" s="36" t="s">
        <v>3986</v>
      </c>
      <c r="G3165" s="36" t="s">
        <v>3987</v>
      </c>
      <c r="H3165" s="36">
        <v>1119671</v>
      </c>
      <c r="I3165" s="38">
        <v>43720</v>
      </c>
      <c r="J3165" s="2">
        <v>345</v>
      </c>
      <c r="K3165" s="2">
        <v>345102</v>
      </c>
      <c r="L3165" s="2">
        <v>6285</v>
      </c>
      <c r="M3165" s="5">
        <v>72.83</v>
      </c>
      <c r="N3165" s="3">
        <v>43586</v>
      </c>
      <c r="O3165" t="s">
        <v>19</v>
      </c>
      <c r="P3165" t="s">
        <v>1648</v>
      </c>
      <c r="S3165" s="2">
        <v>1053842</v>
      </c>
      <c r="T3165" s="2">
        <v>333148</v>
      </c>
      <c r="X3165" s="2" t="s">
        <v>1931</v>
      </c>
      <c r="Z3165">
        <v>3005047</v>
      </c>
      <c r="AA3165" s="2" t="s">
        <v>24</v>
      </c>
    </row>
    <row r="3166" spans="1:27" x14ac:dyDescent="0.25">
      <c r="A3166" s="6">
        <f t="shared" si="49"/>
        <v>3158</v>
      </c>
      <c r="C3166" s="36" t="str">
        <f>+INDEX('Global Mapping'!$M:$M,MATCH(L3166,'Global Mapping'!$A:$A,0))</f>
        <v>EXPENSE</v>
      </c>
      <c r="D3166" s="36" t="str">
        <f>+INDEX('Global Mapping'!$C:$C,MATCH(L3166,'Global Mapping'!$A:$A,0))</f>
        <v>WATER-MAINT SUPPLIES</v>
      </c>
      <c r="E3166" s="36" t="s">
        <v>3985</v>
      </c>
      <c r="F3166" s="36" t="s">
        <v>3986</v>
      </c>
      <c r="G3166" s="36" t="s">
        <v>3987</v>
      </c>
      <c r="H3166" s="36">
        <v>1119671</v>
      </c>
      <c r="I3166" s="38">
        <v>43720</v>
      </c>
      <c r="J3166" s="2">
        <v>345</v>
      </c>
      <c r="K3166" s="2">
        <v>345102</v>
      </c>
      <c r="L3166" s="2">
        <v>6285</v>
      </c>
      <c r="M3166" s="5">
        <v>74.5</v>
      </c>
      <c r="N3166" s="3">
        <v>43586</v>
      </c>
      <c r="O3166" t="s">
        <v>19</v>
      </c>
      <c r="P3166" t="s">
        <v>1648</v>
      </c>
      <c r="S3166" s="2">
        <v>1053843</v>
      </c>
      <c r="T3166" s="2">
        <v>333148</v>
      </c>
      <c r="X3166" s="2" t="s">
        <v>1931</v>
      </c>
      <c r="Z3166">
        <v>3005047</v>
      </c>
      <c r="AA3166" s="2" t="s">
        <v>24</v>
      </c>
    </row>
    <row r="3167" spans="1:27" x14ac:dyDescent="0.25">
      <c r="A3167" s="6">
        <f t="shared" si="49"/>
        <v>3159</v>
      </c>
      <c r="C3167" s="36" t="str">
        <f>+INDEX('Global Mapping'!$M:$M,MATCH(L3167,'Global Mapping'!$A:$A,0))</f>
        <v>EXPENSE</v>
      </c>
      <c r="D3167" s="36" t="str">
        <f>+INDEX('Global Mapping'!$C:$C,MATCH(L3167,'Global Mapping'!$A:$A,0))</f>
        <v>WATER-MAINT SUPPLIES</v>
      </c>
      <c r="E3167" s="36" t="s">
        <v>3985</v>
      </c>
      <c r="F3167" s="36" t="s">
        <v>3986</v>
      </c>
      <c r="G3167" s="36" t="s">
        <v>3987</v>
      </c>
      <c r="H3167" s="36">
        <v>1092594</v>
      </c>
      <c r="I3167" s="38">
        <v>43587</v>
      </c>
      <c r="J3167" s="2">
        <v>345</v>
      </c>
      <c r="K3167" s="2">
        <v>345102</v>
      </c>
      <c r="L3167" s="2">
        <v>6285</v>
      </c>
      <c r="M3167" s="5">
        <v>16.100000000000001</v>
      </c>
      <c r="N3167" s="3">
        <v>43586</v>
      </c>
      <c r="O3167" t="s">
        <v>19</v>
      </c>
      <c r="P3167" t="s">
        <v>1647</v>
      </c>
      <c r="S3167" s="2">
        <v>1053847</v>
      </c>
      <c r="T3167" s="2">
        <v>333148</v>
      </c>
      <c r="X3167" s="2" t="s">
        <v>1931</v>
      </c>
      <c r="Z3167">
        <v>3014539</v>
      </c>
      <c r="AA3167" s="2" t="s">
        <v>24</v>
      </c>
    </row>
    <row r="3168" spans="1:27" x14ac:dyDescent="0.25">
      <c r="A3168" s="6">
        <f t="shared" si="49"/>
        <v>3160</v>
      </c>
      <c r="C3168" s="36" t="str">
        <f>+INDEX('Global Mapping'!$M:$M,MATCH(L3168,'Global Mapping'!$A:$A,0))</f>
        <v>EXPENSE</v>
      </c>
      <c r="D3168" s="36" t="str">
        <f>+INDEX('Global Mapping'!$C:$C,MATCH(L3168,'Global Mapping'!$A:$A,0))</f>
        <v>WATER-MAINT SUPPLIES</v>
      </c>
      <c r="E3168" s="36" t="s">
        <v>3985</v>
      </c>
      <c r="F3168" s="36" t="s">
        <v>3986</v>
      </c>
      <c r="G3168" s="36" t="s">
        <v>3987</v>
      </c>
      <c r="H3168" s="36">
        <v>1092594</v>
      </c>
      <c r="I3168" s="38">
        <v>43587</v>
      </c>
      <c r="J3168" s="2">
        <v>345</v>
      </c>
      <c r="K3168" s="2">
        <v>345102</v>
      </c>
      <c r="L3168" s="2">
        <v>6285</v>
      </c>
      <c r="M3168" s="5">
        <v>19.149999999999999</v>
      </c>
      <c r="N3168" s="3">
        <v>43586</v>
      </c>
      <c r="O3168" t="s">
        <v>19</v>
      </c>
      <c r="P3168" t="s">
        <v>1647</v>
      </c>
      <c r="S3168" s="2">
        <v>1053848</v>
      </c>
      <c r="T3168" s="2">
        <v>333148</v>
      </c>
      <c r="X3168" s="2" t="s">
        <v>1931</v>
      </c>
      <c r="Z3168">
        <v>3014539</v>
      </c>
      <c r="AA3168" s="2" t="s">
        <v>24</v>
      </c>
    </row>
    <row r="3169" spans="1:27" x14ac:dyDescent="0.25">
      <c r="A3169" s="6">
        <f t="shared" si="49"/>
        <v>3161</v>
      </c>
      <c r="C3169" s="36" t="str">
        <f>+INDEX('Global Mapping'!$M:$M,MATCH(L3169,'Global Mapping'!$A:$A,0))</f>
        <v>EXPENSE</v>
      </c>
      <c r="D3169" s="36" t="str">
        <f>+INDEX('Global Mapping'!$C:$C,MATCH(L3169,'Global Mapping'!$A:$A,0))</f>
        <v>WATER-MAINT SUPPLIES</v>
      </c>
      <c r="E3169" s="36" t="s">
        <v>3985</v>
      </c>
      <c r="F3169" s="36" t="s">
        <v>3986</v>
      </c>
      <c r="G3169" s="36" t="s">
        <v>3987</v>
      </c>
      <c r="H3169" s="36">
        <v>1092594</v>
      </c>
      <c r="I3169" s="38">
        <v>43587</v>
      </c>
      <c r="J3169" s="2">
        <v>345</v>
      </c>
      <c r="K3169" s="2">
        <v>345102</v>
      </c>
      <c r="L3169" s="2">
        <v>6285</v>
      </c>
      <c r="M3169" s="5">
        <v>108.7</v>
      </c>
      <c r="N3169" s="3">
        <v>43586</v>
      </c>
      <c r="O3169" t="s">
        <v>19</v>
      </c>
      <c r="P3169" t="s">
        <v>1647</v>
      </c>
      <c r="S3169" s="2">
        <v>1053848</v>
      </c>
      <c r="T3169" s="2">
        <v>333148</v>
      </c>
      <c r="X3169" s="2" t="s">
        <v>1931</v>
      </c>
      <c r="Z3169">
        <v>3014539</v>
      </c>
      <c r="AA3169" s="2" t="s">
        <v>24</v>
      </c>
    </row>
    <row r="3170" spans="1:27" x14ac:dyDescent="0.25">
      <c r="A3170" s="6">
        <f t="shared" si="49"/>
        <v>3162</v>
      </c>
      <c r="C3170" s="36" t="str">
        <f>+INDEX('Global Mapping'!$M:$M,MATCH(L3170,'Global Mapping'!$A:$A,0))</f>
        <v>EXPENSE</v>
      </c>
      <c r="D3170" s="36" t="str">
        <f>+INDEX('Global Mapping'!$C:$C,MATCH(L3170,'Global Mapping'!$A:$A,0))</f>
        <v>WATER-MAINT SUPPLIES</v>
      </c>
      <c r="E3170" s="36" t="s">
        <v>3985</v>
      </c>
      <c r="F3170" s="36" t="s">
        <v>3986</v>
      </c>
      <c r="G3170" s="36" t="s">
        <v>3987</v>
      </c>
      <c r="H3170" s="36">
        <v>1092592</v>
      </c>
      <c r="I3170" s="38">
        <v>43587</v>
      </c>
      <c r="J3170" s="2">
        <v>345</v>
      </c>
      <c r="K3170" s="2">
        <v>345102</v>
      </c>
      <c r="L3170" s="2">
        <v>6285</v>
      </c>
      <c r="M3170" s="5">
        <v>1.06</v>
      </c>
      <c r="N3170" s="3">
        <v>43586</v>
      </c>
      <c r="O3170" t="s">
        <v>19</v>
      </c>
      <c r="P3170" t="s">
        <v>1637</v>
      </c>
      <c r="S3170" s="2">
        <v>1053878</v>
      </c>
      <c r="T3170" s="2">
        <v>333148</v>
      </c>
      <c r="X3170" s="2" t="s">
        <v>1931</v>
      </c>
      <c r="Z3170">
        <v>3029848</v>
      </c>
      <c r="AA3170" s="2" t="s">
        <v>24</v>
      </c>
    </row>
    <row r="3171" spans="1:27" x14ac:dyDescent="0.25">
      <c r="A3171" s="6">
        <f t="shared" si="49"/>
        <v>3163</v>
      </c>
      <c r="C3171" s="36" t="str">
        <f>+INDEX('Global Mapping'!$M:$M,MATCH(L3171,'Global Mapping'!$A:$A,0))</f>
        <v>EXPENSE</v>
      </c>
      <c r="D3171" s="36" t="str">
        <f>+INDEX('Global Mapping'!$C:$C,MATCH(L3171,'Global Mapping'!$A:$A,0))</f>
        <v>WATER-MAINT SUPPLIES</v>
      </c>
      <c r="E3171" s="36" t="s">
        <v>3985</v>
      </c>
      <c r="F3171" s="36" t="s">
        <v>3986</v>
      </c>
      <c r="G3171" s="36" t="s">
        <v>3987</v>
      </c>
      <c r="H3171" s="36">
        <v>1092592</v>
      </c>
      <c r="I3171" s="38">
        <v>43587</v>
      </c>
      <c r="J3171" s="2">
        <v>345</v>
      </c>
      <c r="K3171" s="2">
        <v>345102</v>
      </c>
      <c r="L3171" s="2">
        <v>6285</v>
      </c>
      <c r="M3171" s="5">
        <v>5.29</v>
      </c>
      <c r="N3171" s="3">
        <v>43586</v>
      </c>
      <c r="O3171" t="s">
        <v>19</v>
      </c>
      <c r="P3171" t="s">
        <v>1637</v>
      </c>
      <c r="S3171" s="2">
        <v>1053878</v>
      </c>
      <c r="T3171" s="2">
        <v>333148</v>
      </c>
      <c r="X3171" s="2" t="s">
        <v>1931</v>
      </c>
      <c r="Z3171">
        <v>3029848</v>
      </c>
      <c r="AA3171" s="2" t="s">
        <v>24</v>
      </c>
    </row>
    <row r="3172" spans="1:27" x14ac:dyDescent="0.25">
      <c r="A3172" s="6">
        <f t="shared" si="49"/>
        <v>3164</v>
      </c>
      <c r="C3172" s="36" t="str">
        <f>+INDEX('Global Mapping'!$M:$M,MATCH(L3172,'Global Mapping'!$A:$A,0))</f>
        <v>EXPENSE</v>
      </c>
      <c r="D3172" s="36" t="str">
        <f>+INDEX('Global Mapping'!$C:$C,MATCH(L3172,'Global Mapping'!$A:$A,0))</f>
        <v>WATER-MAINT SUPPLIES</v>
      </c>
      <c r="E3172" s="36" t="s">
        <v>3985</v>
      </c>
      <c r="F3172" s="36" t="s">
        <v>3986</v>
      </c>
      <c r="G3172" s="36" t="s">
        <v>3987</v>
      </c>
      <c r="H3172" s="36">
        <v>1092592</v>
      </c>
      <c r="I3172" s="38">
        <v>43587</v>
      </c>
      <c r="J3172" s="2">
        <v>345</v>
      </c>
      <c r="K3172" s="2">
        <v>345102</v>
      </c>
      <c r="L3172" s="2">
        <v>6285</v>
      </c>
      <c r="M3172" s="5">
        <v>116.59</v>
      </c>
      <c r="N3172" s="3">
        <v>43586</v>
      </c>
      <c r="O3172" t="s">
        <v>19</v>
      </c>
      <c r="P3172" t="s">
        <v>1637</v>
      </c>
      <c r="S3172" s="2">
        <v>1053878</v>
      </c>
      <c r="T3172" s="2">
        <v>333148</v>
      </c>
      <c r="X3172" s="2" t="s">
        <v>1931</v>
      </c>
      <c r="Z3172">
        <v>3029848</v>
      </c>
      <c r="AA3172" s="2" t="s">
        <v>24</v>
      </c>
    </row>
    <row r="3173" spans="1:27" x14ac:dyDescent="0.25">
      <c r="A3173" s="6">
        <f t="shared" si="49"/>
        <v>3165</v>
      </c>
      <c r="C3173" s="36" t="str">
        <f>+INDEX('Global Mapping'!$M:$M,MATCH(L3173,'Global Mapping'!$A:$A,0))</f>
        <v>EXPENSE</v>
      </c>
      <c r="D3173" s="36" t="str">
        <f>+INDEX('Global Mapping'!$C:$C,MATCH(L3173,'Global Mapping'!$A:$A,0))</f>
        <v>WATER-MAINT SUPPLIES</v>
      </c>
      <c r="E3173" s="36" t="s">
        <v>3985</v>
      </c>
      <c r="F3173" s="36" t="s">
        <v>3986</v>
      </c>
      <c r="G3173" s="36" t="s">
        <v>3987</v>
      </c>
      <c r="H3173" s="36">
        <v>1119671</v>
      </c>
      <c r="I3173" s="38">
        <v>43720</v>
      </c>
      <c r="J3173" s="2">
        <v>345</v>
      </c>
      <c r="K3173" s="2">
        <v>345102</v>
      </c>
      <c r="L3173" s="2">
        <v>6285</v>
      </c>
      <c r="M3173" s="5">
        <v>12.52</v>
      </c>
      <c r="N3173" s="3">
        <v>43587</v>
      </c>
      <c r="O3173" t="s">
        <v>19</v>
      </c>
      <c r="P3173" t="s">
        <v>1648</v>
      </c>
      <c r="S3173" s="2">
        <v>1054201</v>
      </c>
      <c r="T3173" s="2">
        <v>333194</v>
      </c>
      <c r="X3173" s="2" t="s">
        <v>1931</v>
      </c>
      <c r="Z3173">
        <v>3005047</v>
      </c>
      <c r="AA3173" s="2" t="s">
        <v>24</v>
      </c>
    </row>
    <row r="3174" spans="1:27" x14ac:dyDescent="0.25">
      <c r="A3174" s="6">
        <f t="shared" si="49"/>
        <v>3166</v>
      </c>
      <c r="C3174" s="36" t="str">
        <f>+INDEX('Global Mapping'!$M:$M,MATCH(L3174,'Global Mapping'!$A:$A,0))</f>
        <v>EXPENSE</v>
      </c>
      <c r="D3174" s="36" t="str">
        <f>+INDEX('Global Mapping'!$C:$C,MATCH(L3174,'Global Mapping'!$A:$A,0))</f>
        <v>WATER-MAINT SUPPLIES</v>
      </c>
      <c r="E3174" s="36" t="s">
        <v>3985</v>
      </c>
      <c r="F3174" s="36" t="s">
        <v>3986</v>
      </c>
      <c r="G3174" s="36" t="s">
        <v>3987</v>
      </c>
      <c r="H3174" s="36">
        <v>921325</v>
      </c>
      <c r="I3174" s="38">
        <v>43601</v>
      </c>
      <c r="J3174" s="2">
        <v>345</v>
      </c>
      <c r="K3174" s="2">
        <v>345101</v>
      </c>
      <c r="L3174" s="2">
        <v>6285</v>
      </c>
      <c r="M3174" s="5">
        <v>174.13</v>
      </c>
      <c r="N3174" s="3">
        <v>43594</v>
      </c>
      <c r="O3174" t="s">
        <v>19</v>
      </c>
      <c r="P3174" t="s">
        <v>1656</v>
      </c>
      <c r="S3174" s="2">
        <v>1056382</v>
      </c>
      <c r="T3174" s="2">
        <v>334010</v>
      </c>
      <c r="X3174" s="2" t="s">
        <v>1931</v>
      </c>
      <c r="Z3174">
        <v>3000863</v>
      </c>
      <c r="AA3174" s="2" t="s">
        <v>24</v>
      </c>
    </row>
    <row r="3175" spans="1:27" x14ac:dyDescent="0.25">
      <c r="A3175" s="6">
        <f t="shared" si="49"/>
        <v>3167</v>
      </c>
      <c r="C3175" s="36" t="str">
        <f>+INDEX('Global Mapping'!$M:$M,MATCH(L3175,'Global Mapping'!$A:$A,0))</f>
        <v>EXPENSE</v>
      </c>
      <c r="D3175" s="36" t="str">
        <f>+INDEX('Global Mapping'!$C:$C,MATCH(L3175,'Global Mapping'!$A:$A,0))</f>
        <v>WATER-MAINT SUPPLIES</v>
      </c>
      <c r="E3175" s="36" t="s">
        <v>3985</v>
      </c>
      <c r="F3175" s="36" t="s">
        <v>3986</v>
      </c>
      <c r="G3175" s="36" t="s">
        <v>3987</v>
      </c>
      <c r="H3175" s="36">
        <v>1093905</v>
      </c>
      <c r="I3175" s="38">
        <v>43601</v>
      </c>
      <c r="J3175" s="2">
        <v>345</v>
      </c>
      <c r="K3175" s="2">
        <v>345102</v>
      </c>
      <c r="L3175" s="2">
        <v>6285</v>
      </c>
      <c r="M3175" s="5">
        <v>42.35</v>
      </c>
      <c r="N3175" s="3">
        <v>43594</v>
      </c>
      <c r="O3175" t="s">
        <v>19</v>
      </c>
      <c r="P3175" t="s">
        <v>1632</v>
      </c>
      <c r="S3175" s="2">
        <v>1056373</v>
      </c>
      <c r="T3175" s="2">
        <v>334010</v>
      </c>
      <c r="X3175" s="2" t="s">
        <v>1931</v>
      </c>
      <c r="Z3175">
        <v>3004989</v>
      </c>
      <c r="AA3175" s="2" t="s">
        <v>24</v>
      </c>
    </row>
    <row r="3176" spans="1:27" x14ac:dyDescent="0.25">
      <c r="A3176" s="6">
        <f t="shared" si="49"/>
        <v>3168</v>
      </c>
      <c r="C3176" s="36" t="str">
        <f>+INDEX('Global Mapping'!$M:$M,MATCH(L3176,'Global Mapping'!$A:$A,0))</f>
        <v>EXPENSE</v>
      </c>
      <c r="D3176" s="36" t="str">
        <f>+INDEX('Global Mapping'!$C:$C,MATCH(L3176,'Global Mapping'!$A:$A,0))</f>
        <v>WATER-MAINT SUPPLIES</v>
      </c>
      <c r="E3176" s="36" t="s">
        <v>3985</v>
      </c>
      <c r="F3176" s="36" t="s">
        <v>3986</v>
      </c>
      <c r="G3176" s="36" t="s">
        <v>3987</v>
      </c>
      <c r="H3176" s="36">
        <v>1093905</v>
      </c>
      <c r="I3176" s="38">
        <v>43601</v>
      </c>
      <c r="J3176" s="2">
        <v>345</v>
      </c>
      <c r="K3176" s="2">
        <v>345102</v>
      </c>
      <c r="L3176" s="2">
        <v>6285</v>
      </c>
      <c r="M3176" s="5">
        <v>5.25</v>
      </c>
      <c r="N3176" s="3">
        <v>43594</v>
      </c>
      <c r="O3176" t="s">
        <v>19</v>
      </c>
      <c r="P3176" t="s">
        <v>1632</v>
      </c>
      <c r="S3176" s="2">
        <v>1056374</v>
      </c>
      <c r="T3176" s="2">
        <v>334010</v>
      </c>
      <c r="X3176" s="2" t="s">
        <v>1931</v>
      </c>
      <c r="Z3176">
        <v>3004989</v>
      </c>
      <c r="AA3176" s="2" t="s">
        <v>24</v>
      </c>
    </row>
    <row r="3177" spans="1:27" x14ac:dyDescent="0.25">
      <c r="A3177" s="6">
        <f t="shared" si="49"/>
        <v>3169</v>
      </c>
      <c r="C3177" s="36" t="str">
        <f>+INDEX('Global Mapping'!$M:$M,MATCH(L3177,'Global Mapping'!$A:$A,0))</f>
        <v>EXPENSE</v>
      </c>
      <c r="D3177" s="36" t="str">
        <f>+INDEX('Global Mapping'!$C:$C,MATCH(L3177,'Global Mapping'!$A:$A,0))</f>
        <v>WATER-MAINT SUPPLIES</v>
      </c>
      <c r="E3177" s="36" t="s">
        <v>3985</v>
      </c>
      <c r="F3177" s="36" t="s">
        <v>3986</v>
      </c>
      <c r="G3177" s="36" t="s">
        <v>3987</v>
      </c>
      <c r="H3177" s="36">
        <v>1093905</v>
      </c>
      <c r="I3177" s="38">
        <v>43601</v>
      </c>
      <c r="J3177" s="2">
        <v>345</v>
      </c>
      <c r="K3177" s="2">
        <v>345102</v>
      </c>
      <c r="L3177" s="2">
        <v>6285</v>
      </c>
      <c r="M3177" s="5">
        <v>6.05</v>
      </c>
      <c r="N3177" s="3">
        <v>43594</v>
      </c>
      <c r="O3177" t="s">
        <v>19</v>
      </c>
      <c r="P3177" t="s">
        <v>1632</v>
      </c>
      <c r="S3177" s="2">
        <v>1056375</v>
      </c>
      <c r="T3177" s="2">
        <v>334010</v>
      </c>
      <c r="X3177" s="2" t="s">
        <v>1931</v>
      </c>
      <c r="Z3177">
        <v>3004989</v>
      </c>
      <c r="AA3177" s="2" t="s">
        <v>24</v>
      </c>
    </row>
    <row r="3178" spans="1:27" x14ac:dyDescent="0.25">
      <c r="A3178" s="6">
        <f t="shared" si="49"/>
        <v>3170</v>
      </c>
      <c r="C3178" s="36" t="str">
        <f>+INDEX('Global Mapping'!$M:$M,MATCH(L3178,'Global Mapping'!$A:$A,0))</f>
        <v>EXPENSE</v>
      </c>
      <c r="D3178" s="36" t="str">
        <f>+INDEX('Global Mapping'!$C:$C,MATCH(L3178,'Global Mapping'!$A:$A,0))</f>
        <v>WATER-MAINT SUPPLIES</v>
      </c>
      <c r="E3178" s="36" t="s">
        <v>3985</v>
      </c>
      <c r="F3178" s="36" t="s">
        <v>3986</v>
      </c>
      <c r="G3178" s="36" t="s">
        <v>3987</v>
      </c>
      <c r="H3178" s="36">
        <v>1093897</v>
      </c>
      <c r="I3178" s="38">
        <v>43601</v>
      </c>
      <c r="J3178" s="2">
        <v>345</v>
      </c>
      <c r="K3178" s="2">
        <v>345101</v>
      </c>
      <c r="L3178" s="2">
        <v>6285</v>
      </c>
      <c r="M3178" s="5">
        <v>13.92</v>
      </c>
      <c r="N3178" s="3">
        <v>43594</v>
      </c>
      <c r="O3178" t="s">
        <v>19</v>
      </c>
      <c r="P3178" t="s">
        <v>1665</v>
      </c>
      <c r="S3178" s="2">
        <v>1056348</v>
      </c>
      <c r="T3178" s="2">
        <v>334010</v>
      </c>
      <c r="X3178" s="2" t="s">
        <v>1931</v>
      </c>
      <c r="Z3178">
        <v>3005740</v>
      </c>
      <c r="AA3178" s="2" t="s">
        <v>24</v>
      </c>
    </row>
    <row r="3179" spans="1:27" x14ac:dyDescent="0.25">
      <c r="A3179" s="6">
        <f t="shared" si="49"/>
        <v>3171</v>
      </c>
      <c r="C3179" s="36" t="str">
        <f>+INDEX('Global Mapping'!$M:$M,MATCH(L3179,'Global Mapping'!$A:$A,0))</f>
        <v>EXPENSE</v>
      </c>
      <c r="D3179" s="36" t="str">
        <f>+INDEX('Global Mapping'!$C:$C,MATCH(L3179,'Global Mapping'!$A:$A,0))</f>
        <v>WATER-MAINT SUPPLIES</v>
      </c>
      <c r="E3179" s="36" t="s">
        <v>3985</v>
      </c>
      <c r="F3179" s="36" t="s">
        <v>3986</v>
      </c>
      <c r="G3179" s="36" t="s">
        <v>3987</v>
      </c>
      <c r="H3179" s="36">
        <v>1093897</v>
      </c>
      <c r="I3179" s="38">
        <v>43601</v>
      </c>
      <c r="J3179" s="2">
        <v>345</v>
      </c>
      <c r="K3179" s="2">
        <v>345101</v>
      </c>
      <c r="L3179" s="2">
        <v>6285</v>
      </c>
      <c r="M3179" s="5">
        <v>114.78</v>
      </c>
      <c r="N3179" s="3">
        <v>43594</v>
      </c>
      <c r="O3179" t="s">
        <v>19</v>
      </c>
      <c r="P3179" t="s">
        <v>1665</v>
      </c>
      <c r="S3179" s="2">
        <v>1056349</v>
      </c>
      <c r="T3179" s="2">
        <v>334010</v>
      </c>
      <c r="X3179" s="2" t="s">
        <v>1931</v>
      </c>
      <c r="Z3179">
        <v>3005740</v>
      </c>
      <c r="AA3179" s="2" t="s">
        <v>24</v>
      </c>
    </row>
    <row r="3180" spans="1:27" x14ac:dyDescent="0.25">
      <c r="A3180" s="6">
        <f t="shared" si="49"/>
        <v>3172</v>
      </c>
      <c r="C3180" s="36" t="str">
        <f>+INDEX('Global Mapping'!$M:$M,MATCH(L3180,'Global Mapping'!$A:$A,0))</f>
        <v>EXPENSE</v>
      </c>
      <c r="D3180" s="36" t="str">
        <f>+INDEX('Global Mapping'!$C:$C,MATCH(L3180,'Global Mapping'!$A:$A,0))</f>
        <v>WATER-MAINT SUPPLIES</v>
      </c>
      <c r="E3180" s="36" t="s">
        <v>3985</v>
      </c>
      <c r="F3180" s="36" t="s">
        <v>3986</v>
      </c>
      <c r="G3180" s="36" t="s">
        <v>3987</v>
      </c>
      <c r="H3180" s="36">
        <v>1093635</v>
      </c>
      <c r="I3180" s="38">
        <v>43601</v>
      </c>
      <c r="J3180" s="2">
        <v>345</v>
      </c>
      <c r="K3180" s="2">
        <v>345102</v>
      </c>
      <c r="L3180" s="2">
        <v>6285</v>
      </c>
      <c r="M3180" s="5">
        <v>120.52</v>
      </c>
      <c r="N3180" s="3">
        <v>43595</v>
      </c>
      <c r="O3180" t="s">
        <v>19</v>
      </c>
      <c r="P3180" t="s">
        <v>1647</v>
      </c>
      <c r="S3180" s="2">
        <v>1056529</v>
      </c>
      <c r="T3180" s="2">
        <v>334042</v>
      </c>
      <c r="X3180" s="2" t="s">
        <v>1931</v>
      </c>
      <c r="Z3180">
        <v>3014539</v>
      </c>
      <c r="AA3180" s="2" t="s">
        <v>24</v>
      </c>
    </row>
    <row r="3181" spans="1:27" x14ac:dyDescent="0.25">
      <c r="A3181" s="6">
        <f t="shared" si="49"/>
        <v>3173</v>
      </c>
      <c r="C3181" s="36" t="str">
        <f>+INDEX('Global Mapping'!$M:$M,MATCH(L3181,'Global Mapping'!$A:$A,0))</f>
        <v>EXPENSE</v>
      </c>
      <c r="D3181" s="36" t="str">
        <f>+INDEX('Global Mapping'!$C:$C,MATCH(L3181,'Global Mapping'!$A:$A,0))</f>
        <v>WATER-MAINT SUPPLIES</v>
      </c>
      <c r="E3181" s="36" t="s">
        <v>3985</v>
      </c>
      <c r="F3181" s="36" t="s">
        <v>3986</v>
      </c>
      <c r="G3181" s="36" t="s">
        <v>3987</v>
      </c>
      <c r="H3181" s="36">
        <v>1093635</v>
      </c>
      <c r="I3181" s="38">
        <v>43601</v>
      </c>
      <c r="J3181" s="2">
        <v>345</v>
      </c>
      <c r="K3181" s="2">
        <v>345102</v>
      </c>
      <c r="L3181" s="2">
        <v>6285</v>
      </c>
      <c r="M3181" s="5">
        <v>19.600000000000001</v>
      </c>
      <c r="N3181" s="3">
        <v>43595</v>
      </c>
      <c r="O3181" t="s">
        <v>19</v>
      </c>
      <c r="P3181" t="s">
        <v>1647</v>
      </c>
      <c r="S3181" s="2">
        <v>1056530</v>
      </c>
      <c r="T3181" s="2">
        <v>334042</v>
      </c>
      <c r="X3181" s="2" t="s">
        <v>1931</v>
      </c>
      <c r="Z3181">
        <v>3014539</v>
      </c>
      <c r="AA3181" s="2" t="s">
        <v>24</v>
      </c>
    </row>
    <row r="3182" spans="1:27" x14ac:dyDescent="0.25">
      <c r="A3182" s="6">
        <f t="shared" si="49"/>
        <v>3174</v>
      </c>
      <c r="C3182" s="36" t="str">
        <f>+INDEX('Global Mapping'!$M:$M,MATCH(L3182,'Global Mapping'!$A:$A,0))</f>
        <v>EXPENSE</v>
      </c>
      <c r="D3182" s="36" t="str">
        <f>+INDEX('Global Mapping'!$C:$C,MATCH(L3182,'Global Mapping'!$A:$A,0))</f>
        <v>WATER-MAINT SUPPLIES</v>
      </c>
      <c r="E3182" s="36" t="s">
        <v>3985</v>
      </c>
      <c r="F3182" s="36" t="s">
        <v>3986</v>
      </c>
      <c r="G3182" s="36" t="s">
        <v>3987</v>
      </c>
      <c r="H3182" s="36">
        <v>1093649</v>
      </c>
      <c r="I3182" s="38">
        <v>43601</v>
      </c>
      <c r="J3182" s="2">
        <v>345</v>
      </c>
      <c r="K3182" s="2">
        <v>345102</v>
      </c>
      <c r="L3182" s="2">
        <v>6285</v>
      </c>
      <c r="M3182" s="5">
        <v>32.65</v>
      </c>
      <c r="N3182" s="3">
        <v>43600</v>
      </c>
      <c r="O3182" t="s">
        <v>19</v>
      </c>
      <c r="P3182" t="s">
        <v>1948</v>
      </c>
      <c r="S3182" s="2">
        <v>1057413</v>
      </c>
      <c r="T3182" s="2">
        <v>334367</v>
      </c>
      <c r="X3182" s="2" t="s">
        <v>1931</v>
      </c>
      <c r="Z3182">
        <v>3006695</v>
      </c>
      <c r="AA3182" s="2" t="s">
        <v>24</v>
      </c>
    </row>
    <row r="3183" spans="1:27" x14ac:dyDescent="0.25">
      <c r="A3183" s="6">
        <f t="shared" si="49"/>
        <v>3175</v>
      </c>
      <c r="C3183" s="36" t="str">
        <f>+INDEX('Global Mapping'!$M:$M,MATCH(L3183,'Global Mapping'!$A:$A,0))</f>
        <v>EXPENSE</v>
      </c>
      <c r="D3183" s="36" t="str">
        <f>+INDEX('Global Mapping'!$C:$C,MATCH(L3183,'Global Mapping'!$A:$A,0))</f>
        <v>WATER-MAINT SUPPLIES</v>
      </c>
      <c r="E3183" s="36" t="s">
        <v>3985</v>
      </c>
      <c r="F3183" s="36" t="s">
        <v>3986</v>
      </c>
      <c r="G3183" s="36" t="s">
        <v>3987</v>
      </c>
      <c r="H3183" s="36">
        <v>1095329</v>
      </c>
      <c r="I3183" s="38">
        <v>43622</v>
      </c>
      <c r="J3183" s="2">
        <v>345</v>
      </c>
      <c r="K3183" s="2">
        <v>345102</v>
      </c>
      <c r="L3183" s="2">
        <v>6285</v>
      </c>
      <c r="M3183" s="5">
        <v>74.569999999999993</v>
      </c>
      <c r="N3183" s="3">
        <v>43621</v>
      </c>
      <c r="O3183" t="s">
        <v>19</v>
      </c>
      <c r="P3183" t="s">
        <v>1647</v>
      </c>
      <c r="S3183" s="2">
        <v>1062446</v>
      </c>
      <c r="T3183" s="2">
        <v>336047</v>
      </c>
      <c r="X3183" s="2" t="s">
        <v>1931</v>
      </c>
      <c r="Z3183">
        <v>3014539</v>
      </c>
      <c r="AA3183" s="2" t="s">
        <v>24</v>
      </c>
    </row>
    <row r="3184" spans="1:27" x14ac:dyDescent="0.25">
      <c r="A3184" s="6">
        <f t="shared" si="49"/>
        <v>3176</v>
      </c>
      <c r="C3184" s="36" t="str">
        <f>+INDEX('Global Mapping'!$M:$M,MATCH(L3184,'Global Mapping'!$A:$A,0))</f>
        <v>EXPENSE</v>
      </c>
      <c r="D3184" s="36" t="str">
        <f>+INDEX('Global Mapping'!$C:$C,MATCH(L3184,'Global Mapping'!$A:$A,0))</f>
        <v>WATER-MAINT SUPPLIES</v>
      </c>
      <c r="E3184" s="36" t="s">
        <v>3985</v>
      </c>
      <c r="F3184" s="36" t="s">
        <v>3986</v>
      </c>
      <c r="G3184" s="36" t="s">
        <v>3987</v>
      </c>
      <c r="H3184" s="36">
        <v>1095329</v>
      </c>
      <c r="I3184" s="38">
        <v>43622</v>
      </c>
      <c r="J3184" s="2">
        <v>345</v>
      </c>
      <c r="K3184" s="2">
        <v>345102</v>
      </c>
      <c r="L3184" s="2">
        <v>6285</v>
      </c>
      <c r="M3184" s="5">
        <v>12.71</v>
      </c>
      <c r="N3184" s="3">
        <v>43621</v>
      </c>
      <c r="O3184" t="s">
        <v>19</v>
      </c>
      <c r="P3184" t="s">
        <v>1647</v>
      </c>
      <c r="S3184" s="2">
        <v>1062447</v>
      </c>
      <c r="T3184" s="2">
        <v>336047</v>
      </c>
      <c r="X3184" s="2" t="s">
        <v>1931</v>
      </c>
      <c r="Z3184">
        <v>3014539</v>
      </c>
      <c r="AA3184" s="2" t="s">
        <v>24</v>
      </c>
    </row>
    <row r="3185" spans="1:27" x14ac:dyDescent="0.25">
      <c r="A3185" s="6">
        <f t="shared" si="49"/>
        <v>3177</v>
      </c>
      <c r="C3185" s="36" t="str">
        <f>+INDEX('Global Mapping'!$M:$M,MATCH(L3185,'Global Mapping'!$A:$A,0))</f>
        <v>EXPENSE</v>
      </c>
      <c r="D3185" s="36" t="str">
        <f>+INDEX('Global Mapping'!$C:$C,MATCH(L3185,'Global Mapping'!$A:$A,0))</f>
        <v>WATER-MAINT SUPPLIES</v>
      </c>
      <c r="E3185" s="36" t="s">
        <v>3985</v>
      </c>
      <c r="F3185" s="36" t="s">
        <v>3986</v>
      </c>
      <c r="G3185" s="36" t="s">
        <v>3987</v>
      </c>
      <c r="H3185" s="36">
        <v>1095329</v>
      </c>
      <c r="I3185" s="38">
        <v>43622</v>
      </c>
      <c r="J3185" s="2">
        <v>345</v>
      </c>
      <c r="K3185" s="2">
        <v>345102</v>
      </c>
      <c r="L3185" s="2">
        <v>6285</v>
      </c>
      <c r="M3185" s="5">
        <v>36.799999999999997</v>
      </c>
      <c r="N3185" s="3">
        <v>43621</v>
      </c>
      <c r="O3185" t="s">
        <v>19</v>
      </c>
      <c r="P3185" t="s">
        <v>1647</v>
      </c>
      <c r="S3185" s="2">
        <v>1062448</v>
      </c>
      <c r="T3185" s="2">
        <v>336047</v>
      </c>
      <c r="X3185" s="2" t="s">
        <v>1931</v>
      </c>
      <c r="Z3185">
        <v>3014539</v>
      </c>
      <c r="AA3185" s="2" t="s">
        <v>24</v>
      </c>
    </row>
    <row r="3186" spans="1:27" x14ac:dyDescent="0.25">
      <c r="A3186" s="6">
        <f t="shared" si="49"/>
        <v>3178</v>
      </c>
      <c r="C3186" s="36" t="str">
        <f>+INDEX('Global Mapping'!$M:$M,MATCH(L3186,'Global Mapping'!$A:$A,0))</f>
        <v>EXPENSE</v>
      </c>
      <c r="D3186" s="36" t="str">
        <f>+INDEX('Global Mapping'!$C:$C,MATCH(L3186,'Global Mapping'!$A:$A,0))</f>
        <v>WATER-MAINT SUPPLIES</v>
      </c>
      <c r="E3186" s="36" t="s">
        <v>3985</v>
      </c>
      <c r="F3186" s="36" t="s">
        <v>3986</v>
      </c>
      <c r="G3186" s="36" t="s">
        <v>3987</v>
      </c>
      <c r="H3186" s="36">
        <v>1095329</v>
      </c>
      <c r="I3186" s="38">
        <v>43622</v>
      </c>
      <c r="J3186" s="2">
        <v>345</v>
      </c>
      <c r="K3186" s="2">
        <v>345102</v>
      </c>
      <c r="L3186" s="2">
        <v>6285</v>
      </c>
      <c r="M3186" s="5">
        <v>38.15</v>
      </c>
      <c r="N3186" s="3">
        <v>43621</v>
      </c>
      <c r="O3186" t="s">
        <v>19</v>
      </c>
      <c r="P3186" t="s">
        <v>1647</v>
      </c>
      <c r="S3186" s="2">
        <v>1062449</v>
      </c>
      <c r="T3186" s="2">
        <v>336047</v>
      </c>
      <c r="X3186" s="2" t="s">
        <v>1931</v>
      </c>
      <c r="Z3186">
        <v>3014539</v>
      </c>
      <c r="AA3186" s="2" t="s">
        <v>24</v>
      </c>
    </row>
    <row r="3187" spans="1:27" x14ac:dyDescent="0.25">
      <c r="A3187" s="6">
        <f t="shared" si="49"/>
        <v>3179</v>
      </c>
      <c r="C3187" s="36" t="str">
        <f>+INDEX('Global Mapping'!$M:$M,MATCH(L3187,'Global Mapping'!$A:$A,0))</f>
        <v>EXPENSE</v>
      </c>
      <c r="D3187" s="36" t="str">
        <f>+INDEX('Global Mapping'!$C:$C,MATCH(L3187,'Global Mapping'!$A:$A,0))</f>
        <v>WATER-MAINT SUPPLIES</v>
      </c>
      <c r="E3187" s="36" t="s">
        <v>3985</v>
      </c>
      <c r="F3187" s="36" t="s">
        <v>3986</v>
      </c>
      <c r="G3187" s="36" t="s">
        <v>3987</v>
      </c>
      <c r="H3187" s="36">
        <v>1095046</v>
      </c>
      <c r="I3187" s="38">
        <v>43622</v>
      </c>
      <c r="J3187" s="2">
        <v>345</v>
      </c>
      <c r="K3187" s="2">
        <v>345102</v>
      </c>
      <c r="L3187" s="2">
        <v>6285</v>
      </c>
      <c r="M3187" s="5">
        <v>342.3</v>
      </c>
      <c r="N3187" s="3">
        <v>43621</v>
      </c>
      <c r="O3187" t="s">
        <v>19</v>
      </c>
      <c r="P3187" t="s">
        <v>1637</v>
      </c>
      <c r="S3187" s="2">
        <v>1062463</v>
      </c>
      <c r="T3187" s="2">
        <v>336044</v>
      </c>
      <c r="X3187" s="2" t="s">
        <v>1931</v>
      </c>
      <c r="Z3187">
        <v>3029848</v>
      </c>
      <c r="AA3187" s="2" t="s">
        <v>24</v>
      </c>
    </row>
    <row r="3188" spans="1:27" x14ac:dyDescent="0.25">
      <c r="A3188" s="6">
        <f t="shared" si="49"/>
        <v>3180</v>
      </c>
      <c r="C3188" s="36" t="str">
        <f>+INDEX('Global Mapping'!$M:$M,MATCH(L3188,'Global Mapping'!$A:$A,0))</f>
        <v>EXPENSE</v>
      </c>
      <c r="D3188" s="36" t="str">
        <f>+INDEX('Global Mapping'!$C:$C,MATCH(L3188,'Global Mapping'!$A:$A,0))</f>
        <v>WATER-MAINT SUPPLIES</v>
      </c>
      <c r="E3188" s="36" t="s">
        <v>3985</v>
      </c>
      <c r="F3188" s="36" t="s">
        <v>3986</v>
      </c>
      <c r="G3188" s="36" t="s">
        <v>3987</v>
      </c>
      <c r="H3188" s="36">
        <v>1096034</v>
      </c>
      <c r="I3188" s="38">
        <v>43629</v>
      </c>
      <c r="J3188" s="2">
        <v>345</v>
      </c>
      <c r="K3188" s="2">
        <v>345102</v>
      </c>
      <c r="L3188" s="2">
        <v>6285</v>
      </c>
      <c r="M3188" s="5">
        <v>19.100000000000001</v>
      </c>
      <c r="N3188" s="3">
        <v>43623</v>
      </c>
      <c r="O3188" t="s">
        <v>19</v>
      </c>
      <c r="P3188" t="s">
        <v>1661</v>
      </c>
      <c r="S3188" s="2">
        <v>1063187</v>
      </c>
      <c r="T3188" s="2">
        <v>336288</v>
      </c>
      <c r="X3188" s="2" t="s">
        <v>1931</v>
      </c>
      <c r="Z3188">
        <v>3006714</v>
      </c>
      <c r="AA3188" s="2" t="s">
        <v>24</v>
      </c>
    </row>
    <row r="3189" spans="1:27" x14ac:dyDescent="0.25">
      <c r="A3189" s="6">
        <f t="shared" si="49"/>
        <v>3181</v>
      </c>
      <c r="C3189" s="36" t="str">
        <f>+INDEX('Global Mapping'!$M:$M,MATCH(L3189,'Global Mapping'!$A:$A,0))</f>
        <v>EXPENSE</v>
      </c>
      <c r="D3189" s="36" t="str">
        <f>+INDEX('Global Mapping'!$C:$C,MATCH(L3189,'Global Mapping'!$A:$A,0))</f>
        <v>WATER-MAINT SUPPLIES</v>
      </c>
      <c r="E3189" s="36" t="s">
        <v>3985</v>
      </c>
      <c r="F3189" s="36" t="s">
        <v>3986</v>
      </c>
      <c r="G3189" s="36" t="s">
        <v>3987</v>
      </c>
      <c r="H3189" s="36">
        <v>1096463</v>
      </c>
      <c r="I3189" s="38">
        <v>43636</v>
      </c>
      <c r="J3189" s="2">
        <v>345</v>
      </c>
      <c r="K3189" s="2">
        <v>345102</v>
      </c>
      <c r="L3189" s="2">
        <v>6285</v>
      </c>
      <c r="M3189" s="5">
        <v>-29.1</v>
      </c>
      <c r="N3189" s="3">
        <v>43634</v>
      </c>
      <c r="O3189" t="s">
        <v>19</v>
      </c>
      <c r="P3189" t="s">
        <v>1663</v>
      </c>
      <c r="S3189" s="2">
        <v>1065283</v>
      </c>
      <c r="T3189" s="2">
        <v>337117</v>
      </c>
      <c r="X3189" s="2" t="s">
        <v>1926</v>
      </c>
      <c r="Z3189">
        <v>3004931</v>
      </c>
      <c r="AA3189" s="2" t="s">
        <v>24</v>
      </c>
    </row>
    <row r="3190" spans="1:27" x14ac:dyDescent="0.25">
      <c r="A3190" s="6">
        <f t="shared" si="49"/>
        <v>3182</v>
      </c>
      <c r="C3190" s="36" t="str">
        <f>+INDEX('Global Mapping'!$M:$M,MATCH(L3190,'Global Mapping'!$A:$A,0))</f>
        <v>EXPENSE</v>
      </c>
      <c r="D3190" s="36" t="str">
        <f>+INDEX('Global Mapping'!$C:$C,MATCH(L3190,'Global Mapping'!$A:$A,0))</f>
        <v>WATER-MAINT SUPPLIES</v>
      </c>
      <c r="E3190" s="36" t="s">
        <v>3985</v>
      </c>
      <c r="F3190" s="36" t="s">
        <v>3986</v>
      </c>
      <c r="G3190" s="36" t="s">
        <v>3987</v>
      </c>
      <c r="H3190" s="36">
        <v>1096463</v>
      </c>
      <c r="I3190" s="38">
        <v>43636</v>
      </c>
      <c r="J3190" s="2">
        <v>345</v>
      </c>
      <c r="K3190" s="2">
        <v>345102</v>
      </c>
      <c r="L3190" s="2">
        <v>6285</v>
      </c>
      <c r="M3190" s="5">
        <v>17.190000000000001</v>
      </c>
      <c r="N3190" s="3">
        <v>43634</v>
      </c>
      <c r="O3190" t="s">
        <v>19</v>
      </c>
      <c r="P3190" t="s">
        <v>1663</v>
      </c>
      <c r="S3190" s="2">
        <v>1065280</v>
      </c>
      <c r="T3190" s="2">
        <v>337117</v>
      </c>
      <c r="X3190" s="2" t="s">
        <v>1931</v>
      </c>
      <c r="Z3190">
        <v>3004931</v>
      </c>
      <c r="AA3190" s="2" t="s">
        <v>24</v>
      </c>
    </row>
    <row r="3191" spans="1:27" x14ac:dyDescent="0.25">
      <c r="A3191" s="6">
        <f t="shared" si="49"/>
        <v>3183</v>
      </c>
      <c r="C3191" s="36" t="str">
        <f>+INDEX('Global Mapping'!$M:$M,MATCH(L3191,'Global Mapping'!$A:$A,0))</f>
        <v>EXPENSE</v>
      </c>
      <c r="D3191" s="36" t="str">
        <f>+INDEX('Global Mapping'!$C:$C,MATCH(L3191,'Global Mapping'!$A:$A,0))</f>
        <v>WATER-MAINT SUPPLIES</v>
      </c>
      <c r="E3191" s="36" t="s">
        <v>3985</v>
      </c>
      <c r="F3191" s="36" t="s">
        <v>3986</v>
      </c>
      <c r="G3191" s="36" t="s">
        <v>3987</v>
      </c>
      <c r="H3191" s="36">
        <v>1096463</v>
      </c>
      <c r="I3191" s="38">
        <v>43636</v>
      </c>
      <c r="J3191" s="2">
        <v>345</v>
      </c>
      <c r="K3191" s="2">
        <v>345102</v>
      </c>
      <c r="L3191" s="2">
        <v>6285</v>
      </c>
      <c r="M3191" s="5">
        <v>23.74</v>
      </c>
      <c r="N3191" s="3">
        <v>43634</v>
      </c>
      <c r="O3191" t="s">
        <v>19</v>
      </c>
      <c r="P3191" t="s">
        <v>1663</v>
      </c>
      <c r="S3191" s="2">
        <v>1065282</v>
      </c>
      <c r="T3191" s="2">
        <v>337117</v>
      </c>
      <c r="X3191" s="2" t="s">
        <v>1931</v>
      </c>
      <c r="Z3191">
        <v>3004931</v>
      </c>
      <c r="AA3191" s="2" t="s">
        <v>24</v>
      </c>
    </row>
    <row r="3192" spans="1:27" x14ac:dyDescent="0.25">
      <c r="A3192" s="6">
        <f t="shared" si="49"/>
        <v>3184</v>
      </c>
      <c r="C3192" s="36" t="str">
        <f>+INDEX('Global Mapping'!$M:$M,MATCH(L3192,'Global Mapping'!$A:$A,0))</f>
        <v>EXPENSE</v>
      </c>
      <c r="D3192" s="36" t="str">
        <f>+INDEX('Global Mapping'!$C:$C,MATCH(L3192,'Global Mapping'!$A:$A,0))</f>
        <v>WATER-MAINT SUPPLIES</v>
      </c>
      <c r="E3192" s="36" t="s">
        <v>3985</v>
      </c>
      <c r="F3192" s="36" t="s">
        <v>3986</v>
      </c>
      <c r="G3192" s="36" t="s">
        <v>3987</v>
      </c>
      <c r="H3192" s="36">
        <v>1119671</v>
      </c>
      <c r="I3192" s="38">
        <v>43720</v>
      </c>
      <c r="J3192" s="2">
        <v>345</v>
      </c>
      <c r="K3192" s="2">
        <v>345102</v>
      </c>
      <c r="L3192" s="2">
        <v>6285</v>
      </c>
      <c r="M3192" s="5">
        <v>75.319999999999993</v>
      </c>
      <c r="N3192" s="3">
        <v>43643</v>
      </c>
      <c r="O3192" t="s">
        <v>19</v>
      </c>
      <c r="P3192" t="s">
        <v>1648</v>
      </c>
      <c r="S3192" s="2">
        <v>1068112</v>
      </c>
      <c r="T3192" s="2">
        <v>337922</v>
      </c>
      <c r="X3192" s="2" t="s">
        <v>1931</v>
      </c>
      <c r="Z3192">
        <v>3005047</v>
      </c>
      <c r="AA3192" s="2" t="s">
        <v>24</v>
      </c>
    </row>
    <row r="3193" spans="1:27" x14ac:dyDescent="0.25">
      <c r="A3193" s="6">
        <f t="shared" si="49"/>
        <v>3185</v>
      </c>
      <c r="C3193" s="36" t="str">
        <f>+INDEX('Global Mapping'!$M:$M,MATCH(L3193,'Global Mapping'!$A:$A,0))</f>
        <v>EXPENSE</v>
      </c>
      <c r="D3193" s="36" t="str">
        <f>+INDEX('Global Mapping'!$C:$C,MATCH(L3193,'Global Mapping'!$A:$A,0))</f>
        <v>WATER-MAINT SUPPLIES</v>
      </c>
      <c r="E3193" s="36" t="s">
        <v>3985</v>
      </c>
      <c r="F3193" s="36" t="s">
        <v>3986</v>
      </c>
      <c r="G3193" s="36" t="s">
        <v>3987</v>
      </c>
      <c r="H3193" s="36">
        <v>1111584</v>
      </c>
      <c r="I3193" s="38">
        <v>43649</v>
      </c>
      <c r="J3193" s="2">
        <v>345</v>
      </c>
      <c r="K3193" s="2">
        <v>345102</v>
      </c>
      <c r="L3193" s="2">
        <v>6285</v>
      </c>
      <c r="M3193" s="5">
        <v>84.8</v>
      </c>
      <c r="N3193" s="3">
        <v>43648</v>
      </c>
      <c r="O3193" t="s">
        <v>19</v>
      </c>
      <c r="P3193" t="s">
        <v>1655</v>
      </c>
      <c r="S3193" s="2">
        <v>1068977</v>
      </c>
      <c r="T3193" s="2">
        <v>338375</v>
      </c>
      <c r="X3193" s="2" t="s">
        <v>1931</v>
      </c>
      <c r="Z3193">
        <v>3038149</v>
      </c>
      <c r="AA3193" s="2" t="s">
        <v>24</v>
      </c>
    </row>
    <row r="3194" spans="1:27" x14ac:dyDescent="0.25">
      <c r="A3194" s="6">
        <f t="shared" si="49"/>
        <v>3186</v>
      </c>
      <c r="C3194" s="36" t="str">
        <f>+INDEX('Global Mapping'!$M:$M,MATCH(L3194,'Global Mapping'!$A:$A,0))</f>
        <v>EXPENSE</v>
      </c>
      <c r="D3194" s="36" t="str">
        <f>+INDEX('Global Mapping'!$C:$C,MATCH(L3194,'Global Mapping'!$A:$A,0))</f>
        <v>WATER-MAINT SUPPLIES</v>
      </c>
      <c r="E3194" s="36" t="s">
        <v>3985</v>
      </c>
      <c r="F3194" s="36" t="s">
        <v>3986</v>
      </c>
      <c r="G3194" s="36" t="s">
        <v>3987</v>
      </c>
      <c r="H3194" s="36">
        <v>921509</v>
      </c>
      <c r="I3194" s="38">
        <v>43664</v>
      </c>
      <c r="J3194" s="2">
        <v>345</v>
      </c>
      <c r="K3194" s="2">
        <v>345101</v>
      </c>
      <c r="L3194" s="2">
        <v>6285</v>
      </c>
      <c r="M3194" s="5">
        <v>190.17</v>
      </c>
      <c r="N3194" s="3">
        <v>43649</v>
      </c>
      <c r="O3194" t="s">
        <v>19</v>
      </c>
      <c r="P3194" t="s">
        <v>1656</v>
      </c>
      <c r="S3194" s="2">
        <v>1069809</v>
      </c>
      <c r="T3194" s="2">
        <v>338535</v>
      </c>
      <c r="X3194" s="2" t="s">
        <v>1931</v>
      </c>
      <c r="Z3194">
        <v>3000863</v>
      </c>
      <c r="AA3194" s="2" t="s">
        <v>24</v>
      </c>
    </row>
    <row r="3195" spans="1:27" x14ac:dyDescent="0.25">
      <c r="A3195" s="6">
        <f t="shared" si="49"/>
        <v>3187</v>
      </c>
      <c r="C3195" s="36" t="str">
        <f>+INDEX('Global Mapping'!$M:$M,MATCH(L3195,'Global Mapping'!$A:$A,0))</f>
        <v>EXPENSE</v>
      </c>
      <c r="D3195" s="36" t="str">
        <f>+INDEX('Global Mapping'!$C:$C,MATCH(L3195,'Global Mapping'!$A:$A,0))</f>
        <v>WATER-MAINT SUPPLIES</v>
      </c>
      <c r="E3195" s="36" t="s">
        <v>3985</v>
      </c>
      <c r="F3195" s="36" t="s">
        <v>3986</v>
      </c>
      <c r="G3195" s="36" t="s">
        <v>3987</v>
      </c>
      <c r="H3195" s="36">
        <v>921491</v>
      </c>
      <c r="I3195" s="38">
        <v>43658</v>
      </c>
      <c r="J3195" s="2">
        <v>345</v>
      </c>
      <c r="K3195" s="2">
        <v>345102</v>
      </c>
      <c r="L3195" s="2">
        <v>6285</v>
      </c>
      <c r="M3195" s="5">
        <v>118.88</v>
      </c>
      <c r="N3195" s="3">
        <v>43649</v>
      </c>
      <c r="O3195" t="s">
        <v>19</v>
      </c>
      <c r="P3195" t="s">
        <v>1656</v>
      </c>
      <c r="S3195" s="2">
        <v>1069810</v>
      </c>
      <c r="T3195" s="2">
        <v>338535</v>
      </c>
      <c r="X3195" s="2" t="s">
        <v>1931</v>
      </c>
      <c r="Z3195">
        <v>3000863</v>
      </c>
      <c r="AA3195" s="2" t="s">
        <v>24</v>
      </c>
    </row>
    <row r="3196" spans="1:27" x14ac:dyDescent="0.25">
      <c r="A3196" s="6">
        <f t="shared" si="49"/>
        <v>3188</v>
      </c>
      <c r="C3196" s="36" t="str">
        <f>+INDEX('Global Mapping'!$M:$M,MATCH(L3196,'Global Mapping'!$A:$A,0))</f>
        <v>EXPENSE</v>
      </c>
      <c r="D3196" s="36" t="str">
        <f>+INDEX('Global Mapping'!$C:$C,MATCH(L3196,'Global Mapping'!$A:$A,0))</f>
        <v>WATER-MAINT SUPPLIES</v>
      </c>
      <c r="E3196" s="36" t="s">
        <v>3985</v>
      </c>
      <c r="F3196" s="36" t="s">
        <v>3986</v>
      </c>
      <c r="G3196" s="36" t="s">
        <v>3987</v>
      </c>
      <c r="H3196" s="36">
        <v>1112187</v>
      </c>
      <c r="I3196" s="38">
        <v>43657</v>
      </c>
      <c r="J3196" s="2">
        <v>345</v>
      </c>
      <c r="K3196" s="2">
        <v>345102</v>
      </c>
      <c r="L3196" s="2">
        <v>6285</v>
      </c>
      <c r="M3196" s="5">
        <v>5.84</v>
      </c>
      <c r="N3196" s="3">
        <v>43649</v>
      </c>
      <c r="O3196" t="s">
        <v>19</v>
      </c>
      <c r="P3196" t="s">
        <v>1661</v>
      </c>
      <c r="S3196" s="2">
        <v>1069813</v>
      </c>
      <c r="T3196" s="2">
        <v>338535</v>
      </c>
      <c r="X3196" s="2" t="s">
        <v>1931</v>
      </c>
      <c r="Z3196">
        <v>3006714</v>
      </c>
      <c r="AA3196" s="2" t="s">
        <v>24</v>
      </c>
    </row>
    <row r="3197" spans="1:27" x14ac:dyDescent="0.25">
      <c r="A3197" s="6">
        <f t="shared" si="49"/>
        <v>3189</v>
      </c>
      <c r="C3197" s="36" t="str">
        <f>+INDEX('Global Mapping'!$M:$M,MATCH(L3197,'Global Mapping'!$A:$A,0))</f>
        <v>EXPENSE</v>
      </c>
      <c r="D3197" s="36" t="str">
        <f>+INDEX('Global Mapping'!$C:$C,MATCH(L3197,'Global Mapping'!$A:$A,0))</f>
        <v>WATER-MAINT SUPPLIES</v>
      </c>
      <c r="E3197" s="36" t="s">
        <v>3985</v>
      </c>
      <c r="F3197" s="36" t="s">
        <v>3986</v>
      </c>
      <c r="G3197" s="36" t="s">
        <v>3987</v>
      </c>
      <c r="H3197" s="36">
        <v>1112131</v>
      </c>
      <c r="I3197" s="38">
        <v>43657</v>
      </c>
      <c r="J3197" s="2">
        <v>345</v>
      </c>
      <c r="K3197" s="2">
        <v>345102</v>
      </c>
      <c r="L3197" s="2">
        <v>6285</v>
      </c>
      <c r="M3197" s="5">
        <v>45.7</v>
      </c>
      <c r="N3197" s="3">
        <v>43649</v>
      </c>
      <c r="O3197" t="s">
        <v>19</v>
      </c>
      <c r="P3197" t="s">
        <v>1647</v>
      </c>
      <c r="S3197" s="2">
        <v>1069817</v>
      </c>
      <c r="T3197" s="2">
        <v>338535</v>
      </c>
      <c r="X3197" s="2" t="s">
        <v>1931</v>
      </c>
      <c r="Z3197">
        <v>3014539</v>
      </c>
      <c r="AA3197" s="2" t="s">
        <v>24</v>
      </c>
    </row>
    <row r="3198" spans="1:27" x14ac:dyDescent="0.25">
      <c r="A3198" s="6">
        <f t="shared" si="49"/>
        <v>3190</v>
      </c>
      <c r="C3198" s="36" t="str">
        <f>+INDEX('Global Mapping'!$M:$M,MATCH(L3198,'Global Mapping'!$A:$A,0))</f>
        <v>EXPENSE</v>
      </c>
      <c r="D3198" s="36" t="str">
        <f>+INDEX('Global Mapping'!$C:$C,MATCH(L3198,'Global Mapping'!$A:$A,0))</f>
        <v>WATER-MAINT SUPPLIES</v>
      </c>
      <c r="E3198" s="36" t="s">
        <v>3985</v>
      </c>
      <c r="F3198" s="36" t="s">
        <v>3986</v>
      </c>
      <c r="G3198" s="36" t="s">
        <v>3987</v>
      </c>
      <c r="H3198" s="36">
        <v>1112131</v>
      </c>
      <c r="I3198" s="38">
        <v>43657</v>
      </c>
      <c r="J3198" s="2">
        <v>345</v>
      </c>
      <c r="K3198" s="2">
        <v>345102</v>
      </c>
      <c r="L3198" s="2">
        <v>6285</v>
      </c>
      <c r="M3198" s="5">
        <v>137.63</v>
      </c>
      <c r="N3198" s="3">
        <v>43649</v>
      </c>
      <c r="O3198" t="s">
        <v>19</v>
      </c>
      <c r="P3198" t="s">
        <v>1647</v>
      </c>
      <c r="S3198" s="2">
        <v>1069818</v>
      </c>
      <c r="T3198" s="2">
        <v>338535</v>
      </c>
      <c r="X3198" s="2" t="s">
        <v>1931</v>
      </c>
      <c r="Z3198">
        <v>3014539</v>
      </c>
      <c r="AA3198" s="2" t="s">
        <v>24</v>
      </c>
    </row>
    <row r="3199" spans="1:27" x14ac:dyDescent="0.25">
      <c r="A3199" s="6">
        <f t="shared" si="49"/>
        <v>3191</v>
      </c>
      <c r="C3199" s="36" t="str">
        <f>+INDEX('Global Mapping'!$M:$M,MATCH(L3199,'Global Mapping'!$A:$A,0))</f>
        <v>EXPENSE</v>
      </c>
      <c r="D3199" s="36" t="str">
        <f>+INDEX('Global Mapping'!$C:$C,MATCH(L3199,'Global Mapping'!$A:$A,0))</f>
        <v>WATER-MAINT SUPPLIES</v>
      </c>
      <c r="E3199" s="36" t="s">
        <v>3985</v>
      </c>
      <c r="F3199" s="36" t="s">
        <v>3986</v>
      </c>
      <c r="G3199" s="36" t="s">
        <v>3987</v>
      </c>
      <c r="H3199" s="36">
        <v>1112131</v>
      </c>
      <c r="I3199" s="38">
        <v>43657</v>
      </c>
      <c r="J3199" s="2">
        <v>345</v>
      </c>
      <c r="K3199" s="2">
        <v>345102</v>
      </c>
      <c r="L3199" s="2">
        <v>6285</v>
      </c>
      <c r="M3199" s="5">
        <v>5.61</v>
      </c>
      <c r="N3199" s="3">
        <v>43649</v>
      </c>
      <c r="O3199" t="s">
        <v>19</v>
      </c>
      <c r="P3199" t="s">
        <v>1647</v>
      </c>
      <c r="S3199" s="2">
        <v>1069819</v>
      </c>
      <c r="T3199" s="2">
        <v>338535</v>
      </c>
      <c r="X3199" s="2" t="s">
        <v>1931</v>
      </c>
      <c r="Z3199">
        <v>3014539</v>
      </c>
      <c r="AA3199" s="2" t="s">
        <v>24</v>
      </c>
    </row>
    <row r="3200" spans="1:27" x14ac:dyDescent="0.25">
      <c r="A3200" s="6">
        <f t="shared" si="49"/>
        <v>3192</v>
      </c>
      <c r="C3200" s="36" t="str">
        <f>+INDEX('Global Mapping'!$M:$M,MATCH(L3200,'Global Mapping'!$A:$A,0))</f>
        <v>EXPENSE</v>
      </c>
      <c r="D3200" s="36" t="str">
        <f>+INDEX('Global Mapping'!$C:$C,MATCH(L3200,'Global Mapping'!$A:$A,0))</f>
        <v>WATER-MAINT SUPPLIES</v>
      </c>
      <c r="E3200" s="36" t="s">
        <v>3985</v>
      </c>
      <c r="F3200" s="36" t="s">
        <v>3986</v>
      </c>
      <c r="G3200" s="36" t="s">
        <v>3987</v>
      </c>
      <c r="H3200" s="36">
        <v>1112131</v>
      </c>
      <c r="I3200" s="38">
        <v>43657</v>
      </c>
      <c r="J3200" s="2">
        <v>345</v>
      </c>
      <c r="K3200" s="2">
        <v>345102</v>
      </c>
      <c r="L3200" s="2">
        <v>6285</v>
      </c>
      <c r="M3200" s="5">
        <v>34.97</v>
      </c>
      <c r="N3200" s="3">
        <v>43649</v>
      </c>
      <c r="O3200" t="s">
        <v>19</v>
      </c>
      <c r="P3200" t="s">
        <v>1647</v>
      </c>
      <c r="S3200" s="2">
        <v>1069820</v>
      </c>
      <c r="T3200" s="2">
        <v>338535</v>
      </c>
      <c r="X3200" s="2" t="s">
        <v>1931</v>
      </c>
      <c r="Z3200">
        <v>3014539</v>
      </c>
      <c r="AA3200" s="2" t="s">
        <v>24</v>
      </c>
    </row>
    <row r="3201" spans="1:27" x14ac:dyDescent="0.25">
      <c r="A3201" s="6">
        <f t="shared" si="49"/>
        <v>3193</v>
      </c>
      <c r="C3201" s="36" t="str">
        <f>+INDEX('Global Mapping'!$M:$M,MATCH(L3201,'Global Mapping'!$A:$A,0))</f>
        <v>EXPENSE</v>
      </c>
      <c r="D3201" s="36" t="str">
        <f>+INDEX('Global Mapping'!$C:$C,MATCH(L3201,'Global Mapping'!$A:$A,0))</f>
        <v>WATER-MAINT SUPPLIES</v>
      </c>
      <c r="E3201" s="36" t="s">
        <v>3985</v>
      </c>
      <c r="F3201" s="36" t="s">
        <v>3986</v>
      </c>
      <c r="G3201" s="36" t="s">
        <v>3987</v>
      </c>
      <c r="H3201" s="36">
        <v>1112171</v>
      </c>
      <c r="I3201" s="38">
        <v>43657</v>
      </c>
      <c r="J3201" s="2">
        <v>345</v>
      </c>
      <c r="K3201" s="2">
        <v>345102</v>
      </c>
      <c r="L3201" s="2">
        <v>6285</v>
      </c>
      <c r="M3201" s="5">
        <v>34.85</v>
      </c>
      <c r="N3201" s="3">
        <v>43655</v>
      </c>
      <c r="O3201" t="s">
        <v>19</v>
      </c>
      <c r="P3201" t="s">
        <v>1663</v>
      </c>
      <c r="S3201" s="2">
        <v>1070526</v>
      </c>
      <c r="T3201" s="2">
        <v>338843</v>
      </c>
      <c r="X3201" s="2" t="s">
        <v>1931</v>
      </c>
      <c r="Z3201">
        <v>3004931</v>
      </c>
      <c r="AA3201" s="2" t="s">
        <v>24</v>
      </c>
    </row>
    <row r="3202" spans="1:27" x14ac:dyDescent="0.25">
      <c r="A3202" s="6">
        <f t="shared" si="49"/>
        <v>3194</v>
      </c>
      <c r="C3202" s="36" t="str">
        <f>+INDEX('Global Mapping'!$M:$M,MATCH(L3202,'Global Mapping'!$A:$A,0))</f>
        <v>EXPENSE</v>
      </c>
      <c r="D3202" s="36" t="str">
        <f>+INDEX('Global Mapping'!$C:$C,MATCH(L3202,'Global Mapping'!$A:$A,0))</f>
        <v>WATER-MAINT SUPPLIES</v>
      </c>
      <c r="E3202" s="36" t="s">
        <v>3985</v>
      </c>
      <c r="F3202" s="36" t="s">
        <v>3986</v>
      </c>
      <c r="G3202" s="36" t="s">
        <v>3987</v>
      </c>
      <c r="H3202" s="36">
        <v>1112171</v>
      </c>
      <c r="I3202" s="38">
        <v>43657</v>
      </c>
      <c r="J3202" s="2">
        <v>345</v>
      </c>
      <c r="K3202" s="2">
        <v>345102</v>
      </c>
      <c r="L3202" s="2">
        <v>6285</v>
      </c>
      <c r="M3202" s="5">
        <v>7.29</v>
      </c>
      <c r="N3202" s="3">
        <v>43655</v>
      </c>
      <c r="O3202" t="s">
        <v>19</v>
      </c>
      <c r="P3202" t="s">
        <v>1663</v>
      </c>
      <c r="S3202" s="2">
        <v>1070527</v>
      </c>
      <c r="T3202" s="2">
        <v>338843</v>
      </c>
      <c r="X3202" s="2" t="s">
        <v>1931</v>
      </c>
      <c r="Z3202">
        <v>3004931</v>
      </c>
      <c r="AA3202" s="2" t="s">
        <v>24</v>
      </c>
    </row>
    <row r="3203" spans="1:27" x14ac:dyDescent="0.25">
      <c r="A3203" s="6">
        <f t="shared" si="49"/>
        <v>3195</v>
      </c>
      <c r="C3203" s="36" t="str">
        <f>+INDEX('Global Mapping'!$M:$M,MATCH(L3203,'Global Mapping'!$A:$A,0))</f>
        <v>EXPENSE</v>
      </c>
      <c r="D3203" s="36" t="str">
        <f>+INDEX('Global Mapping'!$C:$C,MATCH(L3203,'Global Mapping'!$A:$A,0))</f>
        <v>WATER-MAINT SUPPLIES</v>
      </c>
      <c r="E3203" s="36" t="s">
        <v>3985</v>
      </c>
      <c r="F3203" s="36" t="s">
        <v>3986</v>
      </c>
      <c r="G3203" s="36" t="s">
        <v>3987</v>
      </c>
      <c r="H3203" s="36">
        <v>1112170</v>
      </c>
      <c r="I3203" s="38">
        <v>43657</v>
      </c>
      <c r="J3203" s="2">
        <v>345</v>
      </c>
      <c r="K3203" s="2">
        <v>345101</v>
      </c>
      <c r="L3203" s="2">
        <v>6285</v>
      </c>
      <c r="M3203" s="5">
        <v>21.62</v>
      </c>
      <c r="N3203" s="3">
        <v>43655</v>
      </c>
      <c r="O3203" t="s">
        <v>19</v>
      </c>
      <c r="P3203" t="s">
        <v>1665</v>
      </c>
      <c r="S3203" s="2">
        <v>1070534</v>
      </c>
      <c r="T3203" s="2">
        <v>338843</v>
      </c>
      <c r="X3203" s="2" t="s">
        <v>1931</v>
      </c>
      <c r="Z3203">
        <v>3005740</v>
      </c>
      <c r="AA3203" s="2" t="s">
        <v>24</v>
      </c>
    </row>
    <row r="3204" spans="1:27" x14ac:dyDescent="0.25">
      <c r="A3204" s="6">
        <f t="shared" si="49"/>
        <v>3196</v>
      </c>
      <c r="C3204" s="36" t="str">
        <f>+INDEX('Global Mapping'!$M:$M,MATCH(L3204,'Global Mapping'!$A:$A,0))</f>
        <v>EXPENSE</v>
      </c>
      <c r="D3204" s="36" t="str">
        <f>+INDEX('Global Mapping'!$C:$C,MATCH(L3204,'Global Mapping'!$A:$A,0))</f>
        <v>WATER-MAINT SUPPLIES</v>
      </c>
      <c r="E3204" s="36" t="s">
        <v>3985</v>
      </c>
      <c r="F3204" s="36" t="s">
        <v>3986</v>
      </c>
      <c r="G3204" s="36" t="s">
        <v>3987</v>
      </c>
      <c r="H3204" s="36">
        <v>1112170</v>
      </c>
      <c r="I3204" s="38">
        <v>43657</v>
      </c>
      <c r="J3204" s="2">
        <v>345</v>
      </c>
      <c r="K3204" s="2">
        <v>345101</v>
      </c>
      <c r="L3204" s="2">
        <v>6285</v>
      </c>
      <c r="M3204" s="5">
        <v>2.52</v>
      </c>
      <c r="N3204" s="3">
        <v>43655</v>
      </c>
      <c r="O3204" t="s">
        <v>19</v>
      </c>
      <c r="P3204" t="s">
        <v>1665</v>
      </c>
      <c r="S3204" s="2">
        <v>1070536</v>
      </c>
      <c r="T3204" s="2">
        <v>338843</v>
      </c>
      <c r="X3204" s="2" t="s">
        <v>1931</v>
      </c>
      <c r="Z3204">
        <v>3005740</v>
      </c>
      <c r="AA3204" s="2" t="s">
        <v>24</v>
      </c>
    </row>
    <row r="3205" spans="1:27" x14ac:dyDescent="0.25">
      <c r="A3205" s="6">
        <f t="shared" si="49"/>
        <v>3197</v>
      </c>
      <c r="C3205" s="36" t="str">
        <f>+INDEX('Global Mapping'!$M:$M,MATCH(L3205,'Global Mapping'!$A:$A,0))</f>
        <v>EXPENSE</v>
      </c>
      <c r="D3205" s="36" t="str">
        <f>+INDEX('Global Mapping'!$C:$C,MATCH(L3205,'Global Mapping'!$A:$A,0))</f>
        <v>WATER-MAINT SUPPLIES</v>
      </c>
      <c r="E3205" s="36" t="s">
        <v>3985</v>
      </c>
      <c r="F3205" s="36" t="s">
        <v>3986</v>
      </c>
      <c r="G3205" s="36" t="s">
        <v>3987</v>
      </c>
      <c r="H3205" s="36">
        <v>1112161</v>
      </c>
      <c r="I3205" s="38">
        <v>43657</v>
      </c>
      <c r="J3205" s="2">
        <v>345</v>
      </c>
      <c r="K3205" s="2">
        <v>345102</v>
      </c>
      <c r="L3205" s="2">
        <v>6285</v>
      </c>
      <c r="M3205" s="5">
        <v>13.67</v>
      </c>
      <c r="N3205" s="3">
        <v>43656</v>
      </c>
      <c r="O3205" t="s">
        <v>19</v>
      </c>
      <c r="P3205" t="s">
        <v>1632</v>
      </c>
      <c r="S3205" s="2">
        <v>1070794</v>
      </c>
      <c r="T3205" s="2">
        <v>338958</v>
      </c>
      <c r="X3205" s="2" t="s">
        <v>1931</v>
      </c>
      <c r="Z3205">
        <v>3004989</v>
      </c>
      <c r="AA3205" s="2" t="s">
        <v>24</v>
      </c>
    </row>
    <row r="3206" spans="1:27" x14ac:dyDescent="0.25">
      <c r="A3206" s="6">
        <f t="shared" si="49"/>
        <v>3198</v>
      </c>
      <c r="C3206" s="36" t="str">
        <f>+INDEX('Global Mapping'!$M:$M,MATCH(L3206,'Global Mapping'!$A:$A,0))</f>
        <v>EXPENSE</v>
      </c>
      <c r="D3206" s="36" t="str">
        <f>+INDEX('Global Mapping'!$C:$C,MATCH(L3206,'Global Mapping'!$A:$A,0))</f>
        <v>WATER-MAINT SUPPLIES</v>
      </c>
      <c r="E3206" s="36" t="s">
        <v>3985</v>
      </c>
      <c r="F3206" s="36" t="s">
        <v>3986</v>
      </c>
      <c r="G3206" s="36" t="s">
        <v>3987</v>
      </c>
      <c r="H3206" s="36">
        <v>1112131</v>
      </c>
      <c r="I3206" s="38">
        <v>43657</v>
      </c>
      <c r="J3206" s="2">
        <v>345</v>
      </c>
      <c r="K3206" s="2">
        <v>345102</v>
      </c>
      <c r="L3206" s="2">
        <v>6285</v>
      </c>
      <c r="M3206" s="5">
        <v>51.66</v>
      </c>
      <c r="N3206" s="3">
        <v>43656</v>
      </c>
      <c r="O3206" t="s">
        <v>19</v>
      </c>
      <c r="P3206" t="s">
        <v>1647</v>
      </c>
      <c r="S3206" s="2">
        <v>1070791</v>
      </c>
      <c r="T3206" s="2">
        <v>338958</v>
      </c>
      <c r="X3206" s="2" t="s">
        <v>1931</v>
      </c>
      <c r="Z3206">
        <v>3014539</v>
      </c>
      <c r="AA3206" s="2" t="s">
        <v>24</v>
      </c>
    </row>
    <row r="3207" spans="1:27" x14ac:dyDescent="0.25">
      <c r="A3207" s="6">
        <f t="shared" si="49"/>
        <v>3199</v>
      </c>
      <c r="C3207" s="36" t="str">
        <f>+INDEX('Global Mapping'!$M:$M,MATCH(L3207,'Global Mapping'!$A:$A,0))</f>
        <v>EXPENSE</v>
      </c>
      <c r="D3207" s="36" t="str">
        <f>+INDEX('Global Mapping'!$C:$C,MATCH(L3207,'Global Mapping'!$A:$A,0))</f>
        <v>WATER-MAINT SUPPLIES</v>
      </c>
      <c r="E3207" s="36" t="s">
        <v>3985</v>
      </c>
      <c r="F3207" s="36" t="s">
        <v>3986</v>
      </c>
      <c r="G3207" s="36" t="s">
        <v>3987</v>
      </c>
      <c r="H3207" s="36">
        <v>1112131</v>
      </c>
      <c r="I3207" s="38">
        <v>43657</v>
      </c>
      <c r="J3207" s="2">
        <v>345</v>
      </c>
      <c r="K3207" s="2">
        <v>345102</v>
      </c>
      <c r="L3207" s="2">
        <v>6285</v>
      </c>
      <c r="M3207" s="5">
        <v>6.34</v>
      </c>
      <c r="N3207" s="3">
        <v>43656</v>
      </c>
      <c r="O3207" t="s">
        <v>19</v>
      </c>
      <c r="P3207" t="s">
        <v>1647</v>
      </c>
      <c r="S3207" s="2">
        <v>1070792</v>
      </c>
      <c r="T3207" s="2">
        <v>338958</v>
      </c>
      <c r="X3207" s="2" t="s">
        <v>1931</v>
      </c>
      <c r="Z3207">
        <v>3014539</v>
      </c>
      <c r="AA3207" s="2" t="s">
        <v>24</v>
      </c>
    </row>
    <row r="3208" spans="1:27" x14ac:dyDescent="0.25">
      <c r="A3208" s="6">
        <f t="shared" si="49"/>
        <v>3200</v>
      </c>
      <c r="C3208" s="36" t="str">
        <f>+INDEX('Global Mapping'!$M:$M,MATCH(L3208,'Global Mapping'!$A:$A,0))</f>
        <v>EXPENSE</v>
      </c>
      <c r="D3208" s="36" t="str">
        <f>+INDEX('Global Mapping'!$C:$C,MATCH(L3208,'Global Mapping'!$A:$A,0))</f>
        <v>WATER-MAINT SUPPLIES</v>
      </c>
      <c r="E3208" s="36" t="s">
        <v>3985</v>
      </c>
      <c r="F3208" s="36" t="s">
        <v>3986</v>
      </c>
      <c r="G3208" s="36" t="s">
        <v>3987</v>
      </c>
      <c r="H3208" s="36">
        <v>1112164</v>
      </c>
      <c r="I3208" s="38">
        <v>43657</v>
      </c>
      <c r="J3208" s="2">
        <v>345</v>
      </c>
      <c r="K3208" s="2">
        <v>345102</v>
      </c>
      <c r="L3208" s="2">
        <v>6285</v>
      </c>
      <c r="M3208" s="5">
        <v>42.38</v>
      </c>
      <c r="N3208" s="3">
        <v>43656</v>
      </c>
      <c r="O3208" t="s">
        <v>19</v>
      </c>
      <c r="P3208" t="s">
        <v>1637</v>
      </c>
      <c r="S3208" s="2">
        <v>1070819</v>
      </c>
      <c r="T3208" s="2">
        <v>338962</v>
      </c>
      <c r="X3208" s="2" t="s">
        <v>1931</v>
      </c>
      <c r="Z3208">
        <v>3029848</v>
      </c>
      <c r="AA3208" s="2" t="s">
        <v>24</v>
      </c>
    </row>
    <row r="3209" spans="1:27" x14ac:dyDescent="0.25">
      <c r="A3209" s="6">
        <f t="shared" si="49"/>
        <v>3201</v>
      </c>
      <c r="C3209" s="36" t="str">
        <f>+INDEX('Global Mapping'!$M:$M,MATCH(L3209,'Global Mapping'!$A:$A,0))</f>
        <v>EXPENSE</v>
      </c>
      <c r="D3209" s="36" t="str">
        <f>+INDEX('Global Mapping'!$C:$C,MATCH(L3209,'Global Mapping'!$A:$A,0))</f>
        <v>WATER-MAINT SUPPLIES</v>
      </c>
      <c r="E3209" s="36" t="s">
        <v>3985</v>
      </c>
      <c r="F3209" s="36" t="s">
        <v>3986</v>
      </c>
      <c r="G3209" s="36" t="s">
        <v>3987</v>
      </c>
      <c r="H3209" s="36">
        <v>1112164</v>
      </c>
      <c r="I3209" s="38">
        <v>43657</v>
      </c>
      <c r="J3209" s="2">
        <v>345</v>
      </c>
      <c r="K3209" s="2">
        <v>345102</v>
      </c>
      <c r="L3209" s="2">
        <v>6285</v>
      </c>
      <c r="M3209" s="5">
        <v>5.8</v>
      </c>
      <c r="N3209" s="3">
        <v>43656</v>
      </c>
      <c r="O3209" t="s">
        <v>19</v>
      </c>
      <c r="P3209" t="s">
        <v>1637</v>
      </c>
      <c r="S3209" s="2">
        <v>1070819</v>
      </c>
      <c r="T3209" s="2">
        <v>338962</v>
      </c>
      <c r="X3209" s="2" t="s">
        <v>1931</v>
      </c>
      <c r="Z3209">
        <v>3029848</v>
      </c>
      <c r="AA3209" s="2" t="s">
        <v>24</v>
      </c>
    </row>
    <row r="3210" spans="1:27" x14ac:dyDescent="0.25">
      <c r="A3210" s="6">
        <f t="shared" si="49"/>
        <v>3202</v>
      </c>
      <c r="C3210" s="36" t="str">
        <f>+INDEX('Global Mapping'!$M:$M,MATCH(L3210,'Global Mapping'!$A:$A,0))</f>
        <v>EXPENSE</v>
      </c>
      <c r="D3210" s="36" t="str">
        <f>+INDEX('Global Mapping'!$C:$C,MATCH(L3210,'Global Mapping'!$A:$A,0))</f>
        <v>WATER-MAINT SUPPLIES</v>
      </c>
      <c r="E3210" s="36" t="s">
        <v>3985</v>
      </c>
      <c r="F3210" s="36" t="s">
        <v>3986</v>
      </c>
      <c r="G3210" s="36" t="s">
        <v>3987</v>
      </c>
      <c r="H3210" s="36">
        <v>1112164</v>
      </c>
      <c r="I3210" s="38">
        <v>43657</v>
      </c>
      <c r="J3210" s="2">
        <v>345</v>
      </c>
      <c r="K3210" s="2">
        <v>345102</v>
      </c>
      <c r="L3210" s="2">
        <v>6285</v>
      </c>
      <c r="M3210" s="5">
        <v>2.48</v>
      </c>
      <c r="N3210" s="3">
        <v>43656</v>
      </c>
      <c r="O3210" t="s">
        <v>19</v>
      </c>
      <c r="P3210" t="s">
        <v>1637</v>
      </c>
      <c r="S3210" s="2">
        <v>1070819</v>
      </c>
      <c r="T3210" s="2">
        <v>338962</v>
      </c>
      <c r="X3210" s="2" t="s">
        <v>1931</v>
      </c>
      <c r="Z3210">
        <v>3029848</v>
      </c>
      <c r="AA3210" s="2" t="s">
        <v>24</v>
      </c>
    </row>
    <row r="3211" spans="1:27" x14ac:dyDescent="0.25">
      <c r="A3211" s="6">
        <f t="shared" ref="A3211:A3274" si="50">+A3210+1</f>
        <v>3203</v>
      </c>
      <c r="C3211" s="36" t="str">
        <f>+INDEX('Global Mapping'!$M:$M,MATCH(L3211,'Global Mapping'!$A:$A,0))</f>
        <v>EXPENSE</v>
      </c>
      <c r="D3211" s="36" t="str">
        <f>+INDEX('Global Mapping'!$C:$C,MATCH(L3211,'Global Mapping'!$A:$A,0))</f>
        <v>WATER-MAINT SUPPLIES</v>
      </c>
      <c r="E3211" s="36" t="s">
        <v>3985</v>
      </c>
      <c r="F3211" s="36" t="s">
        <v>3986</v>
      </c>
      <c r="G3211" s="36" t="s">
        <v>3987</v>
      </c>
      <c r="H3211" s="36">
        <v>1112176</v>
      </c>
      <c r="I3211" s="38">
        <v>43657</v>
      </c>
      <c r="J3211" s="2">
        <v>345</v>
      </c>
      <c r="K3211" s="2">
        <v>345102</v>
      </c>
      <c r="L3211" s="2">
        <v>6285</v>
      </c>
      <c r="M3211" s="5">
        <v>36.04</v>
      </c>
      <c r="N3211" s="3">
        <v>43657</v>
      </c>
      <c r="O3211" t="s">
        <v>19</v>
      </c>
      <c r="P3211" t="s">
        <v>1729</v>
      </c>
      <c r="S3211" s="2">
        <v>1072011</v>
      </c>
      <c r="T3211" s="2">
        <v>339136</v>
      </c>
      <c r="X3211" s="2" t="s">
        <v>1931</v>
      </c>
      <c r="Z3211">
        <v>3005155</v>
      </c>
      <c r="AA3211" s="2" t="s">
        <v>24</v>
      </c>
    </row>
    <row r="3212" spans="1:27" x14ac:dyDescent="0.25">
      <c r="A3212" s="6">
        <f t="shared" si="50"/>
        <v>3204</v>
      </c>
      <c r="C3212" s="36" t="str">
        <f>+INDEX('Global Mapping'!$M:$M,MATCH(L3212,'Global Mapping'!$A:$A,0))</f>
        <v>EXPENSE</v>
      </c>
      <c r="D3212" s="36" t="str">
        <f>+INDEX('Global Mapping'!$C:$C,MATCH(L3212,'Global Mapping'!$A:$A,0))</f>
        <v>WATER-MAINT SUPPLIES</v>
      </c>
      <c r="E3212" s="36" t="s">
        <v>3985</v>
      </c>
      <c r="F3212" s="36" t="s">
        <v>3986</v>
      </c>
      <c r="G3212" s="36" t="s">
        <v>3987</v>
      </c>
      <c r="H3212" s="36">
        <v>921560</v>
      </c>
      <c r="I3212" s="38">
        <v>43678</v>
      </c>
      <c r="J3212" s="2">
        <v>345</v>
      </c>
      <c r="K3212" s="2">
        <v>345102</v>
      </c>
      <c r="L3212" s="2">
        <v>6285</v>
      </c>
      <c r="M3212" s="5">
        <v>240.33</v>
      </c>
      <c r="N3212" s="3">
        <v>43658</v>
      </c>
      <c r="O3212" t="s">
        <v>19</v>
      </c>
      <c r="P3212" t="s">
        <v>1656</v>
      </c>
      <c r="S3212" s="2">
        <v>1072177</v>
      </c>
      <c r="T3212" s="2">
        <v>339278</v>
      </c>
      <c r="X3212" s="2" t="s">
        <v>1931</v>
      </c>
      <c r="Z3212">
        <v>3000863</v>
      </c>
      <c r="AA3212" s="2" t="s">
        <v>24</v>
      </c>
    </row>
    <row r="3213" spans="1:27" x14ac:dyDescent="0.25">
      <c r="A3213" s="6">
        <f t="shared" si="50"/>
        <v>3205</v>
      </c>
      <c r="C3213" s="36" t="str">
        <f>+INDEX('Global Mapping'!$M:$M,MATCH(L3213,'Global Mapping'!$A:$A,0))</f>
        <v>EXPENSE</v>
      </c>
      <c r="D3213" s="36" t="str">
        <f>+INDEX('Global Mapping'!$C:$C,MATCH(L3213,'Global Mapping'!$A:$A,0))</f>
        <v>WATER-MAINT SUPPLIES</v>
      </c>
      <c r="E3213" s="36" t="s">
        <v>3985</v>
      </c>
      <c r="F3213" s="36" t="s">
        <v>3986</v>
      </c>
      <c r="G3213" s="36" t="s">
        <v>3987</v>
      </c>
      <c r="H3213" s="36">
        <v>1112784</v>
      </c>
      <c r="I3213" s="38">
        <v>43664</v>
      </c>
      <c r="J3213" s="2">
        <v>345</v>
      </c>
      <c r="K3213" s="2">
        <v>345102</v>
      </c>
      <c r="L3213" s="2">
        <v>6285</v>
      </c>
      <c r="M3213" s="5">
        <v>41.27</v>
      </c>
      <c r="N3213" s="3">
        <v>43663</v>
      </c>
      <c r="O3213" t="s">
        <v>19</v>
      </c>
      <c r="P3213" t="s">
        <v>1647</v>
      </c>
      <c r="S3213" s="2">
        <v>1073805</v>
      </c>
      <c r="T3213" s="2">
        <v>339647</v>
      </c>
      <c r="X3213" s="2" t="s">
        <v>1931</v>
      </c>
      <c r="Z3213">
        <v>3014539</v>
      </c>
      <c r="AA3213" s="2" t="s">
        <v>24</v>
      </c>
    </row>
    <row r="3214" spans="1:27" x14ac:dyDescent="0.25">
      <c r="A3214" s="6">
        <f t="shared" si="50"/>
        <v>3206</v>
      </c>
      <c r="C3214" s="36" t="str">
        <f>+INDEX('Global Mapping'!$M:$M,MATCH(L3214,'Global Mapping'!$A:$A,0))</f>
        <v>EXPENSE</v>
      </c>
      <c r="D3214" s="36" t="str">
        <f>+INDEX('Global Mapping'!$C:$C,MATCH(L3214,'Global Mapping'!$A:$A,0))</f>
        <v>WATER-MAINT SUPPLIES</v>
      </c>
      <c r="E3214" s="36" t="s">
        <v>3985</v>
      </c>
      <c r="F3214" s="36" t="s">
        <v>3986</v>
      </c>
      <c r="G3214" s="36" t="s">
        <v>3987</v>
      </c>
      <c r="H3214" s="36">
        <v>1114628</v>
      </c>
      <c r="I3214" s="38">
        <v>43678</v>
      </c>
      <c r="J3214" s="2">
        <v>345</v>
      </c>
      <c r="K3214" s="2">
        <v>345101</v>
      </c>
      <c r="L3214" s="2">
        <v>6285</v>
      </c>
      <c r="M3214" s="5">
        <v>32.49</v>
      </c>
      <c r="N3214" s="3">
        <v>43664</v>
      </c>
      <c r="O3214" t="s">
        <v>19</v>
      </c>
      <c r="P3214" t="s">
        <v>1664</v>
      </c>
      <c r="S3214" s="2">
        <v>1074357</v>
      </c>
      <c r="T3214" s="2">
        <v>339733</v>
      </c>
      <c r="X3214" s="2" t="s">
        <v>1931</v>
      </c>
      <c r="Z3214">
        <v>3009296</v>
      </c>
      <c r="AA3214" s="2" t="s">
        <v>24</v>
      </c>
    </row>
    <row r="3215" spans="1:27" x14ac:dyDescent="0.25">
      <c r="A3215" s="6">
        <f t="shared" si="50"/>
        <v>3207</v>
      </c>
      <c r="C3215" s="36" t="str">
        <f>+INDEX('Global Mapping'!$M:$M,MATCH(L3215,'Global Mapping'!$A:$A,0))</f>
        <v>EXPENSE</v>
      </c>
      <c r="D3215" s="36" t="str">
        <f>+INDEX('Global Mapping'!$C:$C,MATCH(L3215,'Global Mapping'!$A:$A,0))</f>
        <v>WATER-MAINT SUPPLIES</v>
      </c>
      <c r="E3215" s="36" t="s">
        <v>3985</v>
      </c>
      <c r="F3215" s="36" t="s">
        <v>3986</v>
      </c>
      <c r="G3215" s="36" t="s">
        <v>3987</v>
      </c>
      <c r="H3215" s="36">
        <v>1115268</v>
      </c>
      <c r="I3215" s="38">
        <v>43685</v>
      </c>
      <c r="J3215" s="2">
        <v>345</v>
      </c>
      <c r="K3215" s="2">
        <v>345102</v>
      </c>
      <c r="L3215" s="2">
        <v>6285</v>
      </c>
      <c r="M3215" s="5">
        <v>122.41</v>
      </c>
      <c r="N3215" s="3">
        <v>43671</v>
      </c>
      <c r="O3215" t="s">
        <v>19</v>
      </c>
      <c r="P3215" t="s">
        <v>1666</v>
      </c>
      <c r="S3215" s="2">
        <v>1076423</v>
      </c>
      <c r="T3215" s="2">
        <v>340284</v>
      </c>
      <c r="X3215" s="2" t="s">
        <v>1931</v>
      </c>
      <c r="Z3215">
        <v>3000307</v>
      </c>
      <c r="AA3215" s="2" t="s">
        <v>24</v>
      </c>
    </row>
    <row r="3216" spans="1:27" x14ac:dyDescent="0.25">
      <c r="A3216" s="6">
        <f t="shared" si="50"/>
        <v>3208</v>
      </c>
      <c r="C3216" s="36" t="str">
        <f>+INDEX('Global Mapping'!$M:$M,MATCH(L3216,'Global Mapping'!$A:$A,0))</f>
        <v>EXPENSE</v>
      </c>
      <c r="D3216" s="36" t="str">
        <f>+INDEX('Global Mapping'!$C:$C,MATCH(L3216,'Global Mapping'!$A:$A,0))</f>
        <v>WATER-MAINT SUPPLIES</v>
      </c>
      <c r="E3216" s="36" t="s">
        <v>3985</v>
      </c>
      <c r="F3216" s="36" t="s">
        <v>3986</v>
      </c>
      <c r="G3216" s="36" t="s">
        <v>3987</v>
      </c>
      <c r="H3216" s="36">
        <v>921560</v>
      </c>
      <c r="I3216" s="38">
        <v>43678</v>
      </c>
      <c r="J3216" s="2">
        <v>345</v>
      </c>
      <c r="K3216" s="2">
        <v>345102</v>
      </c>
      <c r="L3216" s="2">
        <v>6285</v>
      </c>
      <c r="M3216" s="5">
        <v>106.7</v>
      </c>
      <c r="N3216" s="3">
        <v>43672</v>
      </c>
      <c r="O3216" t="s">
        <v>19</v>
      </c>
      <c r="P3216" t="s">
        <v>1656</v>
      </c>
      <c r="S3216" s="2">
        <v>1076653</v>
      </c>
      <c r="T3216" s="2">
        <v>340407</v>
      </c>
      <c r="X3216" s="2" t="s">
        <v>1931</v>
      </c>
      <c r="Z3216">
        <v>3000863</v>
      </c>
      <c r="AA3216" s="2" t="s">
        <v>24</v>
      </c>
    </row>
    <row r="3217" spans="1:27" x14ac:dyDescent="0.25">
      <c r="A3217" s="6">
        <f t="shared" si="50"/>
        <v>3209</v>
      </c>
      <c r="C3217" s="36" t="str">
        <f>+INDEX('Global Mapping'!$M:$M,MATCH(L3217,'Global Mapping'!$A:$A,0))</f>
        <v>EXPENSE</v>
      </c>
      <c r="D3217" s="36" t="str">
        <f>+INDEX('Global Mapping'!$C:$C,MATCH(L3217,'Global Mapping'!$A:$A,0))</f>
        <v>WATER-MAINT SUPPLIES</v>
      </c>
      <c r="E3217" s="36" t="s">
        <v>3985</v>
      </c>
      <c r="F3217" s="36" t="s">
        <v>3986</v>
      </c>
      <c r="G3217" s="36" t="s">
        <v>3987</v>
      </c>
      <c r="H3217" s="36">
        <v>921560</v>
      </c>
      <c r="I3217" s="38">
        <v>43678</v>
      </c>
      <c r="J3217" s="2">
        <v>345</v>
      </c>
      <c r="K3217" s="2">
        <v>345102</v>
      </c>
      <c r="L3217" s="2">
        <v>6285</v>
      </c>
      <c r="M3217" s="5">
        <v>15.4</v>
      </c>
      <c r="N3217" s="3">
        <v>43672</v>
      </c>
      <c r="O3217" t="s">
        <v>19</v>
      </c>
      <c r="P3217" t="s">
        <v>1656</v>
      </c>
      <c r="S3217" s="2">
        <v>1076654</v>
      </c>
      <c r="T3217" s="2">
        <v>340407</v>
      </c>
      <c r="X3217" s="2" t="s">
        <v>1931</v>
      </c>
      <c r="Z3217">
        <v>3000863</v>
      </c>
      <c r="AA3217" s="2" t="s">
        <v>24</v>
      </c>
    </row>
    <row r="3218" spans="1:27" x14ac:dyDescent="0.25">
      <c r="A3218" s="6">
        <f t="shared" si="50"/>
        <v>3210</v>
      </c>
      <c r="C3218" s="36" t="str">
        <f>+INDEX('Global Mapping'!$M:$M,MATCH(L3218,'Global Mapping'!$A:$A,0))</f>
        <v>EXPENSE</v>
      </c>
      <c r="D3218" s="36" t="str">
        <f>+INDEX('Global Mapping'!$C:$C,MATCH(L3218,'Global Mapping'!$A:$A,0))</f>
        <v>WATER-MAINT SUPPLIES</v>
      </c>
      <c r="E3218" s="36" t="s">
        <v>3985</v>
      </c>
      <c r="F3218" s="36" t="s">
        <v>3986</v>
      </c>
      <c r="G3218" s="36" t="s">
        <v>3987</v>
      </c>
      <c r="H3218" s="36">
        <v>1114676</v>
      </c>
      <c r="I3218" s="38">
        <v>43678</v>
      </c>
      <c r="J3218" s="2">
        <v>345</v>
      </c>
      <c r="K3218" s="2">
        <v>345102</v>
      </c>
      <c r="L3218" s="2">
        <v>6285</v>
      </c>
      <c r="M3218" s="5">
        <v>217.3</v>
      </c>
      <c r="N3218" s="3">
        <v>43678</v>
      </c>
      <c r="O3218" t="s">
        <v>19</v>
      </c>
      <c r="P3218" t="s">
        <v>1666</v>
      </c>
      <c r="S3218" s="2">
        <v>1078036</v>
      </c>
      <c r="T3218" s="2">
        <v>340868</v>
      </c>
      <c r="X3218" s="2" t="s">
        <v>1931</v>
      </c>
      <c r="Z3218">
        <v>3000307</v>
      </c>
      <c r="AA3218" s="2" t="s">
        <v>24</v>
      </c>
    </row>
    <row r="3219" spans="1:27" x14ac:dyDescent="0.25">
      <c r="A3219" s="6">
        <f t="shared" si="50"/>
        <v>3211</v>
      </c>
      <c r="C3219" s="36" t="str">
        <f>+INDEX('Global Mapping'!$M:$M,MATCH(L3219,'Global Mapping'!$A:$A,0))</f>
        <v>EXPENSE</v>
      </c>
      <c r="D3219" s="36" t="str">
        <f>+INDEX('Global Mapping'!$C:$C,MATCH(L3219,'Global Mapping'!$A:$A,0))</f>
        <v>WATER-MAINT SUPPLIES</v>
      </c>
      <c r="E3219" s="36" t="s">
        <v>3985</v>
      </c>
      <c r="F3219" s="36" t="s">
        <v>3986</v>
      </c>
      <c r="G3219" s="36" t="s">
        <v>3987</v>
      </c>
      <c r="H3219" s="36">
        <v>1114676</v>
      </c>
      <c r="I3219" s="38">
        <v>43678</v>
      </c>
      <c r="J3219" s="2">
        <v>345</v>
      </c>
      <c r="K3219" s="2">
        <v>345102</v>
      </c>
      <c r="L3219" s="2">
        <v>6285</v>
      </c>
      <c r="M3219" s="5">
        <v>8.1199999999999992</v>
      </c>
      <c r="N3219" s="3">
        <v>43678</v>
      </c>
      <c r="O3219" t="s">
        <v>19</v>
      </c>
      <c r="P3219" t="s">
        <v>1666</v>
      </c>
      <c r="S3219" s="2">
        <v>1078038</v>
      </c>
      <c r="T3219" s="2">
        <v>340868</v>
      </c>
      <c r="X3219" s="2" t="s">
        <v>1931</v>
      </c>
      <c r="Z3219">
        <v>3000307</v>
      </c>
      <c r="AA3219" s="2" t="s">
        <v>24</v>
      </c>
    </row>
    <row r="3220" spans="1:27" x14ac:dyDescent="0.25">
      <c r="A3220" s="6">
        <f t="shared" si="50"/>
        <v>3212</v>
      </c>
      <c r="C3220" s="36" t="str">
        <f>+INDEX('Global Mapping'!$M:$M,MATCH(L3220,'Global Mapping'!$A:$A,0))</f>
        <v>EXPENSE</v>
      </c>
      <c r="D3220" s="36" t="str">
        <f>+INDEX('Global Mapping'!$C:$C,MATCH(L3220,'Global Mapping'!$A:$A,0))</f>
        <v>WATER-MAINT SUPPLIES</v>
      </c>
      <c r="E3220" s="36" t="s">
        <v>3985</v>
      </c>
      <c r="F3220" s="36" t="s">
        <v>3986</v>
      </c>
      <c r="G3220" s="36" t="s">
        <v>3987</v>
      </c>
      <c r="H3220" s="36">
        <v>1115268</v>
      </c>
      <c r="I3220" s="38">
        <v>43685</v>
      </c>
      <c r="J3220" s="2">
        <v>345</v>
      </c>
      <c r="K3220" s="2">
        <v>345102</v>
      </c>
      <c r="L3220" s="2">
        <v>6285</v>
      </c>
      <c r="M3220" s="5">
        <v>86.49</v>
      </c>
      <c r="N3220" s="3">
        <v>43678</v>
      </c>
      <c r="O3220" t="s">
        <v>19</v>
      </c>
      <c r="P3220" t="s">
        <v>1666</v>
      </c>
      <c r="S3220" s="2">
        <v>1078173</v>
      </c>
      <c r="T3220" s="2">
        <v>340893</v>
      </c>
      <c r="X3220" s="2" t="s">
        <v>1931</v>
      </c>
      <c r="Z3220">
        <v>3000307</v>
      </c>
      <c r="AA3220" s="2" t="s">
        <v>24</v>
      </c>
    </row>
    <row r="3221" spans="1:27" x14ac:dyDescent="0.25">
      <c r="A3221" s="6">
        <f t="shared" si="50"/>
        <v>3213</v>
      </c>
      <c r="C3221" s="36" t="str">
        <f>+INDEX('Global Mapping'!$M:$M,MATCH(L3221,'Global Mapping'!$A:$A,0))</f>
        <v>EXPENSE</v>
      </c>
      <c r="D3221" s="36" t="str">
        <f>+INDEX('Global Mapping'!$C:$C,MATCH(L3221,'Global Mapping'!$A:$A,0))</f>
        <v>WATER-MAINT SUPPLIES</v>
      </c>
      <c r="E3221" s="36" t="s">
        <v>3985</v>
      </c>
      <c r="F3221" s="36" t="s">
        <v>3986</v>
      </c>
      <c r="G3221" s="36" t="s">
        <v>3987</v>
      </c>
      <c r="H3221" s="36">
        <v>921560</v>
      </c>
      <c r="I3221" s="38">
        <v>43678</v>
      </c>
      <c r="J3221" s="2">
        <v>345</v>
      </c>
      <c r="K3221" s="2">
        <v>345102</v>
      </c>
      <c r="L3221" s="2">
        <v>6285</v>
      </c>
      <c r="M3221" s="5">
        <v>8.5</v>
      </c>
      <c r="N3221" s="3">
        <v>43678</v>
      </c>
      <c r="O3221" t="s">
        <v>19</v>
      </c>
      <c r="P3221" t="s">
        <v>1656</v>
      </c>
      <c r="S3221" s="2">
        <v>1078039</v>
      </c>
      <c r="T3221" s="2">
        <v>340868</v>
      </c>
      <c r="X3221" s="2" t="s">
        <v>1931</v>
      </c>
      <c r="Z3221">
        <v>3000863</v>
      </c>
      <c r="AA3221" s="2" t="s">
        <v>24</v>
      </c>
    </row>
    <row r="3222" spans="1:27" x14ac:dyDescent="0.25">
      <c r="A3222" s="6">
        <f t="shared" si="50"/>
        <v>3214</v>
      </c>
      <c r="C3222" s="36" t="str">
        <f>+INDEX('Global Mapping'!$M:$M,MATCH(L3222,'Global Mapping'!$A:$A,0))</f>
        <v>EXPENSE</v>
      </c>
      <c r="D3222" s="36" t="str">
        <f>+INDEX('Global Mapping'!$C:$C,MATCH(L3222,'Global Mapping'!$A:$A,0))</f>
        <v>WATER-MAINT SUPPLIES</v>
      </c>
      <c r="E3222" s="36" t="s">
        <v>3985</v>
      </c>
      <c r="F3222" s="36" t="s">
        <v>3986</v>
      </c>
      <c r="G3222" s="36" t="s">
        <v>3987</v>
      </c>
      <c r="H3222" s="36">
        <v>1114695</v>
      </c>
      <c r="I3222" s="38">
        <v>43678</v>
      </c>
      <c r="J3222" s="2">
        <v>345</v>
      </c>
      <c r="K3222" s="2">
        <v>345102</v>
      </c>
      <c r="L3222" s="2">
        <v>6285</v>
      </c>
      <c r="M3222" s="5">
        <v>17.190000000000001</v>
      </c>
      <c r="N3222" s="3">
        <v>43678</v>
      </c>
      <c r="O3222" t="s">
        <v>19</v>
      </c>
      <c r="P3222" t="s">
        <v>1663</v>
      </c>
      <c r="S3222" s="2">
        <v>1078023</v>
      </c>
      <c r="T3222" s="2">
        <v>340868</v>
      </c>
      <c r="X3222" s="2" t="s">
        <v>1931</v>
      </c>
      <c r="Z3222">
        <v>3004931</v>
      </c>
      <c r="AA3222" s="2" t="s">
        <v>24</v>
      </c>
    </row>
    <row r="3223" spans="1:27" x14ac:dyDescent="0.25">
      <c r="A3223" s="6">
        <f t="shared" si="50"/>
        <v>3215</v>
      </c>
      <c r="C3223" s="36" t="str">
        <f>+INDEX('Global Mapping'!$M:$M,MATCH(L3223,'Global Mapping'!$A:$A,0))</f>
        <v>EXPENSE</v>
      </c>
      <c r="D3223" s="36" t="str">
        <f>+INDEX('Global Mapping'!$C:$C,MATCH(L3223,'Global Mapping'!$A:$A,0))</f>
        <v>WATER-MAINT SUPPLIES</v>
      </c>
      <c r="E3223" s="36" t="s">
        <v>3985</v>
      </c>
      <c r="F3223" s="36" t="s">
        <v>3986</v>
      </c>
      <c r="G3223" s="36" t="s">
        <v>3987</v>
      </c>
      <c r="H3223" s="36">
        <v>1114695</v>
      </c>
      <c r="I3223" s="38">
        <v>43678</v>
      </c>
      <c r="J3223" s="2">
        <v>345</v>
      </c>
      <c r="K3223" s="2">
        <v>345102</v>
      </c>
      <c r="L3223" s="2">
        <v>6285</v>
      </c>
      <c r="M3223" s="5">
        <v>7.2</v>
      </c>
      <c r="N3223" s="3">
        <v>43678</v>
      </c>
      <c r="O3223" t="s">
        <v>19</v>
      </c>
      <c r="P3223" t="s">
        <v>1663</v>
      </c>
      <c r="S3223" s="2">
        <v>1078024</v>
      </c>
      <c r="T3223" s="2">
        <v>340868</v>
      </c>
      <c r="X3223" s="2" t="s">
        <v>1931</v>
      </c>
      <c r="Z3223">
        <v>3004931</v>
      </c>
      <c r="AA3223" s="2" t="s">
        <v>24</v>
      </c>
    </row>
    <row r="3224" spans="1:27" x14ac:dyDescent="0.25">
      <c r="A3224" s="6">
        <f t="shared" si="50"/>
        <v>3216</v>
      </c>
      <c r="C3224" s="36" t="str">
        <f>+INDEX('Global Mapping'!$M:$M,MATCH(L3224,'Global Mapping'!$A:$A,0))</f>
        <v>EXPENSE</v>
      </c>
      <c r="D3224" s="36" t="str">
        <f>+INDEX('Global Mapping'!$C:$C,MATCH(L3224,'Global Mapping'!$A:$A,0))</f>
        <v>WATER-MAINT SUPPLIES</v>
      </c>
      <c r="E3224" s="36" t="s">
        <v>3985</v>
      </c>
      <c r="F3224" s="36" t="s">
        <v>3986</v>
      </c>
      <c r="G3224" s="36" t="s">
        <v>3987</v>
      </c>
      <c r="H3224" s="36">
        <v>1114695</v>
      </c>
      <c r="I3224" s="38">
        <v>43678</v>
      </c>
      <c r="J3224" s="2">
        <v>345</v>
      </c>
      <c r="K3224" s="2">
        <v>345102</v>
      </c>
      <c r="L3224" s="2">
        <v>6285</v>
      </c>
      <c r="M3224" s="5">
        <v>14.37</v>
      </c>
      <c r="N3224" s="3">
        <v>43678</v>
      </c>
      <c r="O3224" t="s">
        <v>19</v>
      </c>
      <c r="P3224" t="s">
        <v>1663</v>
      </c>
      <c r="S3224" s="2">
        <v>1078025</v>
      </c>
      <c r="T3224" s="2">
        <v>340868</v>
      </c>
      <c r="X3224" s="2" t="s">
        <v>1931</v>
      </c>
      <c r="Z3224">
        <v>3004931</v>
      </c>
      <c r="AA3224" s="2" t="s">
        <v>24</v>
      </c>
    </row>
    <row r="3225" spans="1:27" x14ac:dyDescent="0.25">
      <c r="A3225" s="6">
        <f t="shared" si="50"/>
        <v>3217</v>
      </c>
      <c r="C3225" s="36" t="str">
        <f>+INDEX('Global Mapping'!$M:$M,MATCH(L3225,'Global Mapping'!$A:$A,0))</f>
        <v>EXPENSE</v>
      </c>
      <c r="D3225" s="36" t="str">
        <f>+INDEX('Global Mapping'!$C:$C,MATCH(L3225,'Global Mapping'!$A:$A,0))</f>
        <v>WATER-MAINT SUPPLIES</v>
      </c>
      <c r="E3225" s="36" t="s">
        <v>3985</v>
      </c>
      <c r="F3225" s="36" t="s">
        <v>3986</v>
      </c>
      <c r="G3225" s="36" t="s">
        <v>3987</v>
      </c>
      <c r="H3225" s="36">
        <v>1114695</v>
      </c>
      <c r="I3225" s="38">
        <v>43678</v>
      </c>
      <c r="J3225" s="2">
        <v>345</v>
      </c>
      <c r="K3225" s="2">
        <v>345102</v>
      </c>
      <c r="L3225" s="2">
        <v>6285</v>
      </c>
      <c r="M3225" s="5">
        <v>15.89</v>
      </c>
      <c r="N3225" s="3">
        <v>43678</v>
      </c>
      <c r="O3225" t="s">
        <v>19</v>
      </c>
      <c r="P3225" t="s">
        <v>1663</v>
      </c>
      <c r="S3225" s="2">
        <v>1078026</v>
      </c>
      <c r="T3225" s="2">
        <v>340868</v>
      </c>
      <c r="X3225" s="2" t="s">
        <v>1931</v>
      </c>
      <c r="Z3225">
        <v>3004931</v>
      </c>
      <c r="AA3225" s="2" t="s">
        <v>24</v>
      </c>
    </row>
    <row r="3226" spans="1:27" x14ac:dyDescent="0.25">
      <c r="A3226" s="6">
        <f t="shared" si="50"/>
        <v>3218</v>
      </c>
      <c r="C3226" s="36" t="str">
        <f>+INDEX('Global Mapping'!$M:$M,MATCH(L3226,'Global Mapping'!$A:$A,0))</f>
        <v>EXPENSE</v>
      </c>
      <c r="D3226" s="36" t="str">
        <f>+INDEX('Global Mapping'!$C:$C,MATCH(L3226,'Global Mapping'!$A:$A,0))</f>
        <v>WATER-MAINT SUPPLIES</v>
      </c>
      <c r="E3226" s="36" t="s">
        <v>3985</v>
      </c>
      <c r="F3226" s="36" t="s">
        <v>3986</v>
      </c>
      <c r="G3226" s="36" t="s">
        <v>3987</v>
      </c>
      <c r="H3226" s="36">
        <v>1114698</v>
      </c>
      <c r="I3226" s="38">
        <v>43678</v>
      </c>
      <c r="J3226" s="2">
        <v>345</v>
      </c>
      <c r="K3226" s="2">
        <v>345101</v>
      </c>
      <c r="L3226" s="2">
        <v>6285</v>
      </c>
      <c r="M3226" s="5">
        <v>32.96</v>
      </c>
      <c r="N3226" s="3">
        <v>43678</v>
      </c>
      <c r="O3226" t="s">
        <v>19</v>
      </c>
      <c r="P3226" t="s">
        <v>1665</v>
      </c>
      <c r="S3226" s="2">
        <v>1078035</v>
      </c>
      <c r="T3226" s="2">
        <v>340868</v>
      </c>
      <c r="X3226" s="2" t="s">
        <v>1931</v>
      </c>
      <c r="Z3226">
        <v>3005740</v>
      </c>
      <c r="AA3226" s="2" t="s">
        <v>24</v>
      </c>
    </row>
    <row r="3227" spans="1:27" x14ac:dyDescent="0.25">
      <c r="A3227" s="6">
        <f t="shared" si="50"/>
        <v>3219</v>
      </c>
      <c r="C3227" s="36" t="str">
        <f>+INDEX('Global Mapping'!$M:$M,MATCH(L3227,'Global Mapping'!$A:$A,0))</f>
        <v>EXPENSE</v>
      </c>
      <c r="D3227" s="36" t="str">
        <f>+INDEX('Global Mapping'!$C:$C,MATCH(L3227,'Global Mapping'!$A:$A,0))</f>
        <v>WATER-MAINT SUPPLIES</v>
      </c>
      <c r="E3227" s="36" t="s">
        <v>3985</v>
      </c>
      <c r="F3227" s="36" t="s">
        <v>3986</v>
      </c>
      <c r="G3227" s="36" t="s">
        <v>3987</v>
      </c>
      <c r="H3227" s="36">
        <v>1114690</v>
      </c>
      <c r="I3227" s="38">
        <v>43678</v>
      </c>
      <c r="J3227" s="2">
        <v>345</v>
      </c>
      <c r="K3227" s="2">
        <v>345102</v>
      </c>
      <c r="L3227" s="2">
        <v>6285</v>
      </c>
      <c r="M3227" s="5">
        <v>19.22</v>
      </c>
      <c r="N3227" s="3">
        <v>43678</v>
      </c>
      <c r="O3227" t="s">
        <v>19</v>
      </c>
      <c r="P3227" t="s">
        <v>1647</v>
      </c>
      <c r="S3227" s="2">
        <v>1078021</v>
      </c>
      <c r="T3227" s="2">
        <v>340868</v>
      </c>
      <c r="X3227" s="2" t="s">
        <v>1931</v>
      </c>
      <c r="Z3227">
        <v>3014539</v>
      </c>
      <c r="AA3227" s="2" t="s">
        <v>24</v>
      </c>
    </row>
    <row r="3228" spans="1:27" x14ac:dyDescent="0.25">
      <c r="A3228" s="6">
        <f t="shared" si="50"/>
        <v>3220</v>
      </c>
      <c r="C3228" s="36" t="str">
        <f>+INDEX('Global Mapping'!$M:$M,MATCH(L3228,'Global Mapping'!$A:$A,0))</f>
        <v>EXPENSE</v>
      </c>
      <c r="D3228" s="36" t="str">
        <f>+INDEX('Global Mapping'!$C:$C,MATCH(L3228,'Global Mapping'!$A:$A,0))</f>
        <v>WATER-MAINT SUPPLIES</v>
      </c>
      <c r="E3228" s="36" t="s">
        <v>3985</v>
      </c>
      <c r="F3228" s="36" t="s">
        <v>3986</v>
      </c>
      <c r="G3228" s="36" t="s">
        <v>3987</v>
      </c>
      <c r="H3228" s="36">
        <v>1114690</v>
      </c>
      <c r="I3228" s="38">
        <v>43678</v>
      </c>
      <c r="J3228" s="2">
        <v>345</v>
      </c>
      <c r="K3228" s="2">
        <v>345102</v>
      </c>
      <c r="L3228" s="2">
        <v>6285</v>
      </c>
      <c r="M3228" s="5">
        <v>9.1999999999999993</v>
      </c>
      <c r="N3228" s="3">
        <v>43678</v>
      </c>
      <c r="O3228" t="s">
        <v>19</v>
      </c>
      <c r="P3228" t="s">
        <v>1647</v>
      </c>
      <c r="S3228" s="2">
        <v>1078022</v>
      </c>
      <c r="T3228" s="2">
        <v>340868</v>
      </c>
      <c r="X3228" s="2" t="s">
        <v>1931</v>
      </c>
      <c r="Z3228">
        <v>3014539</v>
      </c>
      <c r="AA3228" s="2" t="s">
        <v>24</v>
      </c>
    </row>
    <row r="3229" spans="1:27" x14ac:dyDescent="0.25">
      <c r="A3229" s="6">
        <f t="shared" si="50"/>
        <v>3221</v>
      </c>
      <c r="C3229" s="36" t="str">
        <f>+INDEX('Global Mapping'!$M:$M,MATCH(L3229,'Global Mapping'!$A:$A,0))</f>
        <v>EXPENSE</v>
      </c>
      <c r="D3229" s="36" t="str">
        <f>+INDEX('Global Mapping'!$C:$C,MATCH(L3229,'Global Mapping'!$A:$A,0))</f>
        <v>WATER-MAINT SUPPLIES</v>
      </c>
      <c r="E3229" s="36" t="s">
        <v>3985</v>
      </c>
      <c r="F3229" s="36" t="s">
        <v>3986</v>
      </c>
      <c r="G3229" s="36" t="s">
        <v>3987</v>
      </c>
      <c r="H3229" s="36">
        <v>1114690</v>
      </c>
      <c r="I3229" s="38">
        <v>43678</v>
      </c>
      <c r="J3229" s="2">
        <v>345</v>
      </c>
      <c r="K3229" s="2">
        <v>345102</v>
      </c>
      <c r="L3229" s="2">
        <v>6285</v>
      </c>
      <c r="M3229" s="5">
        <v>27.56</v>
      </c>
      <c r="N3229" s="3">
        <v>43678</v>
      </c>
      <c r="O3229" t="s">
        <v>19</v>
      </c>
      <c r="P3229" t="s">
        <v>1647</v>
      </c>
      <c r="S3229" s="2">
        <v>1078080</v>
      </c>
      <c r="T3229" s="2">
        <v>340877</v>
      </c>
      <c r="X3229" s="2" t="s">
        <v>1931</v>
      </c>
      <c r="Z3229">
        <v>3014539</v>
      </c>
      <c r="AA3229" s="2" t="s">
        <v>24</v>
      </c>
    </row>
    <row r="3230" spans="1:27" x14ac:dyDescent="0.25">
      <c r="A3230" s="6">
        <f t="shared" si="50"/>
        <v>3222</v>
      </c>
      <c r="C3230" s="36" t="str">
        <f>+INDEX('Global Mapping'!$M:$M,MATCH(L3230,'Global Mapping'!$A:$A,0))</f>
        <v>EXPENSE</v>
      </c>
      <c r="D3230" s="36" t="str">
        <f>+INDEX('Global Mapping'!$C:$C,MATCH(L3230,'Global Mapping'!$A:$A,0))</f>
        <v>WATER-MAINT SUPPLIES</v>
      </c>
      <c r="E3230" s="36" t="s">
        <v>3985</v>
      </c>
      <c r="F3230" s="36" t="s">
        <v>3986</v>
      </c>
      <c r="G3230" s="36" t="s">
        <v>3987</v>
      </c>
      <c r="H3230" s="36">
        <v>921615</v>
      </c>
      <c r="I3230" s="38">
        <v>43699</v>
      </c>
      <c r="J3230" s="2">
        <v>345</v>
      </c>
      <c r="K3230" s="2">
        <v>345102</v>
      </c>
      <c r="L3230" s="2">
        <v>6285</v>
      </c>
      <c r="M3230" s="5">
        <v>193.67</v>
      </c>
      <c r="N3230" s="3">
        <v>43679</v>
      </c>
      <c r="O3230" t="s">
        <v>19</v>
      </c>
      <c r="P3230" t="s">
        <v>1656</v>
      </c>
      <c r="S3230" s="2">
        <v>1078361</v>
      </c>
      <c r="T3230" s="2">
        <v>340994</v>
      </c>
      <c r="X3230" s="2" t="s">
        <v>1931</v>
      </c>
      <c r="Z3230">
        <v>3000863</v>
      </c>
      <c r="AA3230" s="2" t="s">
        <v>24</v>
      </c>
    </row>
    <row r="3231" spans="1:27" x14ac:dyDescent="0.25">
      <c r="A3231" s="6">
        <f t="shared" si="50"/>
        <v>3223</v>
      </c>
      <c r="C3231" s="36" t="str">
        <f>+INDEX('Global Mapping'!$M:$M,MATCH(L3231,'Global Mapping'!$A:$A,0))</f>
        <v>EXPENSE</v>
      </c>
      <c r="D3231" s="36" t="str">
        <f>+INDEX('Global Mapping'!$C:$C,MATCH(L3231,'Global Mapping'!$A:$A,0))</f>
        <v>WATER-MAINT SUPPLIES</v>
      </c>
      <c r="E3231" s="36" t="s">
        <v>3985</v>
      </c>
      <c r="F3231" s="36" t="s">
        <v>3986</v>
      </c>
      <c r="G3231" s="36" t="s">
        <v>3987</v>
      </c>
      <c r="H3231" s="36">
        <v>1116450</v>
      </c>
      <c r="I3231" s="38">
        <v>43699</v>
      </c>
      <c r="J3231" s="2">
        <v>345</v>
      </c>
      <c r="K3231" s="2">
        <v>345102</v>
      </c>
      <c r="L3231" s="2">
        <v>6285</v>
      </c>
      <c r="M3231" s="5">
        <v>95.4</v>
      </c>
      <c r="N3231" s="3">
        <v>43683</v>
      </c>
      <c r="O3231" t="s">
        <v>19</v>
      </c>
      <c r="P3231" t="s">
        <v>1666</v>
      </c>
      <c r="S3231" s="2">
        <v>1079215</v>
      </c>
      <c r="T3231" s="2">
        <v>341366</v>
      </c>
      <c r="X3231" s="2" t="s">
        <v>1931</v>
      </c>
      <c r="Z3231">
        <v>3000307</v>
      </c>
      <c r="AA3231" s="2" t="s">
        <v>24</v>
      </c>
    </row>
    <row r="3232" spans="1:27" x14ac:dyDescent="0.25">
      <c r="A3232" s="6">
        <f t="shared" si="50"/>
        <v>3224</v>
      </c>
      <c r="C3232" s="36" t="str">
        <f>+INDEX('Global Mapping'!$M:$M,MATCH(L3232,'Global Mapping'!$A:$A,0))</f>
        <v>EXPENSE</v>
      </c>
      <c r="D3232" s="36" t="str">
        <f>+INDEX('Global Mapping'!$C:$C,MATCH(L3232,'Global Mapping'!$A:$A,0))</f>
        <v>WATER-MAINT SUPPLIES</v>
      </c>
      <c r="E3232" s="36" t="s">
        <v>3985</v>
      </c>
      <c r="F3232" s="36" t="s">
        <v>3986</v>
      </c>
      <c r="G3232" s="36" t="s">
        <v>3987</v>
      </c>
      <c r="H3232" s="36">
        <v>1115287</v>
      </c>
      <c r="I3232" s="38">
        <v>43685</v>
      </c>
      <c r="J3232" s="2">
        <v>345</v>
      </c>
      <c r="K3232" s="2">
        <v>345102</v>
      </c>
      <c r="L3232" s="2">
        <v>6285</v>
      </c>
      <c r="M3232" s="5">
        <v>14.32</v>
      </c>
      <c r="N3232" s="3">
        <v>43683</v>
      </c>
      <c r="O3232" t="s">
        <v>19</v>
      </c>
      <c r="P3232" t="s">
        <v>1647</v>
      </c>
      <c r="S3232" s="2">
        <v>1079273</v>
      </c>
      <c r="T3232" s="2">
        <v>341366</v>
      </c>
      <c r="X3232" s="2" t="s">
        <v>1931</v>
      </c>
      <c r="Z3232">
        <v>3014539</v>
      </c>
      <c r="AA3232" s="2" t="s">
        <v>24</v>
      </c>
    </row>
    <row r="3233" spans="1:27" x14ac:dyDescent="0.25">
      <c r="A3233" s="6">
        <f t="shared" si="50"/>
        <v>3225</v>
      </c>
      <c r="C3233" s="36" t="str">
        <f>+INDEX('Global Mapping'!$M:$M,MATCH(L3233,'Global Mapping'!$A:$A,0))</f>
        <v>EXPENSE</v>
      </c>
      <c r="D3233" s="36" t="str">
        <f>+INDEX('Global Mapping'!$C:$C,MATCH(L3233,'Global Mapping'!$A:$A,0))</f>
        <v>WATER-MAINT SUPPLIES</v>
      </c>
      <c r="E3233" s="36" t="s">
        <v>3985</v>
      </c>
      <c r="F3233" s="36" t="s">
        <v>3986</v>
      </c>
      <c r="G3233" s="36" t="s">
        <v>3987</v>
      </c>
      <c r="H3233" s="36">
        <v>1115302</v>
      </c>
      <c r="I3233" s="38">
        <v>43685</v>
      </c>
      <c r="J3233" s="2">
        <v>345</v>
      </c>
      <c r="K3233" s="2">
        <v>345102</v>
      </c>
      <c r="L3233" s="2">
        <v>6285</v>
      </c>
      <c r="M3233" s="5">
        <v>8.35</v>
      </c>
      <c r="N3233" s="3">
        <v>43685</v>
      </c>
      <c r="O3233" t="s">
        <v>19</v>
      </c>
      <c r="P3233" t="s">
        <v>1663</v>
      </c>
      <c r="S3233" s="2">
        <v>1080268</v>
      </c>
      <c r="T3233" s="2">
        <v>341603</v>
      </c>
      <c r="X3233" s="2" t="s">
        <v>1931</v>
      </c>
      <c r="Z3233">
        <v>3004931</v>
      </c>
      <c r="AA3233" s="2" t="s">
        <v>24</v>
      </c>
    </row>
    <row r="3234" spans="1:27" x14ac:dyDescent="0.25">
      <c r="A3234" s="6">
        <f t="shared" si="50"/>
        <v>3226</v>
      </c>
      <c r="C3234" s="36" t="str">
        <f>+INDEX('Global Mapping'!$M:$M,MATCH(L3234,'Global Mapping'!$A:$A,0))</f>
        <v>EXPENSE</v>
      </c>
      <c r="D3234" s="36" t="str">
        <f>+INDEX('Global Mapping'!$C:$C,MATCH(L3234,'Global Mapping'!$A:$A,0))</f>
        <v>WATER-MAINT SUPPLIES</v>
      </c>
      <c r="E3234" s="36" t="s">
        <v>3985</v>
      </c>
      <c r="F3234" s="36" t="s">
        <v>3986</v>
      </c>
      <c r="G3234" s="36" t="s">
        <v>3987</v>
      </c>
      <c r="H3234" s="36">
        <v>1115296</v>
      </c>
      <c r="I3234" s="38">
        <v>43685</v>
      </c>
      <c r="J3234" s="2">
        <v>345</v>
      </c>
      <c r="K3234" s="2">
        <v>345101</v>
      </c>
      <c r="L3234" s="2">
        <v>6285</v>
      </c>
      <c r="M3234" s="5">
        <v>16.84</v>
      </c>
      <c r="N3234" s="3">
        <v>43685</v>
      </c>
      <c r="O3234" t="s">
        <v>19</v>
      </c>
      <c r="P3234" t="s">
        <v>1952</v>
      </c>
      <c r="S3234" s="2">
        <v>1080367</v>
      </c>
      <c r="T3234" s="2">
        <v>341603</v>
      </c>
      <c r="X3234" s="2" t="s">
        <v>1931</v>
      </c>
      <c r="Z3234">
        <v>3004988</v>
      </c>
      <c r="AA3234" s="2" t="s">
        <v>24</v>
      </c>
    </row>
    <row r="3235" spans="1:27" x14ac:dyDescent="0.25">
      <c r="A3235" s="6">
        <f t="shared" si="50"/>
        <v>3227</v>
      </c>
      <c r="C3235" s="36" t="str">
        <f>+INDEX('Global Mapping'!$M:$M,MATCH(L3235,'Global Mapping'!$A:$A,0))</f>
        <v>EXPENSE</v>
      </c>
      <c r="D3235" s="36" t="str">
        <f>+INDEX('Global Mapping'!$C:$C,MATCH(L3235,'Global Mapping'!$A:$A,0))</f>
        <v>WATER-MAINT SUPPLIES</v>
      </c>
      <c r="E3235" s="36" t="s">
        <v>3985</v>
      </c>
      <c r="F3235" s="36" t="s">
        <v>3986</v>
      </c>
      <c r="G3235" s="36" t="s">
        <v>3987</v>
      </c>
      <c r="H3235" s="36">
        <v>1115296</v>
      </c>
      <c r="I3235" s="38">
        <v>43685</v>
      </c>
      <c r="J3235" s="2">
        <v>345</v>
      </c>
      <c r="K3235" s="2">
        <v>345101</v>
      </c>
      <c r="L3235" s="2">
        <v>6285</v>
      </c>
      <c r="M3235" s="5">
        <v>18.010000000000002</v>
      </c>
      <c r="N3235" s="3">
        <v>43685</v>
      </c>
      <c r="O3235" t="s">
        <v>19</v>
      </c>
      <c r="P3235" t="s">
        <v>1952</v>
      </c>
      <c r="S3235" s="2">
        <v>1080369</v>
      </c>
      <c r="T3235" s="2">
        <v>341603</v>
      </c>
      <c r="X3235" s="2" t="s">
        <v>1931</v>
      </c>
      <c r="Z3235">
        <v>3004988</v>
      </c>
      <c r="AA3235" s="2" t="s">
        <v>24</v>
      </c>
    </row>
    <row r="3236" spans="1:27" x14ac:dyDescent="0.25">
      <c r="A3236" s="6">
        <f t="shared" si="50"/>
        <v>3228</v>
      </c>
      <c r="C3236" s="36" t="str">
        <f>+INDEX('Global Mapping'!$M:$M,MATCH(L3236,'Global Mapping'!$A:$A,0))</f>
        <v>EXPENSE</v>
      </c>
      <c r="D3236" s="36" t="str">
        <f>+INDEX('Global Mapping'!$C:$C,MATCH(L3236,'Global Mapping'!$A:$A,0))</f>
        <v>WATER-MAINT SUPPLIES</v>
      </c>
      <c r="E3236" s="36" t="s">
        <v>3985</v>
      </c>
      <c r="F3236" s="36" t="s">
        <v>3986</v>
      </c>
      <c r="G3236" s="36" t="s">
        <v>3987</v>
      </c>
      <c r="H3236" s="36">
        <v>1115298</v>
      </c>
      <c r="I3236" s="38">
        <v>43685</v>
      </c>
      <c r="J3236" s="2">
        <v>345</v>
      </c>
      <c r="K3236" s="2">
        <v>345102</v>
      </c>
      <c r="L3236" s="2">
        <v>6285</v>
      </c>
      <c r="M3236" s="5">
        <v>10.07</v>
      </c>
      <c r="N3236" s="3">
        <v>43685</v>
      </c>
      <c r="O3236" t="s">
        <v>19</v>
      </c>
      <c r="P3236" t="s">
        <v>1632</v>
      </c>
      <c r="S3236" s="2">
        <v>1080360</v>
      </c>
      <c r="T3236" s="2">
        <v>341603</v>
      </c>
      <c r="X3236" s="2" t="s">
        <v>1931</v>
      </c>
      <c r="Z3236">
        <v>3004989</v>
      </c>
      <c r="AA3236" s="2" t="s">
        <v>24</v>
      </c>
    </row>
    <row r="3237" spans="1:27" x14ac:dyDescent="0.25">
      <c r="A3237" s="6">
        <f t="shared" si="50"/>
        <v>3229</v>
      </c>
      <c r="C3237" s="36" t="str">
        <f>+INDEX('Global Mapping'!$M:$M,MATCH(L3237,'Global Mapping'!$A:$A,0))</f>
        <v>EXPENSE</v>
      </c>
      <c r="D3237" s="36" t="str">
        <f>+INDEX('Global Mapping'!$C:$C,MATCH(L3237,'Global Mapping'!$A:$A,0))</f>
        <v>WATER-MAINT SUPPLIES</v>
      </c>
      <c r="E3237" s="36" t="s">
        <v>3985</v>
      </c>
      <c r="F3237" s="36" t="s">
        <v>3986</v>
      </c>
      <c r="G3237" s="36" t="s">
        <v>3987</v>
      </c>
      <c r="H3237" s="36">
        <v>1115298</v>
      </c>
      <c r="I3237" s="38">
        <v>43685</v>
      </c>
      <c r="J3237" s="2">
        <v>345</v>
      </c>
      <c r="K3237" s="2">
        <v>345102</v>
      </c>
      <c r="L3237" s="2">
        <v>6285</v>
      </c>
      <c r="M3237" s="5">
        <v>10.58</v>
      </c>
      <c r="N3237" s="3">
        <v>43685</v>
      </c>
      <c r="O3237" t="s">
        <v>19</v>
      </c>
      <c r="P3237" t="s">
        <v>1632</v>
      </c>
      <c r="S3237" s="2">
        <v>1080361</v>
      </c>
      <c r="T3237" s="2">
        <v>341603</v>
      </c>
      <c r="X3237" s="2" t="s">
        <v>1931</v>
      </c>
      <c r="Z3237">
        <v>3004989</v>
      </c>
      <c r="AA3237" s="2" t="s">
        <v>24</v>
      </c>
    </row>
    <row r="3238" spans="1:27" x14ac:dyDescent="0.25">
      <c r="A3238" s="6">
        <f t="shared" si="50"/>
        <v>3230</v>
      </c>
      <c r="C3238" s="36" t="str">
        <f>+INDEX('Global Mapping'!$M:$M,MATCH(L3238,'Global Mapping'!$A:$A,0))</f>
        <v>EXPENSE</v>
      </c>
      <c r="D3238" s="36" t="str">
        <f>+INDEX('Global Mapping'!$C:$C,MATCH(L3238,'Global Mapping'!$A:$A,0))</f>
        <v>WATER-MAINT SUPPLIES</v>
      </c>
      <c r="E3238" s="36" t="s">
        <v>3985</v>
      </c>
      <c r="F3238" s="36" t="s">
        <v>3986</v>
      </c>
      <c r="G3238" s="36" t="s">
        <v>3987</v>
      </c>
      <c r="H3238" s="36">
        <v>1115298</v>
      </c>
      <c r="I3238" s="38">
        <v>43685</v>
      </c>
      <c r="J3238" s="2">
        <v>345</v>
      </c>
      <c r="K3238" s="2">
        <v>345102</v>
      </c>
      <c r="L3238" s="2">
        <v>6285</v>
      </c>
      <c r="M3238" s="5">
        <v>10.64</v>
      </c>
      <c r="N3238" s="3">
        <v>43685</v>
      </c>
      <c r="O3238" t="s">
        <v>19</v>
      </c>
      <c r="P3238" t="s">
        <v>1632</v>
      </c>
      <c r="S3238" s="2">
        <v>1080362</v>
      </c>
      <c r="T3238" s="2">
        <v>341603</v>
      </c>
      <c r="X3238" s="2" t="s">
        <v>1931</v>
      </c>
      <c r="Z3238">
        <v>3004989</v>
      </c>
      <c r="AA3238" s="2" t="s">
        <v>24</v>
      </c>
    </row>
    <row r="3239" spans="1:27" x14ac:dyDescent="0.25">
      <c r="A3239" s="6">
        <f t="shared" si="50"/>
        <v>3231</v>
      </c>
      <c r="C3239" s="36" t="str">
        <f>+INDEX('Global Mapping'!$M:$M,MATCH(L3239,'Global Mapping'!$A:$A,0))</f>
        <v>EXPENSE</v>
      </c>
      <c r="D3239" s="36" t="str">
        <f>+INDEX('Global Mapping'!$C:$C,MATCH(L3239,'Global Mapping'!$A:$A,0))</f>
        <v>WATER-MAINT SUPPLIES</v>
      </c>
      <c r="E3239" s="36" t="s">
        <v>3985</v>
      </c>
      <c r="F3239" s="36" t="s">
        <v>3986</v>
      </c>
      <c r="G3239" s="36" t="s">
        <v>3987</v>
      </c>
      <c r="H3239" s="36">
        <v>1115265</v>
      </c>
      <c r="I3239" s="38">
        <v>43685</v>
      </c>
      <c r="J3239" s="2">
        <v>345</v>
      </c>
      <c r="K3239" s="2">
        <v>345101</v>
      </c>
      <c r="L3239" s="2">
        <v>6285</v>
      </c>
      <c r="M3239" s="5">
        <v>212.92</v>
      </c>
      <c r="N3239" s="3">
        <v>43685</v>
      </c>
      <c r="O3239" t="s">
        <v>19</v>
      </c>
      <c r="P3239" t="s">
        <v>1665</v>
      </c>
      <c r="S3239" s="2">
        <v>1080364</v>
      </c>
      <c r="T3239" s="2">
        <v>341603</v>
      </c>
      <c r="X3239" s="2" t="s">
        <v>1931</v>
      </c>
      <c r="Z3239">
        <v>3005740</v>
      </c>
      <c r="AA3239" s="2" t="s">
        <v>24</v>
      </c>
    </row>
    <row r="3240" spans="1:27" x14ac:dyDescent="0.25">
      <c r="A3240" s="6">
        <f t="shared" si="50"/>
        <v>3232</v>
      </c>
      <c r="C3240" s="36" t="str">
        <f>+INDEX('Global Mapping'!$M:$M,MATCH(L3240,'Global Mapping'!$A:$A,0))</f>
        <v>EXPENSE</v>
      </c>
      <c r="D3240" s="36" t="str">
        <f>+INDEX('Global Mapping'!$C:$C,MATCH(L3240,'Global Mapping'!$A:$A,0))</f>
        <v>WATER-MAINT SUPPLIES</v>
      </c>
      <c r="E3240" s="36" t="s">
        <v>3985</v>
      </c>
      <c r="F3240" s="36" t="s">
        <v>3986</v>
      </c>
      <c r="G3240" s="36" t="s">
        <v>3987</v>
      </c>
      <c r="H3240" s="36">
        <v>1116457</v>
      </c>
      <c r="I3240" s="38">
        <v>43699</v>
      </c>
      <c r="J3240" s="2">
        <v>345</v>
      </c>
      <c r="K3240" s="2">
        <v>345102</v>
      </c>
      <c r="L3240" s="2">
        <v>6285</v>
      </c>
      <c r="M3240" s="5">
        <v>14.36</v>
      </c>
      <c r="N3240" s="3">
        <v>43685</v>
      </c>
      <c r="O3240" t="s">
        <v>19</v>
      </c>
      <c r="P3240" t="s">
        <v>1642</v>
      </c>
      <c r="S3240" s="2">
        <v>1080272</v>
      </c>
      <c r="T3240" s="2">
        <v>341603</v>
      </c>
      <c r="X3240" s="2" t="s">
        <v>1931</v>
      </c>
      <c r="Z3240">
        <v>3006413</v>
      </c>
      <c r="AA3240" s="2" t="s">
        <v>24</v>
      </c>
    </row>
    <row r="3241" spans="1:27" x14ac:dyDescent="0.25">
      <c r="A3241" s="6">
        <f t="shared" si="50"/>
        <v>3233</v>
      </c>
      <c r="C3241" s="36" t="str">
        <f>+INDEX('Global Mapping'!$M:$M,MATCH(L3241,'Global Mapping'!$A:$A,0))</f>
        <v>EXPENSE</v>
      </c>
      <c r="D3241" s="36" t="str">
        <f>+INDEX('Global Mapping'!$C:$C,MATCH(L3241,'Global Mapping'!$A:$A,0))</f>
        <v>WATER-MAINT SUPPLIES</v>
      </c>
      <c r="E3241" s="36" t="s">
        <v>3985</v>
      </c>
      <c r="F3241" s="36" t="s">
        <v>3986</v>
      </c>
      <c r="G3241" s="36" t="s">
        <v>3987</v>
      </c>
      <c r="H3241" s="36">
        <v>1115287</v>
      </c>
      <c r="I3241" s="38">
        <v>43685</v>
      </c>
      <c r="J3241" s="2">
        <v>345</v>
      </c>
      <c r="K3241" s="2">
        <v>345102</v>
      </c>
      <c r="L3241" s="2">
        <v>6285</v>
      </c>
      <c r="M3241" s="5">
        <v>0.83</v>
      </c>
      <c r="N3241" s="3">
        <v>43685</v>
      </c>
      <c r="O3241" t="s">
        <v>19</v>
      </c>
      <c r="P3241" t="s">
        <v>1647</v>
      </c>
      <c r="S3241" s="2">
        <v>1080273</v>
      </c>
      <c r="T3241" s="2">
        <v>341603</v>
      </c>
      <c r="X3241" s="2" t="s">
        <v>1931</v>
      </c>
      <c r="Z3241">
        <v>3014539</v>
      </c>
      <c r="AA3241" s="2" t="s">
        <v>24</v>
      </c>
    </row>
    <row r="3242" spans="1:27" x14ac:dyDescent="0.25">
      <c r="A3242" s="6">
        <f t="shared" si="50"/>
        <v>3234</v>
      </c>
      <c r="C3242" s="36" t="str">
        <f>+INDEX('Global Mapping'!$M:$M,MATCH(L3242,'Global Mapping'!$A:$A,0))</f>
        <v>EXPENSE</v>
      </c>
      <c r="D3242" s="36" t="str">
        <f>+INDEX('Global Mapping'!$C:$C,MATCH(L3242,'Global Mapping'!$A:$A,0))</f>
        <v>WATER-MAINT SUPPLIES</v>
      </c>
      <c r="E3242" s="36" t="s">
        <v>3985</v>
      </c>
      <c r="F3242" s="36" t="s">
        <v>3986</v>
      </c>
      <c r="G3242" s="36" t="s">
        <v>3987</v>
      </c>
      <c r="H3242" s="36">
        <v>1115287</v>
      </c>
      <c r="I3242" s="38">
        <v>43685</v>
      </c>
      <c r="J3242" s="2">
        <v>345</v>
      </c>
      <c r="K3242" s="2">
        <v>345102</v>
      </c>
      <c r="L3242" s="2">
        <v>6285</v>
      </c>
      <c r="M3242" s="5">
        <v>4.2</v>
      </c>
      <c r="N3242" s="3">
        <v>43685</v>
      </c>
      <c r="O3242" t="s">
        <v>19</v>
      </c>
      <c r="P3242" t="s">
        <v>1647</v>
      </c>
      <c r="S3242" s="2">
        <v>1080275</v>
      </c>
      <c r="T3242" s="2">
        <v>341603</v>
      </c>
      <c r="X3242" s="2" t="s">
        <v>1931</v>
      </c>
      <c r="Z3242">
        <v>3014539</v>
      </c>
      <c r="AA3242" s="2" t="s">
        <v>24</v>
      </c>
    </row>
    <row r="3243" spans="1:27" x14ac:dyDescent="0.25">
      <c r="A3243" s="6">
        <f t="shared" si="50"/>
        <v>3235</v>
      </c>
      <c r="C3243" s="36" t="str">
        <f>+INDEX('Global Mapping'!$M:$M,MATCH(L3243,'Global Mapping'!$A:$A,0))</f>
        <v>EXPENSE</v>
      </c>
      <c r="D3243" s="36" t="str">
        <f>+INDEX('Global Mapping'!$C:$C,MATCH(L3243,'Global Mapping'!$A:$A,0))</f>
        <v>WATER-MAINT SUPPLIES</v>
      </c>
      <c r="E3243" s="36" t="s">
        <v>3985</v>
      </c>
      <c r="F3243" s="36" t="s">
        <v>3986</v>
      </c>
      <c r="G3243" s="36" t="s">
        <v>3987</v>
      </c>
      <c r="H3243" s="36">
        <v>1115287</v>
      </c>
      <c r="I3243" s="38">
        <v>43685</v>
      </c>
      <c r="J3243" s="2">
        <v>345</v>
      </c>
      <c r="K3243" s="2">
        <v>345102</v>
      </c>
      <c r="L3243" s="2">
        <v>6285</v>
      </c>
      <c r="M3243" s="5">
        <v>26.33</v>
      </c>
      <c r="N3243" s="3">
        <v>43685</v>
      </c>
      <c r="O3243" t="s">
        <v>19</v>
      </c>
      <c r="P3243" t="s">
        <v>1647</v>
      </c>
      <c r="S3243" s="2">
        <v>1080327</v>
      </c>
      <c r="T3243" s="2">
        <v>341603</v>
      </c>
      <c r="X3243" s="2" t="s">
        <v>1931</v>
      </c>
      <c r="Z3243">
        <v>3014539</v>
      </c>
      <c r="AA3243" s="2" t="s">
        <v>24</v>
      </c>
    </row>
    <row r="3244" spans="1:27" x14ac:dyDescent="0.25">
      <c r="A3244" s="6">
        <f t="shared" si="50"/>
        <v>3236</v>
      </c>
      <c r="C3244" s="36" t="str">
        <f>+INDEX('Global Mapping'!$M:$M,MATCH(L3244,'Global Mapping'!$A:$A,0))</f>
        <v>EXPENSE</v>
      </c>
      <c r="D3244" s="36" t="str">
        <f>+INDEX('Global Mapping'!$C:$C,MATCH(L3244,'Global Mapping'!$A:$A,0))</f>
        <v>WATER-MAINT SUPPLIES</v>
      </c>
      <c r="E3244" s="36" t="s">
        <v>3985</v>
      </c>
      <c r="F3244" s="36" t="s">
        <v>3986</v>
      </c>
      <c r="G3244" s="36" t="s">
        <v>3987</v>
      </c>
      <c r="H3244" s="36">
        <v>1115273</v>
      </c>
      <c r="I3244" s="38">
        <v>43685</v>
      </c>
      <c r="J3244" s="2">
        <v>345</v>
      </c>
      <c r="K3244" s="2">
        <v>345102</v>
      </c>
      <c r="L3244" s="2">
        <v>6285</v>
      </c>
      <c r="M3244" s="5">
        <v>7.76</v>
      </c>
      <c r="N3244" s="3">
        <v>43685</v>
      </c>
      <c r="O3244" t="s">
        <v>19</v>
      </c>
      <c r="P3244" t="s">
        <v>1637</v>
      </c>
      <c r="S3244" s="2">
        <v>1080374</v>
      </c>
      <c r="T3244" s="2">
        <v>341603</v>
      </c>
      <c r="X3244" s="2" t="s">
        <v>1931</v>
      </c>
      <c r="Z3244">
        <v>3029848</v>
      </c>
      <c r="AA3244" s="2" t="s">
        <v>24</v>
      </c>
    </row>
    <row r="3245" spans="1:27" x14ac:dyDescent="0.25">
      <c r="A3245" s="6">
        <f t="shared" si="50"/>
        <v>3237</v>
      </c>
      <c r="C3245" s="36" t="str">
        <f>+INDEX('Global Mapping'!$M:$M,MATCH(L3245,'Global Mapping'!$A:$A,0))</f>
        <v>EXPENSE</v>
      </c>
      <c r="D3245" s="36" t="str">
        <f>+INDEX('Global Mapping'!$C:$C,MATCH(L3245,'Global Mapping'!$A:$A,0))</f>
        <v>WATER-MAINT SUPPLIES</v>
      </c>
      <c r="E3245" s="36" t="s">
        <v>3985</v>
      </c>
      <c r="F3245" s="36" t="s">
        <v>3986</v>
      </c>
      <c r="G3245" s="36" t="s">
        <v>3987</v>
      </c>
      <c r="H3245" s="36">
        <v>1115273</v>
      </c>
      <c r="I3245" s="38">
        <v>43685</v>
      </c>
      <c r="J3245" s="2">
        <v>345</v>
      </c>
      <c r="K3245" s="2">
        <v>345102</v>
      </c>
      <c r="L3245" s="2">
        <v>6285</v>
      </c>
      <c r="M3245" s="5">
        <v>5.07</v>
      </c>
      <c r="N3245" s="3">
        <v>43685</v>
      </c>
      <c r="O3245" t="s">
        <v>19</v>
      </c>
      <c r="P3245" t="s">
        <v>1637</v>
      </c>
      <c r="S3245" s="2">
        <v>1080374</v>
      </c>
      <c r="T3245" s="2">
        <v>341603</v>
      </c>
      <c r="X3245" s="2" t="s">
        <v>1931</v>
      </c>
      <c r="Z3245">
        <v>3029848</v>
      </c>
      <c r="AA3245" s="2" t="s">
        <v>24</v>
      </c>
    </row>
    <row r="3246" spans="1:27" x14ac:dyDescent="0.25">
      <c r="A3246" s="6">
        <f t="shared" si="50"/>
        <v>3238</v>
      </c>
      <c r="C3246" s="36" t="str">
        <f>+INDEX('Global Mapping'!$M:$M,MATCH(L3246,'Global Mapping'!$A:$A,0))</f>
        <v>EXPENSE</v>
      </c>
      <c r="D3246" s="36" t="str">
        <f>+INDEX('Global Mapping'!$C:$C,MATCH(L3246,'Global Mapping'!$A:$A,0))</f>
        <v>WATER-MAINT SUPPLIES</v>
      </c>
      <c r="E3246" s="36" t="s">
        <v>3985</v>
      </c>
      <c r="F3246" s="36" t="s">
        <v>3986</v>
      </c>
      <c r="G3246" s="36" t="s">
        <v>3987</v>
      </c>
      <c r="H3246" s="36">
        <v>1116443</v>
      </c>
      <c r="I3246" s="38">
        <v>43699</v>
      </c>
      <c r="J3246" s="2">
        <v>345</v>
      </c>
      <c r="K3246" s="2">
        <v>345102</v>
      </c>
      <c r="L3246" s="2">
        <v>6285</v>
      </c>
      <c r="M3246" s="5">
        <v>21.2</v>
      </c>
      <c r="N3246" s="3">
        <v>43691</v>
      </c>
      <c r="O3246" t="s">
        <v>19</v>
      </c>
      <c r="P3246" t="s">
        <v>1655</v>
      </c>
      <c r="S3246" s="2">
        <v>1081200</v>
      </c>
      <c r="T3246" s="2">
        <v>342046</v>
      </c>
      <c r="X3246" s="2" t="s">
        <v>1931</v>
      </c>
      <c r="Z3246">
        <v>3038149</v>
      </c>
      <c r="AA3246" s="2" t="s">
        <v>24</v>
      </c>
    </row>
    <row r="3247" spans="1:27" x14ac:dyDescent="0.25">
      <c r="A3247" s="6">
        <f t="shared" si="50"/>
        <v>3239</v>
      </c>
      <c r="C3247" s="36" t="str">
        <f>+INDEX('Global Mapping'!$M:$M,MATCH(L3247,'Global Mapping'!$A:$A,0))</f>
        <v>EXPENSE</v>
      </c>
      <c r="D3247" s="36" t="str">
        <f>+INDEX('Global Mapping'!$C:$C,MATCH(L3247,'Global Mapping'!$A:$A,0))</f>
        <v>WATER-MAINT SUPPLIES</v>
      </c>
      <c r="E3247" s="36" t="s">
        <v>3985</v>
      </c>
      <c r="F3247" s="36" t="s">
        <v>3986</v>
      </c>
      <c r="G3247" s="36" t="s">
        <v>3987</v>
      </c>
      <c r="H3247" s="36">
        <v>1116508</v>
      </c>
      <c r="I3247" s="38">
        <v>43699</v>
      </c>
      <c r="J3247" s="2">
        <v>345</v>
      </c>
      <c r="K3247" s="2">
        <v>345102</v>
      </c>
      <c r="L3247" s="2">
        <v>6285</v>
      </c>
      <c r="M3247" s="5">
        <v>5.66</v>
      </c>
      <c r="N3247" s="3">
        <v>43698</v>
      </c>
      <c r="O3247" t="s">
        <v>19</v>
      </c>
      <c r="P3247" t="s">
        <v>1948</v>
      </c>
      <c r="S3247" s="2">
        <v>1083021</v>
      </c>
      <c r="T3247" s="2">
        <v>342587</v>
      </c>
      <c r="X3247" s="2" t="s">
        <v>1931</v>
      </c>
      <c r="Z3247">
        <v>3006695</v>
      </c>
      <c r="AA3247" s="2" t="s">
        <v>24</v>
      </c>
    </row>
    <row r="3248" spans="1:27" x14ac:dyDescent="0.25">
      <c r="A3248" s="6">
        <f t="shared" si="50"/>
        <v>3240</v>
      </c>
      <c r="C3248" s="36" t="str">
        <f>+INDEX('Global Mapping'!$M:$M,MATCH(L3248,'Global Mapping'!$A:$A,0))</f>
        <v>EXPENSE</v>
      </c>
      <c r="D3248" s="36" t="str">
        <f>+INDEX('Global Mapping'!$C:$C,MATCH(L3248,'Global Mapping'!$A:$A,0))</f>
        <v>WATER-MAINT SUPPLIES</v>
      </c>
      <c r="E3248" s="36" t="s">
        <v>3985</v>
      </c>
      <c r="F3248" s="36" t="s">
        <v>3986</v>
      </c>
      <c r="G3248" s="36" t="s">
        <v>3987</v>
      </c>
      <c r="H3248" s="36">
        <v>921653</v>
      </c>
      <c r="I3248" s="38">
        <v>43706</v>
      </c>
      <c r="J3248" s="2">
        <v>345</v>
      </c>
      <c r="K3248" s="2">
        <v>345102</v>
      </c>
      <c r="L3248" s="2">
        <v>6285</v>
      </c>
      <c r="M3248" s="5">
        <v>11.98</v>
      </c>
      <c r="N3248" s="3">
        <v>43705</v>
      </c>
      <c r="O3248" t="s">
        <v>19</v>
      </c>
      <c r="P3248" t="s">
        <v>1656</v>
      </c>
      <c r="S3248" s="2">
        <v>1084552</v>
      </c>
      <c r="T3248" s="2">
        <v>343074</v>
      </c>
      <c r="X3248" s="2" t="s">
        <v>1931</v>
      </c>
      <c r="Z3248">
        <v>3000863</v>
      </c>
      <c r="AA3248" s="2" t="s">
        <v>24</v>
      </c>
    </row>
    <row r="3249" spans="1:27" x14ac:dyDescent="0.25">
      <c r="A3249" s="6">
        <f t="shared" si="50"/>
        <v>3241</v>
      </c>
      <c r="C3249" s="36" t="str">
        <f>+INDEX('Global Mapping'!$M:$M,MATCH(L3249,'Global Mapping'!$A:$A,0))</f>
        <v>EXPENSE</v>
      </c>
      <c r="D3249" s="36" t="str">
        <f>+INDEX('Global Mapping'!$C:$C,MATCH(L3249,'Global Mapping'!$A:$A,0))</f>
        <v>WATER-MAINT SUPPLIES</v>
      </c>
      <c r="E3249" s="36" t="s">
        <v>3985</v>
      </c>
      <c r="F3249" s="36" t="s">
        <v>3986</v>
      </c>
      <c r="G3249" s="36" t="s">
        <v>3987</v>
      </c>
      <c r="H3249" s="36">
        <v>1117073</v>
      </c>
      <c r="I3249" s="38">
        <v>43706</v>
      </c>
      <c r="J3249" s="2">
        <v>345</v>
      </c>
      <c r="K3249" s="2">
        <v>345102</v>
      </c>
      <c r="L3249" s="2">
        <v>6285</v>
      </c>
      <c r="M3249" s="5">
        <v>150</v>
      </c>
      <c r="N3249" s="3">
        <v>43706</v>
      </c>
      <c r="O3249" t="s">
        <v>19</v>
      </c>
      <c r="P3249" t="s">
        <v>2093</v>
      </c>
      <c r="S3249" s="2">
        <v>1086501</v>
      </c>
      <c r="T3249" s="2">
        <v>343191</v>
      </c>
      <c r="X3249" s="2" t="s">
        <v>1931</v>
      </c>
      <c r="Z3249">
        <v>3005031</v>
      </c>
      <c r="AA3249" s="2" t="s">
        <v>24</v>
      </c>
    </row>
    <row r="3250" spans="1:27" x14ac:dyDescent="0.25">
      <c r="A3250" s="6">
        <f t="shared" si="50"/>
        <v>3242</v>
      </c>
      <c r="C3250" s="36" t="str">
        <f>+INDEX('Global Mapping'!$M:$M,MATCH(L3250,'Global Mapping'!$A:$A,0))</f>
        <v>EXPENSE</v>
      </c>
      <c r="D3250" s="36" t="str">
        <f>+INDEX('Global Mapping'!$C:$C,MATCH(L3250,'Global Mapping'!$A:$A,0))</f>
        <v>WATER-MAINT SUPPLIES</v>
      </c>
      <c r="E3250" s="36" t="s">
        <v>3985</v>
      </c>
      <c r="F3250" s="36" t="s">
        <v>3986</v>
      </c>
      <c r="G3250" s="36" t="s">
        <v>3987</v>
      </c>
      <c r="H3250" s="36">
        <v>1117385</v>
      </c>
      <c r="I3250" s="38">
        <v>43713</v>
      </c>
      <c r="J3250" s="2">
        <v>345</v>
      </c>
      <c r="K3250" s="2">
        <v>345101</v>
      </c>
      <c r="L3250" s="2">
        <v>6285</v>
      </c>
      <c r="M3250" s="5">
        <v>124.82</v>
      </c>
      <c r="N3250" s="3">
        <v>43706</v>
      </c>
      <c r="O3250" t="s">
        <v>19</v>
      </c>
      <c r="P3250" t="s">
        <v>1664</v>
      </c>
      <c r="S3250" s="2">
        <v>1086490</v>
      </c>
      <c r="T3250" s="2">
        <v>343191</v>
      </c>
      <c r="X3250" s="2" t="s">
        <v>1931</v>
      </c>
      <c r="Z3250">
        <v>3009296</v>
      </c>
      <c r="AA3250" s="2" t="s">
        <v>24</v>
      </c>
    </row>
    <row r="3251" spans="1:27" x14ac:dyDescent="0.25">
      <c r="A3251" s="6">
        <f t="shared" si="50"/>
        <v>3243</v>
      </c>
      <c r="C3251" s="36" t="str">
        <f>+INDEX('Global Mapping'!$M:$M,MATCH(L3251,'Global Mapping'!$A:$A,0))</f>
        <v>EXPENSE</v>
      </c>
      <c r="D3251" s="36" t="str">
        <f>+INDEX('Global Mapping'!$C:$C,MATCH(L3251,'Global Mapping'!$A:$A,0))</f>
        <v>WATER-MAINT SUPPLIES</v>
      </c>
      <c r="E3251" s="36" t="s">
        <v>3985</v>
      </c>
      <c r="F3251" s="36" t="s">
        <v>3986</v>
      </c>
      <c r="G3251" s="36" t="s">
        <v>3987</v>
      </c>
      <c r="H3251" s="36">
        <v>1119878</v>
      </c>
      <c r="I3251" s="38">
        <v>43720</v>
      </c>
      <c r="J3251" s="2">
        <v>345</v>
      </c>
      <c r="K3251" s="2">
        <v>345102</v>
      </c>
      <c r="L3251" s="2">
        <v>6285</v>
      </c>
      <c r="M3251" s="5">
        <v>75.81</v>
      </c>
      <c r="N3251" s="3">
        <v>43706</v>
      </c>
      <c r="O3251" t="s">
        <v>19</v>
      </c>
      <c r="P3251" t="s">
        <v>1655</v>
      </c>
      <c r="S3251" s="2">
        <v>1086432</v>
      </c>
      <c r="T3251" s="2">
        <v>343191</v>
      </c>
      <c r="X3251" s="2" t="s">
        <v>1931</v>
      </c>
      <c r="Z3251">
        <v>3038149</v>
      </c>
      <c r="AA3251" s="2" t="s">
        <v>24</v>
      </c>
    </row>
    <row r="3252" spans="1:27" x14ac:dyDescent="0.25">
      <c r="A3252" s="6">
        <f t="shared" si="50"/>
        <v>3244</v>
      </c>
      <c r="C3252" s="36" t="str">
        <f>+INDEX('Global Mapping'!$M:$M,MATCH(L3252,'Global Mapping'!$A:$A,0))</f>
        <v>EXPENSE</v>
      </c>
      <c r="D3252" s="36" t="str">
        <f>+INDEX('Global Mapping'!$C:$C,MATCH(L3252,'Global Mapping'!$A:$A,0))</f>
        <v>WATER-MAINT SUPPLIES</v>
      </c>
      <c r="E3252" s="36" t="s">
        <v>3985</v>
      </c>
      <c r="F3252" s="36" t="s">
        <v>3986</v>
      </c>
      <c r="G3252" s="36" t="s">
        <v>3987</v>
      </c>
      <c r="H3252" s="36">
        <v>921668</v>
      </c>
      <c r="I3252" s="38">
        <v>43713</v>
      </c>
      <c r="J3252" s="2">
        <v>345</v>
      </c>
      <c r="K3252" s="2">
        <v>345102</v>
      </c>
      <c r="L3252" s="2">
        <v>6285</v>
      </c>
      <c r="M3252" s="5">
        <v>36.25</v>
      </c>
      <c r="N3252" s="3">
        <v>43711</v>
      </c>
      <c r="O3252" t="s">
        <v>19</v>
      </c>
      <c r="P3252" t="s">
        <v>1656</v>
      </c>
      <c r="S3252" s="2">
        <v>1086809</v>
      </c>
      <c r="T3252" s="2">
        <v>343418</v>
      </c>
      <c r="X3252" s="2" t="s">
        <v>1931</v>
      </c>
      <c r="Z3252">
        <v>3000863</v>
      </c>
      <c r="AA3252" s="2" t="s">
        <v>24</v>
      </c>
    </row>
    <row r="3253" spans="1:27" x14ac:dyDescent="0.25">
      <c r="A3253" s="6">
        <f t="shared" si="50"/>
        <v>3245</v>
      </c>
      <c r="C3253" s="36" t="str">
        <f>+INDEX('Global Mapping'!$M:$M,MATCH(L3253,'Global Mapping'!$A:$A,0))</f>
        <v>EXPENSE</v>
      </c>
      <c r="D3253" s="36" t="str">
        <f>+INDEX('Global Mapping'!$C:$C,MATCH(L3253,'Global Mapping'!$A:$A,0))</f>
        <v>WATER-MAINT SUPPLIES</v>
      </c>
      <c r="E3253" s="36" t="s">
        <v>3985</v>
      </c>
      <c r="F3253" s="36" t="s">
        <v>3986</v>
      </c>
      <c r="G3253" s="36" t="s">
        <v>3987</v>
      </c>
      <c r="H3253" s="36">
        <v>1117438</v>
      </c>
      <c r="I3253" s="38">
        <v>43713</v>
      </c>
      <c r="J3253" s="2">
        <v>345</v>
      </c>
      <c r="K3253" s="2">
        <v>345102</v>
      </c>
      <c r="L3253" s="2">
        <v>6285</v>
      </c>
      <c r="M3253" s="5">
        <v>15.21</v>
      </c>
      <c r="N3253" s="3">
        <v>43712</v>
      </c>
      <c r="O3253" t="s">
        <v>19</v>
      </c>
      <c r="P3253" t="s">
        <v>1644</v>
      </c>
      <c r="S3253" s="2">
        <v>1087212</v>
      </c>
      <c r="T3253" s="2">
        <v>343534</v>
      </c>
      <c r="X3253" s="2" t="s">
        <v>1931</v>
      </c>
      <c r="Z3253">
        <v>3000092</v>
      </c>
      <c r="AA3253" s="2" t="s">
        <v>24</v>
      </c>
    </row>
    <row r="3254" spans="1:27" x14ac:dyDescent="0.25">
      <c r="A3254" s="6">
        <f t="shared" si="50"/>
        <v>3246</v>
      </c>
      <c r="C3254" s="36" t="str">
        <f>+INDEX('Global Mapping'!$M:$M,MATCH(L3254,'Global Mapping'!$A:$A,0))</f>
        <v>EXPENSE</v>
      </c>
      <c r="D3254" s="36" t="str">
        <f>+INDEX('Global Mapping'!$C:$C,MATCH(L3254,'Global Mapping'!$A:$A,0))</f>
        <v>WATER-MAINT SUPPLIES</v>
      </c>
      <c r="E3254" s="36" t="s">
        <v>3985</v>
      </c>
      <c r="F3254" s="36" t="s">
        <v>3986</v>
      </c>
      <c r="G3254" s="36" t="s">
        <v>3987</v>
      </c>
      <c r="H3254" s="36">
        <v>1117415</v>
      </c>
      <c r="I3254" s="38">
        <v>43713</v>
      </c>
      <c r="J3254" s="2">
        <v>345</v>
      </c>
      <c r="K3254" s="2">
        <v>345102</v>
      </c>
      <c r="L3254" s="2">
        <v>6285</v>
      </c>
      <c r="M3254" s="5">
        <v>4.45</v>
      </c>
      <c r="N3254" s="3">
        <v>43712</v>
      </c>
      <c r="O3254" t="s">
        <v>19</v>
      </c>
      <c r="P3254" t="s">
        <v>1663</v>
      </c>
      <c r="S3254" s="2">
        <v>1087213</v>
      </c>
      <c r="T3254" s="2">
        <v>343534</v>
      </c>
      <c r="X3254" s="2" t="s">
        <v>1931</v>
      </c>
      <c r="Z3254">
        <v>3004931</v>
      </c>
      <c r="AA3254" s="2" t="s">
        <v>24</v>
      </c>
    </row>
    <row r="3255" spans="1:27" x14ac:dyDescent="0.25">
      <c r="A3255" s="6">
        <f t="shared" si="50"/>
        <v>3247</v>
      </c>
      <c r="C3255" s="36" t="str">
        <f>+INDEX('Global Mapping'!$M:$M,MATCH(L3255,'Global Mapping'!$A:$A,0))</f>
        <v>EXPENSE</v>
      </c>
      <c r="D3255" s="36" t="str">
        <f>+INDEX('Global Mapping'!$C:$C,MATCH(L3255,'Global Mapping'!$A:$A,0))</f>
        <v>WATER-MAINT SUPPLIES</v>
      </c>
      <c r="E3255" s="36" t="s">
        <v>3985</v>
      </c>
      <c r="F3255" s="36" t="s">
        <v>3986</v>
      </c>
      <c r="G3255" s="36" t="s">
        <v>3987</v>
      </c>
      <c r="H3255" s="36">
        <v>1117415</v>
      </c>
      <c r="I3255" s="38">
        <v>43713</v>
      </c>
      <c r="J3255" s="2">
        <v>345</v>
      </c>
      <c r="K3255" s="2">
        <v>345102</v>
      </c>
      <c r="L3255" s="2">
        <v>6285</v>
      </c>
      <c r="M3255" s="5">
        <v>45.35</v>
      </c>
      <c r="N3255" s="3">
        <v>43712</v>
      </c>
      <c r="O3255" t="s">
        <v>19</v>
      </c>
      <c r="P3255" t="s">
        <v>1663</v>
      </c>
      <c r="S3255" s="2">
        <v>1087214</v>
      </c>
      <c r="T3255" s="2">
        <v>343534</v>
      </c>
      <c r="X3255" s="2" t="s">
        <v>1931</v>
      </c>
      <c r="Z3255">
        <v>3004931</v>
      </c>
      <c r="AA3255" s="2" t="s">
        <v>24</v>
      </c>
    </row>
    <row r="3256" spans="1:27" x14ac:dyDescent="0.25">
      <c r="A3256" s="6">
        <f t="shared" si="50"/>
        <v>3248</v>
      </c>
      <c r="C3256" s="36" t="str">
        <f>+INDEX('Global Mapping'!$M:$M,MATCH(L3256,'Global Mapping'!$A:$A,0))</f>
        <v>EXPENSE</v>
      </c>
      <c r="D3256" s="36" t="str">
        <f>+INDEX('Global Mapping'!$C:$C,MATCH(L3256,'Global Mapping'!$A:$A,0))</f>
        <v>WATER-MAINT SUPPLIES</v>
      </c>
      <c r="E3256" s="36" t="s">
        <v>3985</v>
      </c>
      <c r="F3256" s="36" t="s">
        <v>3986</v>
      </c>
      <c r="G3256" s="36" t="s">
        <v>3987</v>
      </c>
      <c r="H3256" s="36">
        <v>1117415</v>
      </c>
      <c r="I3256" s="38">
        <v>43713</v>
      </c>
      <c r="J3256" s="2">
        <v>345</v>
      </c>
      <c r="K3256" s="2">
        <v>345102</v>
      </c>
      <c r="L3256" s="2">
        <v>6285</v>
      </c>
      <c r="M3256" s="5">
        <v>20.94</v>
      </c>
      <c r="N3256" s="3">
        <v>43712</v>
      </c>
      <c r="O3256" t="s">
        <v>19</v>
      </c>
      <c r="P3256" t="s">
        <v>1663</v>
      </c>
      <c r="S3256" s="2">
        <v>1087215</v>
      </c>
      <c r="T3256" s="2">
        <v>343534</v>
      </c>
      <c r="X3256" s="2" t="s">
        <v>1931</v>
      </c>
      <c r="Z3256">
        <v>3004931</v>
      </c>
      <c r="AA3256" s="2" t="s">
        <v>24</v>
      </c>
    </row>
    <row r="3257" spans="1:27" x14ac:dyDescent="0.25">
      <c r="A3257" s="6">
        <f t="shared" si="50"/>
        <v>3249</v>
      </c>
      <c r="C3257" s="36" t="str">
        <f>+INDEX('Global Mapping'!$M:$M,MATCH(L3257,'Global Mapping'!$A:$A,0))</f>
        <v>EXPENSE</v>
      </c>
      <c r="D3257" s="36" t="str">
        <f>+INDEX('Global Mapping'!$C:$C,MATCH(L3257,'Global Mapping'!$A:$A,0))</f>
        <v>WATER-MAINT SUPPLIES</v>
      </c>
      <c r="E3257" s="36" t="s">
        <v>3985</v>
      </c>
      <c r="F3257" s="36" t="s">
        <v>3986</v>
      </c>
      <c r="G3257" s="36" t="s">
        <v>3987</v>
      </c>
      <c r="H3257" s="36">
        <v>1117415</v>
      </c>
      <c r="I3257" s="38">
        <v>43713</v>
      </c>
      <c r="J3257" s="2">
        <v>345</v>
      </c>
      <c r="K3257" s="2">
        <v>345102</v>
      </c>
      <c r="L3257" s="2">
        <v>6285</v>
      </c>
      <c r="M3257" s="5">
        <v>4.24</v>
      </c>
      <c r="N3257" s="3">
        <v>43712</v>
      </c>
      <c r="O3257" t="s">
        <v>19</v>
      </c>
      <c r="P3257" t="s">
        <v>1663</v>
      </c>
      <c r="S3257" s="2">
        <v>1087216</v>
      </c>
      <c r="T3257" s="2">
        <v>343534</v>
      </c>
      <c r="X3257" s="2" t="s">
        <v>1931</v>
      </c>
      <c r="Z3257">
        <v>3004931</v>
      </c>
      <c r="AA3257" s="2" t="s">
        <v>24</v>
      </c>
    </row>
    <row r="3258" spans="1:27" x14ac:dyDescent="0.25">
      <c r="A3258" s="6">
        <f t="shared" si="50"/>
        <v>3250</v>
      </c>
      <c r="C3258" s="36" t="str">
        <f>+INDEX('Global Mapping'!$M:$M,MATCH(L3258,'Global Mapping'!$A:$A,0))</f>
        <v>EXPENSE</v>
      </c>
      <c r="D3258" s="36" t="str">
        <f>+INDEX('Global Mapping'!$C:$C,MATCH(L3258,'Global Mapping'!$A:$A,0))</f>
        <v>WATER-MAINT SUPPLIES</v>
      </c>
      <c r="E3258" s="36" t="s">
        <v>3985</v>
      </c>
      <c r="F3258" s="36" t="s">
        <v>3986</v>
      </c>
      <c r="G3258" s="36" t="s">
        <v>3987</v>
      </c>
      <c r="H3258" s="36">
        <v>1117415</v>
      </c>
      <c r="I3258" s="38">
        <v>43713</v>
      </c>
      <c r="J3258" s="2">
        <v>345</v>
      </c>
      <c r="K3258" s="2">
        <v>345102</v>
      </c>
      <c r="L3258" s="2">
        <v>6285</v>
      </c>
      <c r="M3258" s="5">
        <v>41.47</v>
      </c>
      <c r="N3258" s="3">
        <v>43712</v>
      </c>
      <c r="O3258" t="s">
        <v>19</v>
      </c>
      <c r="P3258" t="s">
        <v>1663</v>
      </c>
      <c r="S3258" s="2">
        <v>1087217</v>
      </c>
      <c r="T3258" s="2">
        <v>343534</v>
      </c>
      <c r="X3258" s="2" t="s">
        <v>1931</v>
      </c>
      <c r="Z3258">
        <v>3004931</v>
      </c>
      <c r="AA3258" s="2" t="s">
        <v>24</v>
      </c>
    </row>
    <row r="3259" spans="1:27" x14ac:dyDescent="0.25">
      <c r="A3259" s="6">
        <f t="shared" si="50"/>
        <v>3251</v>
      </c>
      <c r="C3259" s="36" t="str">
        <f>+INDEX('Global Mapping'!$M:$M,MATCH(L3259,'Global Mapping'!$A:$A,0))</f>
        <v>EXPENSE</v>
      </c>
      <c r="D3259" s="36" t="str">
        <f>+INDEX('Global Mapping'!$C:$C,MATCH(L3259,'Global Mapping'!$A:$A,0))</f>
        <v>WATER-MAINT SUPPLIES</v>
      </c>
      <c r="E3259" s="36" t="s">
        <v>3985</v>
      </c>
      <c r="F3259" s="36" t="s">
        <v>3986</v>
      </c>
      <c r="G3259" s="36" t="s">
        <v>3987</v>
      </c>
      <c r="H3259" s="36">
        <v>1117415</v>
      </c>
      <c r="I3259" s="38">
        <v>43713</v>
      </c>
      <c r="J3259" s="2">
        <v>345</v>
      </c>
      <c r="K3259" s="2">
        <v>345102</v>
      </c>
      <c r="L3259" s="2">
        <v>6285</v>
      </c>
      <c r="M3259" s="5">
        <v>1.35</v>
      </c>
      <c r="N3259" s="3">
        <v>43712</v>
      </c>
      <c r="O3259" t="s">
        <v>19</v>
      </c>
      <c r="P3259" t="s">
        <v>1663</v>
      </c>
      <c r="S3259" s="2">
        <v>1087218</v>
      </c>
      <c r="T3259" s="2">
        <v>343534</v>
      </c>
      <c r="X3259" s="2" t="s">
        <v>1931</v>
      </c>
      <c r="Z3259">
        <v>3004931</v>
      </c>
      <c r="AA3259" s="2" t="s">
        <v>24</v>
      </c>
    </row>
    <row r="3260" spans="1:27" x14ac:dyDescent="0.25">
      <c r="A3260" s="6">
        <f t="shared" si="50"/>
        <v>3252</v>
      </c>
      <c r="C3260" s="36" t="str">
        <f>+INDEX('Global Mapping'!$M:$M,MATCH(L3260,'Global Mapping'!$A:$A,0))</f>
        <v>EXPENSE</v>
      </c>
      <c r="D3260" s="36" t="str">
        <f>+INDEX('Global Mapping'!$C:$C,MATCH(L3260,'Global Mapping'!$A:$A,0))</f>
        <v>WATER-MAINT SUPPLIES</v>
      </c>
      <c r="E3260" s="36" t="s">
        <v>3985</v>
      </c>
      <c r="F3260" s="36" t="s">
        <v>3986</v>
      </c>
      <c r="G3260" s="36" t="s">
        <v>3987</v>
      </c>
      <c r="H3260" s="36">
        <v>1117415</v>
      </c>
      <c r="I3260" s="38">
        <v>43713</v>
      </c>
      <c r="J3260" s="2">
        <v>345</v>
      </c>
      <c r="K3260" s="2">
        <v>345102</v>
      </c>
      <c r="L3260" s="2">
        <v>6285</v>
      </c>
      <c r="M3260" s="5">
        <v>1.35</v>
      </c>
      <c r="N3260" s="3">
        <v>43712</v>
      </c>
      <c r="O3260" t="s">
        <v>19</v>
      </c>
      <c r="P3260" t="s">
        <v>1663</v>
      </c>
      <c r="S3260" s="2">
        <v>1087219</v>
      </c>
      <c r="T3260" s="2">
        <v>343534</v>
      </c>
      <c r="X3260" s="2" t="s">
        <v>1931</v>
      </c>
      <c r="Z3260">
        <v>3004931</v>
      </c>
      <c r="AA3260" s="2" t="s">
        <v>24</v>
      </c>
    </row>
    <row r="3261" spans="1:27" x14ac:dyDescent="0.25">
      <c r="A3261" s="6">
        <f t="shared" si="50"/>
        <v>3253</v>
      </c>
      <c r="C3261" s="36" t="str">
        <f>+INDEX('Global Mapping'!$M:$M,MATCH(L3261,'Global Mapping'!$A:$A,0))</f>
        <v>EXPENSE</v>
      </c>
      <c r="D3261" s="36" t="str">
        <f>+INDEX('Global Mapping'!$C:$C,MATCH(L3261,'Global Mapping'!$A:$A,0))</f>
        <v>WATER-MAINT SUPPLIES</v>
      </c>
      <c r="E3261" s="36" t="s">
        <v>3985</v>
      </c>
      <c r="F3261" s="36" t="s">
        <v>3986</v>
      </c>
      <c r="G3261" s="36" t="s">
        <v>3987</v>
      </c>
      <c r="H3261" s="36">
        <v>1117415</v>
      </c>
      <c r="I3261" s="38">
        <v>43713</v>
      </c>
      <c r="J3261" s="2">
        <v>345</v>
      </c>
      <c r="K3261" s="2">
        <v>345102</v>
      </c>
      <c r="L3261" s="2">
        <v>6285</v>
      </c>
      <c r="M3261" s="5">
        <v>8.01</v>
      </c>
      <c r="N3261" s="3">
        <v>43712</v>
      </c>
      <c r="O3261" t="s">
        <v>19</v>
      </c>
      <c r="P3261" t="s">
        <v>1663</v>
      </c>
      <c r="S3261" s="2">
        <v>1087220</v>
      </c>
      <c r="T3261" s="2">
        <v>343534</v>
      </c>
      <c r="X3261" s="2" t="s">
        <v>1931</v>
      </c>
      <c r="Z3261">
        <v>3004931</v>
      </c>
      <c r="AA3261" s="2" t="s">
        <v>24</v>
      </c>
    </row>
    <row r="3262" spans="1:27" x14ac:dyDescent="0.25">
      <c r="A3262" s="6">
        <f t="shared" si="50"/>
        <v>3254</v>
      </c>
      <c r="C3262" s="36" t="str">
        <f>+INDEX('Global Mapping'!$M:$M,MATCH(L3262,'Global Mapping'!$A:$A,0))</f>
        <v>EXPENSE</v>
      </c>
      <c r="D3262" s="36" t="str">
        <f>+INDEX('Global Mapping'!$C:$C,MATCH(L3262,'Global Mapping'!$A:$A,0))</f>
        <v>WATER-MAINT SUPPLIES</v>
      </c>
      <c r="E3262" s="36" t="s">
        <v>3985</v>
      </c>
      <c r="F3262" s="36" t="s">
        <v>3986</v>
      </c>
      <c r="G3262" s="36" t="s">
        <v>3987</v>
      </c>
      <c r="H3262" s="36">
        <v>1117437</v>
      </c>
      <c r="I3262" s="38">
        <v>43713</v>
      </c>
      <c r="J3262" s="2">
        <v>345</v>
      </c>
      <c r="K3262" s="2">
        <v>345101</v>
      </c>
      <c r="L3262" s="2">
        <v>6285</v>
      </c>
      <c r="M3262" s="5">
        <v>22.7</v>
      </c>
      <c r="N3262" s="3">
        <v>43713</v>
      </c>
      <c r="O3262" t="s">
        <v>19</v>
      </c>
      <c r="P3262" t="s">
        <v>1665</v>
      </c>
      <c r="S3262" s="2">
        <v>1087770</v>
      </c>
      <c r="T3262" s="2">
        <v>343675</v>
      </c>
      <c r="X3262" s="2" t="s">
        <v>1931</v>
      </c>
      <c r="Z3262">
        <v>3005740</v>
      </c>
      <c r="AA3262" s="2" t="s">
        <v>24</v>
      </c>
    </row>
    <row r="3263" spans="1:27" x14ac:dyDescent="0.25">
      <c r="A3263" s="6">
        <f t="shared" si="50"/>
        <v>3255</v>
      </c>
      <c r="C3263" s="36" t="str">
        <f>+INDEX('Global Mapping'!$M:$M,MATCH(L3263,'Global Mapping'!$A:$A,0))</f>
        <v>EXPENSE</v>
      </c>
      <c r="D3263" s="36" t="str">
        <f>+INDEX('Global Mapping'!$C:$C,MATCH(L3263,'Global Mapping'!$A:$A,0))</f>
        <v>WATER-MAINT SUPPLIES</v>
      </c>
      <c r="E3263" s="36" t="s">
        <v>3985</v>
      </c>
      <c r="F3263" s="36" t="s">
        <v>3986</v>
      </c>
      <c r="G3263" s="36" t="s">
        <v>3987</v>
      </c>
      <c r="H3263" s="36">
        <v>1117418</v>
      </c>
      <c r="I3263" s="38">
        <v>43713</v>
      </c>
      <c r="J3263" s="2">
        <v>345</v>
      </c>
      <c r="K3263" s="2">
        <v>345102</v>
      </c>
      <c r="L3263" s="2">
        <v>6285</v>
      </c>
      <c r="M3263" s="5">
        <v>5.28</v>
      </c>
      <c r="N3263" s="3">
        <v>43713</v>
      </c>
      <c r="O3263" t="s">
        <v>19</v>
      </c>
      <c r="P3263" t="s">
        <v>1637</v>
      </c>
      <c r="S3263" s="2">
        <v>1087570</v>
      </c>
      <c r="T3263" s="2">
        <v>343675</v>
      </c>
      <c r="X3263" s="2" t="s">
        <v>1931</v>
      </c>
      <c r="Z3263">
        <v>3029848</v>
      </c>
      <c r="AA3263" s="2" t="s">
        <v>24</v>
      </c>
    </row>
    <row r="3264" spans="1:27" x14ac:dyDescent="0.25">
      <c r="A3264" s="6">
        <f t="shared" si="50"/>
        <v>3256</v>
      </c>
      <c r="C3264" s="36" t="str">
        <f>+INDEX('Global Mapping'!$M:$M,MATCH(L3264,'Global Mapping'!$A:$A,0))</f>
        <v>EXPENSE</v>
      </c>
      <c r="D3264" s="36" t="str">
        <f>+INDEX('Global Mapping'!$C:$C,MATCH(L3264,'Global Mapping'!$A:$A,0))</f>
        <v>WATER-MAINT SUPPLIES</v>
      </c>
      <c r="E3264" s="36" t="s">
        <v>3985</v>
      </c>
      <c r="F3264" s="36" t="s">
        <v>3986</v>
      </c>
      <c r="G3264" s="36" t="s">
        <v>3987</v>
      </c>
      <c r="H3264" s="36">
        <v>1117418</v>
      </c>
      <c r="I3264" s="38">
        <v>43713</v>
      </c>
      <c r="J3264" s="2">
        <v>345</v>
      </c>
      <c r="K3264" s="2">
        <v>345102</v>
      </c>
      <c r="L3264" s="2">
        <v>6285</v>
      </c>
      <c r="M3264" s="5">
        <v>39</v>
      </c>
      <c r="N3264" s="3">
        <v>43713</v>
      </c>
      <c r="O3264" t="s">
        <v>19</v>
      </c>
      <c r="P3264" t="s">
        <v>1637</v>
      </c>
      <c r="S3264" s="2">
        <v>1087570</v>
      </c>
      <c r="T3264" s="2">
        <v>343675</v>
      </c>
      <c r="X3264" s="2" t="s">
        <v>1931</v>
      </c>
      <c r="Z3264">
        <v>3029848</v>
      </c>
      <c r="AA3264" s="2" t="s">
        <v>24</v>
      </c>
    </row>
    <row r="3265" spans="1:27" x14ac:dyDescent="0.25">
      <c r="A3265" s="6">
        <f t="shared" si="50"/>
        <v>3257</v>
      </c>
      <c r="C3265" s="36" t="str">
        <f>+INDEX('Global Mapping'!$M:$M,MATCH(L3265,'Global Mapping'!$A:$A,0))</f>
        <v>EXPENSE</v>
      </c>
      <c r="D3265" s="36" t="str">
        <f>+INDEX('Global Mapping'!$C:$C,MATCH(L3265,'Global Mapping'!$A:$A,0))</f>
        <v>WATER-MAINT SUPPLIES</v>
      </c>
      <c r="E3265" s="36" t="s">
        <v>3985</v>
      </c>
      <c r="F3265" s="36" t="s">
        <v>3986</v>
      </c>
      <c r="G3265" s="36" t="s">
        <v>3987</v>
      </c>
      <c r="H3265" s="36">
        <v>1117418</v>
      </c>
      <c r="I3265" s="38">
        <v>43713</v>
      </c>
      <c r="J3265" s="2">
        <v>345</v>
      </c>
      <c r="K3265" s="2">
        <v>345102</v>
      </c>
      <c r="L3265" s="2">
        <v>6285</v>
      </c>
      <c r="M3265" s="5">
        <v>6.72</v>
      </c>
      <c r="N3265" s="3">
        <v>43713</v>
      </c>
      <c r="O3265" t="s">
        <v>19</v>
      </c>
      <c r="P3265" t="s">
        <v>1637</v>
      </c>
      <c r="S3265" s="2">
        <v>1087570</v>
      </c>
      <c r="T3265" s="2">
        <v>343675</v>
      </c>
      <c r="X3265" s="2" t="s">
        <v>1931</v>
      </c>
      <c r="Z3265">
        <v>3029848</v>
      </c>
      <c r="AA3265" s="2" t="s">
        <v>24</v>
      </c>
    </row>
    <row r="3266" spans="1:27" x14ac:dyDescent="0.25">
      <c r="A3266" s="6">
        <f t="shared" si="50"/>
        <v>3258</v>
      </c>
      <c r="C3266" s="36" t="str">
        <f>+INDEX('Global Mapping'!$M:$M,MATCH(L3266,'Global Mapping'!$A:$A,0))</f>
        <v>EXPENSE</v>
      </c>
      <c r="D3266" s="36" t="str">
        <f>+INDEX('Global Mapping'!$C:$C,MATCH(L3266,'Global Mapping'!$A:$A,0))</f>
        <v>WATER-MAINT SUPPLIES</v>
      </c>
      <c r="E3266" s="36" t="s">
        <v>3985</v>
      </c>
      <c r="F3266" s="36" t="s">
        <v>3986</v>
      </c>
      <c r="G3266" s="36" t="s">
        <v>3987</v>
      </c>
      <c r="H3266" s="36">
        <v>1117418</v>
      </c>
      <c r="I3266" s="38">
        <v>43713</v>
      </c>
      <c r="J3266" s="2">
        <v>345</v>
      </c>
      <c r="K3266" s="2">
        <v>345102</v>
      </c>
      <c r="L3266" s="2">
        <v>6285</v>
      </c>
      <c r="M3266" s="5">
        <v>5</v>
      </c>
      <c r="N3266" s="3">
        <v>43713</v>
      </c>
      <c r="O3266" t="s">
        <v>19</v>
      </c>
      <c r="P3266" t="s">
        <v>1637</v>
      </c>
      <c r="S3266" s="2">
        <v>1087570</v>
      </c>
      <c r="T3266" s="2">
        <v>343675</v>
      </c>
      <c r="X3266" s="2" t="s">
        <v>1931</v>
      </c>
      <c r="Z3266">
        <v>3029848</v>
      </c>
      <c r="AA3266" s="2" t="s">
        <v>24</v>
      </c>
    </row>
    <row r="3267" spans="1:27" x14ac:dyDescent="0.25">
      <c r="A3267" s="6">
        <f t="shared" si="50"/>
        <v>3259</v>
      </c>
      <c r="C3267" s="36" t="str">
        <f>+INDEX('Global Mapping'!$M:$M,MATCH(L3267,'Global Mapping'!$A:$A,0))</f>
        <v>EXPENSE</v>
      </c>
      <c r="D3267" s="36" t="str">
        <f>+INDEX('Global Mapping'!$C:$C,MATCH(L3267,'Global Mapping'!$A:$A,0))</f>
        <v>WATER-MAINT SUPPLIES</v>
      </c>
      <c r="E3267" s="36" t="s">
        <v>3985</v>
      </c>
      <c r="F3267" s="36" t="s">
        <v>3986</v>
      </c>
      <c r="G3267" s="36" t="s">
        <v>3987</v>
      </c>
      <c r="H3267" s="36">
        <v>921744</v>
      </c>
      <c r="I3267" s="38">
        <v>43741</v>
      </c>
      <c r="J3267" s="2">
        <v>345</v>
      </c>
      <c r="K3267" s="2">
        <v>345102</v>
      </c>
      <c r="L3267" s="2">
        <v>6285</v>
      </c>
      <c r="M3267" s="5">
        <v>147.22999999999999</v>
      </c>
      <c r="N3267" s="3">
        <v>43717</v>
      </c>
      <c r="O3267" t="s">
        <v>19</v>
      </c>
      <c r="P3267" t="s">
        <v>1656</v>
      </c>
      <c r="S3267" s="2">
        <v>1088155</v>
      </c>
      <c r="T3267" s="2">
        <v>343952</v>
      </c>
      <c r="X3267" s="2" t="s">
        <v>1931</v>
      </c>
      <c r="Z3267">
        <v>3000863</v>
      </c>
      <c r="AA3267" s="2" t="s">
        <v>24</v>
      </c>
    </row>
    <row r="3268" spans="1:27" x14ac:dyDescent="0.25">
      <c r="A3268" s="6">
        <f t="shared" si="50"/>
        <v>3260</v>
      </c>
      <c r="C3268" s="36" t="str">
        <f>+INDEX('Global Mapping'!$M:$M,MATCH(L3268,'Global Mapping'!$A:$A,0))</f>
        <v>EXPENSE</v>
      </c>
      <c r="D3268" s="36" t="str">
        <f>+INDEX('Global Mapping'!$C:$C,MATCH(L3268,'Global Mapping'!$A:$A,0))</f>
        <v>WATER-MAINT SUPPLIES</v>
      </c>
      <c r="E3268" s="36" t="s">
        <v>3985</v>
      </c>
      <c r="F3268" s="36" t="s">
        <v>3986</v>
      </c>
      <c r="G3268" s="36" t="s">
        <v>3987</v>
      </c>
      <c r="H3268" s="36">
        <v>1119893</v>
      </c>
      <c r="I3268" s="38">
        <v>43720</v>
      </c>
      <c r="J3268" s="2">
        <v>345</v>
      </c>
      <c r="K3268" s="2">
        <v>345101</v>
      </c>
      <c r="L3268" s="2">
        <v>6285</v>
      </c>
      <c r="M3268" s="5">
        <v>20.010000000000002</v>
      </c>
      <c r="N3268" s="3">
        <v>43717</v>
      </c>
      <c r="O3268" t="s">
        <v>19</v>
      </c>
      <c r="P3268" t="s">
        <v>1952</v>
      </c>
      <c r="S3268" s="2">
        <v>1088243</v>
      </c>
      <c r="T3268" s="2">
        <v>343952</v>
      </c>
      <c r="X3268" s="2" t="s">
        <v>1931</v>
      </c>
      <c r="Z3268">
        <v>3004988</v>
      </c>
      <c r="AA3268" s="2" t="s">
        <v>24</v>
      </c>
    </row>
    <row r="3269" spans="1:27" x14ac:dyDescent="0.25">
      <c r="A3269" s="6">
        <f t="shared" si="50"/>
        <v>3261</v>
      </c>
      <c r="C3269" s="36" t="str">
        <f>+INDEX('Global Mapping'!$M:$M,MATCH(L3269,'Global Mapping'!$A:$A,0))</f>
        <v>EXPENSE</v>
      </c>
      <c r="D3269" s="36" t="str">
        <f>+INDEX('Global Mapping'!$C:$C,MATCH(L3269,'Global Mapping'!$A:$A,0))</f>
        <v>WATER-MAINT SUPPLIES</v>
      </c>
      <c r="E3269" s="36" t="s">
        <v>3985</v>
      </c>
      <c r="F3269" s="36" t="s">
        <v>3986</v>
      </c>
      <c r="G3269" s="36" t="s">
        <v>3987</v>
      </c>
      <c r="H3269" s="36">
        <v>1119671</v>
      </c>
      <c r="I3269" s="38">
        <v>43720</v>
      </c>
      <c r="J3269" s="2">
        <v>345</v>
      </c>
      <c r="K3269" s="2">
        <v>345102</v>
      </c>
      <c r="L3269" s="2">
        <v>6285</v>
      </c>
      <c r="M3269" s="5">
        <v>56.76</v>
      </c>
      <c r="N3269" s="3">
        <v>43719</v>
      </c>
      <c r="O3269" t="s">
        <v>19</v>
      </c>
      <c r="P3269" t="s">
        <v>1648</v>
      </c>
      <c r="S3269" s="2">
        <v>1088979</v>
      </c>
      <c r="T3269" s="2">
        <v>344282</v>
      </c>
      <c r="X3269" s="2" t="s">
        <v>1931</v>
      </c>
      <c r="Z3269">
        <v>3005047</v>
      </c>
      <c r="AA3269" s="2" t="s">
        <v>24</v>
      </c>
    </row>
    <row r="3270" spans="1:27" x14ac:dyDescent="0.25">
      <c r="A3270" s="6">
        <f t="shared" si="50"/>
        <v>3262</v>
      </c>
      <c r="C3270" s="36" t="str">
        <f>+INDEX('Global Mapping'!$M:$M,MATCH(L3270,'Global Mapping'!$A:$A,0))</f>
        <v>EXPENSE</v>
      </c>
      <c r="D3270" s="36" t="str">
        <f>+INDEX('Global Mapping'!$C:$C,MATCH(L3270,'Global Mapping'!$A:$A,0))</f>
        <v>WATER-MAINT SUPPLIES</v>
      </c>
      <c r="E3270" s="36" t="s">
        <v>3985</v>
      </c>
      <c r="F3270" s="36" t="s">
        <v>3986</v>
      </c>
      <c r="G3270" s="36" t="s">
        <v>3987</v>
      </c>
      <c r="H3270" s="36">
        <v>1126788</v>
      </c>
      <c r="I3270" s="38">
        <v>43734</v>
      </c>
      <c r="J3270" s="2">
        <v>345</v>
      </c>
      <c r="K3270" s="2">
        <v>345101</v>
      </c>
      <c r="L3270" s="2">
        <v>6285</v>
      </c>
      <c r="M3270" s="5">
        <v>12.72</v>
      </c>
      <c r="N3270" s="3">
        <v>43726</v>
      </c>
      <c r="O3270" t="s">
        <v>19</v>
      </c>
      <c r="P3270" t="s">
        <v>1664</v>
      </c>
      <c r="S3270" s="2">
        <v>1091771</v>
      </c>
      <c r="T3270" s="2">
        <v>344965</v>
      </c>
      <c r="X3270" s="2" t="s">
        <v>1931</v>
      </c>
      <c r="Z3270">
        <v>3009296</v>
      </c>
      <c r="AA3270" s="2" t="s">
        <v>24</v>
      </c>
    </row>
    <row r="3271" spans="1:27" x14ac:dyDescent="0.25">
      <c r="A3271" s="6">
        <f t="shared" si="50"/>
        <v>3263</v>
      </c>
      <c r="C3271" s="36" t="str">
        <f>+INDEX('Global Mapping'!$M:$M,MATCH(L3271,'Global Mapping'!$A:$A,0))</f>
        <v>EXPENSE</v>
      </c>
      <c r="D3271" s="36" t="str">
        <f>+INDEX('Global Mapping'!$C:$C,MATCH(L3271,'Global Mapping'!$A:$A,0))</f>
        <v>WATER-MAINT SUPPLIES</v>
      </c>
      <c r="E3271" s="36" t="s">
        <v>3985</v>
      </c>
      <c r="F3271" s="36" t="s">
        <v>3986</v>
      </c>
      <c r="G3271" s="36" t="s">
        <v>3987</v>
      </c>
      <c r="H3271" s="36">
        <v>1126243</v>
      </c>
      <c r="I3271" s="38">
        <v>43727</v>
      </c>
      <c r="J3271" s="2">
        <v>345</v>
      </c>
      <c r="K3271" s="2">
        <v>345101</v>
      </c>
      <c r="L3271" s="2">
        <v>6285</v>
      </c>
      <c r="M3271" s="5">
        <v>27.56</v>
      </c>
      <c r="N3271" s="3">
        <v>43727</v>
      </c>
      <c r="O3271" t="s">
        <v>19</v>
      </c>
      <c r="P3271" t="s">
        <v>1671</v>
      </c>
      <c r="S3271" s="2">
        <v>1092537</v>
      </c>
      <c r="T3271" s="2">
        <v>345177</v>
      </c>
      <c r="X3271" s="2" t="s">
        <v>1931</v>
      </c>
      <c r="Z3271">
        <v>3098053</v>
      </c>
      <c r="AA3271" s="2" t="s">
        <v>24</v>
      </c>
    </row>
    <row r="3272" spans="1:27" x14ac:dyDescent="0.25">
      <c r="A3272" s="6">
        <f t="shared" si="50"/>
        <v>3264</v>
      </c>
      <c r="C3272" s="36" t="str">
        <f>+INDEX('Global Mapping'!$M:$M,MATCH(L3272,'Global Mapping'!$A:$A,0))</f>
        <v>EXPENSE</v>
      </c>
      <c r="D3272" s="36" t="str">
        <f>+INDEX('Global Mapping'!$C:$C,MATCH(L3272,'Global Mapping'!$A:$A,0))</f>
        <v>WATER-MAINT SUPPLIES</v>
      </c>
      <c r="E3272" s="36" t="s">
        <v>3985</v>
      </c>
      <c r="F3272" s="36" t="s">
        <v>3986</v>
      </c>
      <c r="G3272" s="36" t="s">
        <v>3987</v>
      </c>
      <c r="H3272" s="36">
        <v>1126807</v>
      </c>
      <c r="I3272" s="38">
        <v>43734</v>
      </c>
      <c r="J3272" s="2">
        <v>345</v>
      </c>
      <c r="K3272" s="2">
        <v>345102</v>
      </c>
      <c r="L3272" s="2">
        <v>6285</v>
      </c>
      <c r="M3272" s="5">
        <v>20.03</v>
      </c>
      <c r="N3272" s="3">
        <v>43732</v>
      </c>
      <c r="O3272" t="s">
        <v>19</v>
      </c>
      <c r="P3272" t="s">
        <v>1632</v>
      </c>
      <c r="S3272" s="2">
        <v>1093461</v>
      </c>
      <c r="T3272" s="2">
        <v>345579</v>
      </c>
      <c r="X3272" s="2" t="s">
        <v>1931</v>
      </c>
      <c r="Z3272">
        <v>3004989</v>
      </c>
      <c r="AA3272" s="2" t="s">
        <v>24</v>
      </c>
    </row>
    <row r="3273" spans="1:27" x14ac:dyDescent="0.25">
      <c r="A3273" s="6">
        <f t="shared" si="50"/>
        <v>3265</v>
      </c>
      <c r="C3273" s="36" t="str">
        <f>+INDEX('Global Mapping'!$M:$M,MATCH(L3273,'Global Mapping'!$A:$A,0))</f>
        <v>EXPENSE</v>
      </c>
      <c r="D3273" s="36" t="str">
        <f>+INDEX('Global Mapping'!$C:$C,MATCH(L3273,'Global Mapping'!$A:$A,0))</f>
        <v>WATER-MAINT SUPPLIES</v>
      </c>
      <c r="E3273" s="36" t="s">
        <v>3985</v>
      </c>
      <c r="F3273" s="36" t="s">
        <v>3986</v>
      </c>
      <c r="G3273" s="36" t="s">
        <v>3987</v>
      </c>
      <c r="H3273" s="36">
        <v>1127358</v>
      </c>
      <c r="I3273" s="38">
        <v>43734</v>
      </c>
      <c r="J3273" s="2">
        <v>345</v>
      </c>
      <c r="K3273" s="2">
        <v>345102</v>
      </c>
      <c r="L3273" s="2">
        <v>6285</v>
      </c>
      <c r="M3273" s="5">
        <v>76.89</v>
      </c>
      <c r="N3273" s="3">
        <v>43732</v>
      </c>
      <c r="O3273" t="s">
        <v>19</v>
      </c>
      <c r="P3273" t="s">
        <v>1648</v>
      </c>
      <c r="S3273" s="2">
        <v>1093314</v>
      </c>
      <c r="T3273" s="2">
        <v>345573</v>
      </c>
      <c r="X3273" s="2" t="s">
        <v>1931</v>
      </c>
      <c r="Z3273">
        <v>3005047</v>
      </c>
      <c r="AA3273" s="2" t="s">
        <v>24</v>
      </c>
    </row>
    <row r="3274" spans="1:27" x14ac:dyDescent="0.25">
      <c r="A3274" s="6">
        <f t="shared" si="50"/>
        <v>3266</v>
      </c>
      <c r="C3274" s="36" t="str">
        <f>+INDEX('Global Mapping'!$M:$M,MATCH(L3274,'Global Mapping'!$A:$A,0))</f>
        <v>EXPENSE</v>
      </c>
      <c r="D3274" s="36" t="str">
        <f>+INDEX('Global Mapping'!$C:$C,MATCH(L3274,'Global Mapping'!$A:$A,0))</f>
        <v>WATER-MAINT SUPPLIES</v>
      </c>
      <c r="E3274" s="36" t="s">
        <v>3985</v>
      </c>
      <c r="F3274" s="36" t="s">
        <v>3986</v>
      </c>
      <c r="G3274" s="36" t="s">
        <v>3987</v>
      </c>
      <c r="H3274" s="36">
        <v>921744</v>
      </c>
      <c r="I3274" s="38">
        <v>43741</v>
      </c>
      <c r="J3274" s="2">
        <v>345</v>
      </c>
      <c r="K3274" s="2">
        <v>345102</v>
      </c>
      <c r="L3274" s="2">
        <v>6285</v>
      </c>
      <c r="M3274" s="5">
        <v>72.45</v>
      </c>
      <c r="N3274" s="3">
        <v>43733</v>
      </c>
      <c r="O3274" t="s">
        <v>19</v>
      </c>
      <c r="P3274" t="s">
        <v>1656</v>
      </c>
      <c r="S3274" s="2">
        <v>1094428</v>
      </c>
      <c r="T3274" s="2">
        <v>345924</v>
      </c>
      <c r="X3274" s="2" t="s">
        <v>1931</v>
      </c>
      <c r="Z3274">
        <v>3000863</v>
      </c>
      <c r="AA3274" s="2" t="s">
        <v>24</v>
      </c>
    </row>
    <row r="3275" spans="1:27" x14ac:dyDescent="0.25">
      <c r="A3275" s="6">
        <f t="shared" ref="A3275:A3338" si="51">+A3274+1</f>
        <v>3267</v>
      </c>
      <c r="C3275" s="36" t="str">
        <f>+INDEX('Global Mapping'!$M:$M,MATCH(L3275,'Global Mapping'!$A:$A,0))</f>
        <v>EXPENSE</v>
      </c>
      <c r="D3275" s="36" t="str">
        <f>+INDEX('Global Mapping'!$C:$C,MATCH(L3275,'Global Mapping'!$A:$A,0))</f>
        <v>WATER-MAINT SUPPLIES</v>
      </c>
      <c r="E3275" s="36" t="s">
        <v>3985</v>
      </c>
      <c r="F3275" s="36" t="s">
        <v>3986</v>
      </c>
      <c r="G3275" s="36" t="s">
        <v>3987</v>
      </c>
      <c r="H3275" s="36">
        <v>1126788</v>
      </c>
      <c r="I3275" s="38">
        <v>43734</v>
      </c>
      <c r="J3275" s="2">
        <v>345</v>
      </c>
      <c r="K3275" s="2">
        <v>345101</v>
      </c>
      <c r="L3275" s="2">
        <v>6285</v>
      </c>
      <c r="M3275" s="5">
        <v>70.760000000000005</v>
      </c>
      <c r="N3275" s="3">
        <v>43734</v>
      </c>
      <c r="O3275" t="s">
        <v>19</v>
      </c>
      <c r="P3275" t="s">
        <v>1664</v>
      </c>
      <c r="S3275" s="2">
        <v>1094987</v>
      </c>
      <c r="T3275" s="2">
        <v>345987</v>
      </c>
      <c r="X3275" s="2" t="s">
        <v>1931</v>
      </c>
      <c r="Z3275">
        <v>3009296</v>
      </c>
      <c r="AA3275" s="2" t="s">
        <v>24</v>
      </c>
    </row>
    <row r="3276" spans="1:27" x14ac:dyDescent="0.25">
      <c r="A3276" s="6">
        <f t="shared" si="51"/>
        <v>3268</v>
      </c>
      <c r="C3276" s="36" t="str">
        <f>+INDEX('Global Mapping'!$M:$M,MATCH(L3276,'Global Mapping'!$A:$A,0))</f>
        <v>EXPENSE</v>
      </c>
      <c r="D3276" s="36" t="str">
        <f>+INDEX('Global Mapping'!$C:$C,MATCH(L3276,'Global Mapping'!$A:$A,0))</f>
        <v>WATER-MAINT SUPPLIES</v>
      </c>
      <c r="E3276" s="36" t="s">
        <v>3985</v>
      </c>
      <c r="F3276" s="36" t="s">
        <v>3986</v>
      </c>
      <c r="G3276" s="36" t="s">
        <v>3987</v>
      </c>
      <c r="H3276" s="36">
        <v>1128547</v>
      </c>
      <c r="I3276" s="38">
        <v>43748</v>
      </c>
      <c r="J3276" s="2">
        <v>345</v>
      </c>
      <c r="K3276" s="2">
        <v>345101</v>
      </c>
      <c r="L3276" s="2">
        <v>6285</v>
      </c>
      <c r="M3276" s="5">
        <v>65.69</v>
      </c>
      <c r="N3276" s="3">
        <v>43740</v>
      </c>
      <c r="O3276" t="s">
        <v>19</v>
      </c>
      <c r="P3276" t="s">
        <v>1664</v>
      </c>
      <c r="S3276" s="2">
        <v>1096955</v>
      </c>
      <c r="T3276" s="2">
        <v>346800</v>
      </c>
      <c r="X3276" s="2" t="s">
        <v>1931</v>
      </c>
      <c r="Z3276">
        <v>3009296</v>
      </c>
      <c r="AA3276" s="2" t="s">
        <v>24</v>
      </c>
    </row>
    <row r="3277" spans="1:27" x14ac:dyDescent="0.25">
      <c r="A3277" s="6">
        <f t="shared" si="51"/>
        <v>3269</v>
      </c>
      <c r="C3277" s="36" t="str">
        <f>+INDEX('Global Mapping'!$M:$M,MATCH(L3277,'Global Mapping'!$A:$A,0))</f>
        <v>EXPENSE</v>
      </c>
      <c r="D3277" s="36" t="str">
        <f>+INDEX('Global Mapping'!$C:$C,MATCH(L3277,'Global Mapping'!$A:$A,0))</f>
        <v>WATER-MAINT SUPPLIES</v>
      </c>
      <c r="E3277" s="36" t="s">
        <v>3985</v>
      </c>
      <c r="F3277" s="36" t="s">
        <v>3986</v>
      </c>
      <c r="G3277" s="36" t="s">
        <v>3987</v>
      </c>
      <c r="H3277" s="36">
        <v>1127633</v>
      </c>
      <c r="I3277" s="38">
        <v>43741</v>
      </c>
      <c r="J3277" s="2">
        <v>345</v>
      </c>
      <c r="K3277" s="2">
        <v>345102</v>
      </c>
      <c r="L3277" s="2">
        <v>6285</v>
      </c>
      <c r="M3277" s="5">
        <v>9.1999999999999993</v>
      </c>
      <c r="N3277" s="3">
        <v>43740</v>
      </c>
      <c r="O3277" t="s">
        <v>19</v>
      </c>
      <c r="P3277" t="s">
        <v>1647</v>
      </c>
      <c r="S3277" s="2">
        <v>1096945</v>
      </c>
      <c r="T3277" s="2">
        <v>346800</v>
      </c>
      <c r="X3277" s="2" t="s">
        <v>1931</v>
      </c>
      <c r="Z3277">
        <v>3014539</v>
      </c>
      <c r="AA3277" s="2" t="s">
        <v>24</v>
      </c>
    </row>
    <row r="3278" spans="1:27" x14ac:dyDescent="0.25">
      <c r="A3278" s="6">
        <f t="shared" si="51"/>
        <v>3270</v>
      </c>
      <c r="C3278" s="36" t="str">
        <f>+INDEX('Global Mapping'!$M:$M,MATCH(L3278,'Global Mapping'!$A:$A,0))</f>
        <v>EXPENSE</v>
      </c>
      <c r="D3278" s="36" t="str">
        <f>+INDEX('Global Mapping'!$C:$C,MATCH(L3278,'Global Mapping'!$A:$A,0))</f>
        <v>WATER-MAINT SUPPLIES</v>
      </c>
      <c r="E3278" s="36" t="s">
        <v>3985</v>
      </c>
      <c r="F3278" s="36" t="s">
        <v>3986</v>
      </c>
      <c r="G3278" s="36" t="s">
        <v>3987</v>
      </c>
      <c r="H3278" s="36">
        <v>1127633</v>
      </c>
      <c r="I3278" s="38">
        <v>43741</v>
      </c>
      <c r="J3278" s="2">
        <v>345</v>
      </c>
      <c r="K3278" s="2">
        <v>345102</v>
      </c>
      <c r="L3278" s="2">
        <v>6285</v>
      </c>
      <c r="M3278" s="5">
        <v>21.47</v>
      </c>
      <c r="N3278" s="3">
        <v>43740</v>
      </c>
      <c r="O3278" t="s">
        <v>19</v>
      </c>
      <c r="P3278" t="s">
        <v>1647</v>
      </c>
      <c r="S3278" s="2">
        <v>1096951</v>
      </c>
      <c r="T3278" s="2">
        <v>346800</v>
      </c>
      <c r="X3278" s="2" t="s">
        <v>1931</v>
      </c>
      <c r="Z3278">
        <v>3014539</v>
      </c>
      <c r="AA3278" s="2" t="s">
        <v>24</v>
      </c>
    </row>
    <row r="3279" spans="1:27" x14ac:dyDescent="0.25">
      <c r="A3279" s="6">
        <f t="shared" si="51"/>
        <v>3271</v>
      </c>
      <c r="C3279" s="36" t="str">
        <f>+INDEX('Global Mapping'!$M:$M,MATCH(L3279,'Global Mapping'!$A:$A,0))</f>
        <v>EXPENSE</v>
      </c>
      <c r="D3279" s="36" t="str">
        <f>+INDEX('Global Mapping'!$C:$C,MATCH(L3279,'Global Mapping'!$A:$A,0))</f>
        <v>WATER-MAINT SUPPLIES</v>
      </c>
      <c r="E3279" s="36" t="s">
        <v>3985</v>
      </c>
      <c r="F3279" s="36" t="s">
        <v>3986</v>
      </c>
      <c r="G3279" s="36" t="s">
        <v>3987</v>
      </c>
      <c r="H3279" s="36">
        <v>1127633</v>
      </c>
      <c r="I3279" s="38">
        <v>43741</v>
      </c>
      <c r="J3279" s="2">
        <v>345</v>
      </c>
      <c r="K3279" s="2">
        <v>345102</v>
      </c>
      <c r="L3279" s="2">
        <v>6285</v>
      </c>
      <c r="M3279" s="5">
        <v>6.35</v>
      </c>
      <c r="N3279" s="3">
        <v>43741</v>
      </c>
      <c r="O3279" t="s">
        <v>19</v>
      </c>
      <c r="P3279" t="s">
        <v>1647</v>
      </c>
      <c r="S3279" s="2">
        <v>1097586</v>
      </c>
      <c r="T3279" s="2">
        <v>346905</v>
      </c>
      <c r="X3279" s="2" t="s">
        <v>1931</v>
      </c>
      <c r="Z3279">
        <v>3014539</v>
      </c>
      <c r="AA3279" s="2" t="s">
        <v>24</v>
      </c>
    </row>
    <row r="3280" spans="1:27" x14ac:dyDescent="0.25">
      <c r="A3280" s="6">
        <f t="shared" si="51"/>
        <v>3272</v>
      </c>
      <c r="C3280" s="36" t="str">
        <f>+INDEX('Global Mapping'!$M:$M,MATCH(L3280,'Global Mapping'!$A:$A,0))</f>
        <v>EXPENSE</v>
      </c>
      <c r="D3280" s="36" t="str">
        <f>+INDEX('Global Mapping'!$C:$C,MATCH(L3280,'Global Mapping'!$A:$A,0))</f>
        <v>WATER-MAINT SUPPLIES</v>
      </c>
      <c r="E3280" s="36" t="s">
        <v>3985</v>
      </c>
      <c r="F3280" s="36" t="s">
        <v>3986</v>
      </c>
      <c r="G3280" s="36" t="s">
        <v>3987</v>
      </c>
      <c r="H3280" s="36">
        <v>1128499</v>
      </c>
      <c r="I3280" s="38">
        <v>43748</v>
      </c>
      <c r="J3280" s="2">
        <v>345</v>
      </c>
      <c r="K3280" s="2">
        <v>345102</v>
      </c>
      <c r="L3280" s="2">
        <v>6285</v>
      </c>
      <c r="M3280" s="5">
        <v>106</v>
      </c>
      <c r="N3280" s="3">
        <v>43742</v>
      </c>
      <c r="O3280" t="s">
        <v>19</v>
      </c>
      <c r="P3280" t="s">
        <v>1655</v>
      </c>
      <c r="S3280" s="2">
        <v>1097699</v>
      </c>
      <c r="T3280" s="2">
        <v>347080</v>
      </c>
      <c r="X3280" s="2" t="s">
        <v>1931</v>
      </c>
      <c r="Z3280">
        <v>3038149</v>
      </c>
      <c r="AA3280" s="2" t="s">
        <v>24</v>
      </c>
    </row>
    <row r="3281" spans="1:27" x14ac:dyDescent="0.25">
      <c r="A3281" s="6">
        <f t="shared" si="51"/>
        <v>3273</v>
      </c>
      <c r="C3281" s="36" t="str">
        <f>+INDEX('Global Mapping'!$M:$M,MATCH(L3281,'Global Mapping'!$A:$A,0))</f>
        <v>EXPENSE</v>
      </c>
      <c r="D3281" s="36" t="str">
        <f>+INDEX('Global Mapping'!$C:$C,MATCH(L3281,'Global Mapping'!$A:$A,0))</f>
        <v>WATER-MAINT SUPPLIES</v>
      </c>
      <c r="E3281" s="36" t="s">
        <v>3985</v>
      </c>
      <c r="F3281" s="36" t="s">
        <v>3986</v>
      </c>
      <c r="G3281" s="36" t="s">
        <v>3987</v>
      </c>
      <c r="H3281" s="36">
        <v>1128798</v>
      </c>
      <c r="I3281" s="38">
        <v>43755</v>
      </c>
      <c r="J3281" s="2">
        <v>345</v>
      </c>
      <c r="K3281" s="2">
        <v>345102</v>
      </c>
      <c r="L3281" s="2">
        <v>6285</v>
      </c>
      <c r="M3281" s="5">
        <v>23.89</v>
      </c>
      <c r="N3281" s="3">
        <v>43755</v>
      </c>
      <c r="O3281" t="s">
        <v>19</v>
      </c>
      <c r="P3281" t="s">
        <v>1663</v>
      </c>
      <c r="S3281" s="2">
        <v>1100858</v>
      </c>
      <c r="T3281" s="2">
        <v>348376</v>
      </c>
      <c r="X3281" s="2" t="s">
        <v>1931</v>
      </c>
      <c r="Z3281">
        <v>3004931</v>
      </c>
      <c r="AA3281" s="2" t="s">
        <v>24</v>
      </c>
    </row>
    <row r="3282" spans="1:27" x14ac:dyDescent="0.25">
      <c r="A3282" s="6">
        <f t="shared" si="51"/>
        <v>3274</v>
      </c>
      <c r="C3282" s="36" t="str">
        <f>+INDEX('Global Mapping'!$M:$M,MATCH(L3282,'Global Mapping'!$A:$A,0))</f>
        <v>EXPENSE</v>
      </c>
      <c r="D3282" s="36" t="str">
        <f>+INDEX('Global Mapping'!$C:$C,MATCH(L3282,'Global Mapping'!$A:$A,0))</f>
        <v>WATER-MAINT SUPPLIES</v>
      </c>
      <c r="E3282" s="36" t="s">
        <v>3985</v>
      </c>
      <c r="F3282" s="36" t="s">
        <v>3986</v>
      </c>
      <c r="G3282" s="36" t="s">
        <v>3987</v>
      </c>
      <c r="H3282" s="36">
        <v>1128798</v>
      </c>
      <c r="I3282" s="38">
        <v>43755</v>
      </c>
      <c r="J3282" s="2">
        <v>345</v>
      </c>
      <c r="K3282" s="2">
        <v>345102</v>
      </c>
      <c r="L3282" s="2">
        <v>6285</v>
      </c>
      <c r="M3282" s="5">
        <v>10.18</v>
      </c>
      <c r="N3282" s="3">
        <v>43755</v>
      </c>
      <c r="O3282" t="s">
        <v>19</v>
      </c>
      <c r="P3282" t="s">
        <v>1663</v>
      </c>
      <c r="S3282" s="2">
        <v>1100865</v>
      </c>
      <c r="T3282" s="2">
        <v>348376</v>
      </c>
      <c r="X3282" s="2" t="s">
        <v>1931</v>
      </c>
      <c r="Z3282">
        <v>3004931</v>
      </c>
      <c r="AA3282" s="2" t="s">
        <v>24</v>
      </c>
    </row>
    <row r="3283" spans="1:27" x14ac:dyDescent="0.25">
      <c r="A3283" s="6">
        <f t="shared" si="51"/>
        <v>3275</v>
      </c>
      <c r="C3283" s="36" t="str">
        <f>+INDEX('Global Mapping'!$M:$M,MATCH(L3283,'Global Mapping'!$A:$A,0))</f>
        <v>EXPENSE</v>
      </c>
      <c r="D3283" s="36" t="str">
        <f>+INDEX('Global Mapping'!$C:$C,MATCH(L3283,'Global Mapping'!$A:$A,0))</f>
        <v>WATER-MAINT SUPPLIES</v>
      </c>
      <c r="E3283" s="36" t="s">
        <v>3985</v>
      </c>
      <c r="F3283" s="36" t="s">
        <v>3986</v>
      </c>
      <c r="G3283" s="36" t="s">
        <v>3987</v>
      </c>
      <c r="H3283" s="36">
        <v>1129385</v>
      </c>
      <c r="I3283" s="38">
        <v>43762</v>
      </c>
      <c r="J3283" s="2">
        <v>345</v>
      </c>
      <c r="K3283" s="2">
        <v>345102</v>
      </c>
      <c r="L3283" s="2">
        <v>6285</v>
      </c>
      <c r="M3283" s="5">
        <v>10.6</v>
      </c>
      <c r="N3283" s="3">
        <v>43759</v>
      </c>
      <c r="O3283" t="s">
        <v>19</v>
      </c>
      <c r="P3283" t="s">
        <v>1729</v>
      </c>
      <c r="S3283" s="2">
        <v>1101628</v>
      </c>
      <c r="T3283" s="2">
        <v>348692</v>
      </c>
      <c r="X3283" s="2" t="s">
        <v>1931</v>
      </c>
      <c r="Z3283">
        <v>3005155</v>
      </c>
      <c r="AA3283" s="2" t="s">
        <v>24</v>
      </c>
    </row>
    <row r="3284" spans="1:27" x14ac:dyDescent="0.25">
      <c r="A3284" s="6">
        <f t="shared" si="51"/>
        <v>3276</v>
      </c>
      <c r="C3284" s="36" t="str">
        <f>+INDEX('Global Mapping'!$M:$M,MATCH(L3284,'Global Mapping'!$A:$A,0))</f>
        <v>EXPENSE</v>
      </c>
      <c r="D3284" s="36" t="str">
        <f>+INDEX('Global Mapping'!$C:$C,MATCH(L3284,'Global Mapping'!$A:$A,0))</f>
        <v>WATER-MAINT SUPPLIES</v>
      </c>
      <c r="E3284" s="36" t="s">
        <v>3985</v>
      </c>
      <c r="F3284" s="36" t="s">
        <v>3986</v>
      </c>
      <c r="G3284" s="36" t="s">
        <v>3987</v>
      </c>
      <c r="H3284" s="36">
        <v>1129385</v>
      </c>
      <c r="I3284" s="38">
        <v>43762</v>
      </c>
      <c r="J3284" s="2">
        <v>345</v>
      </c>
      <c r="K3284" s="2">
        <v>345102</v>
      </c>
      <c r="L3284" s="2">
        <v>6285</v>
      </c>
      <c r="M3284" s="5">
        <v>12.22</v>
      </c>
      <c r="N3284" s="3">
        <v>43759</v>
      </c>
      <c r="O3284" t="s">
        <v>19</v>
      </c>
      <c r="P3284" t="s">
        <v>1729</v>
      </c>
      <c r="S3284" s="2">
        <v>1101629</v>
      </c>
      <c r="T3284" s="2">
        <v>348692</v>
      </c>
      <c r="X3284" s="2" t="s">
        <v>1931</v>
      </c>
      <c r="Z3284">
        <v>3005155</v>
      </c>
      <c r="AA3284" s="2" t="s">
        <v>24</v>
      </c>
    </row>
    <row r="3285" spans="1:27" x14ac:dyDescent="0.25">
      <c r="A3285" s="6">
        <f t="shared" si="51"/>
        <v>3277</v>
      </c>
      <c r="C3285" s="36" t="str">
        <f>+INDEX('Global Mapping'!$M:$M,MATCH(L3285,'Global Mapping'!$A:$A,0))</f>
        <v>EXPENSE</v>
      </c>
      <c r="D3285" s="36" t="str">
        <f>+INDEX('Global Mapping'!$C:$C,MATCH(L3285,'Global Mapping'!$A:$A,0))</f>
        <v>WATER-MAINT SUPPLIES</v>
      </c>
      <c r="E3285" s="36" t="s">
        <v>3985</v>
      </c>
      <c r="F3285" s="36" t="s">
        <v>3986</v>
      </c>
      <c r="G3285" s="36" t="s">
        <v>3987</v>
      </c>
      <c r="H3285" s="36">
        <v>1129595</v>
      </c>
      <c r="I3285" s="38">
        <v>43762</v>
      </c>
      <c r="J3285" s="2">
        <v>345</v>
      </c>
      <c r="K3285" s="2">
        <v>345102</v>
      </c>
      <c r="L3285" s="2">
        <v>6285</v>
      </c>
      <c r="M3285" s="5">
        <v>205.45</v>
      </c>
      <c r="N3285" s="3">
        <v>43760</v>
      </c>
      <c r="O3285" t="s">
        <v>19</v>
      </c>
      <c r="P3285" t="s">
        <v>1648</v>
      </c>
      <c r="S3285" s="2">
        <v>1101786</v>
      </c>
      <c r="T3285" s="2">
        <v>348750</v>
      </c>
      <c r="X3285" s="2" t="s">
        <v>1931</v>
      </c>
      <c r="Z3285">
        <v>3005047</v>
      </c>
      <c r="AA3285" s="2" t="s">
        <v>24</v>
      </c>
    </row>
    <row r="3286" spans="1:27" x14ac:dyDescent="0.25">
      <c r="A3286" s="6">
        <f t="shared" si="51"/>
        <v>3278</v>
      </c>
      <c r="C3286" s="36" t="str">
        <f>+INDEX('Global Mapping'!$M:$M,MATCH(L3286,'Global Mapping'!$A:$A,0))</f>
        <v>EXPENSE</v>
      </c>
      <c r="D3286" s="36" t="str">
        <f>+INDEX('Global Mapping'!$C:$C,MATCH(L3286,'Global Mapping'!$A:$A,0))</f>
        <v>WATER-MAINT SUPPLIES</v>
      </c>
      <c r="E3286" s="36" t="s">
        <v>3985</v>
      </c>
      <c r="F3286" s="36" t="s">
        <v>3986</v>
      </c>
      <c r="G3286" s="36" t="s">
        <v>3987</v>
      </c>
      <c r="H3286" s="36">
        <v>1129595</v>
      </c>
      <c r="I3286" s="38">
        <v>43762</v>
      </c>
      <c r="J3286" s="2">
        <v>345</v>
      </c>
      <c r="K3286" s="2">
        <v>345102</v>
      </c>
      <c r="L3286" s="2">
        <v>6285</v>
      </c>
      <c r="M3286" s="5">
        <v>102.72</v>
      </c>
      <c r="N3286" s="3">
        <v>43761</v>
      </c>
      <c r="O3286" t="s">
        <v>19</v>
      </c>
      <c r="P3286" t="s">
        <v>1648</v>
      </c>
      <c r="S3286" s="2">
        <v>1102688</v>
      </c>
      <c r="T3286" s="2">
        <v>349053</v>
      </c>
      <c r="X3286" s="2" t="s">
        <v>1931</v>
      </c>
      <c r="Z3286">
        <v>3005047</v>
      </c>
      <c r="AA3286" s="2" t="s">
        <v>24</v>
      </c>
    </row>
    <row r="3287" spans="1:27" x14ac:dyDescent="0.25">
      <c r="A3287" s="6">
        <f t="shared" si="51"/>
        <v>3279</v>
      </c>
      <c r="C3287" s="36" t="str">
        <f>+INDEX('Global Mapping'!$M:$M,MATCH(L3287,'Global Mapping'!$A:$A,0))</f>
        <v>EXPENSE</v>
      </c>
      <c r="D3287" s="36" t="str">
        <f>+INDEX('Global Mapping'!$C:$C,MATCH(L3287,'Global Mapping'!$A:$A,0))</f>
        <v>WATER-MAINT SUPPLIES</v>
      </c>
      <c r="E3287" s="36" t="s">
        <v>3985</v>
      </c>
      <c r="F3287" s="36" t="s">
        <v>3986</v>
      </c>
      <c r="G3287" s="36" t="s">
        <v>3987</v>
      </c>
      <c r="H3287" s="36">
        <v>1129386</v>
      </c>
      <c r="I3287" s="38">
        <v>43762</v>
      </c>
      <c r="J3287" s="2">
        <v>345</v>
      </c>
      <c r="K3287" s="2">
        <v>345101</v>
      </c>
      <c r="L3287" s="2">
        <v>6285</v>
      </c>
      <c r="M3287" s="5">
        <v>17.7</v>
      </c>
      <c r="N3287" s="3">
        <v>43762</v>
      </c>
      <c r="O3287" t="s">
        <v>19</v>
      </c>
      <c r="P3287" t="s">
        <v>1665</v>
      </c>
      <c r="S3287" s="2">
        <v>1103041</v>
      </c>
      <c r="T3287" s="2">
        <v>349140</v>
      </c>
      <c r="X3287" s="2" t="s">
        <v>1931</v>
      </c>
      <c r="Z3287">
        <v>3005740</v>
      </c>
      <c r="AA3287" s="2" t="s">
        <v>24</v>
      </c>
    </row>
    <row r="3288" spans="1:27" x14ac:dyDescent="0.25">
      <c r="A3288" s="6">
        <f t="shared" si="51"/>
        <v>3280</v>
      </c>
      <c r="C3288" s="36" t="str">
        <f>+INDEX('Global Mapping'!$M:$M,MATCH(L3288,'Global Mapping'!$A:$A,0))</f>
        <v>EXPENSE</v>
      </c>
      <c r="D3288" s="36" t="str">
        <f>+INDEX('Global Mapping'!$C:$C,MATCH(L3288,'Global Mapping'!$A:$A,0))</f>
        <v>WATER-MAINT SUPPLIES</v>
      </c>
      <c r="E3288" s="36" t="s">
        <v>3985</v>
      </c>
      <c r="F3288" s="36" t="s">
        <v>3986</v>
      </c>
      <c r="G3288" s="36" t="s">
        <v>3987</v>
      </c>
      <c r="H3288" s="36">
        <v>1129387</v>
      </c>
      <c r="I3288" s="38">
        <v>43762</v>
      </c>
      <c r="J3288" s="2">
        <v>345</v>
      </c>
      <c r="K3288" s="2">
        <v>345102</v>
      </c>
      <c r="L3288" s="2">
        <v>6285</v>
      </c>
      <c r="M3288" s="5">
        <v>13.76</v>
      </c>
      <c r="N3288" s="3">
        <v>43762</v>
      </c>
      <c r="O3288" t="s">
        <v>19</v>
      </c>
      <c r="P3288" t="s">
        <v>1647</v>
      </c>
      <c r="S3288" s="2">
        <v>1103043</v>
      </c>
      <c r="T3288" s="2">
        <v>349140</v>
      </c>
      <c r="X3288" s="2" t="s">
        <v>1931</v>
      </c>
      <c r="Z3288">
        <v>3014539</v>
      </c>
      <c r="AA3288" s="2" t="s">
        <v>24</v>
      </c>
    </row>
    <row r="3289" spans="1:27" x14ac:dyDescent="0.25">
      <c r="A3289" s="6">
        <f t="shared" si="51"/>
        <v>3281</v>
      </c>
      <c r="C3289" s="36" t="str">
        <f>+INDEX('Global Mapping'!$M:$M,MATCH(L3289,'Global Mapping'!$A:$A,0))</f>
        <v>EXPENSE</v>
      </c>
      <c r="D3289" s="36" t="str">
        <f>+INDEX('Global Mapping'!$C:$C,MATCH(L3289,'Global Mapping'!$A:$A,0))</f>
        <v>WATER-MAINT SUPPLIES</v>
      </c>
      <c r="E3289" s="36" t="s">
        <v>3985</v>
      </c>
      <c r="F3289" s="36" t="s">
        <v>3986</v>
      </c>
      <c r="G3289" s="36" t="s">
        <v>3987</v>
      </c>
      <c r="H3289" s="36">
        <v>1131056</v>
      </c>
      <c r="I3289" s="38">
        <v>43769</v>
      </c>
      <c r="J3289" s="2">
        <v>345</v>
      </c>
      <c r="K3289" s="2">
        <v>345102</v>
      </c>
      <c r="L3289" s="2">
        <v>6285</v>
      </c>
      <c r="M3289" s="5">
        <v>13.77</v>
      </c>
      <c r="N3289" s="3">
        <v>43766</v>
      </c>
      <c r="O3289" t="s">
        <v>19</v>
      </c>
      <c r="P3289" t="s">
        <v>1647</v>
      </c>
      <c r="S3289" s="2">
        <v>1103622</v>
      </c>
      <c r="T3289" s="2">
        <v>349405</v>
      </c>
      <c r="X3289" s="2" t="s">
        <v>1931</v>
      </c>
      <c r="Z3289">
        <v>3014539</v>
      </c>
      <c r="AA3289" s="2" t="s">
        <v>24</v>
      </c>
    </row>
    <row r="3290" spans="1:27" x14ac:dyDescent="0.25">
      <c r="A3290" s="6">
        <f t="shared" si="51"/>
        <v>3282</v>
      </c>
      <c r="C3290" s="36" t="str">
        <f>+INDEX('Global Mapping'!$M:$M,MATCH(L3290,'Global Mapping'!$A:$A,0))</f>
        <v>EXPENSE</v>
      </c>
      <c r="D3290" s="36" t="str">
        <f>+INDEX('Global Mapping'!$C:$C,MATCH(L3290,'Global Mapping'!$A:$A,0))</f>
        <v>WATER-MAINT SUPPLIES</v>
      </c>
      <c r="E3290" s="36" t="s">
        <v>3985</v>
      </c>
      <c r="F3290" s="36" t="s">
        <v>3986</v>
      </c>
      <c r="G3290" s="36" t="s">
        <v>3987</v>
      </c>
      <c r="H3290" s="36">
        <v>1131060</v>
      </c>
      <c r="I3290" s="38">
        <v>43769</v>
      </c>
      <c r="J3290" s="2">
        <v>345</v>
      </c>
      <c r="K3290" s="2">
        <v>345102</v>
      </c>
      <c r="L3290" s="2">
        <v>6285</v>
      </c>
      <c r="M3290" s="5">
        <v>26.02</v>
      </c>
      <c r="N3290" s="3">
        <v>43769</v>
      </c>
      <c r="O3290" t="s">
        <v>19</v>
      </c>
      <c r="P3290" t="s">
        <v>1644</v>
      </c>
      <c r="S3290" s="2">
        <v>1104845</v>
      </c>
      <c r="T3290" s="2">
        <v>350017</v>
      </c>
      <c r="X3290" s="2" t="s">
        <v>1931</v>
      </c>
      <c r="Z3290">
        <v>3000092</v>
      </c>
      <c r="AA3290" s="2" t="s">
        <v>24</v>
      </c>
    </row>
    <row r="3291" spans="1:27" x14ac:dyDescent="0.25">
      <c r="A3291" s="6">
        <f t="shared" si="51"/>
        <v>3283</v>
      </c>
      <c r="C3291" s="36" t="str">
        <f>+INDEX('Global Mapping'!$M:$M,MATCH(L3291,'Global Mapping'!$A:$A,0))</f>
        <v>EXPENSE</v>
      </c>
      <c r="D3291" s="36" t="str">
        <f>+INDEX('Global Mapping'!$C:$C,MATCH(L3291,'Global Mapping'!$A:$A,0))</f>
        <v>WATER-MAINT SUPPLIES</v>
      </c>
      <c r="E3291" s="36" t="s">
        <v>3985</v>
      </c>
      <c r="F3291" s="36" t="s">
        <v>3986</v>
      </c>
      <c r="G3291" s="36" t="s">
        <v>3987</v>
      </c>
      <c r="H3291" s="36">
        <v>1131540</v>
      </c>
      <c r="I3291" s="38">
        <v>43776</v>
      </c>
      <c r="J3291" s="2">
        <v>345</v>
      </c>
      <c r="K3291" s="2">
        <v>345102</v>
      </c>
      <c r="L3291" s="2">
        <v>6285</v>
      </c>
      <c r="M3291" s="5">
        <v>20.56</v>
      </c>
      <c r="N3291" s="3">
        <v>43773</v>
      </c>
      <c r="O3291" t="s">
        <v>19</v>
      </c>
      <c r="P3291" t="s">
        <v>1644</v>
      </c>
      <c r="S3291" s="2">
        <v>1105162</v>
      </c>
      <c r="T3291" s="2">
        <v>350304</v>
      </c>
      <c r="X3291" s="2" t="s">
        <v>1931</v>
      </c>
      <c r="Z3291">
        <v>3000092</v>
      </c>
      <c r="AA3291" s="2" t="s">
        <v>24</v>
      </c>
    </row>
    <row r="3292" spans="1:27" x14ac:dyDescent="0.25">
      <c r="A3292" s="6">
        <f t="shared" si="51"/>
        <v>3284</v>
      </c>
      <c r="C3292" s="36" t="str">
        <f>+INDEX('Global Mapping'!$M:$M,MATCH(L3292,'Global Mapping'!$A:$A,0))</f>
        <v>EXPENSE</v>
      </c>
      <c r="D3292" s="36" t="str">
        <f>+INDEX('Global Mapping'!$C:$C,MATCH(L3292,'Global Mapping'!$A:$A,0))</f>
        <v>WATER-MAINT SUPPLIES</v>
      </c>
      <c r="E3292" s="36" t="s">
        <v>3985</v>
      </c>
      <c r="F3292" s="36" t="s">
        <v>3986</v>
      </c>
      <c r="G3292" s="36" t="s">
        <v>3987</v>
      </c>
      <c r="H3292" s="36">
        <v>1131593</v>
      </c>
      <c r="I3292" s="38">
        <v>43776</v>
      </c>
      <c r="J3292" s="2">
        <v>345</v>
      </c>
      <c r="K3292" s="2">
        <v>345102</v>
      </c>
      <c r="L3292" s="2">
        <v>6285</v>
      </c>
      <c r="M3292" s="5">
        <v>5.38</v>
      </c>
      <c r="N3292" s="3">
        <v>43773</v>
      </c>
      <c r="O3292" t="s">
        <v>19</v>
      </c>
      <c r="P3292" t="s">
        <v>1647</v>
      </c>
      <c r="S3292" s="2">
        <v>1105163</v>
      </c>
      <c r="T3292" s="2">
        <v>350304</v>
      </c>
      <c r="X3292" s="2" t="s">
        <v>1931</v>
      </c>
      <c r="Z3292">
        <v>3014539</v>
      </c>
      <c r="AA3292" s="2" t="s">
        <v>24</v>
      </c>
    </row>
    <row r="3293" spans="1:27" x14ac:dyDescent="0.25">
      <c r="A3293" s="6">
        <f t="shared" si="51"/>
        <v>3285</v>
      </c>
      <c r="C3293" s="36" t="str">
        <f>+INDEX('Global Mapping'!$M:$M,MATCH(L3293,'Global Mapping'!$A:$A,0))</f>
        <v>EXPENSE</v>
      </c>
      <c r="D3293" s="36" t="str">
        <f>+INDEX('Global Mapping'!$C:$C,MATCH(L3293,'Global Mapping'!$A:$A,0))</f>
        <v>WATER-MAINT SUPPLIES</v>
      </c>
      <c r="E3293" s="36" t="s">
        <v>3985</v>
      </c>
      <c r="F3293" s="36" t="s">
        <v>3986</v>
      </c>
      <c r="G3293" s="36" t="s">
        <v>3987</v>
      </c>
      <c r="H3293" s="36">
        <v>921904</v>
      </c>
      <c r="I3293" s="38">
        <v>43783</v>
      </c>
      <c r="J3293" s="2">
        <v>345</v>
      </c>
      <c r="K3293" s="2">
        <v>345101</v>
      </c>
      <c r="L3293" s="2">
        <v>6285</v>
      </c>
      <c r="M3293" s="5">
        <v>5.95</v>
      </c>
      <c r="N3293" s="3">
        <v>43775</v>
      </c>
      <c r="O3293" t="s">
        <v>19</v>
      </c>
      <c r="P3293" t="s">
        <v>1656</v>
      </c>
      <c r="S3293" s="2">
        <v>1106219</v>
      </c>
      <c r="T3293" s="2">
        <v>350684</v>
      </c>
      <c r="X3293" s="2" t="s">
        <v>1931</v>
      </c>
      <c r="Z3293">
        <v>3000863</v>
      </c>
      <c r="AA3293" s="2" t="s">
        <v>24</v>
      </c>
    </row>
    <row r="3294" spans="1:27" x14ac:dyDescent="0.25">
      <c r="A3294" s="6">
        <f t="shared" si="51"/>
        <v>3286</v>
      </c>
      <c r="C3294" s="36" t="str">
        <f>+INDEX('Global Mapping'!$M:$M,MATCH(L3294,'Global Mapping'!$A:$A,0))</f>
        <v>EXPENSE</v>
      </c>
      <c r="D3294" s="36" t="str">
        <f>+INDEX('Global Mapping'!$C:$C,MATCH(L3294,'Global Mapping'!$A:$A,0))</f>
        <v>WATER-MAINT SUPPLIES</v>
      </c>
      <c r="E3294" s="36" t="s">
        <v>3985</v>
      </c>
      <c r="F3294" s="36" t="s">
        <v>3986</v>
      </c>
      <c r="G3294" s="36" t="s">
        <v>3987</v>
      </c>
      <c r="H3294" s="36">
        <v>921904</v>
      </c>
      <c r="I3294" s="38">
        <v>43783</v>
      </c>
      <c r="J3294" s="2">
        <v>345</v>
      </c>
      <c r="K3294" s="2">
        <v>345101</v>
      </c>
      <c r="L3294" s="2">
        <v>6285</v>
      </c>
      <c r="M3294" s="5">
        <v>153.27000000000001</v>
      </c>
      <c r="N3294" s="3">
        <v>43775</v>
      </c>
      <c r="O3294" t="s">
        <v>19</v>
      </c>
      <c r="P3294" t="s">
        <v>1656</v>
      </c>
      <c r="S3294" s="2">
        <v>1106225</v>
      </c>
      <c r="T3294" s="2">
        <v>350684</v>
      </c>
      <c r="X3294" s="2" t="s">
        <v>1931</v>
      </c>
      <c r="Z3294">
        <v>3000863</v>
      </c>
      <c r="AA3294" s="2" t="s">
        <v>24</v>
      </c>
    </row>
    <row r="3295" spans="1:27" x14ac:dyDescent="0.25">
      <c r="A3295" s="6">
        <f t="shared" si="51"/>
        <v>3287</v>
      </c>
      <c r="C3295" s="36" t="str">
        <f>+INDEX('Global Mapping'!$M:$M,MATCH(L3295,'Global Mapping'!$A:$A,0))</f>
        <v>EXPENSE</v>
      </c>
      <c r="D3295" s="36" t="str">
        <f>+INDEX('Global Mapping'!$C:$C,MATCH(L3295,'Global Mapping'!$A:$A,0))</f>
        <v>WATER-MAINT SUPPLIES</v>
      </c>
      <c r="E3295" s="36" t="s">
        <v>3985</v>
      </c>
      <c r="F3295" s="36" t="s">
        <v>3986</v>
      </c>
      <c r="G3295" s="36" t="s">
        <v>3987</v>
      </c>
      <c r="H3295" s="36">
        <v>1131540</v>
      </c>
      <c r="I3295" s="38">
        <v>43776</v>
      </c>
      <c r="J3295" s="2">
        <v>345</v>
      </c>
      <c r="K3295" s="2">
        <v>345102</v>
      </c>
      <c r="L3295" s="2">
        <v>6285</v>
      </c>
      <c r="M3295" s="5">
        <v>185.23</v>
      </c>
      <c r="N3295" s="3">
        <v>43776</v>
      </c>
      <c r="O3295" t="s">
        <v>19</v>
      </c>
      <c r="P3295" t="s">
        <v>1644</v>
      </c>
      <c r="S3295" s="2">
        <v>1106718</v>
      </c>
      <c r="T3295" s="2">
        <v>350737</v>
      </c>
      <c r="X3295" s="2" t="s">
        <v>1931</v>
      </c>
      <c r="Z3295">
        <v>3000092</v>
      </c>
      <c r="AA3295" s="2" t="s">
        <v>24</v>
      </c>
    </row>
    <row r="3296" spans="1:27" x14ac:dyDescent="0.25">
      <c r="A3296" s="6">
        <f t="shared" si="51"/>
        <v>3288</v>
      </c>
      <c r="C3296" s="36" t="str">
        <f>+INDEX('Global Mapping'!$M:$M,MATCH(L3296,'Global Mapping'!$A:$A,0))</f>
        <v>EXPENSE</v>
      </c>
      <c r="D3296" s="36" t="str">
        <f>+INDEX('Global Mapping'!$C:$C,MATCH(L3296,'Global Mapping'!$A:$A,0))</f>
        <v>WATER-MAINT SUPPLIES</v>
      </c>
      <c r="E3296" s="36" t="s">
        <v>3985</v>
      </c>
      <c r="F3296" s="36" t="s">
        <v>3986</v>
      </c>
      <c r="G3296" s="36" t="s">
        <v>3987</v>
      </c>
      <c r="H3296" s="36">
        <v>1131585</v>
      </c>
      <c r="I3296" s="38">
        <v>43776</v>
      </c>
      <c r="J3296" s="2">
        <v>345</v>
      </c>
      <c r="K3296" s="2">
        <v>345102</v>
      </c>
      <c r="L3296" s="2">
        <v>6285</v>
      </c>
      <c r="M3296" s="5">
        <v>13.24</v>
      </c>
      <c r="N3296" s="3">
        <v>43776</v>
      </c>
      <c r="O3296" t="s">
        <v>19</v>
      </c>
      <c r="P3296" t="s">
        <v>1663</v>
      </c>
      <c r="S3296" s="2">
        <v>1106843</v>
      </c>
      <c r="T3296" s="2">
        <v>350737</v>
      </c>
      <c r="X3296" s="2" t="s">
        <v>1931</v>
      </c>
      <c r="Z3296">
        <v>3004931</v>
      </c>
      <c r="AA3296" s="2" t="s">
        <v>24</v>
      </c>
    </row>
    <row r="3297" spans="1:27" x14ac:dyDescent="0.25">
      <c r="A3297" s="6">
        <f t="shared" si="51"/>
        <v>3289</v>
      </c>
      <c r="C3297" s="36" t="str">
        <f>+INDEX('Global Mapping'!$M:$M,MATCH(L3297,'Global Mapping'!$A:$A,0))</f>
        <v>EXPENSE</v>
      </c>
      <c r="D3297" s="36" t="str">
        <f>+INDEX('Global Mapping'!$C:$C,MATCH(L3297,'Global Mapping'!$A:$A,0))</f>
        <v>WATER-MAINT SUPPLIES</v>
      </c>
      <c r="E3297" s="36" t="s">
        <v>3985</v>
      </c>
      <c r="F3297" s="36" t="s">
        <v>3986</v>
      </c>
      <c r="G3297" s="36" t="s">
        <v>3987</v>
      </c>
      <c r="H3297" s="36">
        <v>1131585</v>
      </c>
      <c r="I3297" s="38">
        <v>43776</v>
      </c>
      <c r="J3297" s="2">
        <v>345</v>
      </c>
      <c r="K3297" s="2">
        <v>345102</v>
      </c>
      <c r="L3297" s="2">
        <v>6285</v>
      </c>
      <c r="M3297" s="5">
        <v>25.39</v>
      </c>
      <c r="N3297" s="3">
        <v>43776</v>
      </c>
      <c r="O3297" t="s">
        <v>19</v>
      </c>
      <c r="P3297" t="s">
        <v>1663</v>
      </c>
      <c r="S3297" s="2">
        <v>1106847</v>
      </c>
      <c r="T3297" s="2">
        <v>350737</v>
      </c>
      <c r="X3297" s="2" t="s">
        <v>1931</v>
      </c>
      <c r="Z3297">
        <v>3004931</v>
      </c>
      <c r="AA3297" s="2" t="s">
        <v>24</v>
      </c>
    </row>
    <row r="3298" spans="1:27" x14ac:dyDescent="0.25">
      <c r="A3298" s="6">
        <f t="shared" si="51"/>
        <v>3290</v>
      </c>
      <c r="C3298" s="36" t="str">
        <f>+INDEX('Global Mapping'!$M:$M,MATCH(L3298,'Global Mapping'!$A:$A,0))</f>
        <v>EXPENSE</v>
      </c>
      <c r="D3298" s="36" t="str">
        <f>+INDEX('Global Mapping'!$C:$C,MATCH(L3298,'Global Mapping'!$A:$A,0))</f>
        <v>WATER-MAINT SUPPLIES</v>
      </c>
      <c r="E3298" s="36" t="s">
        <v>3985</v>
      </c>
      <c r="F3298" s="36" t="s">
        <v>3986</v>
      </c>
      <c r="G3298" s="36" t="s">
        <v>3987</v>
      </c>
      <c r="H3298" s="36">
        <v>1131568</v>
      </c>
      <c r="I3298" s="38">
        <v>43776</v>
      </c>
      <c r="J3298" s="2">
        <v>345</v>
      </c>
      <c r="K3298" s="2">
        <v>345101</v>
      </c>
      <c r="L3298" s="2">
        <v>6285</v>
      </c>
      <c r="M3298" s="5">
        <v>102.23</v>
      </c>
      <c r="N3298" s="3">
        <v>43776</v>
      </c>
      <c r="O3298" t="s">
        <v>19</v>
      </c>
      <c r="P3298" t="s">
        <v>1665</v>
      </c>
      <c r="S3298" s="2">
        <v>1106834</v>
      </c>
      <c r="T3298" s="2">
        <v>350737</v>
      </c>
      <c r="X3298" s="2" t="s">
        <v>1931</v>
      </c>
      <c r="Z3298">
        <v>3005740</v>
      </c>
      <c r="AA3298" s="2" t="s">
        <v>24</v>
      </c>
    </row>
    <row r="3299" spans="1:27" x14ac:dyDescent="0.25">
      <c r="A3299" s="6">
        <f t="shared" si="51"/>
        <v>3291</v>
      </c>
      <c r="C3299" s="36" t="str">
        <f>+INDEX('Global Mapping'!$M:$M,MATCH(L3299,'Global Mapping'!$A:$A,0))</f>
        <v>EXPENSE</v>
      </c>
      <c r="D3299" s="36" t="str">
        <f>+INDEX('Global Mapping'!$C:$C,MATCH(L3299,'Global Mapping'!$A:$A,0))</f>
        <v>WATER-MAINT SUPPLIES</v>
      </c>
      <c r="E3299" s="36" t="s">
        <v>3985</v>
      </c>
      <c r="F3299" s="36" t="s">
        <v>3986</v>
      </c>
      <c r="G3299" s="36" t="s">
        <v>3987</v>
      </c>
      <c r="H3299" s="36">
        <v>1131579</v>
      </c>
      <c r="I3299" s="38">
        <v>43776</v>
      </c>
      <c r="J3299" s="2">
        <v>345</v>
      </c>
      <c r="K3299" s="2">
        <v>345102</v>
      </c>
      <c r="L3299" s="2">
        <v>6285</v>
      </c>
      <c r="M3299" s="5">
        <v>48.05</v>
      </c>
      <c r="N3299" s="3">
        <v>43776</v>
      </c>
      <c r="O3299" t="s">
        <v>19</v>
      </c>
      <c r="P3299" t="s">
        <v>1948</v>
      </c>
      <c r="S3299" s="2">
        <v>1106721</v>
      </c>
      <c r="T3299" s="2">
        <v>350737</v>
      </c>
      <c r="X3299" s="2" t="s">
        <v>1931</v>
      </c>
      <c r="Z3299">
        <v>3006695</v>
      </c>
      <c r="AA3299" s="2" t="s">
        <v>24</v>
      </c>
    </row>
    <row r="3300" spans="1:27" x14ac:dyDescent="0.25">
      <c r="A3300" s="6">
        <f t="shared" si="51"/>
        <v>3292</v>
      </c>
      <c r="C3300" s="36" t="str">
        <f>+INDEX('Global Mapping'!$M:$M,MATCH(L3300,'Global Mapping'!$A:$A,0))</f>
        <v>EXPENSE</v>
      </c>
      <c r="D3300" s="36" t="str">
        <f>+INDEX('Global Mapping'!$C:$C,MATCH(L3300,'Global Mapping'!$A:$A,0))</f>
        <v>WATER-MAINT SUPPLIES</v>
      </c>
      <c r="E3300" s="36" t="s">
        <v>3985</v>
      </c>
      <c r="F3300" s="36" t="s">
        <v>3986</v>
      </c>
      <c r="G3300" s="36" t="s">
        <v>3987</v>
      </c>
      <c r="H3300" s="36">
        <v>1132150</v>
      </c>
      <c r="I3300" s="38">
        <v>43783</v>
      </c>
      <c r="J3300" s="2">
        <v>345</v>
      </c>
      <c r="K3300" s="2">
        <v>345102</v>
      </c>
      <c r="L3300" s="2">
        <v>6285</v>
      </c>
      <c r="M3300" s="5">
        <v>208.46</v>
      </c>
      <c r="N3300" s="3">
        <v>43783</v>
      </c>
      <c r="O3300" t="s">
        <v>19</v>
      </c>
      <c r="P3300" t="s">
        <v>1644</v>
      </c>
      <c r="S3300" s="2">
        <v>1109148</v>
      </c>
      <c r="T3300" s="2">
        <v>351412</v>
      </c>
      <c r="X3300" s="2" t="s">
        <v>1931</v>
      </c>
      <c r="Z3300">
        <v>3000092</v>
      </c>
      <c r="AA3300" s="2" t="s">
        <v>24</v>
      </c>
    </row>
    <row r="3301" spans="1:27" x14ac:dyDescent="0.25">
      <c r="A3301" s="6">
        <f t="shared" si="51"/>
        <v>3293</v>
      </c>
      <c r="C3301" s="36" t="str">
        <f>+INDEX('Global Mapping'!$M:$M,MATCH(L3301,'Global Mapping'!$A:$A,0))</f>
        <v>EXPENSE</v>
      </c>
      <c r="D3301" s="36" t="str">
        <f>+INDEX('Global Mapping'!$C:$C,MATCH(L3301,'Global Mapping'!$A:$A,0))</f>
        <v>WATER-MAINT SUPPLIES</v>
      </c>
      <c r="E3301" s="36" t="s">
        <v>3985</v>
      </c>
      <c r="F3301" s="36" t="s">
        <v>3986</v>
      </c>
      <c r="G3301" s="36" t="s">
        <v>3987</v>
      </c>
      <c r="H3301" s="36">
        <v>1132150</v>
      </c>
      <c r="I3301" s="38">
        <v>43783</v>
      </c>
      <c r="J3301" s="2">
        <v>345</v>
      </c>
      <c r="K3301" s="2">
        <v>345102</v>
      </c>
      <c r="L3301" s="2">
        <v>6285</v>
      </c>
      <c r="M3301" s="5">
        <v>19.45</v>
      </c>
      <c r="N3301" s="3">
        <v>43783</v>
      </c>
      <c r="O3301" t="s">
        <v>19</v>
      </c>
      <c r="P3301" t="s">
        <v>1644</v>
      </c>
      <c r="S3301" s="2">
        <v>1109149</v>
      </c>
      <c r="T3301" s="2">
        <v>351412</v>
      </c>
      <c r="X3301" s="2" t="s">
        <v>1931</v>
      </c>
      <c r="Z3301">
        <v>3000092</v>
      </c>
      <c r="AA3301" s="2" t="s">
        <v>24</v>
      </c>
    </row>
    <row r="3302" spans="1:27" x14ac:dyDescent="0.25">
      <c r="A3302" s="6">
        <f t="shared" si="51"/>
        <v>3294</v>
      </c>
      <c r="C3302" s="36" t="str">
        <f>+INDEX('Global Mapping'!$M:$M,MATCH(L3302,'Global Mapping'!$A:$A,0))</f>
        <v>EXPENSE</v>
      </c>
      <c r="D3302" s="36" t="str">
        <f>+INDEX('Global Mapping'!$C:$C,MATCH(L3302,'Global Mapping'!$A:$A,0))</f>
        <v>WATER-MAINT SUPPLIES</v>
      </c>
      <c r="E3302" s="36" t="s">
        <v>3985</v>
      </c>
      <c r="F3302" s="36" t="s">
        <v>3986</v>
      </c>
      <c r="G3302" s="36" t="s">
        <v>3987</v>
      </c>
      <c r="H3302" s="36">
        <v>1132150</v>
      </c>
      <c r="I3302" s="38">
        <v>43783</v>
      </c>
      <c r="J3302" s="2">
        <v>345</v>
      </c>
      <c r="K3302" s="2">
        <v>345102</v>
      </c>
      <c r="L3302" s="2">
        <v>6285</v>
      </c>
      <c r="M3302" s="5">
        <v>28.89</v>
      </c>
      <c r="N3302" s="3">
        <v>43783</v>
      </c>
      <c r="O3302" t="s">
        <v>19</v>
      </c>
      <c r="P3302" t="s">
        <v>1644</v>
      </c>
      <c r="S3302" s="2">
        <v>1109150</v>
      </c>
      <c r="T3302" s="2">
        <v>351412</v>
      </c>
      <c r="X3302" s="2" t="s">
        <v>1931</v>
      </c>
      <c r="Z3302">
        <v>3000092</v>
      </c>
      <c r="AA3302" s="2" t="s">
        <v>24</v>
      </c>
    </row>
    <row r="3303" spans="1:27" x14ac:dyDescent="0.25">
      <c r="A3303" s="6">
        <f t="shared" si="51"/>
        <v>3295</v>
      </c>
      <c r="C3303" s="36" t="str">
        <f>+INDEX('Global Mapping'!$M:$M,MATCH(L3303,'Global Mapping'!$A:$A,0))</f>
        <v>EXPENSE</v>
      </c>
      <c r="D3303" s="36" t="str">
        <f>+INDEX('Global Mapping'!$C:$C,MATCH(L3303,'Global Mapping'!$A:$A,0))</f>
        <v>WATER-MAINT SUPPLIES</v>
      </c>
      <c r="E3303" s="36" t="s">
        <v>3985</v>
      </c>
      <c r="F3303" s="36" t="s">
        <v>3986</v>
      </c>
      <c r="G3303" s="36" t="s">
        <v>3987</v>
      </c>
      <c r="H3303" s="36">
        <v>1132172</v>
      </c>
      <c r="I3303" s="38">
        <v>43783</v>
      </c>
      <c r="J3303" s="2">
        <v>345</v>
      </c>
      <c r="K3303" s="2">
        <v>345102</v>
      </c>
      <c r="L3303" s="2">
        <v>6285</v>
      </c>
      <c r="M3303" s="5">
        <v>63.59</v>
      </c>
      <c r="N3303" s="3">
        <v>43783</v>
      </c>
      <c r="O3303" t="s">
        <v>19</v>
      </c>
      <c r="P3303" t="s">
        <v>1661</v>
      </c>
      <c r="S3303" s="2">
        <v>1109220</v>
      </c>
      <c r="T3303" s="2">
        <v>351412</v>
      </c>
      <c r="X3303" s="2" t="s">
        <v>1931</v>
      </c>
      <c r="Z3303">
        <v>3006714</v>
      </c>
      <c r="AA3303" s="2" t="s">
        <v>24</v>
      </c>
    </row>
    <row r="3304" spans="1:27" x14ac:dyDescent="0.25">
      <c r="A3304" s="6">
        <f t="shared" si="51"/>
        <v>3296</v>
      </c>
      <c r="C3304" s="36" t="str">
        <f>+INDEX('Global Mapping'!$M:$M,MATCH(L3304,'Global Mapping'!$A:$A,0))</f>
        <v>EXPENSE</v>
      </c>
      <c r="D3304" s="36" t="str">
        <f>+INDEX('Global Mapping'!$C:$C,MATCH(L3304,'Global Mapping'!$A:$A,0))</f>
        <v>WATER-MAINT SUPPLIES</v>
      </c>
      <c r="E3304" s="36" t="s">
        <v>3985</v>
      </c>
      <c r="F3304" s="36" t="s">
        <v>3986</v>
      </c>
      <c r="G3304" s="36" t="s">
        <v>3987</v>
      </c>
      <c r="H3304" s="36">
        <v>1134761</v>
      </c>
      <c r="I3304" s="38">
        <v>43804</v>
      </c>
      <c r="J3304" s="2">
        <v>345</v>
      </c>
      <c r="K3304" s="2">
        <v>345102</v>
      </c>
      <c r="L3304" s="2">
        <v>6285</v>
      </c>
      <c r="M3304" s="5">
        <v>36.1</v>
      </c>
      <c r="N3304" s="3">
        <v>43802</v>
      </c>
      <c r="O3304" t="s">
        <v>19</v>
      </c>
      <c r="P3304" t="s">
        <v>1672</v>
      </c>
      <c r="S3304" s="2">
        <v>1113625</v>
      </c>
      <c r="T3304" s="2">
        <v>352745</v>
      </c>
      <c r="X3304" s="2" t="s">
        <v>1931</v>
      </c>
      <c r="Z3304">
        <v>3001290</v>
      </c>
      <c r="AA3304" s="2" t="s">
        <v>24</v>
      </c>
    </row>
    <row r="3305" spans="1:27" x14ac:dyDescent="0.25">
      <c r="A3305" s="6">
        <f t="shared" si="51"/>
        <v>3297</v>
      </c>
      <c r="C3305" s="36" t="str">
        <f>+INDEX('Global Mapping'!$M:$M,MATCH(L3305,'Global Mapping'!$A:$A,0))</f>
        <v>EXPENSE</v>
      </c>
      <c r="D3305" s="36" t="str">
        <f>+INDEX('Global Mapping'!$C:$C,MATCH(L3305,'Global Mapping'!$A:$A,0))</f>
        <v>WATER-MAINT SUPPLIES</v>
      </c>
      <c r="E3305" s="36" t="s">
        <v>3985</v>
      </c>
      <c r="F3305" s="36" t="s">
        <v>3986</v>
      </c>
      <c r="G3305" s="36" t="s">
        <v>3987</v>
      </c>
      <c r="H3305" s="36">
        <v>1134747</v>
      </c>
      <c r="I3305" s="38">
        <v>43804</v>
      </c>
      <c r="J3305" s="2">
        <v>345</v>
      </c>
      <c r="K3305" s="2">
        <v>345102</v>
      </c>
      <c r="L3305" s="2">
        <v>6285</v>
      </c>
      <c r="M3305" s="5">
        <v>5.82</v>
      </c>
      <c r="N3305" s="3">
        <v>43802</v>
      </c>
      <c r="O3305" t="s">
        <v>19</v>
      </c>
      <c r="P3305" t="s">
        <v>1663</v>
      </c>
      <c r="S3305" s="2">
        <v>1113632</v>
      </c>
      <c r="T3305" s="2">
        <v>352745</v>
      </c>
      <c r="X3305" s="2" t="s">
        <v>1931</v>
      </c>
      <c r="Z3305">
        <v>3004931</v>
      </c>
      <c r="AA3305" s="2" t="s">
        <v>24</v>
      </c>
    </row>
    <row r="3306" spans="1:27" x14ac:dyDescent="0.25">
      <c r="A3306" s="6">
        <f t="shared" si="51"/>
        <v>3298</v>
      </c>
      <c r="C3306" s="36" t="str">
        <f>+INDEX('Global Mapping'!$M:$M,MATCH(L3306,'Global Mapping'!$A:$A,0))</f>
        <v>EXPENSE</v>
      </c>
      <c r="D3306" s="36" t="str">
        <f>+INDEX('Global Mapping'!$C:$C,MATCH(L3306,'Global Mapping'!$A:$A,0))</f>
        <v>WATER-MAINT SUPPLIES</v>
      </c>
      <c r="E3306" s="36" t="s">
        <v>3985</v>
      </c>
      <c r="F3306" s="36" t="s">
        <v>3986</v>
      </c>
      <c r="G3306" s="36" t="s">
        <v>3987</v>
      </c>
      <c r="H3306" s="36">
        <v>1134747</v>
      </c>
      <c r="I3306" s="38">
        <v>43804</v>
      </c>
      <c r="J3306" s="2">
        <v>345</v>
      </c>
      <c r="K3306" s="2">
        <v>345102</v>
      </c>
      <c r="L3306" s="2">
        <v>6285</v>
      </c>
      <c r="M3306" s="5">
        <v>70.97</v>
      </c>
      <c r="N3306" s="3">
        <v>43802</v>
      </c>
      <c r="O3306" t="s">
        <v>19</v>
      </c>
      <c r="P3306" t="s">
        <v>1663</v>
      </c>
      <c r="S3306" s="2">
        <v>1113633</v>
      </c>
      <c r="T3306" s="2">
        <v>352745</v>
      </c>
      <c r="X3306" s="2" t="s">
        <v>1931</v>
      </c>
      <c r="Z3306">
        <v>3004931</v>
      </c>
      <c r="AA3306" s="2" t="s">
        <v>24</v>
      </c>
    </row>
    <row r="3307" spans="1:27" x14ac:dyDescent="0.25">
      <c r="A3307" s="6">
        <f t="shared" si="51"/>
        <v>3299</v>
      </c>
      <c r="C3307" s="36" t="str">
        <f>+INDEX('Global Mapping'!$M:$M,MATCH(L3307,'Global Mapping'!$A:$A,0))</f>
        <v>EXPENSE</v>
      </c>
      <c r="D3307" s="36" t="str">
        <f>+INDEX('Global Mapping'!$C:$C,MATCH(L3307,'Global Mapping'!$A:$A,0))</f>
        <v>WATER-MAINT SUPPLIES</v>
      </c>
      <c r="E3307" s="36" t="s">
        <v>3985</v>
      </c>
      <c r="F3307" s="36" t="s">
        <v>3986</v>
      </c>
      <c r="G3307" s="36" t="s">
        <v>3987</v>
      </c>
      <c r="H3307" s="36">
        <v>1134751</v>
      </c>
      <c r="I3307" s="38">
        <v>43804</v>
      </c>
      <c r="J3307" s="2">
        <v>345</v>
      </c>
      <c r="K3307" s="2">
        <v>345102</v>
      </c>
      <c r="L3307" s="2">
        <v>6285</v>
      </c>
      <c r="M3307" s="5">
        <v>7.28</v>
      </c>
      <c r="N3307" s="3">
        <v>43802</v>
      </c>
      <c r="O3307" t="s">
        <v>19</v>
      </c>
      <c r="P3307" t="s">
        <v>1637</v>
      </c>
      <c r="S3307" s="2">
        <v>1113635</v>
      </c>
      <c r="T3307" s="2">
        <v>352745</v>
      </c>
      <c r="X3307" s="2" t="s">
        <v>1931</v>
      </c>
      <c r="Z3307">
        <v>3029848</v>
      </c>
      <c r="AA3307" s="2" t="s">
        <v>24</v>
      </c>
    </row>
    <row r="3308" spans="1:27" x14ac:dyDescent="0.25">
      <c r="A3308" s="6">
        <f t="shared" si="51"/>
        <v>3300</v>
      </c>
      <c r="C3308" s="36" t="str">
        <f>+INDEX('Global Mapping'!$M:$M,MATCH(L3308,'Global Mapping'!$A:$A,0))</f>
        <v>EXPENSE</v>
      </c>
      <c r="D3308" s="36" t="str">
        <f>+INDEX('Global Mapping'!$C:$C,MATCH(L3308,'Global Mapping'!$A:$A,0))</f>
        <v>WATER-MAINT SUPPLIES</v>
      </c>
      <c r="E3308" s="36" t="s">
        <v>3985</v>
      </c>
      <c r="F3308" s="36" t="s">
        <v>3986</v>
      </c>
      <c r="G3308" s="36" t="s">
        <v>3987</v>
      </c>
      <c r="H3308" s="36">
        <v>1134751</v>
      </c>
      <c r="I3308" s="38">
        <v>43804</v>
      </c>
      <c r="J3308" s="2">
        <v>345</v>
      </c>
      <c r="K3308" s="2">
        <v>345102</v>
      </c>
      <c r="L3308" s="2">
        <v>6285</v>
      </c>
      <c r="M3308" s="5">
        <v>62.49</v>
      </c>
      <c r="N3308" s="3">
        <v>43802</v>
      </c>
      <c r="O3308" t="s">
        <v>19</v>
      </c>
      <c r="P3308" t="s">
        <v>1637</v>
      </c>
      <c r="S3308" s="2">
        <v>1113635</v>
      </c>
      <c r="T3308" s="2">
        <v>352745</v>
      </c>
      <c r="X3308" s="2" t="s">
        <v>1931</v>
      </c>
      <c r="Z3308">
        <v>3029848</v>
      </c>
      <c r="AA3308" s="2" t="s">
        <v>24</v>
      </c>
    </row>
    <row r="3309" spans="1:27" x14ac:dyDescent="0.25">
      <c r="A3309" s="6">
        <f t="shared" si="51"/>
        <v>3301</v>
      </c>
      <c r="C3309" s="36" t="str">
        <f>+INDEX('Global Mapping'!$M:$M,MATCH(L3309,'Global Mapping'!$A:$A,0))</f>
        <v>EXPENSE</v>
      </c>
      <c r="D3309" s="36" t="str">
        <f>+INDEX('Global Mapping'!$C:$C,MATCH(L3309,'Global Mapping'!$A:$A,0))</f>
        <v>WATER-MAINT SUPPLIES</v>
      </c>
      <c r="E3309" s="36" t="s">
        <v>3985</v>
      </c>
      <c r="F3309" s="36" t="s">
        <v>3986</v>
      </c>
      <c r="G3309" s="36" t="s">
        <v>3987</v>
      </c>
      <c r="H3309" s="36">
        <v>1134747</v>
      </c>
      <c r="I3309" s="38">
        <v>43804</v>
      </c>
      <c r="J3309" s="2">
        <v>345</v>
      </c>
      <c r="K3309" s="2">
        <v>345102</v>
      </c>
      <c r="L3309" s="2">
        <v>6285</v>
      </c>
      <c r="M3309" s="5">
        <v>3.17</v>
      </c>
      <c r="N3309" s="3">
        <v>43804</v>
      </c>
      <c r="O3309" t="s">
        <v>19</v>
      </c>
      <c r="P3309" t="s">
        <v>1663</v>
      </c>
      <c r="S3309" s="2">
        <v>1114919</v>
      </c>
      <c r="T3309" s="2">
        <v>353175</v>
      </c>
      <c r="X3309" s="2" t="s">
        <v>1931</v>
      </c>
      <c r="Z3309">
        <v>3004931</v>
      </c>
      <c r="AA3309" s="2" t="s">
        <v>24</v>
      </c>
    </row>
    <row r="3310" spans="1:27" x14ac:dyDescent="0.25">
      <c r="A3310" s="6">
        <f t="shared" si="51"/>
        <v>3302</v>
      </c>
      <c r="C3310" s="36" t="str">
        <f>+INDEX('Global Mapping'!$M:$M,MATCH(L3310,'Global Mapping'!$A:$A,0))</f>
        <v>EXPENSE</v>
      </c>
      <c r="D3310" s="36" t="str">
        <f>+INDEX('Global Mapping'!$C:$C,MATCH(L3310,'Global Mapping'!$A:$A,0))</f>
        <v>WATER-MAINT SUPPLIES</v>
      </c>
      <c r="E3310" s="36" t="s">
        <v>3985</v>
      </c>
      <c r="F3310" s="36" t="s">
        <v>3986</v>
      </c>
      <c r="G3310" s="36" t="s">
        <v>3987</v>
      </c>
      <c r="H3310" s="36">
        <v>1135488</v>
      </c>
      <c r="I3310" s="38">
        <v>43811</v>
      </c>
      <c r="J3310" s="2">
        <v>345</v>
      </c>
      <c r="K3310" s="2">
        <v>345102</v>
      </c>
      <c r="L3310" s="2">
        <v>6285</v>
      </c>
      <c r="M3310" s="5">
        <v>11.91</v>
      </c>
      <c r="N3310" s="3">
        <v>43808</v>
      </c>
      <c r="O3310" t="s">
        <v>19</v>
      </c>
      <c r="P3310" t="s">
        <v>1663</v>
      </c>
      <c r="S3310" s="2">
        <v>1115687</v>
      </c>
      <c r="T3310" s="2">
        <v>353602</v>
      </c>
      <c r="X3310" s="2" t="s">
        <v>1931</v>
      </c>
      <c r="Z3310">
        <v>3004931</v>
      </c>
      <c r="AA3310" s="2" t="s">
        <v>24</v>
      </c>
    </row>
    <row r="3311" spans="1:27" x14ac:dyDescent="0.25">
      <c r="A3311" s="6">
        <f t="shared" si="51"/>
        <v>3303</v>
      </c>
      <c r="C3311" s="36" t="str">
        <f>+INDEX('Global Mapping'!$M:$M,MATCH(L3311,'Global Mapping'!$A:$A,0))</f>
        <v>EXPENSE</v>
      </c>
      <c r="D3311" s="36" t="str">
        <f>+INDEX('Global Mapping'!$C:$C,MATCH(L3311,'Global Mapping'!$A:$A,0))</f>
        <v>WATER-MAINT SUPPLIES</v>
      </c>
      <c r="E3311" s="36" t="s">
        <v>3985</v>
      </c>
      <c r="F3311" s="36" t="s">
        <v>3986</v>
      </c>
      <c r="G3311" s="36" t="s">
        <v>3987</v>
      </c>
      <c r="H3311" s="36">
        <v>1135475</v>
      </c>
      <c r="I3311" s="38">
        <v>43811</v>
      </c>
      <c r="J3311" s="2">
        <v>345</v>
      </c>
      <c r="K3311" s="2">
        <v>345102</v>
      </c>
      <c r="L3311" s="2">
        <v>6285</v>
      </c>
      <c r="M3311" s="5">
        <v>19.059999999999999</v>
      </c>
      <c r="N3311" s="3">
        <v>43808</v>
      </c>
      <c r="O3311" t="s">
        <v>19</v>
      </c>
      <c r="P3311" t="s">
        <v>1632</v>
      </c>
      <c r="S3311" s="2">
        <v>1115659</v>
      </c>
      <c r="T3311" s="2">
        <v>353602</v>
      </c>
      <c r="X3311" s="2" t="s">
        <v>1931</v>
      </c>
      <c r="Z3311">
        <v>3004989</v>
      </c>
      <c r="AA3311" s="2" t="s">
        <v>24</v>
      </c>
    </row>
    <row r="3312" spans="1:27" x14ac:dyDescent="0.25">
      <c r="A3312" s="6">
        <f t="shared" si="51"/>
        <v>3304</v>
      </c>
      <c r="C3312" s="36" t="str">
        <f>+INDEX('Global Mapping'!$M:$M,MATCH(L3312,'Global Mapping'!$A:$A,0))</f>
        <v>EXPENSE</v>
      </c>
      <c r="D3312" s="36" t="str">
        <f>+INDEX('Global Mapping'!$C:$C,MATCH(L3312,'Global Mapping'!$A:$A,0))</f>
        <v>WATER-MAINT SUPPLIES</v>
      </c>
      <c r="E3312" s="36" t="s">
        <v>3985</v>
      </c>
      <c r="F3312" s="36" t="s">
        <v>3986</v>
      </c>
      <c r="G3312" s="36" t="s">
        <v>3987</v>
      </c>
      <c r="H3312" s="36">
        <v>1135475</v>
      </c>
      <c r="I3312" s="38">
        <v>43811</v>
      </c>
      <c r="J3312" s="2">
        <v>345</v>
      </c>
      <c r="K3312" s="2">
        <v>345102</v>
      </c>
      <c r="L3312" s="2">
        <v>6285</v>
      </c>
      <c r="M3312" s="5">
        <v>32.86</v>
      </c>
      <c r="N3312" s="3">
        <v>43808</v>
      </c>
      <c r="O3312" t="s">
        <v>19</v>
      </c>
      <c r="P3312" t="s">
        <v>1632</v>
      </c>
      <c r="S3312" s="2">
        <v>1115660</v>
      </c>
      <c r="T3312" s="2">
        <v>353602</v>
      </c>
      <c r="X3312" s="2" t="s">
        <v>1931</v>
      </c>
      <c r="Z3312">
        <v>3004989</v>
      </c>
      <c r="AA3312" s="2" t="s">
        <v>24</v>
      </c>
    </row>
    <row r="3313" spans="1:27" x14ac:dyDescent="0.25">
      <c r="A3313" s="6">
        <f t="shared" si="51"/>
        <v>3305</v>
      </c>
      <c r="C3313" s="36" t="str">
        <f>+INDEX('Global Mapping'!$M:$M,MATCH(L3313,'Global Mapping'!$A:$A,0))</f>
        <v>EXPENSE</v>
      </c>
      <c r="D3313" s="36" t="str">
        <f>+INDEX('Global Mapping'!$C:$C,MATCH(L3313,'Global Mapping'!$A:$A,0))</f>
        <v>WATER-MAINT SUPPLIES</v>
      </c>
      <c r="E3313" s="36" t="s">
        <v>3985</v>
      </c>
      <c r="F3313" s="36" t="s">
        <v>3986</v>
      </c>
      <c r="G3313" s="36" t="s">
        <v>3987</v>
      </c>
      <c r="H3313" s="36">
        <v>1135453</v>
      </c>
      <c r="I3313" s="38">
        <v>43811</v>
      </c>
      <c r="J3313" s="2">
        <v>345</v>
      </c>
      <c r="K3313" s="2">
        <v>345101</v>
      </c>
      <c r="L3313" s="2">
        <v>6285</v>
      </c>
      <c r="M3313" s="5">
        <v>29.98</v>
      </c>
      <c r="N3313" s="3">
        <v>43808</v>
      </c>
      <c r="O3313" t="s">
        <v>19</v>
      </c>
      <c r="P3313" t="s">
        <v>1665</v>
      </c>
      <c r="S3313" s="2">
        <v>1115661</v>
      </c>
      <c r="T3313" s="2">
        <v>353602</v>
      </c>
      <c r="X3313" s="2" t="s">
        <v>1931</v>
      </c>
      <c r="Z3313">
        <v>3005740</v>
      </c>
      <c r="AA3313" s="2" t="s">
        <v>24</v>
      </c>
    </row>
    <row r="3314" spans="1:27" x14ac:dyDescent="0.25">
      <c r="A3314" s="6">
        <f t="shared" si="51"/>
        <v>3306</v>
      </c>
      <c r="C3314" s="36" t="str">
        <f>+INDEX('Global Mapping'!$M:$M,MATCH(L3314,'Global Mapping'!$A:$A,0))</f>
        <v>EXPENSE</v>
      </c>
      <c r="D3314" s="36" t="str">
        <f>+INDEX('Global Mapping'!$C:$C,MATCH(L3314,'Global Mapping'!$A:$A,0))</f>
        <v>WATER-MAINT SUPPLIES</v>
      </c>
      <c r="E3314" s="36" t="s">
        <v>3985</v>
      </c>
      <c r="F3314" s="36" t="s">
        <v>3986</v>
      </c>
      <c r="G3314" s="36" t="s">
        <v>3987</v>
      </c>
      <c r="H3314" s="36">
        <v>1135453</v>
      </c>
      <c r="I3314" s="38">
        <v>43811</v>
      </c>
      <c r="J3314" s="2">
        <v>345</v>
      </c>
      <c r="K3314" s="2">
        <v>345101</v>
      </c>
      <c r="L3314" s="2">
        <v>6285</v>
      </c>
      <c r="M3314" s="5">
        <v>189.01</v>
      </c>
      <c r="N3314" s="3">
        <v>43808</v>
      </c>
      <c r="O3314" t="s">
        <v>19</v>
      </c>
      <c r="P3314" t="s">
        <v>1665</v>
      </c>
      <c r="S3314" s="2">
        <v>1115662</v>
      </c>
      <c r="T3314" s="2">
        <v>353602</v>
      </c>
      <c r="X3314" s="2" t="s">
        <v>1931</v>
      </c>
      <c r="Z3314">
        <v>3005740</v>
      </c>
      <c r="AA3314" s="2" t="s">
        <v>24</v>
      </c>
    </row>
    <row r="3315" spans="1:27" x14ac:dyDescent="0.25">
      <c r="A3315" s="6">
        <f t="shared" si="51"/>
        <v>3307</v>
      </c>
      <c r="C3315" s="36" t="str">
        <f>+INDEX('Global Mapping'!$M:$M,MATCH(L3315,'Global Mapping'!$A:$A,0))</f>
        <v>EXPENSE</v>
      </c>
      <c r="D3315" s="36" t="str">
        <f>+INDEX('Global Mapping'!$C:$C,MATCH(L3315,'Global Mapping'!$A:$A,0))</f>
        <v>WATER-MAINT SUPPLIES</v>
      </c>
      <c r="E3315" s="36" t="s">
        <v>3985</v>
      </c>
      <c r="F3315" s="36" t="s">
        <v>3986</v>
      </c>
      <c r="G3315" s="36" t="s">
        <v>3987</v>
      </c>
      <c r="H3315" s="36">
        <v>1135960</v>
      </c>
      <c r="I3315" s="38">
        <v>43818</v>
      </c>
      <c r="J3315" s="2">
        <v>345</v>
      </c>
      <c r="K3315" s="2">
        <v>345102</v>
      </c>
      <c r="L3315" s="2">
        <v>6285</v>
      </c>
      <c r="M3315" s="5">
        <v>12.72</v>
      </c>
      <c r="N3315" s="3">
        <v>43816</v>
      </c>
      <c r="O3315" t="s">
        <v>19</v>
      </c>
      <c r="P3315" t="s">
        <v>1729</v>
      </c>
      <c r="S3315" s="2">
        <v>1118035</v>
      </c>
      <c r="T3315" s="2">
        <v>354487</v>
      </c>
      <c r="X3315" s="2" t="s">
        <v>1931</v>
      </c>
      <c r="Z3315">
        <v>3005155</v>
      </c>
      <c r="AA3315" s="2" t="s">
        <v>24</v>
      </c>
    </row>
    <row r="3316" spans="1:27" x14ac:dyDescent="0.25">
      <c r="A3316" s="6">
        <f t="shared" si="51"/>
        <v>3308</v>
      </c>
      <c r="C3316" s="36" t="str">
        <f>+INDEX('Global Mapping'!$M:$M,MATCH(L3316,'Global Mapping'!$A:$A,0))</f>
        <v>EXPENSE</v>
      </c>
      <c r="D3316" s="36" t="str">
        <f>+INDEX('Global Mapping'!$C:$C,MATCH(L3316,'Global Mapping'!$A:$A,0))</f>
        <v>WATER-MAINT SUPPLIES</v>
      </c>
      <c r="E3316" s="36" t="s">
        <v>3985</v>
      </c>
      <c r="F3316" s="36" t="s">
        <v>3986</v>
      </c>
      <c r="G3316" s="36" t="s">
        <v>3987</v>
      </c>
      <c r="H3316" s="36">
        <v>1135941</v>
      </c>
      <c r="I3316" s="38">
        <v>43818</v>
      </c>
      <c r="J3316" s="2">
        <v>345</v>
      </c>
      <c r="K3316" s="2">
        <v>345102</v>
      </c>
      <c r="L3316" s="2">
        <v>6285</v>
      </c>
      <c r="M3316" s="5">
        <v>180.32</v>
      </c>
      <c r="N3316" s="3">
        <v>43818</v>
      </c>
      <c r="O3316" t="s">
        <v>19</v>
      </c>
      <c r="P3316" t="s">
        <v>1644</v>
      </c>
      <c r="S3316" s="2">
        <v>1119221</v>
      </c>
      <c r="T3316" s="2">
        <v>354788</v>
      </c>
      <c r="X3316" s="2" t="s">
        <v>1931</v>
      </c>
      <c r="Z3316">
        <v>3000092</v>
      </c>
      <c r="AA3316" s="2" t="s">
        <v>24</v>
      </c>
    </row>
    <row r="3317" spans="1:27" x14ac:dyDescent="0.25">
      <c r="A3317" s="6">
        <f t="shared" si="51"/>
        <v>3309</v>
      </c>
      <c r="C3317" s="36" t="str">
        <f>+INDEX('Global Mapping'!$M:$M,MATCH(L3317,'Global Mapping'!$A:$A,0))</f>
        <v>EXPENSE</v>
      </c>
      <c r="D3317" s="36" t="str">
        <f>+INDEX('Global Mapping'!$C:$C,MATCH(L3317,'Global Mapping'!$A:$A,0))</f>
        <v>WATER-MAINT SUPPLIES</v>
      </c>
      <c r="E3317" s="36" t="s">
        <v>3985</v>
      </c>
      <c r="F3317" s="36" t="s">
        <v>3986</v>
      </c>
      <c r="G3317" s="36" t="s">
        <v>3987</v>
      </c>
      <c r="H3317" s="36">
        <v>1136567</v>
      </c>
      <c r="I3317" s="38">
        <v>43825</v>
      </c>
      <c r="J3317" s="2">
        <v>345</v>
      </c>
      <c r="K3317" s="2">
        <v>345102</v>
      </c>
      <c r="L3317" s="2">
        <v>6285</v>
      </c>
      <c r="M3317" s="5">
        <v>210.01</v>
      </c>
      <c r="N3317" s="3">
        <v>43825</v>
      </c>
      <c r="O3317" t="s">
        <v>19</v>
      </c>
      <c r="P3317" t="s">
        <v>1644</v>
      </c>
      <c r="S3317" s="2">
        <v>1120020</v>
      </c>
      <c r="T3317" s="2">
        <v>355079</v>
      </c>
      <c r="X3317" s="2" t="s">
        <v>1931</v>
      </c>
      <c r="Z3317">
        <v>3000092</v>
      </c>
      <c r="AA3317" s="2" t="s">
        <v>24</v>
      </c>
    </row>
    <row r="3318" spans="1:27" x14ac:dyDescent="0.25">
      <c r="A3318" s="6">
        <f t="shared" si="51"/>
        <v>3310</v>
      </c>
      <c r="C3318" s="36" t="str">
        <f>+INDEX('Global Mapping'!$M:$M,MATCH(L3318,'Global Mapping'!$A:$A,0))</f>
        <v>EXPENSE</v>
      </c>
      <c r="D3318" s="36" t="str">
        <f>+INDEX('Global Mapping'!$C:$C,MATCH(L3318,'Global Mapping'!$A:$A,0))</f>
        <v>WATER-MAINT SUPPLIES</v>
      </c>
      <c r="E3318" s="36" t="s">
        <v>3985</v>
      </c>
      <c r="F3318" s="36" t="s">
        <v>3986</v>
      </c>
      <c r="G3318" s="36" t="s">
        <v>3987</v>
      </c>
      <c r="H3318" s="36">
        <v>1137169</v>
      </c>
      <c r="I3318" s="38">
        <v>43832</v>
      </c>
      <c r="J3318" s="2">
        <v>345</v>
      </c>
      <c r="K3318" s="2">
        <v>345102</v>
      </c>
      <c r="L3318" s="2">
        <v>6285</v>
      </c>
      <c r="M3318" s="5">
        <v>41.23</v>
      </c>
      <c r="N3318" s="3">
        <v>43830</v>
      </c>
      <c r="O3318" t="s">
        <v>19</v>
      </c>
      <c r="P3318" t="s">
        <v>2182</v>
      </c>
      <c r="S3318" s="2">
        <v>1122722</v>
      </c>
      <c r="T3318" s="2">
        <v>355453</v>
      </c>
      <c r="X3318" s="2" t="s">
        <v>1931</v>
      </c>
      <c r="Z3318">
        <v>3064505</v>
      </c>
      <c r="AA3318" s="2" t="s">
        <v>24</v>
      </c>
    </row>
    <row r="3319" spans="1:27" x14ac:dyDescent="0.25">
      <c r="A3319" s="6">
        <f t="shared" si="51"/>
        <v>3311</v>
      </c>
      <c r="C3319" s="36" t="str">
        <f>+INDEX('Global Mapping'!$M:$M,MATCH(L3319,'Global Mapping'!$A:$A,0))</f>
        <v>EXPENSE</v>
      </c>
      <c r="D3319" s="36" t="str">
        <f>+INDEX('Global Mapping'!$C:$C,MATCH(L3319,'Global Mapping'!$A:$A,0))</f>
        <v>WATER-MAINT SUPPLIES</v>
      </c>
      <c r="E3319" s="36" t="s">
        <v>3985</v>
      </c>
      <c r="F3319" s="36" t="s">
        <v>3986</v>
      </c>
      <c r="G3319" s="36" t="s">
        <v>3987</v>
      </c>
      <c r="H3319" s="36">
        <v>1137565</v>
      </c>
      <c r="I3319" s="38">
        <v>43839</v>
      </c>
      <c r="J3319" s="2">
        <v>345</v>
      </c>
      <c r="K3319" s="2">
        <v>345102</v>
      </c>
      <c r="L3319" s="2">
        <v>6285</v>
      </c>
      <c r="M3319" s="5">
        <v>27.52</v>
      </c>
      <c r="N3319" s="3">
        <v>43838</v>
      </c>
      <c r="O3319" t="s">
        <v>19</v>
      </c>
      <c r="P3319" t="s">
        <v>1663</v>
      </c>
      <c r="S3319" s="2">
        <v>1124471</v>
      </c>
      <c r="T3319" s="2">
        <v>356192</v>
      </c>
      <c r="X3319" s="2" t="s">
        <v>1931</v>
      </c>
      <c r="Z3319">
        <v>3004931</v>
      </c>
      <c r="AA3319" s="2" t="s">
        <v>24</v>
      </c>
    </row>
    <row r="3320" spans="1:27" x14ac:dyDescent="0.25">
      <c r="A3320" s="6">
        <f t="shared" si="51"/>
        <v>3312</v>
      </c>
      <c r="C3320" s="36" t="str">
        <f>+INDEX('Global Mapping'!$M:$M,MATCH(L3320,'Global Mapping'!$A:$A,0))</f>
        <v>EXPENSE</v>
      </c>
      <c r="D3320" s="36" t="str">
        <f>+INDEX('Global Mapping'!$C:$C,MATCH(L3320,'Global Mapping'!$A:$A,0))</f>
        <v>WATER-MAINT SUPPLIES</v>
      </c>
      <c r="E3320" s="36" t="s">
        <v>3985</v>
      </c>
      <c r="F3320" s="36" t="s">
        <v>3986</v>
      </c>
      <c r="G3320" s="36" t="s">
        <v>3987</v>
      </c>
      <c r="H3320" s="36">
        <v>1137589</v>
      </c>
      <c r="I3320" s="38">
        <v>43839</v>
      </c>
      <c r="J3320" s="2">
        <v>345</v>
      </c>
      <c r="K3320" s="2">
        <v>345102</v>
      </c>
      <c r="L3320" s="2">
        <v>6285</v>
      </c>
      <c r="M3320" s="5">
        <v>22.24</v>
      </c>
      <c r="N3320" s="3">
        <v>43838</v>
      </c>
      <c r="O3320" t="s">
        <v>19</v>
      </c>
      <c r="P3320" t="s">
        <v>1661</v>
      </c>
      <c r="S3320" s="2">
        <v>1124463</v>
      </c>
      <c r="T3320" s="2">
        <v>356192</v>
      </c>
      <c r="X3320" s="2" t="s">
        <v>1931</v>
      </c>
      <c r="Z3320">
        <v>3006714</v>
      </c>
      <c r="AA3320" s="2" t="s">
        <v>24</v>
      </c>
    </row>
    <row r="3321" spans="1:27" x14ac:dyDescent="0.25">
      <c r="A3321" s="6">
        <f t="shared" si="51"/>
        <v>3313</v>
      </c>
      <c r="C3321" s="36" t="str">
        <f>+INDEX('Global Mapping'!$M:$M,MATCH(L3321,'Global Mapping'!$A:$A,0))</f>
        <v>EXPENSE</v>
      </c>
      <c r="D3321" s="36" t="str">
        <f>+INDEX('Global Mapping'!$C:$C,MATCH(L3321,'Global Mapping'!$A:$A,0))</f>
        <v>WATER-MAINT SUPPLIES</v>
      </c>
      <c r="E3321" s="36" t="s">
        <v>3985</v>
      </c>
      <c r="F3321" s="36" t="s">
        <v>3986</v>
      </c>
      <c r="G3321" s="36" t="s">
        <v>3987</v>
      </c>
      <c r="H3321" s="36">
        <v>1138740</v>
      </c>
      <c r="I3321" s="38">
        <v>43853</v>
      </c>
      <c r="J3321" s="2">
        <v>345</v>
      </c>
      <c r="K3321" s="2">
        <v>345101</v>
      </c>
      <c r="L3321" s="2">
        <v>6285</v>
      </c>
      <c r="M3321" s="5">
        <v>129.94999999999999</v>
      </c>
      <c r="N3321" s="3">
        <v>43838</v>
      </c>
      <c r="O3321" t="s">
        <v>19</v>
      </c>
      <c r="P3321" t="s">
        <v>1664</v>
      </c>
      <c r="S3321" s="2">
        <v>1124468</v>
      </c>
      <c r="T3321" s="2">
        <v>356192</v>
      </c>
      <c r="X3321" s="2" t="s">
        <v>1931</v>
      </c>
      <c r="Z3321">
        <v>3009296</v>
      </c>
      <c r="AA3321" s="2" t="s">
        <v>24</v>
      </c>
    </row>
    <row r="3322" spans="1:27" x14ac:dyDescent="0.25">
      <c r="A3322" s="6">
        <f t="shared" si="51"/>
        <v>3314</v>
      </c>
      <c r="C3322" s="36" t="str">
        <f>+INDEX('Global Mapping'!$M:$M,MATCH(L3322,'Global Mapping'!$A:$A,0))</f>
        <v>EXPENSE</v>
      </c>
      <c r="D3322" s="36" t="str">
        <f>+INDEX('Global Mapping'!$C:$C,MATCH(L3322,'Global Mapping'!$A:$A,0))</f>
        <v>WATER-MAINT SUPPLIES</v>
      </c>
      <c r="E3322" s="36" t="s">
        <v>3985</v>
      </c>
      <c r="F3322" s="36" t="s">
        <v>3986</v>
      </c>
      <c r="G3322" s="36" t="s">
        <v>3987</v>
      </c>
      <c r="H3322" s="36">
        <v>922137</v>
      </c>
      <c r="I3322" s="38">
        <v>43853</v>
      </c>
      <c r="J3322" s="2">
        <v>345</v>
      </c>
      <c r="K3322" s="2">
        <v>345102</v>
      </c>
      <c r="L3322" s="2">
        <v>6285</v>
      </c>
      <c r="M3322" s="5">
        <v>81.98</v>
      </c>
      <c r="N3322" s="3">
        <v>43844</v>
      </c>
      <c r="O3322" t="s">
        <v>19</v>
      </c>
      <c r="P3322" t="s">
        <v>1656</v>
      </c>
      <c r="S3322" s="2">
        <v>1125248</v>
      </c>
      <c r="T3322" s="2">
        <v>356669</v>
      </c>
      <c r="X3322" s="2" t="s">
        <v>1931</v>
      </c>
      <c r="Z3322">
        <v>3000863</v>
      </c>
      <c r="AA3322" s="2" t="s">
        <v>24</v>
      </c>
    </row>
    <row r="3323" spans="1:27" x14ac:dyDescent="0.25">
      <c r="A3323" s="6">
        <f t="shared" si="51"/>
        <v>3315</v>
      </c>
      <c r="C3323" s="36" t="str">
        <f>+INDEX('Global Mapping'!$M:$M,MATCH(L3323,'Global Mapping'!$A:$A,0))</f>
        <v>EXPENSE</v>
      </c>
      <c r="D3323" s="36" t="str">
        <f>+INDEX('Global Mapping'!$C:$C,MATCH(L3323,'Global Mapping'!$A:$A,0))</f>
        <v>WATER-MAINT SUPPLIES</v>
      </c>
      <c r="E3323" s="36" t="s">
        <v>3985</v>
      </c>
      <c r="F3323" s="36" t="s">
        <v>3986</v>
      </c>
      <c r="G3323" s="36" t="s">
        <v>3987</v>
      </c>
      <c r="H3323" s="36">
        <v>1138740</v>
      </c>
      <c r="I3323" s="38">
        <v>43853</v>
      </c>
      <c r="J3323" s="2">
        <v>345</v>
      </c>
      <c r="K3323" s="2">
        <v>345101</v>
      </c>
      <c r="L3323" s="2">
        <v>6285</v>
      </c>
      <c r="M3323" s="5">
        <v>239.56</v>
      </c>
      <c r="N3323" s="3">
        <v>43852</v>
      </c>
      <c r="O3323" t="s">
        <v>19</v>
      </c>
      <c r="P3323" t="s">
        <v>1664</v>
      </c>
      <c r="S3323" s="2">
        <v>1127949</v>
      </c>
      <c r="T3323" s="2">
        <v>357439</v>
      </c>
      <c r="X3323" s="2" t="s">
        <v>1931</v>
      </c>
      <c r="Z3323">
        <v>3009296</v>
      </c>
      <c r="AA3323" s="2" t="s">
        <v>24</v>
      </c>
    </row>
    <row r="3324" spans="1:27" x14ac:dyDescent="0.25">
      <c r="A3324" s="6">
        <f t="shared" si="51"/>
        <v>3316</v>
      </c>
      <c r="C3324" s="36" t="str">
        <f>+INDEX('Global Mapping'!$M:$M,MATCH(L3324,'Global Mapping'!$A:$A,0))</f>
        <v>EXPENSE</v>
      </c>
      <c r="D3324" s="36" t="str">
        <f>+INDEX('Global Mapping'!$C:$C,MATCH(L3324,'Global Mapping'!$A:$A,0))</f>
        <v>WATER-MAINT SUPPLIES</v>
      </c>
      <c r="E3324" s="36" t="s">
        <v>3985</v>
      </c>
      <c r="F3324" s="36" t="s">
        <v>3986</v>
      </c>
      <c r="G3324" s="36" t="s">
        <v>3987</v>
      </c>
      <c r="H3324" s="36">
        <v>1138792</v>
      </c>
      <c r="I3324" s="38">
        <v>43853</v>
      </c>
      <c r="J3324" s="2">
        <v>345</v>
      </c>
      <c r="K3324" s="2">
        <v>345102</v>
      </c>
      <c r="L3324" s="2">
        <v>6285</v>
      </c>
      <c r="M3324" s="5">
        <v>2.06</v>
      </c>
      <c r="N3324" s="3">
        <v>43853</v>
      </c>
      <c r="O3324" t="s">
        <v>19</v>
      </c>
      <c r="P3324" t="s">
        <v>1663</v>
      </c>
      <c r="S3324" s="2">
        <v>1128495</v>
      </c>
      <c r="T3324" s="2">
        <v>357509</v>
      </c>
      <c r="X3324" s="2" t="s">
        <v>1931</v>
      </c>
      <c r="Z3324">
        <v>3004931</v>
      </c>
      <c r="AA3324" s="2" t="s">
        <v>24</v>
      </c>
    </row>
    <row r="3325" spans="1:27" x14ac:dyDescent="0.25">
      <c r="A3325" s="6">
        <f t="shared" si="51"/>
        <v>3317</v>
      </c>
      <c r="C3325" s="36" t="str">
        <f>+INDEX('Global Mapping'!$M:$M,MATCH(L3325,'Global Mapping'!$A:$A,0))</f>
        <v>EXPENSE</v>
      </c>
      <c r="D3325" s="36" t="str">
        <f>+INDEX('Global Mapping'!$C:$C,MATCH(L3325,'Global Mapping'!$A:$A,0))</f>
        <v>WATER-MAINT SUPPLIES</v>
      </c>
      <c r="E3325" s="36" t="s">
        <v>3985</v>
      </c>
      <c r="F3325" s="36" t="s">
        <v>3986</v>
      </c>
      <c r="G3325" s="36" t="s">
        <v>3987</v>
      </c>
      <c r="H3325" s="36">
        <v>922159</v>
      </c>
      <c r="I3325" s="38">
        <v>43860</v>
      </c>
      <c r="J3325" s="2">
        <v>345</v>
      </c>
      <c r="K3325" s="2">
        <v>345101</v>
      </c>
      <c r="L3325" s="2">
        <v>6285</v>
      </c>
      <c r="M3325" s="5">
        <v>6.44</v>
      </c>
      <c r="N3325" s="3">
        <v>43860</v>
      </c>
      <c r="O3325" t="s">
        <v>19</v>
      </c>
      <c r="P3325" t="s">
        <v>1656</v>
      </c>
      <c r="S3325" s="2">
        <v>1130535</v>
      </c>
      <c r="T3325" s="2">
        <v>358034</v>
      </c>
      <c r="X3325" s="2" t="s">
        <v>1931</v>
      </c>
      <c r="Z3325">
        <v>3000863</v>
      </c>
      <c r="AA3325" s="2" t="s">
        <v>24</v>
      </c>
    </row>
    <row r="3326" spans="1:27" x14ac:dyDescent="0.25">
      <c r="A3326" s="6">
        <f t="shared" si="51"/>
        <v>3318</v>
      </c>
      <c r="C3326" s="36" t="str">
        <f>+INDEX('Global Mapping'!$M:$M,MATCH(L3326,'Global Mapping'!$A:$A,0))</f>
        <v>EXPENSE</v>
      </c>
      <c r="D3326" s="36" t="str">
        <f>+INDEX('Global Mapping'!$C:$C,MATCH(L3326,'Global Mapping'!$A:$A,0))</f>
        <v>WATER-MAINT SUPPLIES</v>
      </c>
      <c r="E3326" s="36" t="s">
        <v>3985</v>
      </c>
      <c r="F3326" s="36" t="s">
        <v>3986</v>
      </c>
      <c r="G3326" s="36" t="s">
        <v>3987</v>
      </c>
      <c r="H3326" s="36">
        <v>922178</v>
      </c>
      <c r="I3326" s="38">
        <v>43881</v>
      </c>
      <c r="J3326" s="2">
        <v>345</v>
      </c>
      <c r="K3326" s="2">
        <v>345102</v>
      </c>
      <c r="L3326" s="2">
        <v>6285</v>
      </c>
      <c r="M3326" s="5">
        <v>113.79</v>
      </c>
      <c r="N3326" s="3">
        <v>43860</v>
      </c>
      <c r="O3326" t="s">
        <v>19</v>
      </c>
      <c r="P3326" t="s">
        <v>1656</v>
      </c>
      <c r="S3326" s="2">
        <v>1130537</v>
      </c>
      <c r="T3326" s="2">
        <v>358034</v>
      </c>
      <c r="X3326" s="2" t="s">
        <v>1931</v>
      </c>
      <c r="Z3326">
        <v>3000863</v>
      </c>
      <c r="AA3326" s="2" t="s">
        <v>24</v>
      </c>
    </row>
    <row r="3327" spans="1:27" x14ac:dyDescent="0.25">
      <c r="A3327" s="6">
        <f t="shared" si="51"/>
        <v>3319</v>
      </c>
      <c r="C3327" s="36" t="str">
        <f>+INDEX('Global Mapping'!$M:$M,MATCH(L3327,'Global Mapping'!$A:$A,0))</f>
        <v>EXPENSE</v>
      </c>
      <c r="D3327" s="36" t="str">
        <f>+INDEX('Global Mapping'!$C:$C,MATCH(L3327,'Global Mapping'!$A:$A,0))</f>
        <v>WATER-MAINT SUPPLIES</v>
      </c>
      <c r="E3327" s="36" t="s">
        <v>3985</v>
      </c>
      <c r="F3327" s="36" t="s">
        <v>3986</v>
      </c>
      <c r="G3327" s="36" t="s">
        <v>3987</v>
      </c>
      <c r="H3327" s="36">
        <v>1140560</v>
      </c>
      <c r="I3327" s="38">
        <v>43867</v>
      </c>
      <c r="J3327" s="2">
        <v>345</v>
      </c>
      <c r="K3327" s="2">
        <v>345102</v>
      </c>
      <c r="L3327" s="2">
        <v>6285</v>
      </c>
      <c r="M3327" s="5">
        <v>25.38</v>
      </c>
      <c r="N3327" s="3">
        <v>43865</v>
      </c>
      <c r="O3327" t="s">
        <v>19</v>
      </c>
      <c r="P3327" t="s">
        <v>1663</v>
      </c>
      <c r="S3327" s="2">
        <v>1131582</v>
      </c>
      <c r="T3327" s="2">
        <v>358411</v>
      </c>
      <c r="X3327" s="2" t="s">
        <v>1931</v>
      </c>
      <c r="Z3327">
        <v>3004931</v>
      </c>
      <c r="AA3327" s="2" t="s">
        <v>24</v>
      </c>
    </row>
    <row r="3328" spans="1:27" x14ac:dyDescent="0.25">
      <c r="A3328" s="6">
        <f t="shared" si="51"/>
        <v>3320</v>
      </c>
      <c r="C3328" s="36" t="str">
        <f>+INDEX('Global Mapping'!$M:$M,MATCH(L3328,'Global Mapping'!$A:$A,0))</f>
        <v>EXPENSE</v>
      </c>
      <c r="D3328" s="36" t="str">
        <f>+INDEX('Global Mapping'!$C:$C,MATCH(L3328,'Global Mapping'!$A:$A,0))</f>
        <v>WATER-MAINT SUPPLIES</v>
      </c>
      <c r="E3328" s="36" t="s">
        <v>3985</v>
      </c>
      <c r="F3328" s="36" t="s">
        <v>3986</v>
      </c>
      <c r="G3328" s="36" t="s">
        <v>3987</v>
      </c>
      <c r="H3328" s="36">
        <v>1140560</v>
      </c>
      <c r="I3328" s="38">
        <v>43867</v>
      </c>
      <c r="J3328" s="2">
        <v>345</v>
      </c>
      <c r="K3328" s="2">
        <v>345102</v>
      </c>
      <c r="L3328" s="2">
        <v>6285</v>
      </c>
      <c r="M3328" s="5">
        <v>30.16</v>
      </c>
      <c r="N3328" s="3">
        <v>43865</v>
      </c>
      <c r="O3328" t="s">
        <v>19</v>
      </c>
      <c r="P3328" t="s">
        <v>1663</v>
      </c>
      <c r="S3328" s="2">
        <v>1131583</v>
      </c>
      <c r="T3328" s="2">
        <v>358411</v>
      </c>
      <c r="X3328" s="2" t="s">
        <v>1931</v>
      </c>
      <c r="Z3328">
        <v>3004931</v>
      </c>
      <c r="AA3328" s="2" t="s">
        <v>24</v>
      </c>
    </row>
    <row r="3329" spans="1:27" x14ac:dyDescent="0.25">
      <c r="A3329" s="6">
        <f t="shared" si="51"/>
        <v>3321</v>
      </c>
      <c r="C3329" s="36" t="str">
        <f>+INDEX('Global Mapping'!$M:$M,MATCH(L3329,'Global Mapping'!$A:$A,0))</f>
        <v>EXPENSE</v>
      </c>
      <c r="D3329" s="36" t="str">
        <f>+INDEX('Global Mapping'!$C:$C,MATCH(L3329,'Global Mapping'!$A:$A,0))</f>
        <v>WATER-MAINT SUPPLIES</v>
      </c>
      <c r="E3329" s="36" t="s">
        <v>3985</v>
      </c>
      <c r="F3329" s="36" t="s">
        <v>3986</v>
      </c>
      <c r="G3329" s="36" t="s">
        <v>3987</v>
      </c>
      <c r="H3329" s="36">
        <v>1141473</v>
      </c>
      <c r="I3329" s="38">
        <v>43874</v>
      </c>
      <c r="J3329" s="2">
        <v>345</v>
      </c>
      <c r="K3329" s="2">
        <v>345102</v>
      </c>
      <c r="L3329" s="2">
        <v>6285</v>
      </c>
      <c r="M3329" s="5">
        <v>203.11</v>
      </c>
      <c r="N3329" s="3">
        <v>43867</v>
      </c>
      <c r="O3329" t="s">
        <v>19</v>
      </c>
      <c r="P3329" t="s">
        <v>1644</v>
      </c>
      <c r="S3329" s="2">
        <v>1132520</v>
      </c>
      <c r="T3329" s="2">
        <v>358615</v>
      </c>
      <c r="X3329" s="2" t="s">
        <v>1931</v>
      </c>
      <c r="Z3329">
        <v>3000092</v>
      </c>
      <c r="AA3329" s="2" t="s">
        <v>24</v>
      </c>
    </row>
    <row r="3330" spans="1:27" x14ac:dyDescent="0.25">
      <c r="A3330" s="6">
        <f t="shared" si="51"/>
        <v>3322</v>
      </c>
      <c r="C3330" s="36" t="str">
        <f>+INDEX('Global Mapping'!$M:$M,MATCH(L3330,'Global Mapping'!$A:$A,0))</f>
        <v>EXPENSE</v>
      </c>
      <c r="D3330" s="36" t="str">
        <f>+INDEX('Global Mapping'!$C:$C,MATCH(L3330,'Global Mapping'!$A:$A,0))</f>
        <v>WATER-MAINT SUPPLIES</v>
      </c>
      <c r="E3330" s="36" t="s">
        <v>3985</v>
      </c>
      <c r="F3330" s="36" t="s">
        <v>3986</v>
      </c>
      <c r="G3330" s="36" t="s">
        <v>3987</v>
      </c>
      <c r="H3330" s="36">
        <v>1140565</v>
      </c>
      <c r="I3330" s="38">
        <v>43867</v>
      </c>
      <c r="J3330" s="2">
        <v>345</v>
      </c>
      <c r="K3330" s="2">
        <v>345101</v>
      </c>
      <c r="L3330" s="2">
        <v>6285</v>
      </c>
      <c r="M3330" s="5">
        <v>41.94</v>
      </c>
      <c r="N3330" s="3">
        <v>43867</v>
      </c>
      <c r="O3330" t="s">
        <v>19</v>
      </c>
      <c r="P3330" t="s">
        <v>1665</v>
      </c>
      <c r="S3330" s="2">
        <v>1132585</v>
      </c>
      <c r="T3330" s="2">
        <v>358615</v>
      </c>
      <c r="X3330" s="2" t="s">
        <v>1931</v>
      </c>
      <c r="Z3330">
        <v>3005740</v>
      </c>
      <c r="AA3330" s="2" t="s">
        <v>24</v>
      </c>
    </row>
    <row r="3331" spans="1:27" x14ac:dyDescent="0.25">
      <c r="A3331" s="6">
        <f t="shared" si="51"/>
        <v>3323</v>
      </c>
      <c r="C3331" s="36" t="str">
        <f>+INDEX('Global Mapping'!$M:$M,MATCH(L3331,'Global Mapping'!$A:$A,0))</f>
        <v>EXPENSE</v>
      </c>
      <c r="D3331" s="36" t="str">
        <f>+INDEX('Global Mapping'!$C:$C,MATCH(L3331,'Global Mapping'!$A:$A,0))</f>
        <v>WATER-MAINT SUPPLIES</v>
      </c>
      <c r="E3331" s="36" t="s">
        <v>3985</v>
      </c>
      <c r="F3331" s="36" t="s">
        <v>3986</v>
      </c>
      <c r="G3331" s="36" t="s">
        <v>3987</v>
      </c>
      <c r="H3331" s="36">
        <v>1141532</v>
      </c>
      <c r="I3331" s="38">
        <v>43874</v>
      </c>
      <c r="J3331" s="2">
        <v>345</v>
      </c>
      <c r="K3331" s="2">
        <v>345101</v>
      </c>
      <c r="L3331" s="2">
        <v>6285</v>
      </c>
      <c r="M3331" s="5">
        <v>6.36</v>
      </c>
      <c r="N3331" s="3">
        <v>43871</v>
      </c>
      <c r="O3331" t="s">
        <v>19</v>
      </c>
      <c r="P3331" t="s">
        <v>1952</v>
      </c>
      <c r="S3331" s="2">
        <v>1133235</v>
      </c>
      <c r="T3331" s="2">
        <v>359028</v>
      </c>
      <c r="X3331" s="2" t="s">
        <v>1931</v>
      </c>
      <c r="Z3331">
        <v>3004988</v>
      </c>
      <c r="AA3331" s="2" t="s">
        <v>24</v>
      </c>
    </row>
    <row r="3332" spans="1:27" x14ac:dyDescent="0.25">
      <c r="A3332" s="6">
        <f t="shared" si="51"/>
        <v>3324</v>
      </c>
      <c r="C3332" s="36" t="str">
        <f>+INDEX('Global Mapping'!$M:$M,MATCH(L3332,'Global Mapping'!$A:$A,0))</f>
        <v>EXPENSE</v>
      </c>
      <c r="D3332" s="36" t="str">
        <f>+INDEX('Global Mapping'!$C:$C,MATCH(L3332,'Global Mapping'!$A:$A,0))</f>
        <v>WATER-MAINT SUPPLIES</v>
      </c>
      <c r="E3332" s="36" t="s">
        <v>3985</v>
      </c>
      <c r="F3332" s="36" t="s">
        <v>3986</v>
      </c>
      <c r="G3332" s="36" t="s">
        <v>3987</v>
      </c>
      <c r="H3332" s="36">
        <v>1141552</v>
      </c>
      <c r="I3332" s="38">
        <v>43874</v>
      </c>
      <c r="J3332" s="2">
        <v>345</v>
      </c>
      <c r="K3332" s="2">
        <v>345102</v>
      </c>
      <c r="L3332" s="2">
        <v>6285</v>
      </c>
      <c r="M3332" s="5">
        <v>44.41</v>
      </c>
      <c r="N3332" s="3">
        <v>43872</v>
      </c>
      <c r="O3332" t="s">
        <v>19</v>
      </c>
      <c r="P3332" t="s">
        <v>1948</v>
      </c>
      <c r="S3332" s="2">
        <v>1133653</v>
      </c>
      <c r="T3332" s="2">
        <v>359199</v>
      </c>
      <c r="X3332" s="2" t="s">
        <v>1931</v>
      </c>
      <c r="Z3332">
        <v>3006695</v>
      </c>
      <c r="AA3332" s="2" t="s">
        <v>24</v>
      </c>
    </row>
    <row r="3333" spans="1:27" x14ac:dyDescent="0.25">
      <c r="A3333" s="6">
        <f t="shared" si="51"/>
        <v>3325</v>
      </c>
      <c r="C3333" s="36" t="str">
        <f>+INDEX('Global Mapping'!$M:$M,MATCH(L3333,'Global Mapping'!$A:$A,0))</f>
        <v>EXPENSE</v>
      </c>
      <c r="D3333" s="36" t="str">
        <f>+INDEX('Global Mapping'!$C:$C,MATCH(L3333,'Global Mapping'!$A:$A,0))</f>
        <v>WATER-MAINT SUPPLIES</v>
      </c>
      <c r="E3333" s="36" t="s">
        <v>3985</v>
      </c>
      <c r="F3333" s="36" t="s">
        <v>3986</v>
      </c>
      <c r="G3333" s="36" t="s">
        <v>3987</v>
      </c>
      <c r="H3333" s="36">
        <v>1142492</v>
      </c>
      <c r="I3333" s="38">
        <v>43888</v>
      </c>
      <c r="J3333" s="2">
        <v>345</v>
      </c>
      <c r="K3333" s="2">
        <v>345102</v>
      </c>
      <c r="L3333" s="2">
        <v>6285</v>
      </c>
      <c r="M3333" s="5">
        <v>84.8</v>
      </c>
      <c r="N3333" s="3">
        <v>43873</v>
      </c>
      <c r="O3333" t="s">
        <v>19</v>
      </c>
      <c r="P3333" t="s">
        <v>1655</v>
      </c>
      <c r="S3333" s="2">
        <v>1134149</v>
      </c>
      <c r="T3333" s="2">
        <v>359264</v>
      </c>
      <c r="X3333" s="2" t="s">
        <v>1931</v>
      </c>
      <c r="Z3333">
        <v>3038149</v>
      </c>
      <c r="AA3333" s="2" t="s">
        <v>24</v>
      </c>
    </row>
    <row r="3334" spans="1:27" x14ac:dyDescent="0.25">
      <c r="A3334" s="6">
        <f t="shared" si="51"/>
        <v>3326</v>
      </c>
      <c r="C3334" s="36" t="str">
        <f>+INDEX('Global Mapping'!$M:$M,MATCH(L3334,'Global Mapping'!$A:$A,0))</f>
        <v>EXPENSE</v>
      </c>
      <c r="D3334" s="36" t="str">
        <f>+INDEX('Global Mapping'!$C:$C,MATCH(L3334,'Global Mapping'!$A:$A,0))</f>
        <v>WATER-MAINT SUPPLIES</v>
      </c>
      <c r="E3334" s="36" t="s">
        <v>3985</v>
      </c>
      <c r="F3334" s="36" t="s">
        <v>3986</v>
      </c>
      <c r="G3334" s="36" t="s">
        <v>3987</v>
      </c>
      <c r="H3334" s="36">
        <v>1141742</v>
      </c>
      <c r="I3334" s="38">
        <v>43881</v>
      </c>
      <c r="J3334" s="2">
        <v>345</v>
      </c>
      <c r="K3334" s="2">
        <v>345102</v>
      </c>
      <c r="L3334" s="2">
        <v>6285</v>
      </c>
      <c r="M3334" s="5">
        <v>40.35</v>
      </c>
      <c r="N3334" s="3">
        <v>43879</v>
      </c>
      <c r="O3334" t="s">
        <v>19</v>
      </c>
      <c r="P3334" t="s">
        <v>1647</v>
      </c>
      <c r="S3334" s="2">
        <v>1135955</v>
      </c>
      <c r="T3334" s="2">
        <v>359724</v>
      </c>
      <c r="X3334" s="2" t="s">
        <v>1931</v>
      </c>
      <c r="Z3334">
        <v>3014539</v>
      </c>
      <c r="AA3334" s="2" t="s">
        <v>24</v>
      </c>
    </row>
    <row r="3335" spans="1:27" x14ac:dyDescent="0.25">
      <c r="A3335" s="6">
        <f t="shared" si="51"/>
        <v>3327</v>
      </c>
      <c r="C3335" s="36" t="str">
        <f>+INDEX('Global Mapping'!$M:$M,MATCH(L3335,'Global Mapping'!$A:$A,0))</f>
        <v>EXPENSE</v>
      </c>
      <c r="D3335" s="36" t="str">
        <f>+INDEX('Global Mapping'!$C:$C,MATCH(L3335,'Global Mapping'!$A:$A,0))</f>
        <v>WATER-MAINT SUPPLIES</v>
      </c>
      <c r="E3335" s="36" t="s">
        <v>3985</v>
      </c>
      <c r="F3335" s="36" t="s">
        <v>3986</v>
      </c>
      <c r="G3335" s="36" t="s">
        <v>3987</v>
      </c>
      <c r="H3335" s="36">
        <v>1142558</v>
      </c>
      <c r="I3335" s="38">
        <v>43888</v>
      </c>
      <c r="J3335" s="2">
        <v>345</v>
      </c>
      <c r="K3335" s="2">
        <v>345102</v>
      </c>
      <c r="L3335" s="2">
        <v>6285</v>
      </c>
      <c r="M3335" s="5">
        <v>10.59</v>
      </c>
      <c r="N3335" s="3">
        <v>43888</v>
      </c>
      <c r="O3335" t="s">
        <v>19</v>
      </c>
      <c r="P3335" t="s">
        <v>1647</v>
      </c>
      <c r="S3335" s="2">
        <v>1138453</v>
      </c>
      <c r="T3335" s="2">
        <v>360341</v>
      </c>
      <c r="X3335" s="2" t="s">
        <v>1931</v>
      </c>
      <c r="Z3335">
        <v>3014539</v>
      </c>
      <c r="AA3335" s="2" t="s">
        <v>24</v>
      </c>
    </row>
    <row r="3336" spans="1:27" x14ac:dyDescent="0.25">
      <c r="A3336" s="6">
        <f t="shared" si="51"/>
        <v>3328</v>
      </c>
      <c r="C3336" s="36" t="str">
        <f>+INDEX('Global Mapping'!$M:$M,MATCH(L3336,'Global Mapping'!$A:$A,0))</f>
        <v>EXPENSE</v>
      </c>
      <c r="D3336" s="36" t="str">
        <f>+INDEX('Global Mapping'!$C:$C,MATCH(L3336,'Global Mapping'!$A:$A,0))</f>
        <v>WATER-MAINT SUPPLIES</v>
      </c>
      <c r="E3336" s="36" t="s">
        <v>3985</v>
      </c>
      <c r="F3336" s="36" t="s">
        <v>3986</v>
      </c>
      <c r="G3336" s="36" t="s">
        <v>3987</v>
      </c>
      <c r="H3336" s="36">
        <v>1143081</v>
      </c>
      <c r="I3336" s="38">
        <v>43895</v>
      </c>
      <c r="J3336" s="2">
        <v>345</v>
      </c>
      <c r="K3336" s="2">
        <v>345102</v>
      </c>
      <c r="L3336" s="2">
        <v>6285</v>
      </c>
      <c r="M3336" s="5">
        <v>27.34</v>
      </c>
      <c r="N3336" s="3">
        <v>43895</v>
      </c>
      <c r="O3336" t="s">
        <v>19</v>
      </c>
      <c r="P3336" t="s">
        <v>1663</v>
      </c>
      <c r="S3336" s="2">
        <v>1140241</v>
      </c>
      <c r="T3336" s="2">
        <v>360991</v>
      </c>
      <c r="X3336" s="2" t="s">
        <v>1931</v>
      </c>
      <c r="Z3336">
        <v>3004931</v>
      </c>
      <c r="AA3336" s="2" t="s">
        <v>24</v>
      </c>
    </row>
    <row r="3337" spans="1:27" x14ac:dyDescent="0.25">
      <c r="A3337" s="6">
        <f t="shared" si="51"/>
        <v>3329</v>
      </c>
      <c r="C3337" s="36" t="str">
        <f>+INDEX('Global Mapping'!$M:$M,MATCH(L3337,'Global Mapping'!$A:$A,0))</f>
        <v>EXPENSE</v>
      </c>
      <c r="D3337" s="36" t="str">
        <f>+INDEX('Global Mapping'!$C:$C,MATCH(L3337,'Global Mapping'!$A:$A,0))</f>
        <v>WATER-MAINT SUPPLIES</v>
      </c>
      <c r="E3337" s="36" t="s">
        <v>3985</v>
      </c>
      <c r="F3337" s="36" t="s">
        <v>3986</v>
      </c>
      <c r="G3337" s="36" t="s">
        <v>3987</v>
      </c>
      <c r="H3337" s="36">
        <v>1143081</v>
      </c>
      <c r="I3337" s="38">
        <v>43895</v>
      </c>
      <c r="J3337" s="2">
        <v>345</v>
      </c>
      <c r="K3337" s="2">
        <v>345102</v>
      </c>
      <c r="L3337" s="2">
        <v>6285</v>
      </c>
      <c r="M3337" s="5">
        <v>198.59</v>
      </c>
      <c r="N3337" s="3">
        <v>43895</v>
      </c>
      <c r="O3337" t="s">
        <v>19</v>
      </c>
      <c r="P3337" t="s">
        <v>1663</v>
      </c>
      <c r="S3337" s="2">
        <v>1140242</v>
      </c>
      <c r="T3337" s="2">
        <v>360991</v>
      </c>
      <c r="X3337" s="2" t="s">
        <v>1931</v>
      </c>
      <c r="Z3337">
        <v>3004931</v>
      </c>
      <c r="AA3337" s="2" t="s">
        <v>24</v>
      </c>
    </row>
    <row r="3338" spans="1:27" x14ac:dyDescent="0.25">
      <c r="A3338" s="6">
        <f t="shared" si="51"/>
        <v>3330</v>
      </c>
      <c r="C3338" s="36" t="str">
        <f>+INDEX('Global Mapping'!$M:$M,MATCH(L3338,'Global Mapping'!$A:$A,0))</f>
        <v>EXPENSE</v>
      </c>
      <c r="D3338" s="36" t="str">
        <f>+INDEX('Global Mapping'!$C:$C,MATCH(L3338,'Global Mapping'!$A:$A,0))</f>
        <v>WATER-MAINT SUPPLIES</v>
      </c>
      <c r="E3338" s="36" t="s">
        <v>3985</v>
      </c>
      <c r="F3338" s="36" t="s">
        <v>3986</v>
      </c>
      <c r="G3338" s="36" t="s">
        <v>3987</v>
      </c>
      <c r="H3338" s="36">
        <v>1143081</v>
      </c>
      <c r="I3338" s="38">
        <v>43895</v>
      </c>
      <c r="J3338" s="2">
        <v>345</v>
      </c>
      <c r="K3338" s="2">
        <v>345102</v>
      </c>
      <c r="L3338" s="2">
        <v>6285</v>
      </c>
      <c r="M3338" s="5">
        <v>16.420000000000002</v>
      </c>
      <c r="N3338" s="3">
        <v>43895</v>
      </c>
      <c r="O3338" t="s">
        <v>19</v>
      </c>
      <c r="P3338" t="s">
        <v>1663</v>
      </c>
      <c r="S3338" s="2">
        <v>1140243</v>
      </c>
      <c r="T3338" s="2">
        <v>360991</v>
      </c>
      <c r="X3338" s="2" t="s">
        <v>1931</v>
      </c>
      <c r="Z3338">
        <v>3004931</v>
      </c>
      <c r="AA3338" s="2" t="s">
        <v>24</v>
      </c>
    </row>
    <row r="3339" spans="1:27" x14ac:dyDescent="0.25">
      <c r="A3339" s="6">
        <f t="shared" ref="A3339:A3402" si="52">+A3338+1</f>
        <v>3331</v>
      </c>
      <c r="C3339" s="36" t="str">
        <f>+INDEX('Global Mapping'!$M:$M,MATCH(L3339,'Global Mapping'!$A:$A,0))</f>
        <v>EXPENSE</v>
      </c>
      <c r="D3339" s="36" t="str">
        <f>+INDEX('Global Mapping'!$C:$C,MATCH(L3339,'Global Mapping'!$A:$A,0))</f>
        <v>WATER-MAINT SUPPLIES</v>
      </c>
      <c r="E3339" s="36" t="s">
        <v>3985</v>
      </c>
      <c r="F3339" s="36" t="s">
        <v>3986</v>
      </c>
      <c r="G3339" s="36" t="s">
        <v>3987</v>
      </c>
      <c r="H3339" s="36">
        <v>1143081</v>
      </c>
      <c r="I3339" s="38">
        <v>43895</v>
      </c>
      <c r="J3339" s="2">
        <v>345</v>
      </c>
      <c r="K3339" s="2">
        <v>345102</v>
      </c>
      <c r="L3339" s="2">
        <v>6285</v>
      </c>
      <c r="M3339" s="5">
        <v>52.96</v>
      </c>
      <c r="N3339" s="3">
        <v>43895</v>
      </c>
      <c r="O3339" t="s">
        <v>19</v>
      </c>
      <c r="P3339" t="s">
        <v>1663</v>
      </c>
      <c r="S3339" s="2">
        <v>1140245</v>
      </c>
      <c r="T3339" s="2">
        <v>360991</v>
      </c>
      <c r="X3339" s="2" t="s">
        <v>1931</v>
      </c>
      <c r="Z3339">
        <v>3004931</v>
      </c>
      <c r="AA3339" s="2" t="s">
        <v>24</v>
      </c>
    </row>
    <row r="3340" spans="1:27" x14ac:dyDescent="0.25">
      <c r="A3340" s="6">
        <f t="shared" si="52"/>
        <v>3332</v>
      </c>
      <c r="C3340" s="36" t="str">
        <f>+INDEX('Global Mapping'!$M:$M,MATCH(L3340,'Global Mapping'!$A:$A,0))</f>
        <v>EXPENSE</v>
      </c>
      <c r="D3340" s="36" t="str">
        <f>+INDEX('Global Mapping'!$C:$C,MATCH(L3340,'Global Mapping'!$A:$A,0))</f>
        <v>WATER-MAINT SUPPLIES</v>
      </c>
      <c r="E3340" s="36" t="s">
        <v>3985</v>
      </c>
      <c r="F3340" s="36" t="s">
        <v>3986</v>
      </c>
      <c r="G3340" s="36" t="s">
        <v>3987</v>
      </c>
      <c r="H3340" s="36">
        <v>1143081</v>
      </c>
      <c r="I3340" s="38">
        <v>43895</v>
      </c>
      <c r="J3340" s="2">
        <v>345</v>
      </c>
      <c r="K3340" s="2">
        <v>345102</v>
      </c>
      <c r="L3340" s="2">
        <v>6285</v>
      </c>
      <c r="M3340" s="5">
        <v>20.73</v>
      </c>
      <c r="N3340" s="3">
        <v>43895</v>
      </c>
      <c r="O3340" t="s">
        <v>19</v>
      </c>
      <c r="P3340" t="s">
        <v>1663</v>
      </c>
      <c r="S3340" s="2">
        <v>1140246</v>
      </c>
      <c r="T3340" s="2">
        <v>360991</v>
      </c>
      <c r="X3340" s="2" t="s">
        <v>1931</v>
      </c>
      <c r="Z3340">
        <v>3004931</v>
      </c>
      <c r="AA3340" s="2" t="s">
        <v>24</v>
      </c>
    </row>
    <row r="3341" spans="1:27" x14ac:dyDescent="0.25">
      <c r="A3341" s="6">
        <f t="shared" si="52"/>
        <v>3333</v>
      </c>
      <c r="C3341" s="36" t="str">
        <f>+INDEX('Global Mapping'!$M:$M,MATCH(L3341,'Global Mapping'!$A:$A,0))</f>
        <v>EXPENSE</v>
      </c>
      <c r="D3341" s="36" t="str">
        <f>+INDEX('Global Mapping'!$C:$C,MATCH(L3341,'Global Mapping'!$A:$A,0))</f>
        <v>WATER-MAINT SUPPLIES</v>
      </c>
      <c r="E3341" s="36" t="s">
        <v>3985</v>
      </c>
      <c r="F3341" s="36" t="s">
        <v>3986</v>
      </c>
      <c r="G3341" s="36" t="s">
        <v>3987</v>
      </c>
      <c r="H3341" s="36">
        <v>1143138</v>
      </c>
      <c r="I3341" s="38">
        <v>43895</v>
      </c>
      <c r="J3341" s="2">
        <v>345</v>
      </c>
      <c r="K3341" s="2">
        <v>345101</v>
      </c>
      <c r="L3341" s="2">
        <v>6285</v>
      </c>
      <c r="M3341" s="5">
        <v>16.36</v>
      </c>
      <c r="N3341" s="3">
        <v>43895</v>
      </c>
      <c r="O3341" t="s">
        <v>19</v>
      </c>
      <c r="P3341" t="s">
        <v>1665</v>
      </c>
      <c r="S3341" s="2">
        <v>1140238</v>
      </c>
      <c r="T3341" s="2">
        <v>360991</v>
      </c>
      <c r="X3341" s="2" t="s">
        <v>1931</v>
      </c>
      <c r="Z3341">
        <v>3005740</v>
      </c>
      <c r="AA3341" s="2" t="s">
        <v>24</v>
      </c>
    </row>
    <row r="3342" spans="1:27" x14ac:dyDescent="0.25">
      <c r="A3342" s="6">
        <f t="shared" si="52"/>
        <v>3334</v>
      </c>
      <c r="C3342" s="36" t="str">
        <f>+INDEX('Global Mapping'!$M:$M,MATCH(L3342,'Global Mapping'!$A:$A,0))</f>
        <v>EXPENSE</v>
      </c>
      <c r="D3342" s="36" t="str">
        <f>+INDEX('Global Mapping'!$C:$C,MATCH(L3342,'Global Mapping'!$A:$A,0))</f>
        <v>WATER-MAINT SUPPLIES</v>
      </c>
      <c r="E3342" s="36" t="s">
        <v>3985</v>
      </c>
      <c r="F3342" s="36" t="s">
        <v>3986</v>
      </c>
      <c r="G3342" s="36" t="s">
        <v>3987</v>
      </c>
      <c r="H3342" s="36">
        <v>922301</v>
      </c>
      <c r="I3342" s="38">
        <v>43918</v>
      </c>
      <c r="J3342" s="2">
        <v>345</v>
      </c>
      <c r="K3342" s="2">
        <v>345102</v>
      </c>
      <c r="L3342" s="2">
        <v>6285</v>
      </c>
      <c r="M3342" s="5">
        <v>15.6</v>
      </c>
      <c r="N3342" s="3">
        <v>43896</v>
      </c>
      <c r="O3342" t="s">
        <v>19</v>
      </c>
      <c r="P3342" t="s">
        <v>1656</v>
      </c>
      <c r="S3342" s="2">
        <v>1140535</v>
      </c>
      <c r="T3342" s="2">
        <v>361177</v>
      </c>
      <c r="X3342" s="2" t="s">
        <v>1931</v>
      </c>
      <c r="Z3342">
        <v>3000863</v>
      </c>
      <c r="AA3342" s="2" t="s">
        <v>24</v>
      </c>
    </row>
    <row r="3343" spans="1:27" x14ac:dyDescent="0.25">
      <c r="A3343" s="6">
        <f t="shared" si="52"/>
        <v>3335</v>
      </c>
      <c r="C3343" s="36" t="str">
        <f>+INDEX('Global Mapping'!$M:$M,MATCH(L3343,'Global Mapping'!$A:$A,0))</f>
        <v>EXPENSE</v>
      </c>
      <c r="D3343" s="36" t="str">
        <f>+INDEX('Global Mapping'!$C:$C,MATCH(L3343,'Global Mapping'!$A:$A,0))</f>
        <v>WATER-MAINT SUPPLIES</v>
      </c>
      <c r="E3343" s="36" t="s">
        <v>3985</v>
      </c>
      <c r="F3343" s="36" t="s">
        <v>3986</v>
      </c>
      <c r="G3343" s="36" t="s">
        <v>3987</v>
      </c>
      <c r="H3343" s="36">
        <v>922301</v>
      </c>
      <c r="I3343" s="38">
        <v>43918</v>
      </c>
      <c r="J3343" s="2">
        <v>345</v>
      </c>
      <c r="K3343" s="2">
        <v>345102</v>
      </c>
      <c r="L3343" s="2">
        <v>6285</v>
      </c>
      <c r="M3343" s="5">
        <v>226.77</v>
      </c>
      <c r="N3343" s="3">
        <v>43896</v>
      </c>
      <c r="O3343" t="s">
        <v>19</v>
      </c>
      <c r="P3343" t="s">
        <v>1656</v>
      </c>
      <c r="S3343" s="2">
        <v>1140536</v>
      </c>
      <c r="T3343" s="2">
        <v>361177</v>
      </c>
      <c r="X3343" s="2" t="s">
        <v>1931</v>
      </c>
      <c r="Z3343">
        <v>3000863</v>
      </c>
      <c r="AA3343" s="2" t="s">
        <v>24</v>
      </c>
    </row>
    <row r="3344" spans="1:27" x14ac:dyDescent="0.25">
      <c r="A3344" s="6">
        <f t="shared" si="52"/>
        <v>3336</v>
      </c>
      <c r="C3344" s="36" t="str">
        <f>+INDEX('Global Mapping'!$M:$M,MATCH(L3344,'Global Mapping'!$A:$A,0))</f>
        <v>EXPENSE</v>
      </c>
      <c r="D3344" s="36" t="str">
        <f>+INDEX('Global Mapping'!$C:$C,MATCH(L3344,'Global Mapping'!$A:$A,0))</f>
        <v>WATER-MAINT SUPPLIES</v>
      </c>
      <c r="E3344" s="36" t="s">
        <v>3985</v>
      </c>
      <c r="F3344" s="36" t="s">
        <v>3986</v>
      </c>
      <c r="G3344" s="36" t="s">
        <v>3987</v>
      </c>
      <c r="H3344" s="36">
        <v>1144037</v>
      </c>
      <c r="I3344" s="38">
        <v>43902</v>
      </c>
      <c r="J3344" s="2">
        <v>345</v>
      </c>
      <c r="K3344" s="2">
        <v>345102</v>
      </c>
      <c r="L3344" s="2">
        <v>6285</v>
      </c>
      <c r="M3344" s="5">
        <v>225.24</v>
      </c>
      <c r="N3344" s="3">
        <v>43899</v>
      </c>
      <c r="O3344" t="s">
        <v>19</v>
      </c>
      <c r="P3344" t="s">
        <v>1644</v>
      </c>
      <c r="S3344" s="2">
        <v>1140792</v>
      </c>
      <c r="T3344" s="2">
        <v>361426</v>
      </c>
      <c r="X3344" s="2" t="s">
        <v>1931</v>
      </c>
      <c r="Z3344">
        <v>3000092</v>
      </c>
      <c r="AA3344" s="2" t="s">
        <v>24</v>
      </c>
    </row>
    <row r="3345" spans="1:27" x14ac:dyDescent="0.25">
      <c r="A3345" s="6">
        <f t="shared" si="52"/>
        <v>3337</v>
      </c>
      <c r="C3345" s="36" t="str">
        <f>+INDEX('Global Mapping'!$M:$M,MATCH(L3345,'Global Mapping'!$A:$A,0))</f>
        <v>EXPENSE</v>
      </c>
      <c r="D3345" s="36" t="str">
        <f>+INDEX('Global Mapping'!$C:$C,MATCH(L3345,'Global Mapping'!$A:$A,0))</f>
        <v>WATER-MAINT SUPPLIES</v>
      </c>
      <c r="E3345" s="36" t="s">
        <v>3985</v>
      </c>
      <c r="F3345" s="36" t="s">
        <v>3986</v>
      </c>
      <c r="G3345" s="36" t="s">
        <v>3987</v>
      </c>
      <c r="H3345" s="36">
        <v>1144071</v>
      </c>
      <c r="I3345" s="38">
        <v>43902</v>
      </c>
      <c r="J3345" s="2">
        <v>345</v>
      </c>
      <c r="K3345" s="2">
        <v>345101</v>
      </c>
      <c r="L3345" s="2">
        <v>6285</v>
      </c>
      <c r="M3345" s="5">
        <v>39.17</v>
      </c>
      <c r="N3345" s="3">
        <v>43899</v>
      </c>
      <c r="O3345" t="s">
        <v>19</v>
      </c>
      <c r="P3345" t="s">
        <v>1952</v>
      </c>
      <c r="S3345" s="2">
        <v>1140741</v>
      </c>
      <c r="T3345" s="2">
        <v>361426</v>
      </c>
      <c r="X3345" s="2" t="s">
        <v>1931</v>
      </c>
      <c r="Z3345">
        <v>3004988</v>
      </c>
      <c r="AA3345" s="2" t="s">
        <v>24</v>
      </c>
    </row>
    <row r="3346" spans="1:27" x14ac:dyDescent="0.25">
      <c r="A3346" s="6">
        <f t="shared" si="52"/>
        <v>3338</v>
      </c>
      <c r="C3346" s="36" t="str">
        <f>+INDEX('Global Mapping'!$M:$M,MATCH(L3346,'Global Mapping'!$A:$A,0))</f>
        <v>EXPENSE</v>
      </c>
      <c r="D3346" s="36" t="str">
        <f>+INDEX('Global Mapping'!$C:$C,MATCH(L3346,'Global Mapping'!$A:$A,0))</f>
        <v>WATER-MAINT SUPPLIES</v>
      </c>
      <c r="E3346" s="36" t="s">
        <v>3985</v>
      </c>
      <c r="F3346" s="36" t="s">
        <v>3986</v>
      </c>
      <c r="G3346" s="36" t="s">
        <v>3987</v>
      </c>
      <c r="H3346" s="36">
        <v>1144803</v>
      </c>
      <c r="I3346" s="38">
        <v>43909</v>
      </c>
      <c r="J3346" s="2">
        <v>345</v>
      </c>
      <c r="K3346" s="2">
        <v>345101</v>
      </c>
      <c r="L3346" s="2">
        <v>6285</v>
      </c>
      <c r="M3346" s="5">
        <v>59.7</v>
      </c>
      <c r="N3346" s="3">
        <v>43908</v>
      </c>
      <c r="O3346" t="s">
        <v>19</v>
      </c>
      <c r="P3346" t="s">
        <v>1665</v>
      </c>
      <c r="S3346" s="2">
        <v>1143511</v>
      </c>
      <c r="T3346" s="2">
        <v>362114</v>
      </c>
      <c r="X3346" s="2" t="s">
        <v>1931</v>
      </c>
      <c r="Z3346">
        <v>3005740</v>
      </c>
      <c r="AA3346" s="2" t="s">
        <v>24</v>
      </c>
    </row>
    <row r="3347" spans="1:27" x14ac:dyDescent="0.25">
      <c r="A3347" s="6">
        <f t="shared" si="52"/>
        <v>3339</v>
      </c>
      <c r="C3347" s="36" t="str">
        <f>+INDEX('Global Mapping'!$M:$M,MATCH(L3347,'Global Mapping'!$A:$A,0))</f>
        <v>EXPENSE</v>
      </c>
      <c r="D3347" s="36" t="str">
        <f>+INDEX('Global Mapping'!$C:$C,MATCH(L3347,'Global Mapping'!$A:$A,0))</f>
        <v>WATER-MAINT SUPPLIES</v>
      </c>
      <c r="E3347" s="36" t="s">
        <v>3985</v>
      </c>
      <c r="F3347" s="36" t="s">
        <v>3986</v>
      </c>
      <c r="G3347" s="36" t="s">
        <v>3987</v>
      </c>
      <c r="H3347" s="36">
        <v>1145463</v>
      </c>
      <c r="I3347" s="38">
        <v>43917</v>
      </c>
      <c r="J3347" s="2">
        <v>345</v>
      </c>
      <c r="K3347" s="2">
        <v>345102</v>
      </c>
      <c r="L3347" s="2">
        <v>6285</v>
      </c>
      <c r="M3347" s="5">
        <v>27.09</v>
      </c>
      <c r="N3347" s="3">
        <v>43910</v>
      </c>
      <c r="O3347" t="s">
        <v>19</v>
      </c>
      <c r="P3347" t="s">
        <v>1647</v>
      </c>
      <c r="S3347" s="2">
        <v>1144243</v>
      </c>
      <c r="T3347" s="2">
        <v>362321</v>
      </c>
      <c r="X3347" s="2" t="s">
        <v>1931</v>
      </c>
      <c r="Z3347">
        <v>3014539</v>
      </c>
      <c r="AA3347" s="2" t="s">
        <v>24</v>
      </c>
    </row>
    <row r="3348" spans="1:27" x14ac:dyDescent="0.25">
      <c r="A3348" s="6">
        <f t="shared" si="52"/>
        <v>3340</v>
      </c>
      <c r="C3348" s="36" t="str">
        <f>+INDEX('Global Mapping'!$M:$M,MATCH(L3348,'Global Mapping'!$A:$A,0))</f>
        <v>EXPENSE</v>
      </c>
      <c r="D3348" s="36" t="str">
        <f>+INDEX('Global Mapping'!$C:$C,MATCH(L3348,'Global Mapping'!$A:$A,0))</f>
        <v>WATER-MAINT SUPPLIES</v>
      </c>
      <c r="E3348" s="36" t="s">
        <v>3985</v>
      </c>
      <c r="F3348" s="36" t="s">
        <v>3986</v>
      </c>
      <c r="G3348" s="36" t="s">
        <v>3987</v>
      </c>
      <c r="H3348" s="36">
        <v>1145904</v>
      </c>
      <c r="I3348" s="38">
        <v>43924</v>
      </c>
      <c r="J3348" s="2">
        <v>345</v>
      </c>
      <c r="K3348" s="2">
        <v>345102</v>
      </c>
      <c r="L3348" s="2">
        <v>6285</v>
      </c>
      <c r="M3348" s="5">
        <v>84.1</v>
      </c>
      <c r="N3348" s="3">
        <v>43913</v>
      </c>
      <c r="O3348" t="s">
        <v>19</v>
      </c>
      <c r="P3348" t="s">
        <v>1644</v>
      </c>
      <c r="S3348" s="2">
        <v>1144416</v>
      </c>
      <c r="T3348" s="2">
        <v>362443</v>
      </c>
      <c r="X3348" s="2" t="s">
        <v>1931</v>
      </c>
      <c r="Z3348">
        <v>3000092</v>
      </c>
      <c r="AA3348" s="2" t="s">
        <v>24</v>
      </c>
    </row>
    <row r="3349" spans="1:27" x14ac:dyDescent="0.25">
      <c r="A3349" s="6">
        <f t="shared" si="52"/>
        <v>3341</v>
      </c>
      <c r="C3349" s="36" t="str">
        <f>+INDEX('Global Mapping'!$M:$M,MATCH(L3349,'Global Mapping'!$A:$A,0))</f>
        <v>EXPENSE</v>
      </c>
      <c r="D3349" s="36" t="str">
        <f>+INDEX('Global Mapping'!$C:$C,MATCH(L3349,'Global Mapping'!$A:$A,0))</f>
        <v>WATER-MAINT SUPPLIES</v>
      </c>
      <c r="E3349" s="36" t="s">
        <v>3985</v>
      </c>
      <c r="F3349" s="36" t="s">
        <v>3986</v>
      </c>
      <c r="G3349" s="36" t="s">
        <v>3987</v>
      </c>
      <c r="H3349" s="36">
        <v>922355</v>
      </c>
      <c r="I3349" s="38">
        <v>43932</v>
      </c>
      <c r="J3349" s="2">
        <v>345</v>
      </c>
      <c r="K3349" s="2">
        <v>345102</v>
      </c>
      <c r="L3349" s="2">
        <v>6285</v>
      </c>
      <c r="M3349" s="5">
        <v>135.31</v>
      </c>
      <c r="N3349" s="3">
        <v>43913</v>
      </c>
      <c r="O3349" t="s">
        <v>19</v>
      </c>
      <c r="P3349" t="s">
        <v>1656</v>
      </c>
      <c r="S3349" s="2">
        <v>1144404</v>
      </c>
      <c r="T3349" s="2">
        <v>362443</v>
      </c>
      <c r="X3349" s="2" t="s">
        <v>1931</v>
      </c>
      <c r="Z3349">
        <v>3000863</v>
      </c>
      <c r="AA3349" s="2" t="s">
        <v>24</v>
      </c>
    </row>
    <row r="3350" spans="1:27" x14ac:dyDescent="0.25">
      <c r="A3350" s="6">
        <f t="shared" si="52"/>
        <v>3342</v>
      </c>
      <c r="C3350" s="36" t="str">
        <f>+INDEX('Global Mapping'!$M:$M,MATCH(L3350,'Global Mapping'!$A:$A,0))</f>
        <v>EXPENSE</v>
      </c>
      <c r="D3350" s="36" t="str">
        <f>+INDEX('Global Mapping'!$C:$C,MATCH(L3350,'Global Mapping'!$A:$A,0))</f>
        <v>WATER-MAINT SUPPLIES</v>
      </c>
      <c r="E3350" s="36" t="s">
        <v>3985</v>
      </c>
      <c r="F3350" s="36" t="s">
        <v>3986</v>
      </c>
      <c r="G3350" s="36" t="s">
        <v>3987</v>
      </c>
      <c r="H3350" s="36">
        <v>1145904</v>
      </c>
      <c r="I3350" s="38">
        <v>43924</v>
      </c>
      <c r="J3350" s="2">
        <v>345</v>
      </c>
      <c r="K3350" s="2">
        <v>345102</v>
      </c>
      <c r="L3350" s="2">
        <v>6285</v>
      </c>
      <c r="M3350" s="5">
        <v>85.19</v>
      </c>
      <c r="N3350" s="3">
        <v>43915</v>
      </c>
      <c r="O3350" t="s">
        <v>19</v>
      </c>
      <c r="P3350" t="s">
        <v>1644</v>
      </c>
      <c r="S3350" s="2">
        <v>1145023</v>
      </c>
      <c r="T3350" s="2">
        <v>362671</v>
      </c>
      <c r="X3350" s="2" t="s">
        <v>1931</v>
      </c>
      <c r="Z3350">
        <v>3000092</v>
      </c>
      <c r="AA3350" s="2" t="s">
        <v>24</v>
      </c>
    </row>
    <row r="3351" spans="1:27" x14ac:dyDescent="0.25">
      <c r="A3351" s="6">
        <f t="shared" si="52"/>
        <v>3343</v>
      </c>
      <c r="C3351" s="36" t="str">
        <f>+INDEX('Global Mapping'!$M:$M,MATCH(L3351,'Global Mapping'!$A:$A,0))</f>
        <v>EXPENSE</v>
      </c>
      <c r="D3351" s="36" t="str">
        <f>+INDEX('Global Mapping'!$C:$C,MATCH(L3351,'Global Mapping'!$A:$A,0))</f>
        <v>WATER-MAINT SUPPLIES</v>
      </c>
      <c r="E3351" s="36" t="s">
        <v>3985</v>
      </c>
      <c r="F3351" s="36" t="s">
        <v>3986</v>
      </c>
      <c r="G3351" s="36" t="s">
        <v>3987</v>
      </c>
      <c r="H3351" s="36">
        <v>1149937</v>
      </c>
      <c r="I3351" s="38">
        <v>43938</v>
      </c>
      <c r="J3351" s="2">
        <v>345</v>
      </c>
      <c r="K3351" s="2">
        <v>345102</v>
      </c>
      <c r="L3351" s="2">
        <v>6285</v>
      </c>
      <c r="M3351" s="5">
        <v>77.59</v>
      </c>
      <c r="N3351" s="3">
        <v>43916</v>
      </c>
      <c r="O3351" t="s">
        <v>19</v>
      </c>
      <c r="P3351" t="s">
        <v>1655</v>
      </c>
      <c r="S3351" s="2">
        <v>1145477</v>
      </c>
      <c r="T3351" s="2">
        <v>362824</v>
      </c>
      <c r="X3351" s="2" t="s">
        <v>1931</v>
      </c>
      <c r="Z3351">
        <v>3038149</v>
      </c>
      <c r="AA3351" s="2" t="s">
        <v>24</v>
      </c>
    </row>
    <row r="3352" spans="1:27" x14ac:dyDescent="0.25">
      <c r="A3352" s="6">
        <f t="shared" si="52"/>
        <v>3344</v>
      </c>
      <c r="C3352" s="36" t="str">
        <f>+INDEX('Global Mapping'!$M:$M,MATCH(L3352,'Global Mapping'!$A:$A,0))</f>
        <v>EXPENSE</v>
      </c>
      <c r="D3352" s="36" t="str">
        <f>+INDEX('Global Mapping'!$C:$C,MATCH(L3352,'Global Mapping'!$A:$A,0))</f>
        <v>WATER-MAINT REPAIRS</v>
      </c>
      <c r="E3352" s="36" t="s">
        <v>3985</v>
      </c>
      <c r="F3352" s="36" t="s">
        <v>3986</v>
      </c>
      <c r="G3352" s="36" t="s">
        <v>3987</v>
      </c>
      <c r="H3352" s="36">
        <v>1090759</v>
      </c>
      <c r="I3352" s="38">
        <v>43573</v>
      </c>
      <c r="J3352" s="2">
        <v>345</v>
      </c>
      <c r="K3352" s="2">
        <v>345102</v>
      </c>
      <c r="L3352" s="2">
        <v>6290</v>
      </c>
      <c r="M3352" s="5">
        <v>213.86</v>
      </c>
      <c r="N3352" s="3">
        <v>43572</v>
      </c>
      <c r="O3352" t="s">
        <v>19</v>
      </c>
      <c r="P3352" t="s">
        <v>1664</v>
      </c>
      <c r="S3352" s="2">
        <v>1050113</v>
      </c>
      <c r="T3352" s="2">
        <v>331906</v>
      </c>
      <c r="X3352" s="2" t="s">
        <v>1931</v>
      </c>
      <c r="Z3352">
        <v>3009296</v>
      </c>
      <c r="AA3352" s="2" t="s">
        <v>24</v>
      </c>
    </row>
    <row r="3353" spans="1:27" x14ac:dyDescent="0.25">
      <c r="A3353" s="6">
        <f t="shared" si="52"/>
        <v>3345</v>
      </c>
      <c r="C3353" s="36" t="str">
        <f>+INDEX('Global Mapping'!$M:$M,MATCH(L3353,'Global Mapping'!$A:$A,0))</f>
        <v>EXPENSE</v>
      </c>
      <c r="D3353" s="36" t="str">
        <f>+INDEX('Global Mapping'!$C:$C,MATCH(L3353,'Global Mapping'!$A:$A,0))</f>
        <v>WATER-MAINT REPAIRS</v>
      </c>
      <c r="E3353" s="36" t="s">
        <v>3985</v>
      </c>
      <c r="F3353" s="36" t="s">
        <v>3986</v>
      </c>
      <c r="G3353" s="36" t="s">
        <v>3987</v>
      </c>
      <c r="H3353" s="36">
        <v>1090759</v>
      </c>
      <c r="I3353" s="38">
        <v>43573</v>
      </c>
      <c r="J3353" s="2">
        <v>345</v>
      </c>
      <c r="K3353" s="2">
        <v>345102</v>
      </c>
      <c r="L3353" s="2">
        <v>6290</v>
      </c>
      <c r="M3353" s="5">
        <v>58.5</v>
      </c>
      <c r="N3353" s="3">
        <v>43572</v>
      </c>
      <c r="O3353" t="s">
        <v>19</v>
      </c>
      <c r="P3353" t="s">
        <v>1664</v>
      </c>
      <c r="S3353" s="2">
        <v>1050114</v>
      </c>
      <c r="T3353" s="2">
        <v>331906</v>
      </c>
      <c r="X3353" s="2" t="s">
        <v>1931</v>
      </c>
      <c r="Z3353">
        <v>3009296</v>
      </c>
      <c r="AA3353" s="2" t="s">
        <v>24</v>
      </c>
    </row>
    <row r="3354" spans="1:27" x14ac:dyDescent="0.25">
      <c r="A3354" s="6">
        <f t="shared" si="52"/>
        <v>3346</v>
      </c>
      <c r="C3354" s="36" t="str">
        <f>+INDEX('Global Mapping'!$M:$M,MATCH(L3354,'Global Mapping'!$A:$A,0))</f>
        <v>EXPENSE</v>
      </c>
      <c r="D3354" s="36" t="str">
        <f>+INDEX('Global Mapping'!$C:$C,MATCH(L3354,'Global Mapping'!$A:$A,0))</f>
        <v>WATER-MAINT REPAIRS</v>
      </c>
      <c r="E3354" s="36" t="s">
        <v>3985</v>
      </c>
      <c r="F3354" s="36" t="s">
        <v>3986</v>
      </c>
      <c r="G3354" s="36" t="s">
        <v>3987</v>
      </c>
      <c r="H3354" s="36">
        <v>1111571</v>
      </c>
      <c r="I3354" s="38">
        <v>43649</v>
      </c>
      <c r="J3354" s="2">
        <v>345</v>
      </c>
      <c r="K3354" s="2">
        <v>345102</v>
      </c>
      <c r="L3354" s="2">
        <v>6290</v>
      </c>
      <c r="M3354" s="5">
        <v>218.33</v>
      </c>
      <c r="N3354" s="3">
        <v>43648</v>
      </c>
      <c r="O3354" t="s">
        <v>19</v>
      </c>
      <c r="P3354" t="s">
        <v>1657</v>
      </c>
      <c r="S3354" s="2">
        <v>1069050</v>
      </c>
      <c r="T3354" s="2">
        <v>338375</v>
      </c>
      <c r="X3354" s="2" t="s">
        <v>1931</v>
      </c>
      <c r="Z3354">
        <v>3001525</v>
      </c>
      <c r="AA3354" s="2" t="s">
        <v>24</v>
      </c>
    </row>
    <row r="3355" spans="1:27" x14ac:dyDescent="0.25">
      <c r="A3355" s="6">
        <f t="shared" si="52"/>
        <v>3347</v>
      </c>
      <c r="C3355" s="36" t="str">
        <f>+INDEX('Global Mapping'!$M:$M,MATCH(L3355,'Global Mapping'!$A:$A,0))</f>
        <v>EXPENSE</v>
      </c>
      <c r="D3355" s="36" t="str">
        <f>+INDEX('Global Mapping'!$C:$C,MATCH(L3355,'Global Mapping'!$A:$A,0))</f>
        <v>WATER-MAINT REPAIRS</v>
      </c>
      <c r="E3355" s="36" t="s">
        <v>3985</v>
      </c>
      <c r="F3355" s="36" t="s">
        <v>3986</v>
      </c>
      <c r="G3355" s="36" t="s">
        <v>3987</v>
      </c>
      <c r="H3355" s="36">
        <v>1115283</v>
      </c>
      <c r="I3355" s="38">
        <v>43685</v>
      </c>
      <c r="J3355" s="2">
        <v>345</v>
      </c>
      <c r="K3355" s="2">
        <v>345101</v>
      </c>
      <c r="L3355" s="2">
        <v>6290</v>
      </c>
      <c r="M3355" s="5">
        <v>86.95</v>
      </c>
      <c r="N3355" s="3">
        <v>43683</v>
      </c>
      <c r="O3355" t="s">
        <v>19</v>
      </c>
      <c r="P3355" t="s">
        <v>2071</v>
      </c>
      <c r="S3355" s="2">
        <v>1079299</v>
      </c>
      <c r="T3355" s="2">
        <v>341366</v>
      </c>
      <c r="X3355" s="2" t="s">
        <v>1931</v>
      </c>
      <c r="Z3355">
        <v>3072978</v>
      </c>
      <c r="AA3355" s="2" t="s">
        <v>24</v>
      </c>
    </row>
    <row r="3356" spans="1:27" x14ac:dyDescent="0.25">
      <c r="A3356" s="6">
        <f t="shared" si="52"/>
        <v>3348</v>
      </c>
      <c r="C3356" s="36" t="str">
        <f>+INDEX('Global Mapping'!$M:$M,MATCH(L3356,'Global Mapping'!$A:$A,0))</f>
        <v>EXPENSE</v>
      </c>
      <c r="D3356" s="36" t="str">
        <f>+INDEX('Global Mapping'!$C:$C,MATCH(L3356,'Global Mapping'!$A:$A,0))</f>
        <v>WATER-MAINT REPAIRS</v>
      </c>
      <c r="E3356" s="36" t="s">
        <v>3985</v>
      </c>
      <c r="F3356" s="36" t="s">
        <v>3986</v>
      </c>
      <c r="G3356" s="36" t="s">
        <v>3987</v>
      </c>
      <c r="H3356" s="36">
        <v>1117074</v>
      </c>
      <c r="I3356" s="38">
        <v>43706</v>
      </c>
      <c r="J3356" s="2">
        <v>345</v>
      </c>
      <c r="K3356" s="2">
        <v>345101</v>
      </c>
      <c r="L3356" s="2">
        <v>6290</v>
      </c>
      <c r="M3356" s="5">
        <v>149.9</v>
      </c>
      <c r="N3356" s="3">
        <v>43698</v>
      </c>
      <c r="O3356" t="s">
        <v>19</v>
      </c>
      <c r="P3356" t="s">
        <v>2071</v>
      </c>
      <c r="S3356" s="2">
        <v>1083019</v>
      </c>
      <c r="T3356" s="2">
        <v>342587</v>
      </c>
      <c r="X3356" s="2" t="s">
        <v>1931</v>
      </c>
      <c r="Z3356">
        <v>3072978</v>
      </c>
      <c r="AA3356" s="2" t="s">
        <v>24</v>
      </c>
    </row>
    <row r="3357" spans="1:27" x14ac:dyDescent="0.25">
      <c r="A3357" s="6">
        <f t="shared" si="52"/>
        <v>3349</v>
      </c>
      <c r="C3357" s="36" t="str">
        <f>+INDEX('Global Mapping'!$M:$M,MATCH(L3357,'Global Mapping'!$A:$A,0))</f>
        <v>EXPENSE</v>
      </c>
      <c r="D3357" s="36" t="str">
        <f>+INDEX('Global Mapping'!$C:$C,MATCH(L3357,'Global Mapping'!$A:$A,0))</f>
        <v>WATER-MAINT REPAIRS</v>
      </c>
      <c r="E3357" s="36" t="s">
        <v>3985</v>
      </c>
      <c r="F3357" s="36" t="s">
        <v>3986</v>
      </c>
      <c r="G3357" s="36" t="s">
        <v>3987</v>
      </c>
      <c r="H3357" s="36">
        <v>829955</v>
      </c>
      <c r="I3357" s="38">
        <v>40647</v>
      </c>
      <c r="J3357" s="2">
        <v>345</v>
      </c>
      <c r="K3357" s="2">
        <v>345102</v>
      </c>
      <c r="L3357" s="2">
        <v>6290</v>
      </c>
      <c r="M3357" s="5">
        <v>-91.27</v>
      </c>
      <c r="N3357" s="3">
        <v>43732</v>
      </c>
      <c r="O3357" t="s">
        <v>19</v>
      </c>
      <c r="P3357" t="s">
        <v>1666</v>
      </c>
      <c r="Q3357" t="s">
        <v>1700</v>
      </c>
      <c r="S3357" s="2">
        <v>337250</v>
      </c>
      <c r="T3357" s="2">
        <v>345612</v>
      </c>
      <c r="U3357" s="2">
        <v>316878</v>
      </c>
      <c r="V3357" s="2" t="s">
        <v>1690</v>
      </c>
      <c r="W3357" t="s">
        <v>1691</v>
      </c>
      <c r="X3357" s="2" t="s">
        <v>1692</v>
      </c>
      <c r="Z3357">
        <v>3000307</v>
      </c>
      <c r="AA3357" s="2" t="s">
        <v>24</v>
      </c>
    </row>
    <row r="3358" spans="1:27" x14ac:dyDescent="0.25">
      <c r="A3358" s="6">
        <f t="shared" si="52"/>
        <v>3350</v>
      </c>
      <c r="C3358" s="36" t="str">
        <f>+INDEX('Global Mapping'!$M:$M,MATCH(L3358,'Global Mapping'!$A:$A,0))</f>
        <v>EXPENSE</v>
      </c>
      <c r="D3358" s="36" t="str">
        <f>+INDEX('Global Mapping'!$C:$C,MATCH(L3358,'Global Mapping'!$A:$A,0))</f>
        <v>WATER-MAINT REPAIRS</v>
      </c>
      <c r="E3358" s="36" t="s">
        <v>3985</v>
      </c>
      <c r="F3358" s="36" t="s">
        <v>3986</v>
      </c>
      <c r="G3358" s="36" t="s">
        <v>3987</v>
      </c>
      <c r="H3358" s="36">
        <v>1137581</v>
      </c>
      <c r="I3358" s="38">
        <v>43839</v>
      </c>
      <c r="J3358" s="2">
        <v>345</v>
      </c>
      <c r="K3358" s="2">
        <v>345102</v>
      </c>
      <c r="L3358" s="2">
        <v>6290</v>
      </c>
      <c r="M3358" s="5">
        <v>75</v>
      </c>
      <c r="N3358" s="3">
        <v>43825</v>
      </c>
      <c r="O3358" t="s">
        <v>19</v>
      </c>
      <c r="P3358" t="s">
        <v>2174</v>
      </c>
      <c r="S3358" s="2">
        <v>1120022</v>
      </c>
      <c r="T3358" s="2">
        <v>355079</v>
      </c>
      <c r="X3358" s="2" t="s">
        <v>1931</v>
      </c>
      <c r="Z3358">
        <v>3127209</v>
      </c>
      <c r="AA3358" s="2" t="s">
        <v>24</v>
      </c>
    </row>
    <row r="3359" spans="1:27" x14ac:dyDescent="0.25">
      <c r="A3359" s="6">
        <f t="shared" si="52"/>
        <v>3351</v>
      </c>
      <c r="C3359" s="36" t="str">
        <f>+INDEX('Global Mapping'!$M:$M,MATCH(L3359,'Global Mapping'!$A:$A,0))</f>
        <v>EXPENSE</v>
      </c>
      <c r="D3359" s="36" t="str">
        <f>+INDEX('Global Mapping'!$C:$C,MATCH(L3359,'Global Mapping'!$A:$A,0))</f>
        <v>WATER-MAINT REPAIRS</v>
      </c>
      <c r="E3359" s="36" t="s">
        <v>3985</v>
      </c>
      <c r="F3359" s="36" t="s">
        <v>3986</v>
      </c>
      <c r="G3359" s="36" t="s">
        <v>3987</v>
      </c>
      <c r="H3359" s="36">
        <v>834586</v>
      </c>
      <c r="I3359" s="38">
        <v>40703</v>
      </c>
      <c r="J3359" s="2">
        <v>345</v>
      </c>
      <c r="K3359" s="2">
        <v>345101</v>
      </c>
      <c r="L3359" s="2">
        <v>6290</v>
      </c>
      <c r="M3359" s="5">
        <v>1177</v>
      </c>
      <c r="N3359" s="3">
        <v>43878</v>
      </c>
      <c r="O3359" t="s">
        <v>19</v>
      </c>
      <c r="P3359" t="s">
        <v>1714</v>
      </c>
      <c r="Q3359" t="s">
        <v>1786</v>
      </c>
      <c r="S3359" s="2">
        <v>349743</v>
      </c>
      <c r="T3359" s="2">
        <v>359605</v>
      </c>
      <c r="U3359" s="2">
        <v>333484</v>
      </c>
      <c r="V3359" s="2" t="s">
        <v>1690</v>
      </c>
      <c r="W3359" t="s">
        <v>1691</v>
      </c>
      <c r="X3359" s="2" t="s">
        <v>1692</v>
      </c>
      <c r="Z3359">
        <v>3005160</v>
      </c>
      <c r="AA3359" s="2" t="s">
        <v>24</v>
      </c>
    </row>
    <row r="3360" spans="1:27" x14ac:dyDescent="0.25">
      <c r="A3360" s="6">
        <f t="shared" si="52"/>
        <v>3352</v>
      </c>
      <c r="C3360" s="36" t="str">
        <f>+INDEX('Global Mapping'!$M:$M,MATCH(L3360,'Global Mapping'!$A:$A,0))</f>
        <v>EXPENSE</v>
      </c>
      <c r="D3360" s="36" t="str">
        <f>+INDEX('Global Mapping'!$C:$C,MATCH(L3360,'Global Mapping'!$A:$A,0))</f>
        <v>WATER-MAIN BREAKS</v>
      </c>
      <c r="E3360" s="36" t="s">
        <v>3985</v>
      </c>
      <c r="F3360" s="36" t="s">
        <v>3986</v>
      </c>
      <c r="G3360" s="36" t="s">
        <v>3987</v>
      </c>
      <c r="H3360" s="36">
        <v>1140483</v>
      </c>
      <c r="I3360" s="38">
        <v>43867</v>
      </c>
      <c r="J3360" s="2">
        <v>345</v>
      </c>
      <c r="K3360" s="2">
        <v>345102</v>
      </c>
      <c r="L3360" s="2">
        <v>6295</v>
      </c>
      <c r="M3360" s="5">
        <v>31.8</v>
      </c>
      <c r="N3360" s="3">
        <v>43853</v>
      </c>
      <c r="O3360" t="s">
        <v>19</v>
      </c>
      <c r="P3360" t="s">
        <v>1664</v>
      </c>
      <c r="Q3360" t="s">
        <v>1700</v>
      </c>
      <c r="S3360" s="2">
        <v>1128493</v>
      </c>
      <c r="T3360" s="2">
        <v>357511</v>
      </c>
      <c r="U3360" s="2">
        <v>329563</v>
      </c>
      <c r="V3360" s="2" t="s">
        <v>1690</v>
      </c>
      <c r="W3360" t="s">
        <v>1691</v>
      </c>
      <c r="X3360" s="2" t="s">
        <v>1931</v>
      </c>
      <c r="Z3360">
        <v>3009296</v>
      </c>
      <c r="AA3360" s="2" t="s">
        <v>24</v>
      </c>
    </row>
    <row r="3361" spans="1:27" x14ac:dyDescent="0.25">
      <c r="A3361" s="6">
        <f t="shared" si="52"/>
        <v>3353</v>
      </c>
      <c r="C3361" s="36" t="str">
        <f>+INDEX('Global Mapping'!$M:$M,MATCH(L3361,'Global Mapping'!$A:$A,0))</f>
        <v>EXPENSE</v>
      </c>
      <c r="D3361" s="36" t="str">
        <f>+INDEX('Global Mapping'!$C:$C,MATCH(L3361,'Global Mapping'!$A:$A,0))</f>
        <v>WATER-OTHER MAINT EXP</v>
      </c>
      <c r="E3361" s="36" t="s">
        <v>3985</v>
      </c>
      <c r="F3361" s="36" t="s">
        <v>3986</v>
      </c>
      <c r="G3361" s="36" t="s">
        <v>3987</v>
      </c>
      <c r="H3361" s="36">
        <v>1089638</v>
      </c>
      <c r="I3361" s="38">
        <v>43559</v>
      </c>
      <c r="J3361" s="2">
        <v>345</v>
      </c>
      <c r="K3361" s="2">
        <v>345102</v>
      </c>
      <c r="L3361" s="2">
        <v>6310</v>
      </c>
      <c r="M3361" s="5">
        <v>5.49</v>
      </c>
      <c r="N3361" s="3">
        <v>43557</v>
      </c>
      <c r="O3361" t="s">
        <v>19</v>
      </c>
      <c r="P3361" t="s">
        <v>1637</v>
      </c>
      <c r="S3361" s="2">
        <v>1045970</v>
      </c>
      <c r="T3361" s="2">
        <v>330558</v>
      </c>
      <c r="X3361" s="2" t="s">
        <v>1931</v>
      </c>
      <c r="Z3361">
        <v>3029848</v>
      </c>
      <c r="AA3361" s="2" t="s">
        <v>24</v>
      </c>
    </row>
    <row r="3362" spans="1:27" x14ac:dyDescent="0.25">
      <c r="A3362" s="6">
        <f t="shared" si="52"/>
        <v>3354</v>
      </c>
      <c r="C3362" s="36" t="str">
        <f>+INDEX('Global Mapping'!$M:$M,MATCH(L3362,'Global Mapping'!$A:$A,0))</f>
        <v>EXPENSE</v>
      </c>
      <c r="D3362" s="36" t="str">
        <f>+INDEX('Global Mapping'!$C:$C,MATCH(L3362,'Global Mapping'!$A:$A,0))</f>
        <v>WATER-OTHER MAINT EXP</v>
      </c>
      <c r="E3362" s="36" t="s">
        <v>3985</v>
      </c>
      <c r="F3362" s="36" t="s">
        <v>3986</v>
      </c>
      <c r="G3362" s="36" t="s">
        <v>3987</v>
      </c>
      <c r="H3362" s="36">
        <v>1089927</v>
      </c>
      <c r="I3362" s="38">
        <v>43559</v>
      </c>
      <c r="J3362" s="2">
        <v>345</v>
      </c>
      <c r="K3362" s="2">
        <v>345102</v>
      </c>
      <c r="L3362" s="2">
        <v>6310</v>
      </c>
      <c r="M3362" s="5">
        <v>22.5</v>
      </c>
      <c r="N3362" s="3">
        <v>43558</v>
      </c>
      <c r="O3362" t="s">
        <v>19</v>
      </c>
      <c r="P3362" t="s">
        <v>1647</v>
      </c>
      <c r="S3362" s="2">
        <v>1046449</v>
      </c>
      <c r="T3362" s="2">
        <v>330702</v>
      </c>
      <c r="X3362" s="2" t="s">
        <v>1931</v>
      </c>
      <c r="Z3362">
        <v>3014539</v>
      </c>
      <c r="AA3362" s="2" t="s">
        <v>24</v>
      </c>
    </row>
    <row r="3363" spans="1:27" x14ac:dyDescent="0.25">
      <c r="A3363" s="6">
        <f t="shared" si="52"/>
        <v>3355</v>
      </c>
      <c r="C3363" s="36" t="str">
        <f>+INDEX('Global Mapping'!$M:$M,MATCH(L3363,'Global Mapping'!$A:$A,0))</f>
        <v>EXPENSE</v>
      </c>
      <c r="D3363" s="36" t="str">
        <f>+INDEX('Global Mapping'!$C:$C,MATCH(L3363,'Global Mapping'!$A:$A,0))</f>
        <v>WATER-OTHER MAINT EXP</v>
      </c>
      <c r="E3363" s="36" t="s">
        <v>3985</v>
      </c>
      <c r="F3363" s="36" t="s">
        <v>3986</v>
      </c>
      <c r="G3363" s="36" t="s">
        <v>3987</v>
      </c>
      <c r="H3363" s="36">
        <v>1090310</v>
      </c>
      <c r="I3363" s="38">
        <v>43566</v>
      </c>
      <c r="J3363" s="2">
        <v>345</v>
      </c>
      <c r="K3363" s="2">
        <v>345101</v>
      </c>
      <c r="L3363" s="2">
        <v>6310</v>
      </c>
      <c r="M3363" s="5">
        <v>15.88</v>
      </c>
      <c r="N3363" s="3">
        <v>43566</v>
      </c>
      <c r="O3363" t="s">
        <v>19</v>
      </c>
      <c r="P3363" t="s">
        <v>1952</v>
      </c>
      <c r="S3363" s="2">
        <v>1048645</v>
      </c>
      <c r="T3363" s="2">
        <v>331523</v>
      </c>
      <c r="X3363" s="2" t="s">
        <v>1931</v>
      </c>
      <c r="Z3363">
        <v>3004988</v>
      </c>
      <c r="AA3363" s="2" t="s">
        <v>24</v>
      </c>
    </row>
    <row r="3364" spans="1:27" x14ac:dyDescent="0.25">
      <c r="A3364" s="6">
        <f t="shared" si="52"/>
        <v>3356</v>
      </c>
      <c r="C3364" s="36" t="str">
        <f>+INDEX('Global Mapping'!$M:$M,MATCH(L3364,'Global Mapping'!$A:$A,0))</f>
        <v>EXPENSE</v>
      </c>
      <c r="D3364" s="36" t="str">
        <f>+INDEX('Global Mapping'!$C:$C,MATCH(L3364,'Global Mapping'!$A:$A,0))</f>
        <v>WATER-OTHER MAINT EXP</v>
      </c>
      <c r="E3364" s="36" t="s">
        <v>3985</v>
      </c>
      <c r="F3364" s="36" t="s">
        <v>3986</v>
      </c>
      <c r="G3364" s="36" t="s">
        <v>3987</v>
      </c>
      <c r="H3364" s="36">
        <v>1091838</v>
      </c>
      <c r="I3364" s="38">
        <v>43580</v>
      </c>
      <c r="J3364" s="2">
        <v>345</v>
      </c>
      <c r="K3364" s="2">
        <v>345102</v>
      </c>
      <c r="L3364" s="2">
        <v>6310</v>
      </c>
      <c r="M3364" s="5">
        <v>-156.87</v>
      </c>
      <c r="N3364" s="3">
        <v>43567</v>
      </c>
      <c r="O3364" t="s">
        <v>19</v>
      </c>
      <c r="P3364" t="s">
        <v>1661</v>
      </c>
      <c r="S3364" s="2">
        <v>1048943</v>
      </c>
      <c r="T3364" s="2">
        <v>331668</v>
      </c>
      <c r="X3364" s="2" t="s">
        <v>1926</v>
      </c>
      <c r="Z3364">
        <v>3006714</v>
      </c>
      <c r="AA3364" s="2" t="s">
        <v>24</v>
      </c>
    </row>
    <row r="3365" spans="1:27" x14ac:dyDescent="0.25">
      <c r="A3365" s="6">
        <f t="shared" si="52"/>
        <v>3357</v>
      </c>
      <c r="C3365" s="36" t="str">
        <f>+INDEX('Global Mapping'!$M:$M,MATCH(L3365,'Global Mapping'!$A:$A,0))</f>
        <v>EXPENSE</v>
      </c>
      <c r="D3365" s="36" t="str">
        <f>+INDEX('Global Mapping'!$C:$C,MATCH(L3365,'Global Mapping'!$A:$A,0))</f>
        <v>WATER-OTHER MAINT EXP</v>
      </c>
      <c r="E3365" s="36" t="s">
        <v>3985</v>
      </c>
      <c r="F3365" s="36" t="s">
        <v>3986</v>
      </c>
      <c r="G3365" s="36" t="s">
        <v>3987</v>
      </c>
      <c r="H3365" s="36">
        <v>1090696</v>
      </c>
      <c r="I3365" s="38">
        <v>43573</v>
      </c>
      <c r="J3365" s="2">
        <v>345</v>
      </c>
      <c r="K3365" s="2">
        <v>345102</v>
      </c>
      <c r="L3365" s="2">
        <v>6310</v>
      </c>
      <c r="M3365" s="5">
        <v>156.87</v>
      </c>
      <c r="N3365" s="3">
        <v>43567</v>
      </c>
      <c r="O3365" t="s">
        <v>19</v>
      </c>
      <c r="P3365" t="s">
        <v>1661</v>
      </c>
      <c r="S3365" s="2">
        <v>1048942</v>
      </c>
      <c r="T3365" s="2">
        <v>331668</v>
      </c>
      <c r="X3365" s="2" t="s">
        <v>1931</v>
      </c>
      <c r="Z3365">
        <v>3006714</v>
      </c>
      <c r="AA3365" s="2" t="s">
        <v>24</v>
      </c>
    </row>
    <row r="3366" spans="1:27" x14ac:dyDescent="0.25">
      <c r="A3366" s="6">
        <f t="shared" si="52"/>
        <v>3358</v>
      </c>
      <c r="C3366" s="36" t="str">
        <f>+INDEX('Global Mapping'!$M:$M,MATCH(L3366,'Global Mapping'!$A:$A,0))</f>
        <v>EXPENSE</v>
      </c>
      <c r="D3366" s="36" t="str">
        <f>+INDEX('Global Mapping'!$C:$C,MATCH(L3366,'Global Mapping'!$A:$A,0))</f>
        <v>WATER-OTHER MAINT EXP</v>
      </c>
      <c r="E3366" s="36" t="s">
        <v>3985</v>
      </c>
      <c r="F3366" s="36" t="s">
        <v>3986</v>
      </c>
      <c r="G3366" s="36" t="s">
        <v>3987</v>
      </c>
      <c r="H3366" s="36">
        <v>1090737</v>
      </c>
      <c r="I3366" s="38">
        <v>43573</v>
      </c>
      <c r="J3366" s="2">
        <v>345</v>
      </c>
      <c r="K3366" s="2">
        <v>345101</v>
      </c>
      <c r="L3366" s="2">
        <v>6310</v>
      </c>
      <c r="M3366" s="5">
        <v>244</v>
      </c>
      <c r="N3366" s="3">
        <v>43573</v>
      </c>
      <c r="O3366" t="s">
        <v>19</v>
      </c>
      <c r="P3366" t="s">
        <v>1708</v>
      </c>
      <c r="Q3366" t="s">
        <v>1709</v>
      </c>
      <c r="S3366" s="2">
        <v>1050844</v>
      </c>
      <c r="T3366" s="2">
        <v>332035</v>
      </c>
      <c r="U3366" s="2">
        <v>306469</v>
      </c>
      <c r="V3366" s="2" t="s">
        <v>1690</v>
      </c>
      <c r="W3366" t="s">
        <v>1691</v>
      </c>
      <c r="X3366" s="2" t="s">
        <v>1931</v>
      </c>
      <c r="Z3366">
        <v>3087618</v>
      </c>
      <c r="AA3366" s="2" t="s">
        <v>24</v>
      </c>
    </row>
    <row r="3367" spans="1:27" x14ac:dyDescent="0.25">
      <c r="A3367" s="6">
        <f t="shared" si="52"/>
        <v>3359</v>
      </c>
      <c r="C3367" s="36" t="str">
        <f>+INDEX('Global Mapping'!$M:$M,MATCH(L3367,'Global Mapping'!$A:$A,0))</f>
        <v>EXPENSE</v>
      </c>
      <c r="D3367" s="36" t="str">
        <f>+INDEX('Global Mapping'!$C:$C,MATCH(L3367,'Global Mapping'!$A:$A,0))</f>
        <v>WATER-OTHER MAINT EXP</v>
      </c>
      <c r="E3367" s="36" t="s">
        <v>3985</v>
      </c>
      <c r="F3367" s="36" t="s">
        <v>3986</v>
      </c>
      <c r="G3367" s="36" t="s">
        <v>3987</v>
      </c>
      <c r="H3367" s="36">
        <v>1093127</v>
      </c>
      <c r="I3367" s="38">
        <v>43594</v>
      </c>
      <c r="J3367" s="2">
        <v>345</v>
      </c>
      <c r="K3367" s="2">
        <v>345102</v>
      </c>
      <c r="L3367" s="2">
        <v>6310</v>
      </c>
      <c r="M3367" s="5">
        <v>58.3</v>
      </c>
      <c r="N3367" s="3">
        <v>43587</v>
      </c>
      <c r="O3367" t="s">
        <v>19</v>
      </c>
      <c r="P3367" t="s">
        <v>1638</v>
      </c>
      <c r="S3367" s="2">
        <v>1054527</v>
      </c>
      <c r="T3367" s="2">
        <v>333208</v>
      </c>
      <c r="X3367" s="2" t="s">
        <v>1931</v>
      </c>
      <c r="Z3367">
        <v>3005995</v>
      </c>
      <c r="AA3367" s="2" t="s">
        <v>24</v>
      </c>
    </row>
    <row r="3368" spans="1:27" x14ac:dyDescent="0.25">
      <c r="A3368" s="6">
        <f t="shared" si="52"/>
        <v>3360</v>
      </c>
      <c r="C3368" s="36" t="str">
        <f>+INDEX('Global Mapping'!$M:$M,MATCH(L3368,'Global Mapping'!$A:$A,0))</f>
        <v>EXPENSE</v>
      </c>
      <c r="D3368" s="36" t="str">
        <f>+INDEX('Global Mapping'!$C:$C,MATCH(L3368,'Global Mapping'!$A:$A,0))</f>
        <v>WATER-OTHER MAINT EXP</v>
      </c>
      <c r="E3368" s="36" t="s">
        <v>3985</v>
      </c>
      <c r="F3368" s="36" t="s">
        <v>3986</v>
      </c>
      <c r="G3368" s="36" t="s">
        <v>3987</v>
      </c>
      <c r="H3368" s="36">
        <v>1093128</v>
      </c>
      <c r="I3368" s="38">
        <v>43594</v>
      </c>
      <c r="J3368" s="2">
        <v>345</v>
      </c>
      <c r="K3368" s="2">
        <v>345101</v>
      </c>
      <c r="L3368" s="2">
        <v>6310</v>
      </c>
      <c r="M3368" s="5">
        <v>12</v>
      </c>
      <c r="N3368" s="3">
        <v>43588</v>
      </c>
      <c r="O3368" t="s">
        <v>19</v>
      </c>
      <c r="P3368" t="s">
        <v>1649</v>
      </c>
      <c r="S3368" s="2">
        <v>1054584</v>
      </c>
      <c r="T3368" s="2">
        <v>333350</v>
      </c>
      <c r="X3368" s="2" t="s">
        <v>1931</v>
      </c>
      <c r="Z3368">
        <v>3029123</v>
      </c>
      <c r="AA3368" s="2" t="s">
        <v>24</v>
      </c>
    </row>
    <row r="3369" spans="1:27" x14ac:dyDescent="0.25">
      <c r="A3369" s="6">
        <f t="shared" si="52"/>
        <v>3361</v>
      </c>
      <c r="C3369" s="36" t="str">
        <f>+INDEX('Global Mapping'!$M:$M,MATCH(L3369,'Global Mapping'!$A:$A,0))</f>
        <v>EXPENSE</v>
      </c>
      <c r="D3369" s="36" t="str">
        <f>+INDEX('Global Mapping'!$C:$C,MATCH(L3369,'Global Mapping'!$A:$A,0))</f>
        <v>WATER-OTHER MAINT EXP</v>
      </c>
      <c r="E3369" s="36" t="s">
        <v>3985</v>
      </c>
      <c r="F3369" s="36" t="s">
        <v>3986</v>
      </c>
      <c r="G3369" s="36" t="s">
        <v>3987</v>
      </c>
      <c r="H3369" s="36">
        <v>1093128</v>
      </c>
      <c r="I3369" s="38">
        <v>43594</v>
      </c>
      <c r="J3369" s="2">
        <v>345</v>
      </c>
      <c r="K3369" s="2">
        <v>345102</v>
      </c>
      <c r="L3369" s="2">
        <v>6310</v>
      </c>
      <c r="M3369" s="5">
        <v>42</v>
      </c>
      <c r="N3369" s="3">
        <v>43588</v>
      </c>
      <c r="O3369" t="s">
        <v>19</v>
      </c>
      <c r="P3369" t="s">
        <v>1649</v>
      </c>
      <c r="S3369" s="2">
        <v>1054585</v>
      </c>
      <c r="T3369" s="2">
        <v>333350</v>
      </c>
      <c r="X3369" s="2" t="s">
        <v>1931</v>
      </c>
      <c r="Z3369">
        <v>3029123</v>
      </c>
      <c r="AA3369" s="2" t="s">
        <v>24</v>
      </c>
    </row>
    <row r="3370" spans="1:27" x14ac:dyDescent="0.25">
      <c r="A3370" s="6">
        <f t="shared" si="52"/>
        <v>3362</v>
      </c>
      <c r="C3370" s="36" t="str">
        <f>+INDEX('Global Mapping'!$M:$M,MATCH(L3370,'Global Mapping'!$A:$A,0))</f>
        <v>EXPENSE</v>
      </c>
      <c r="D3370" s="36" t="str">
        <f>+INDEX('Global Mapping'!$C:$C,MATCH(L3370,'Global Mapping'!$A:$A,0))</f>
        <v>WATER-OTHER MAINT EXP</v>
      </c>
      <c r="E3370" s="36" t="s">
        <v>3985</v>
      </c>
      <c r="F3370" s="36" t="s">
        <v>3986</v>
      </c>
      <c r="G3370" s="36" t="s">
        <v>3987</v>
      </c>
      <c r="H3370" s="36">
        <v>1093099</v>
      </c>
      <c r="I3370" s="38">
        <v>43594</v>
      </c>
      <c r="J3370" s="2">
        <v>345</v>
      </c>
      <c r="K3370" s="2">
        <v>345102</v>
      </c>
      <c r="L3370" s="2">
        <v>6310</v>
      </c>
      <c r="M3370" s="5">
        <v>0.44</v>
      </c>
      <c r="N3370" s="3">
        <v>43593</v>
      </c>
      <c r="O3370" t="s">
        <v>19</v>
      </c>
      <c r="P3370" t="s">
        <v>1717</v>
      </c>
      <c r="Q3370" t="s">
        <v>1718</v>
      </c>
      <c r="S3370" s="2">
        <v>1055382</v>
      </c>
      <c r="T3370" s="2">
        <v>333791</v>
      </c>
      <c r="U3370" s="2">
        <v>307267</v>
      </c>
      <c r="V3370" s="2" t="s">
        <v>1690</v>
      </c>
      <c r="W3370" t="s">
        <v>1691</v>
      </c>
      <c r="X3370" s="2" t="s">
        <v>1931</v>
      </c>
      <c r="Z3370">
        <v>3006860</v>
      </c>
      <c r="AA3370" s="2" t="s">
        <v>24</v>
      </c>
    </row>
    <row r="3371" spans="1:27" x14ac:dyDescent="0.25">
      <c r="A3371" s="6">
        <f t="shared" si="52"/>
        <v>3363</v>
      </c>
      <c r="C3371" s="36" t="str">
        <f>+INDEX('Global Mapping'!$M:$M,MATCH(L3371,'Global Mapping'!$A:$A,0))</f>
        <v>EXPENSE</v>
      </c>
      <c r="D3371" s="36" t="str">
        <f>+INDEX('Global Mapping'!$C:$C,MATCH(L3371,'Global Mapping'!$A:$A,0))</f>
        <v>WATER-OTHER MAINT EXP</v>
      </c>
      <c r="E3371" s="36" t="s">
        <v>3985</v>
      </c>
      <c r="F3371" s="36" t="s">
        <v>3986</v>
      </c>
      <c r="G3371" s="36" t="s">
        <v>3987</v>
      </c>
      <c r="H3371" s="36">
        <v>921342</v>
      </c>
      <c r="I3371" s="38">
        <v>43608</v>
      </c>
      <c r="J3371" s="2">
        <v>345</v>
      </c>
      <c r="K3371" s="2">
        <v>345102</v>
      </c>
      <c r="L3371" s="2">
        <v>6310</v>
      </c>
      <c r="M3371" s="5">
        <v>218.3</v>
      </c>
      <c r="N3371" s="3">
        <v>43595</v>
      </c>
      <c r="O3371" t="s">
        <v>19</v>
      </c>
      <c r="P3371" t="s">
        <v>1656</v>
      </c>
      <c r="S3371" s="2">
        <v>1056682</v>
      </c>
      <c r="T3371" s="2">
        <v>334108</v>
      </c>
      <c r="X3371" s="2" t="s">
        <v>1931</v>
      </c>
      <c r="Z3371">
        <v>3000863</v>
      </c>
      <c r="AA3371" s="2" t="s">
        <v>24</v>
      </c>
    </row>
    <row r="3372" spans="1:27" x14ac:dyDescent="0.25">
      <c r="A3372" s="6">
        <f t="shared" si="52"/>
        <v>3364</v>
      </c>
      <c r="C3372" s="36" t="str">
        <f>+INDEX('Global Mapping'!$M:$M,MATCH(L3372,'Global Mapping'!$A:$A,0))</f>
        <v>EXPENSE</v>
      </c>
      <c r="D3372" s="36" t="str">
        <f>+INDEX('Global Mapping'!$C:$C,MATCH(L3372,'Global Mapping'!$A:$A,0))</f>
        <v>WATER-OTHER MAINT EXP</v>
      </c>
      <c r="E3372" s="36" t="s">
        <v>3985</v>
      </c>
      <c r="F3372" s="36" t="s">
        <v>3986</v>
      </c>
      <c r="G3372" s="36" t="s">
        <v>3987</v>
      </c>
      <c r="H3372" s="36">
        <v>921457</v>
      </c>
      <c r="I3372" s="38">
        <v>43649</v>
      </c>
      <c r="J3372" s="2">
        <v>345</v>
      </c>
      <c r="K3372" s="2">
        <v>345101</v>
      </c>
      <c r="L3372" s="2">
        <v>6310</v>
      </c>
      <c r="M3372" s="5">
        <v>18.73</v>
      </c>
      <c r="N3372" s="3">
        <v>43648</v>
      </c>
      <c r="O3372" t="s">
        <v>19</v>
      </c>
      <c r="P3372" t="s">
        <v>1656</v>
      </c>
      <c r="Q3372" t="s">
        <v>1758</v>
      </c>
      <c r="S3372" s="2">
        <v>1069037</v>
      </c>
      <c r="T3372" s="2">
        <v>338379</v>
      </c>
      <c r="U3372" s="2">
        <v>312567</v>
      </c>
      <c r="V3372" s="2" t="s">
        <v>1690</v>
      </c>
      <c r="W3372" t="s">
        <v>1691</v>
      </c>
      <c r="X3372" s="2" t="s">
        <v>1931</v>
      </c>
      <c r="Z3372">
        <v>3000863</v>
      </c>
      <c r="AA3372" s="2" t="s">
        <v>24</v>
      </c>
    </row>
    <row r="3373" spans="1:27" x14ac:dyDescent="0.25">
      <c r="A3373" s="6">
        <f t="shared" si="52"/>
        <v>3365</v>
      </c>
      <c r="C3373" s="36" t="str">
        <f>+INDEX('Global Mapping'!$M:$M,MATCH(L3373,'Global Mapping'!$A:$A,0))</f>
        <v>EXPENSE</v>
      </c>
      <c r="D3373" s="36" t="str">
        <f>+INDEX('Global Mapping'!$C:$C,MATCH(L3373,'Global Mapping'!$A:$A,0))</f>
        <v>WATER-OTHER MAINT EXP</v>
      </c>
      <c r="E3373" s="36" t="s">
        <v>3985</v>
      </c>
      <c r="F3373" s="36" t="s">
        <v>3986</v>
      </c>
      <c r="G3373" s="36" t="s">
        <v>3987</v>
      </c>
      <c r="H3373" s="36">
        <v>1112132</v>
      </c>
      <c r="I3373" s="38">
        <v>43657</v>
      </c>
      <c r="J3373" s="2">
        <v>345</v>
      </c>
      <c r="K3373" s="2">
        <v>345102</v>
      </c>
      <c r="L3373" s="2">
        <v>6310</v>
      </c>
      <c r="M3373" s="5">
        <v>11.59</v>
      </c>
      <c r="N3373" s="3">
        <v>43649</v>
      </c>
      <c r="O3373" t="s">
        <v>19</v>
      </c>
      <c r="P3373" t="s">
        <v>1698</v>
      </c>
      <c r="Q3373" t="s">
        <v>1757</v>
      </c>
      <c r="S3373" s="2">
        <v>1069801</v>
      </c>
      <c r="T3373" s="2">
        <v>338533</v>
      </c>
      <c r="U3373" s="2">
        <v>312907</v>
      </c>
      <c r="V3373" s="2" t="s">
        <v>1697</v>
      </c>
      <c r="W3373" t="s">
        <v>1691</v>
      </c>
      <c r="X3373" s="2" t="s">
        <v>1931</v>
      </c>
      <c r="Z3373">
        <v>3031738</v>
      </c>
      <c r="AA3373" s="2" t="s">
        <v>24</v>
      </c>
    </row>
    <row r="3374" spans="1:27" x14ac:dyDescent="0.25">
      <c r="A3374" s="6">
        <f t="shared" si="52"/>
        <v>3366</v>
      </c>
      <c r="C3374" s="36" t="str">
        <f>+INDEX('Global Mapping'!$M:$M,MATCH(L3374,'Global Mapping'!$A:$A,0))</f>
        <v>EXPENSE</v>
      </c>
      <c r="D3374" s="36" t="str">
        <f>+INDEX('Global Mapping'!$C:$C,MATCH(L3374,'Global Mapping'!$A:$A,0))</f>
        <v>WATER-OTHER MAINT EXP</v>
      </c>
      <c r="E3374" s="36" t="s">
        <v>3985</v>
      </c>
      <c r="F3374" s="36" t="s">
        <v>3986</v>
      </c>
      <c r="G3374" s="36" t="s">
        <v>3987</v>
      </c>
      <c r="H3374" s="36">
        <v>1112180</v>
      </c>
      <c r="I3374" s="38">
        <v>43657</v>
      </c>
      <c r="J3374" s="2">
        <v>345</v>
      </c>
      <c r="K3374" s="2">
        <v>345101</v>
      </c>
      <c r="L3374" s="2">
        <v>6310</v>
      </c>
      <c r="M3374" s="5">
        <v>16.84</v>
      </c>
      <c r="N3374" s="3">
        <v>43655</v>
      </c>
      <c r="O3374" t="s">
        <v>19</v>
      </c>
      <c r="P3374" t="s">
        <v>1952</v>
      </c>
      <c r="S3374" s="2">
        <v>1070529</v>
      </c>
      <c r="T3374" s="2">
        <v>338843</v>
      </c>
      <c r="X3374" s="2" t="s">
        <v>1931</v>
      </c>
      <c r="Z3374">
        <v>3004988</v>
      </c>
      <c r="AA3374" s="2" t="s">
        <v>24</v>
      </c>
    </row>
    <row r="3375" spans="1:27" x14ac:dyDescent="0.25">
      <c r="A3375" s="6">
        <f t="shared" si="52"/>
        <v>3367</v>
      </c>
      <c r="C3375" s="36" t="str">
        <f>+INDEX('Global Mapping'!$M:$M,MATCH(L3375,'Global Mapping'!$A:$A,0))</f>
        <v>EXPENSE</v>
      </c>
      <c r="D3375" s="36" t="str">
        <f>+INDEX('Global Mapping'!$C:$C,MATCH(L3375,'Global Mapping'!$A:$A,0))</f>
        <v>WATER-OTHER MAINT EXP</v>
      </c>
      <c r="E3375" s="36" t="s">
        <v>3985</v>
      </c>
      <c r="F3375" s="36" t="s">
        <v>3986</v>
      </c>
      <c r="G3375" s="36" t="s">
        <v>3987</v>
      </c>
      <c r="H3375" s="36">
        <v>1112151</v>
      </c>
      <c r="I3375" s="38">
        <v>43657</v>
      </c>
      <c r="J3375" s="2">
        <v>345</v>
      </c>
      <c r="K3375" s="2">
        <v>345101</v>
      </c>
      <c r="L3375" s="2">
        <v>6310</v>
      </c>
      <c r="M3375" s="5">
        <v>15</v>
      </c>
      <c r="N3375" s="3">
        <v>43656</v>
      </c>
      <c r="O3375" t="s">
        <v>19</v>
      </c>
      <c r="P3375" t="s">
        <v>1649</v>
      </c>
      <c r="S3375" s="2">
        <v>1070801</v>
      </c>
      <c r="T3375" s="2">
        <v>338961</v>
      </c>
      <c r="X3375" s="2" t="s">
        <v>1931</v>
      </c>
      <c r="Z3375">
        <v>3029123</v>
      </c>
      <c r="AA3375" s="2" t="s">
        <v>24</v>
      </c>
    </row>
    <row r="3376" spans="1:27" x14ac:dyDescent="0.25">
      <c r="A3376" s="6">
        <f t="shared" si="52"/>
        <v>3368</v>
      </c>
      <c r="C3376" s="36" t="str">
        <f>+INDEX('Global Mapping'!$M:$M,MATCH(L3376,'Global Mapping'!$A:$A,0))</f>
        <v>EXPENSE</v>
      </c>
      <c r="D3376" s="36" t="str">
        <f>+INDEX('Global Mapping'!$C:$C,MATCH(L3376,'Global Mapping'!$A:$A,0))</f>
        <v>WATER-OTHER MAINT EXP</v>
      </c>
      <c r="E3376" s="36" t="s">
        <v>3985</v>
      </c>
      <c r="F3376" s="36" t="s">
        <v>3986</v>
      </c>
      <c r="G3376" s="36" t="s">
        <v>3987</v>
      </c>
      <c r="H3376" s="36">
        <v>1112151</v>
      </c>
      <c r="I3376" s="38">
        <v>43657</v>
      </c>
      <c r="J3376" s="2">
        <v>345</v>
      </c>
      <c r="K3376" s="2">
        <v>345102</v>
      </c>
      <c r="L3376" s="2">
        <v>6310</v>
      </c>
      <c r="M3376" s="5">
        <v>61.5</v>
      </c>
      <c r="N3376" s="3">
        <v>43656</v>
      </c>
      <c r="O3376" t="s">
        <v>19</v>
      </c>
      <c r="P3376" t="s">
        <v>1649</v>
      </c>
      <c r="S3376" s="2">
        <v>1070802</v>
      </c>
      <c r="T3376" s="2">
        <v>338961</v>
      </c>
      <c r="X3376" s="2" t="s">
        <v>1931</v>
      </c>
      <c r="Z3376">
        <v>3029123</v>
      </c>
      <c r="AA3376" s="2" t="s">
        <v>24</v>
      </c>
    </row>
    <row r="3377" spans="1:27" x14ac:dyDescent="0.25">
      <c r="A3377" s="6">
        <f t="shared" si="52"/>
        <v>3369</v>
      </c>
      <c r="C3377" s="36" t="str">
        <f>+INDEX('Global Mapping'!$M:$M,MATCH(L3377,'Global Mapping'!$A:$A,0))</f>
        <v>EXPENSE</v>
      </c>
      <c r="D3377" s="36" t="str">
        <f>+INDEX('Global Mapping'!$C:$C,MATCH(L3377,'Global Mapping'!$A:$A,0))</f>
        <v>WATER-OTHER MAINT EXP</v>
      </c>
      <c r="E3377" s="36" t="s">
        <v>3985</v>
      </c>
      <c r="F3377" s="36" t="s">
        <v>3986</v>
      </c>
      <c r="G3377" s="36" t="s">
        <v>3987</v>
      </c>
      <c r="H3377" s="36">
        <v>1112151</v>
      </c>
      <c r="I3377" s="38">
        <v>43657</v>
      </c>
      <c r="J3377" s="2">
        <v>345</v>
      </c>
      <c r="K3377" s="2">
        <v>345101</v>
      </c>
      <c r="L3377" s="2">
        <v>6310</v>
      </c>
      <c r="M3377" s="5">
        <v>12</v>
      </c>
      <c r="N3377" s="3">
        <v>43656</v>
      </c>
      <c r="O3377" t="s">
        <v>19</v>
      </c>
      <c r="P3377" t="s">
        <v>1649</v>
      </c>
      <c r="S3377" s="2">
        <v>1070803</v>
      </c>
      <c r="T3377" s="2">
        <v>338961</v>
      </c>
      <c r="X3377" s="2" t="s">
        <v>1931</v>
      </c>
      <c r="Z3377">
        <v>3029123</v>
      </c>
      <c r="AA3377" s="2" t="s">
        <v>24</v>
      </c>
    </row>
    <row r="3378" spans="1:27" x14ac:dyDescent="0.25">
      <c r="A3378" s="6">
        <f t="shared" si="52"/>
        <v>3370</v>
      </c>
      <c r="C3378" s="36" t="str">
        <f>+INDEX('Global Mapping'!$M:$M,MATCH(L3378,'Global Mapping'!$A:$A,0))</f>
        <v>EXPENSE</v>
      </c>
      <c r="D3378" s="36" t="str">
        <f>+INDEX('Global Mapping'!$C:$C,MATCH(L3378,'Global Mapping'!$A:$A,0))</f>
        <v>WATER-OTHER MAINT EXP</v>
      </c>
      <c r="E3378" s="36" t="s">
        <v>3985</v>
      </c>
      <c r="F3378" s="36" t="s">
        <v>3986</v>
      </c>
      <c r="G3378" s="36" t="s">
        <v>3987</v>
      </c>
      <c r="H3378" s="36">
        <v>1112151</v>
      </c>
      <c r="I3378" s="38">
        <v>43657</v>
      </c>
      <c r="J3378" s="2">
        <v>345</v>
      </c>
      <c r="K3378" s="2">
        <v>345102</v>
      </c>
      <c r="L3378" s="2">
        <v>6310</v>
      </c>
      <c r="M3378" s="5">
        <v>93</v>
      </c>
      <c r="N3378" s="3">
        <v>43656</v>
      </c>
      <c r="O3378" t="s">
        <v>19</v>
      </c>
      <c r="P3378" t="s">
        <v>1649</v>
      </c>
      <c r="S3378" s="2">
        <v>1070804</v>
      </c>
      <c r="T3378" s="2">
        <v>338961</v>
      </c>
      <c r="X3378" s="2" t="s">
        <v>1931</v>
      </c>
      <c r="Z3378">
        <v>3029123</v>
      </c>
      <c r="AA3378" s="2" t="s">
        <v>24</v>
      </c>
    </row>
    <row r="3379" spans="1:27" x14ac:dyDescent="0.25">
      <c r="A3379" s="6">
        <f t="shared" si="52"/>
        <v>3371</v>
      </c>
      <c r="C3379" s="36" t="str">
        <f>+INDEX('Global Mapping'!$M:$M,MATCH(L3379,'Global Mapping'!$A:$A,0))</f>
        <v>EXPENSE</v>
      </c>
      <c r="D3379" s="36" t="str">
        <f>+INDEX('Global Mapping'!$C:$C,MATCH(L3379,'Global Mapping'!$A:$A,0))</f>
        <v>WATER-OTHER MAINT EXP</v>
      </c>
      <c r="E3379" s="36" t="s">
        <v>3985</v>
      </c>
      <c r="F3379" s="36" t="s">
        <v>3986</v>
      </c>
      <c r="G3379" s="36" t="s">
        <v>3987</v>
      </c>
      <c r="H3379" s="36">
        <v>1112109</v>
      </c>
      <c r="I3379" s="38">
        <v>43657</v>
      </c>
      <c r="J3379" s="2">
        <v>345</v>
      </c>
      <c r="K3379" s="2">
        <v>345102</v>
      </c>
      <c r="L3379" s="2">
        <v>6310</v>
      </c>
      <c r="M3379" s="5">
        <v>217.27</v>
      </c>
      <c r="N3379" s="3">
        <v>43657</v>
      </c>
      <c r="O3379" t="s">
        <v>19</v>
      </c>
      <c r="P3379" t="s">
        <v>1644</v>
      </c>
      <c r="S3379" s="2">
        <v>1071866</v>
      </c>
      <c r="T3379" s="2">
        <v>339136</v>
      </c>
      <c r="X3379" s="2" t="s">
        <v>1931</v>
      </c>
      <c r="Z3379">
        <v>3000092</v>
      </c>
      <c r="AA3379" s="2" t="s">
        <v>24</v>
      </c>
    </row>
    <row r="3380" spans="1:27" x14ac:dyDescent="0.25">
      <c r="A3380" s="6">
        <f t="shared" si="52"/>
        <v>3372</v>
      </c>
      <c r="C3380" s="36" t="str">
        <f>+INDEX('Global Mapping'!$M:$M,MATCH(L3380,'Global Mapping'!$A:$A,0))</f>
        <v>EXPENSE</v>
      </c>
      <c r="D3380" s="36" t="str">
        <f>+INDEX('Global Mapping'!$C:$C,MATCH(L3380,'Global Mapping'!$A:$A,0))</f>
        <v>WATER-OTHER MAINT EXP</v>
      </c>
      <c r="E3380" s="36" t="s">
        <v>3985</v>
      </c>
      <c r="F3380" s="36" t="s">
        <v>3986</v>
      </c>
      <c r="G3380" s="36" t="s">
        <v>3987</v>
      </c>
      <c r="H3380" s="36">
        <v>1113799</v>
      </c>
      <c r="I3380" s="38">
        <v>43671</v>
      </c>
      <c r="J3380" s="2">
        <v>345</v>
      </c>
      <c r="K3380" s="2">
        <v>345101</v>
      </c>
      <c r="L3380" s="2">
        <v>6310</v>
      </c>
      <c r="M3380" s="5">
        <v>36</v>
      </c>
      <c r="N3380" s="3">
        <v>43670</v>
      </c>
      <c r="O3380" t="s">
        <v>19</v>
      </c>
      <c r="P3380" t="s">
        <v>1649</v>
      </c>
      <c r="S3380" s="2">
        <v>1075606</v>
      </c>
      <c r="T3380" s="2">
        <v>340137</v>
      </c>
      <c r="X3380" s="2" t="s">
        <v>1931</v>
      </c>
      <c r="Z3380">
        <v>3029123</v>
      </c>
      <c r="AA3380" s="2" t="s">
        <v>24</v>
      </c>
    </row>
    <row r="3381" spans="1:27" x14ac:dyDescent="0.25">
      <c r="A3381" s="6">
        <f t="shared" si="52"/>
        <v>3373</v>
      </c>
      <c r="C3381" s="36" t="str">
        <f>+INDEX('Global Mapping'!$M:$M,MATCH(L3381,'Global Mapping'!$A:$A,0))</f>
        <v>EXPENSE</v>
      </c>
      <c r="D3381" s="36" t="str">
        <f>+INDEX('Global Mapping'!$C:$C,MATCH(L3381,'Global Mapping'!$A:$A,0))</f>
        <v>WATER-OTHER MAINT EXP</v>
      </c>
      <c r="E3381" s="36" t="s">
        <v>3985</v>
      </c>
      <c r="F3381" s="36" t="s">
        <v>3986</v>
      </c>
      <c r="G3381" s="36" t="s">
        <v>3987</v>
      </c>
      <c r="H3381" s="36">
        <v>1113799</v>
      </c>
      <c r="I3381" s="38">
        <v>43671</v>
      </c>
      <c r="J3381" s="2">
        <v>345</v>
      </c>
      <c r="K3381" s="2">
        <v>345102</v>
      </c>
      <c r="L3381" s="2">
        <v>6310</v>
      </c>
      <c r="M3381" s="5">
        <v>142.5</v>
      </c>
      <c r="N3381" s="3">
        <v>43670</v>
      </c>
      <c r="O3381" t="s">
        <v>19</v>
      </c>
      <c r="P3381" t="s">
        <v>1649</v>
      </c>
      <c r="S3381" s="2">
        <v>1075610</v>
      </c>
      <c r="T3381" s="2">
        <v>340137</v>
      </c>
      <c r="X3381" s="2" t="s">
        <v>1931</v>
      </c>
      <c r="Z3381">
        <v>3029123</v>
      </c>
      <c r="AA3381" s="2" t="s">
        <v>24</v>
      </c>
    </row>
    <row r="3382" spans="1:27" x14ac:dyDescent="0.25">
      <c r="A3382" s="6">
        <f t="shared" si="52"/>
        <v>3374</v>
      </c>
      <c r="C3382" s="36" t="str">
        <f>+INDEX('Global Mapping'!$M:$M,MATCH(L3382,'Global Mapping'!$A:$A,0))</f>
        <v>EXPENSE</v>
      </c>
      <c r="D3382" s="36" t="str">
        <f>+INDEX('Global Mapping'!$C:$C,MATCH(L3382,'Global Mapping'!$A:$A,0))</f>
        <v>WATER-OTHER MAINT EXP</v>
      </c>
      <c r="E3382" s="36" t="s">
        <v>3985</v>
      </c>
      <c r="F3382" s="36" t="s">
        <v>3986</v>
      </c>
      <c r="G3382" s="36" t="s">
        <v>3987</v>
      </c>
      <c r="H3382" s="36">
        <v>1114628</v>
      </c>
      <c r="I3382" s="38">
        <v>43678</v>
      </c>
      <c r="J3382" s="2">
        <v>345</v>
      </c>
      <c r="K3382" s="2">
        <v>345101</v>
      </c>
      <c r="L3382" s="2">
        <v>6310</v>
      </c>
      <c r="M3382" s="5">
        <v>34.36</v>
      </c>
      <c r="N3382" s="3">
        <v>43678</v>
      </c>
      <c r="O3382" t="s">
        <v>19</v>
      </c>
      <c r="P3382" t="s">
        <v>1664</v>
      </c>
      <c r="Q3382" t="s">
        <v>1778</v>
      </c>
      <c r="S3382" s="2">
        <v>1078041</v>
      </c>
      <c r="T3382" s="2">
        <v>340870</v>
      </c>
      <c r="U3382" s="2">
        <v>310942</v>
      </c>
      <c r="V3382" s="2" t="s">
        <v>1690</v>
      </c>
      <c r="W3382" t="s">
        <v>1691</v>
      </c>
      <c r="X3382" s="2" t="s">
        <v>1931</v>
      </c>
      <c r="Z3382">
        <v>3009296</v>
      </c>
      <c r="AA3382" s="2" t="s">
        <v>24</v>
      </c>
    </row>
    <row r="3383" spans="1:27" x14ac:dyDescent="0.25">
      <c r="A3383" s="6">
        <f t="shared" si="52"/>
        <v>3375</v>
      </c>
      <c r="C3383" s="36" t="str">
        <f>+INDEX('Global Mapping'!$M:$M,MATCH(L3383,'Global Mapping'!$A:$A,0))</f>
        <v>EXPENSE</v>
      </c>
      <c r="D3383" s="36" t="str">
        <f>+INDEX('Global Mapping'!$C:$C,MATCH(L3383,'Global Mapping'!$A:$A,0))</f>
        <v>WATER-OTHER MAINT EXP</v>
      </c>
      <c r="E3383" s="36" t="s">
        <v>3985</v>
      </c>
      <c r="F3383" s="36" t="s">
        <v>3986</v>
      </c>
      <c r="G3383" s="36" t="s">
        <v>3987</v>
      </c>
      <c r="H3383" s="36">
        <v>1115287</v>
      </c>
      <c r="I3383" s="38">
        <v>43685</v>
      </c>
      <c r="J3383" s="2">
        <v>345</v>
      </c>
      <c r="K3383" s="2">
        <v>345102</v>
      </c>
      <c r="L3383" s="2">
        <v>6310</v>
      </c>
      <c r="M3383" s="5">
        <v>21.15</v>
      </c>
      <c r="N3383" s="3">
        <v>43683</v>
      </c>
      <c r="O3383" t="s">
        <v>19</v>
      </c>
      <c r="P3383" t="s">
        <v>1647</v>
      </c>
      <c r="S3383" s="2">
        <v>1079277</v>
      </c>
      <c r="T3383" s="2">
        <v>341366</v>
      </c>
      <c r="X3383" s="2" t="s">
        <v>1931</v>
      </c>
      <c r="Z3383">
        <v>3014539</v>
      </c>
      <c r="AA3383" s="2" t="s">
        <v>24</v>
      </c>
    </row>
    <row r="3384" spans="1:27" x14ac:dyDescent="0.25">
      <c r="A3384" s="6">
        <f t="shared" si="52"/>
        <v>3376</v>
      </c>
      <c r="C3384" s="36" t="str">
        <f>+INDEX('Global Mapping'!$M:$M,MATCH(L3384,'Global Mapping'!$A:$A,0))</f>
        <v>EXPENSE</v>
      </c>
      <c r="D3384" s="36" t="str">
        <f>+INDEX('Global Mapping'!$C:$C,MATCH(L3384,'Global Mapping'!$A:$A,0))</f>
        <v>WATER-OTHER MAINT EXP</v>
      </c>
      <c r="E3384" s="36" t="s">
        <v>3985</v>
      </c>
      <c r="F3384" s="36" t="s">
        <v>3986</v>
      </c>
      <c r="G3384" s="36" t="s">
        <v>3987</v>
      </c>
      <c r="H3384" s="36">
        <v>1116485</v>
      </c>
      <c r="I3384" s="38">
        <v>43699</v>
      </c>
      <c r="J3384" s="2">
        <v>345</v>
      </c>
      <c r="K3384" s="2">
        <v>345102</v>
      </c>
      <c r="L3384" s="2">
        <v>6310</v>
      </c>
      <c r="M3384" s="5">
        <v>229.9</v>
      </c>
      <c r="N3384" s="3">
        <v>43698</v>
      </c>
      <c r="O3384" t="s">
        <v>19</v>
      </c>
      <c r="P3384" t="s">
        <v>1644</v>
      </c>
      <c r="S3384" s="2">
        <v>1083018</v>
      </c>
      <c r="T3384" s="2">
        <v>342587</v>
      </c>
      <c r="X3384" s="2" t="s">
        <v>1931</v>
      </c>
      <c r="Z3384">
        <v>3000092</v>
      </c>
      <c r="AA3384" s="2" t="s">
        <v>24</v>
      </c>
    </row>
    <row r="3385" spans="1:27" x14ac:dyDescent="0.25">
      <c r="A3385" s="6">
        <f t="shared" si="52"/>
        <v>3377</v>
      </c>
      <c r="C3385" s="36" t="str">
        <f>+INDEX('Global Mapping'!$M:$M,MATCH(L3385,'Global Mapping'!$A:$A,0))</f>
        <v>EXPENSE</v>
      </c>
      <c r="D3385" s="36" t="str">
        <f>+INDEX('Global Mapping'!$C:$C,MATCH(L3385,'Global Mapping'!$A:$A,0))</f>
        <v>WATER-OTHER MAINT EXP</v>
      </c>
      <c r="E3385" s="36" t="s">
        <v>3985</v>
      </c>
      <c r="F3385" s="36" t="s">
        <v>3986</v>
      </c>
      <c r="G3385" s="36" t="s">
        <v>3987</v>
      </c>
      <c r="H3385" s="36">
        <v>1116486</v>
      </c>
      <c r="I3385" s="38">
        <v>43699</v>
      </c>
      <c r="J3385" s="2">
        <v>345</v>
      </c>
      <c r="K3385" s="2">
        <v>345102</v>
      </c>
      <c r="L3385" s="2">
        <v>6310</v>
      </c>
      <c r="M3385" s="5">
        <v>187.5</v>
      </c>
      <c r="N3385" s="3">
        <v>43698</v>
      </c>
      <c r="O3385" t="s">
        <v>19</v>
      </c>
      <c r="P3385" t="s">
        <v>1649</v>
      </c>
      <c r="S3385" s="2">
        <v>1083026</v>
      </c>
      <c r="T3385" s="2">
        <v>342587</v>
      </c>
      <c r="X3385" s="2" t="s">
        <v>1931</v>
      </c>
      <c r="Z3385">
        <v>3029123</v>
      </c>
      <c r="AA3385" s="2" t="s">
        <v>24</v>
      </c>
    </row>
    <row r="3386" spans="1:27" x14ac:dyDescent="0.25">
      <c r="A3386" s="6">
        <f t="shared" si="52"/>
        <v>3378</v>
      </c>
      <c r="C3386" s="36" t="str">
        <f>+INDEX('Global Mapping'!$M:$M,MATCH(L3386,'Global Mapping'!$A:$A,0))</f>
        <v>EXPENSE</v>
      </c>
      <c r="D3386" s="36" t="str">
        <f>+INDEX('Global Mapping'!$C:$C,MATCH(L3386,'Global Mapping'!$A:$A,0))</f>
        <v>WATER-OTHER MAINT EXP</v>
      </c>
      <c r="E3386" s="36" t="s">
        <v>3985</v>
      </c>
      <c r="F3386" s="36" t="s">
        <v>3986</v>
      </c>
      <c r="G3386" s="36" t="s">
        <v>3987</v>
      </c>
      <c r="H3386" s="36">
        <v>1117091</v>
      </c>
      <c r="I3386" s="38">
        <v>43706</v>
      </c>
      <c r="J3386" s="2">
        <v>345</v>
      </c>
      <c r="K3386" s="2">
        <v>345101</v>
      </c>
      <c r="L3386" s="2">
        <v>6310</v>
      </c>
      <c r="M3386" s="5">
        <v>24</v>
      </c>
      <c r="N3386" s="3">
        <v>43706</v>
      </c>
      <c r="O3386" t="s">
        <v>19</v>
      </c>
      <c r="P3386" t="s">
        <v>1649</v>
      </c>
      <c r="S3386" s="2">
        <v>1086433</v>
      </c>
      <c r="T3386" s="2">
        <v>343191</v>
      </c>
      <c r="X3386" s="2" t="s">
        <v>1931</v>
      </c>
      <c r="Z3386">
        <v>3029123</v>
      </c>
      <c r="AA3386" s="2" t="s">
        <v>24</v>
      </c>
    </row>
    <row r="3387" spans="1:27" x14ac:dyDescent="0.25">
      <c r="A3387" s="6">
        <f t="shared" si="52"/>
        <v>3379</v>
      </c>
      <c r="C3387" s="36" t="str">
        <f>+INDEX('Global Mapping'!$M:$M,MATCH(L3387,'Global Mapping'!$A:$A,0))</f>
        <v>EXPENSE</v>
      </c>
      <c r="D3387" s="36" t="str">
        <f>+INDEX('Global Mapping'!$C:$C,MATCH(L3387,'Global Mapping'!$A:$A,0))</f>
        <v>WATER-OTHER MAINT EXP</v>
      </c>
      <c r="E3387" s="36" t="s">
        <v>3985</v>
      </c>
      <c r="F3387" s="36" t="s">
        <v>3986</v>
      </c>
      <c r="G3387" s="36" t="s">
        <v>3987</v>
      </c>
      <c r="H3387" s="36">
        <v>1117059</v>
      </c>
      <c r="I3387" s="38">
        <v>43706</v>
      </c>
      <c r="J3387" s="2">
        <v>345</v>
      </c>
      <c r="K3387" s="2">
        <v>345102</v>
      </c>
      <c r="L3387" s="2">
        <v>6310</v>
      </c>
      <c r="M3387" s="5">
        <v>220</v>
      </c>
      <c r="N3387" s="3">
        <v>43706</v>
      </c>
      <c r="O3387" t="s">
        <v>19</v>
      </c>
      <c r="P3387" t="s">
        <v>1701</v>
      </c>
      <c r="S3387" s="2">
        <v>1086482</v>
      </c>
      <c r="T3387" s="2">
        <v>343191</v>
      </c>
      <c r="X3387" s="2" t="s">
        <v>1931</v>
      </c>
      <c r="Z3387">
        <v>3068613</v>
      </c>
      <c r="AA3387" s="2" t="s">
        <v>24</v>
      </c>
    </row>
    <row r="3388" spans="1:27" x14ac:dyDescent="0.25">
      <c r="A3388" s="6">
        <f t="shared" si="52"/>
        <v>3380</v>
      </c>
      <c r="C3388" s="36" t="str">
        <f>+INDEX('Global Mapping'!$M:$M,MATCH(L3388,'Global Mapping'!$A:$A,0))</f>
        <v>EXPENSE</v>
      </c>
      <c r="D3388" s="36" t="str">
        <f>+INDEX('Global Mapping'!$C:$C,MATCH(L3388,'Global Mapping'!$A:$A,0))</f>
        <v>WATER-OTHER MAINT EXP</v>
      </c>
      <c r="E3388" s="36" t="s">
        <v>3985</v>
      </c>
      <c r="F3388" s="36" t="s">
        <v>3986</v>
      </c>
      <c r="G3388" s="36" t="s">
        <v>3987</v>
      </c>
      <c r="H3388" s="36">
        <v>1126227</v>
      </c>
      <c r="I3388" s="38">
        <v>43727</v>
      </c>
      <c r="J3388" s="2">
        <v>345</v>
      </c>
      <c r="K3388" s="2">
        <v>345102</v>
      </c>
      <c r="L3388" s="2">
        <v>6310</v>
      </c>
      <c r="M3388" s="5">
        <v>232.66</v>
      </c>
      <c r="N3388" s="3">
        <v>43726</v>
      </c>
      <c r="O3388" t="s">
        <v>19</v>
      </c>
      <c r="P3388" t="s">
        <v>1644</v>
      </c>
      <c r="S3388" s="2">
        <v>1091768</v>
      </c>
      <c r="T3388" s="2">
        <v>344965</v>
      </c>
      <c r="X3388" s="2" t="s">
        <v>1931</v>
      </c>
      <c r="Z3388">
        <v>3000092</v>
      </c>
      <c r="AA3388" s="2" t="s">
        <v>24</v>
      </c>
    </row>
    <row r="3389" spans="1:27" x14ac:dyDescent="0.25">
      <c r="A3389" s="6">
        <f t="shared" si="52"/>
        <v>3381</v>
      </c>
      <c r="C3389" s="36" t="str">
        <f>+INDEX('Global Mapping'!$M:$M,MATCH(L3389,'Global Mapping'!$A:$A,0))</f>
        <v>EXPENSE</v>
      </c>
      <c r="D3389" s="36" t="str">
        <f>+INDEX('Global Mapping'!$C:$C,MATCH(L3389,'Global Mapping'!$A:$A,0))</f>
        <v>WATER-OTHER MAINT EXP</v>
      </c>
      <c r="E3389" s="36" t="s">
        <v>3985</v>
      </c>
      <c r="F3389" s="36" t="s">
        <v>3986</v>
      </c>
      <c r="G3389" s="36" t="s">
        <v>3987</v>
      </c>
      <c r="H3389" s="36">
        <v>1126792</v>
      </c>
      <c r="I3389" s="38">
        <v>43734</v>
      </c>
      <c r="J3389" s="2">
        <v>345</v>
      </c>
      <c r="K3389" s="2">
        <v>345101</v>
      </c>
      <c r="L3389" s="2">
        <v>6310</v>
      </c>
      <c r="M3389" s="5">
        <v>178.76</v>
      </c>
      <c r="N3389" s="3">
        <v>43728</v>
      </c>
      <c r="O3389" t="s">
        <v>19</v>
      </c>
      <c r="P3389" t="s">
        <v>1925</v>
      </c>
      <c r="S3389" s="2">
        <v>1092729</v>
      </c>
      <c r="T3389" s="2">
        <v>345282</v>
      </c>
      <c r="X3389" s="2" t="s">
        <v>1931</v>
      </c>
      <c r="Z3389">
        <v>3007381</v>
      </c>
      <c r="AA3389" s="2" t="s">
        <v>24</v>
      </c>
    </row>
    <row r="3390" spans="1:27" x14ac:dyDescent="0.25">
      <c r="A3390" s="6">
        <f t="shared" si="52"/>
        <v>3382</v>
      </c>
      <c r="C3390" s="36" t="str">
        <f>+INDEX('Global Mapping'!$M:$M,MATCH(L3390,'Global Mapping'!$A:$A,0))</f>
        <v>EXPENSE</v>
      </c>
      <c r="D3390" s="36" t="str">
        <f>+INDEX('Global Mapping'!$C:$C,MATCH(L3390,'Global Mapping'!$A:$A,0))</f>
        <v>WATER-OTHER MAINT EXP</v>
      </c>
      <c r="E3390" s="36" t="s">
        <v>3985</v>
      </c>
      <c r="F3390" s="36" t="s">
        <v>3986</v>
      </c>
      <c r="G3390" s="36" t="s">
        <v>3987</v>
      </c>
      <c r="H3390" s="36">
        <v>1127624</v>
      </c>
      <c r="I3390" s="38">
        <v>43741</v>
      </c>
      <c r="J3390" s="2">
        <v>345</v>
      </c>
      <c r="K3390" s="2">
        <v>345102</v>
      </c>
      <c r="L3390" s="2">
        <v>6310</v>
      </c>
      <c r="M3390" s="5">
        <v>109.35</v>
      </c>
      <c r="N3390" s="3">
        <v>43732</v>
      </c>
      <c r="O3390" t="s">
        <v>19</v>
      </c>
      <c r="P3390" t="s">
        <v>1664</v>
      </c>
      <c r="S3390" s="2">
        <v>1093449</v>
      </c>
      <c r="T3390" s="2">
        <v>345579</v>
      </c>
      <c r="X3390" s="2" t="s">
        <v>1931</v>
      </c>
      <c r="Z3390">
        <v>3009296</v>
      </c>
      <c r="AA3390" s="2" t="s">
        <v>24</v>
      </c>
    </row>
    <row r="3391" spans="1:27" x14ac:dyDescent="0.25">
      <c r="A3391" s="6">
        <f t="shared" si="52"/>
        <v>3383</v>
      </c>
      <c r="C3391" s="36" t="str">
        <f>+INDEX('Global Mapping'!$M:$M,MATCH(L3391,'Global Mapping'!$A:$A,0))</f>
        <v>EXPENSE</v>
      </c>
      <c r="D3391" s="36" t="str">
        <f>+INDEX('Global Mapping'!$C:$C,MATCH(L3391,'Global Mapping'!$A:$A,0))</f>
        <v>WATER-OTHER MAINT EXP</v>
      </c>
      <c r="E3391" s="36" t="s">
        <v>3985</v>
      </c>
      <c r="F3391" s="36" t="s">
        <v>3986</v>
      </c>
      <c r="G3391" s="36" t="s">
        <v>3987</v>
      </c>
      <c r="H3391" s="36">
        <v>1126795</v>
      </c>
      <c r="I3391" s="38">
        <v>43734</v>
      </c>
      <c r="J3391" s="2">
        <v>345</v>
      </c>
      <c r="K3391" s="2">
        <v>345101</v>
      </c>
      <c r="L3391" s="2">
        <v>6310</v>
      </c>
      <c r="M3391" s="5">
        <v>28.5</v>
      </c>
      <c r="N3391" s="3">
        <v>43732</v>
      </c>
      <c r="O3391" t="s">
        <v>19</v>
      </c>
      <c r="P3391" t="s">
        <v>1649</v>
      </c>
      <c r="S3391" s="2">
        <v>1093441</v>
      </c>
      <c r="T3391" s="2">
        <v>345579</v>
      </c>
      <c r="X3391" s="2" t="s">
        <v>1931</v>
      </c>
      <c r="Z3391">
        <v>3029123</v>
      </c>
      <c r="AA3391" s="2" t="s">
        <v>24</v>
      </c>
    </row>
    <row r="3392" spans="1:27" x14ac:dyDescent="0.25">
      <c r="A3392" s="6">
        <f t="shared" si="52"/>
        <v>3384</v>
      </c>
      <c r="C3392" s="36" t="str">
        <f>+INDEX('Global Mapping'!$M:$M,MATCH(L3392,'Global Mapping'!$A:$A,0))</f>
        <v>EXPENSE</v>
      </c>
      <c r="D3392" s="36" t="str">
        <f>+INDEX('Global Mapping'!$C:$C,MATCH(L3392,'Global Mapping'!$A:$A,0))</f>
        <v>WATER-OTHER MAINT EXP</v>
      </c>
      <c r="E3392" s="36" t="s">
        <v>3985</v>
      </c>
      <c r="F3392" s="36" t="s">
        <v>3986</v>
      </c>
      <c r="G3392" s="36" t="s">
        <v>3987</v>
      </c>
      <c r="H3392" s="36">
        <v>1126795</v>
      </c>
      <c r="I3392" s="38">
        <v>43734</v>
      </c>
      <c r="J3392" s="2">
        <v>345</v>
      </c>
      <c r="K3392" s="2">
        <v>345102</v>
      </c>
      <c r="L3392" s="2">
        <v>6310</v>
      </c>
      <c r="M3392" s="5">
        <v>120</v>
      </c>
      <c r="N3392" s="3">
        <v>43732</v>
      </c>
      <c r="O3392" t="s">
        <v>19</v>
      </c>
      <c r="P3392" t="s">
        <v>1649</v>
      </c>
      <c r="S3392" s="2">
        <v>1093443</v>
      </c>
      <c r="T3392" s="2">
        <v>345579</v>
      </c>
      <c r="X3392" s="2" t="s">
        <v>1931</v>
      </c>
      <c r="Z3392">
        <v>3029123</v>
      </c>
      <c r="AA3392" s="2" t="s">
        <v>24</v>
      </c>
    </row>
    <row r="3393" spans="1:27" x14ac:dyDescent="0.25">
      <c r="A3393" s="6">
        <f t="shared" si="52"/>
        <v>3385</v>
      </c>
      <c r="C3393" s="36" t="str">
        <f>+INDEX('Global Mapping'!$M:$M,MATCH(L3393,'Global Mapping'!$A:$A,0))</f>
        <v>EXPENSE</v>
      </c>
      <c r="D3393" s="36" t="str">
        <f>+INDEX('Global Mapping'!$C:$C,MATCH(L3393,'Global Mapping'!$A:$A,0))</f>
        <v>WATER-OTHER MAINT EXP</v>
      </c>
      <c r="E3393" s="36" t="s">
        <v>3985</v>
      </c>
      <c r="F3393" s="36" t="s">
        <v>3986</v>
      </c>
      <c r="G3393" s="36" t="s">
        <v>3987</v>
      </c>
      <c r="H3393" s="36">
        <v>1126800</v>
      </c>
      <c r="I3393" s="38">
        <v>43734</v>
      </c>
      <c r="J3393" s="2">
        <v>345</v>
      </c>
      <c r="K3393" s="2">
        <v>345102</v>
      </c>
      <c r="L3393" s="2">
        <v>6310</v>
      </c>
      <c r="M3393" s="5">
        <v>100</v>
      </c>
      <c r="N3393" s="3">
        <v>43734</v>
      </c>
      <c r="O3393" t="s">
        <v>19</v>
      </c>
      <c r="P3393" t="s">
        <v>1646</v>
      </c>
      <c r="S3393" s="2">
        <v>1094989</v>
      </c>
      <c r="T3393" s="2">
        <v>345987</v>
      </c>
      <c r="X3393" s="2" t="s">
        <v>1931</v>
      </c>
      <c r="Z3393">
        <v>3005121</v>
      </c>
      <c r="AA3393" s="2" t="s">
        <v>24</v>
      </c>
    </row>
    <row r="3394" spans="1:27" x14ac:dyDescent="0.25">
      <c r="A3394" s="6">
        <f t="shared" si="52"/>
        <v>3386</v>
      </c>
      <c r="C3394" s="36" t="str">
        <f>+INDEX('Global Mapping'!$M:$M,MATCH(L3394,'Global Mapping'!$A:$A,0))</f>
        <v>EXPENSE</v>
      </c>
      <c r="D3394" s="36" t="str">
        <f>+INDEX('Global Mapping'!$C:$C,MATCH(L3394,'Global Mapping'!$A:$A,0))</f>
        <v>WATER-OTHER MAINT EXP</v>
      </c>
      <c r="E3394" s="36" t="s">
        <v>3985</v>
      </c>
      <c r="F3394" s="36" t="s">
        <v>3986</v>
      </c>
      <c r="G3394" s="36" t="s">
        <v>3987</v>
      </c>
      <c r="H3394" s="36">
        <v>1129370</v>
      </c>
      <c r="I3394" s="38">
        <v>43762</v>
      </c>
      <c r="J3394" s="2">
        <v>345</v>
      </c>
      <c r="K3394" s="2">
        <v>345101</v>
      </c>
      <c r="L3394" s="2">
        <v>6310</v>
      </c>
      <c r="M3394" s="5">
        <v>19.5</v>
      </c>
      <c r="N3394" s="3">
        <v>43761</v>
      </c>
      <c r="O3394" t="s">
        <v>19</v>
      </c>
      <c r="P3394" t="s">
        <v>1649</v>
      </c>
      <c r="S3394" s="2">
        <v>1102705</v>
      </c>
      <c r="T3394" s="2">
        <v>349056</v>
      </c>
      <c r="X3394" s="2" t="s">
        <v>1931</v>
      </c>
      <c r="Z3394">
        <v>3029123</v>
      </c>
      <c r="AA3394" s="2" t="s">
        <v>24</v>
      </c>
    </row>
    <row r="3395" spans="1:27" x14ac:dyDescent="0.25">
      <c r="A3395" s="6">
        <f t="shared" si="52"/>
        <v>3387</v>
      </c>
      <c r="C3395" s="36" t="str">
        <f>+INDEX('Global Mapping'!$M:$M,MATCH(L3395,'Global Mapping'!$A:$A,0))</f>
        <v>EXPENSE</v>
      </c>
      <c r="D3395" s="36" t="str">
        <f>+INDEX('Global Mapping'!$C:$C,MATCH(L3395,'Global Mapping'!$A:$A,0))</f>
        <v>WATER-OTHER MAINT EXP</v>
      </c>
      <c r="E3395" s="36" t="s">
        <v>3985</v>
      </c>
      <c r="F3395" s="36" t="s">
        <v>3986</v>
      </c>
      <c r="G3395" s="36" t="s">
        <v>3987</v>
      </c>
      <c r="H3395" s="36">
        <v>1129370</v>
      </c>
      <c r="I3395" s="38">
        <v>43762</v>
      </c>
      <c r="J3395" s="2">
        <v>345</v>
      </c>
      <c r="K3395" s="2">
        <v>345102</v>
      </c>
      <c r="L3395" s="2">
        <v>6310</v>
      </c>
      <c r="M3395" s="5">
        <v>93</v>
      </c>
      <c r="N3395" s="3">
        <v>43761</v>
      </c>
      <c r="O3395" t="s">
        <v>19</v>
      </c>
      <c r="P3395" t="s">
        <v>1649</v>
      </c>
      <c r="S3395" s="2">
        <v>1102706</v>
      </c>
      <c r="T3395" s="2">
        <v>349056</v>
      </c>
      <c r="X3395" s="2" t="s">
        <v>1931</v>
      </c>
      <c r="Z3395">
        <v>3029123</v>
      </c>
      <c r="AA3395" s="2" t="s">
        <v>24</v>
      </c>
    </row>
    <row r="3396" spans="1:27" x14ac:dyDescent="0.25">
      <c r="A3396" s="6">
        <f t="shared" si="52"/>
        <v>3388</v>
      </c>
      <c r="C3396" s="36" t="str">
        <f>+INDEX('Global Mapping'!$M:$M,MATCH(L3396,'Global Mapping'!$A:$A,0))</f>
        <v>EXPENSE</v>
      </c>
      <c r="D3396" s="36" t="str">
        <f>+INDEX('Global Mapping'!$C:$C,MATCH(L3396,'Global Mapping'!$A:$A,0))</f>
        <v>WATER-OTHER MAINT EXP</v>
      </c>
      <c r="E3396" s="36" t="s">
        <v>3985</v>
      </c>
      <c r="F3396" s="36" t="s">
        <v>3986</v>
      </c>
      <c r="G3396" s="36" t="s">
        <v>3987</v>
      </c>
      <c r="H3396" s="36">
        <v>1131049</v>
      </c>
      <c r="I3396" s="38">
        <v>43769</v>
      </c>
      <c r="J3396" s="2">
        <v>345</v>
      </c>
      <c r="K3396" s="2">
        <v>345102</v>
      </c>
      <c r="L3396" s="2">
        <v>6310</v>
      </c>
      <c r="M3396" s="5">
        <v>90.09</v>
      </c>
      <c r="N3396" s="3">
        <v>43766</v>
      </c>
      <c r="O3396" t="s">
        <v>19</v>
      </c>
      <c r="P3396" t="s">
        <v>1948</v>
      </c>
      <c r="S3396" s="2">
        <v>1103621</v>
      </c>
      <c r="T3396" s="2">
        <v>349405</v>
      </c>
      <c r="X3396" s="2" t="s">
        <v>1931</v>
      </c>
      <c r="Z3396">
        <v>3006695</v>
      </c>
      <c r="AA3396" s="2" t="s">
        <v>24</v>
      </c>
    </row>
    <row r="3397" spans="1:27" x14ac:dyDescent="0.25">
      <c r="A3397" s="6">
        <f t="shared" si="52"/>
        <v>3389</v>
      </c>
      <c r="C3397" s="36" t="str">
        <f>+INDEX('Global Mapping'!$M:$M,MATCH(L3397,'Global Mapping'!$A:$A,0))</f>
        <v>EXPENSE</v>
      </c>
      <c r="D3397" s="36" t="str">
        <f>+INDEX('Global Mapping'!$C:$C,MATCH(L3397,'Global Mapping'!$A:$A,0))</f>
        <v>WATER-OTHER MAINT EXP</v>
      </c>
      <c r="E3397" s="36" t="s">
        <v>3985</v>
      </c>
      <c r="F3397" s="36" t="s">
        <v>3986</v>
      </c>
      <c r="G3397" s="36" t="s">
        <v>3987</v>
      </c>
      <c r="H3397" s="36">
        <v>1133423</v>
      </c>
      <c r="I3397" s="38">
        <v>43795</v>
      </c>
      <c r="J3397" s="2">
        <v>345</v>
      </c>
      <c r="K3397" s="2">
        <v>345102</v>
      </c>
      <c r="L3397" s="2">
        <v>6310</v>
      </c>
      <c r="M3397" s="5">
        <v>119.4</v>
      </c>
      <c r="N3397" s="3">
        <v>43776</v>
      </c>
      <c r="O3397" t="s">
        <v>19</v>
      </c>
      <c r="P3397" t="s">
        <v>1672</v>
      </c>
      <c r="S3397" s="2">
        <v>1106719</v>
      </c>
      <c r="T3397" s="2">
        <v>350737</v>
      </c>
      <c r="X3397" s="2" t="s">
        <v>1931</v>
      </c>
      <c r="Z3397">
        <v>3001290</v>
      </c>
      <c r="AA3397" s="2" t="s">
        <v>24</v>
      </c>
    </row>
    <row r="3398" spans="1:27" x14ac:dyDescent="0.25">
      <c r="A3398" s="6">
        <f t="shared" si="52"/>
        <v>3390</v>
      </c>
      <c r="C3398" s="36" t="str">
        <f>+INDEX('Global Mapping'!$M:$M,MATCH(L3398,'Global Mapping'!$A:$A,0))</f>
        <v>EXPENSE</v>
      </c>
      <c r="D3398" s="36" t="str">
        <f>+INDEX('Global Mapping'!$C:$C,MATCH(L3398,'Global Mapping'!$A:$A,0))</f>
        <v>WATER-OTHER MAINT EXP</v>
      </c>
      <c r="E3398" s="36" t="s">
        <v>3985</v>
      </c>
      <c r="F3398" s="36" t="s">
        <v>3986</v>
      </c>
      <c r="G3398" s="36" t="s">
        <v>3987</v>
      </c>
      <c r="H3398" s="36">
        <v>1132138</v>
      </c>
      <c r="I3398" s="38">
        <v>43783</v>
      </c>
      <c r="J3398" s="2">
        <v>345</v>
      </c>
      <c r="K3398" s="2">
        <v>345101</v>
      </c>
      <c r="L3398" s="2">
        <v>6310</v>
      </c>
      <c r="M3398" s="5">
        <v>1000</v>
      </c>
      <c r="N3398" s="3">
        <v>43783</v>
      </c>
      <c r="O3398" t="s">
        <v>19</v>
      </c>
      <c r="P3398" t="s">
        <v>1925</v>
      </c>
      <c r="S3398" s="2">
        <v>1109156</v>
      </c>
      <c r="T3398" s="2">
        <v>351412</v>
      </c>
      <c r="X3398" s="2" t="s">
        <v>1931</v>
      </c>
      <c r="Z3398">
        <v>3007381</v>
      </c>
      <c r="AA3398" s="2" t="s">
        <v>24</v>
      </c>
    </row>
    <row r="3399" spans="1:27" x14ac:dyDescent="0.25">
      <c r="A3399" s="6">
        <f t="shared" si="52"/>
        <v>3391</v>
      </c>
      <c r="C3399" s="36" t="str">
        <f>+INDEX('Global Mapping'!$M:$M,MATCH(L3399,'Global Mapping'!$A:$A,0))</f>
        <v>EXPENSE</v>
      </c>
      <c r="D3399" s="36" t="str">
        <f>+INDEX('Global Mapping'!$C:$C,MATCH(L3399,'Global Mapping'!$A:$A,0))</f>
        <v>WATER-OTHER MAINT EXP</v>
      </c>
      <c r="E3399" s="36" t="s">
        <v>3985</v>
      </c>
      <c r="F3399" s="36" t="s">
        <v>3986</v>
      </c>
      <c r="G3399" s="36" t="s">
        <v>3987</v>
      </c>
      <c r="H3399" s="36">
        <v>1133401</v>
      </c>
      <c r="I3399" s="38">
        <v>43795</v>
      </c>
      <c r="J3399" s="2">
        <v>345</v>
      </c>
      <c r="K3399" s="2">
        <v>345101</v>
      </c>
      <c r="L3399" s="2">
        <v>6310</v>
      </c>
      <c r="M3399" s="5">
        <v>109.23</v>
      </c>
      <c r="N3399" s="3">
        <v>43783</v>
      </c>
      <c r="O3399" t="s">
        <v>19</v>
      </c>
      <c r="P3399" t="s">
        <v>1664</v>
      </c>
      <c r="S3399" s="2">
        <v>1109140</v>
      </c>
      <c r="T3399" s="2">
        <v>351412</v>
      </c>
      <c r="X3399" s="2" t="s">
        <v>1931</v>
      </c>
      <c r="Z3399">
        <v>3009296</v>
      </c>
      <c r="AA3399" s="2" t="s">
        <v>24</v>
      </c>
    </row>
    <row r="3400" spans="1:27" x14ac:dyDescent="0.25">
      <c r="A3400" s="6">
        <f t="shared" si="52"/>
        <v>3392</v>
      </c>
      <c r="C3400" s="36" t="str">
        <f>+INDEX('Global Mapping'!$M:$M,MATCH(L3400,'Global Mapping'!$A:$A,0))</f>
        <v>EXPENSE</v>
      </c>
      <c r="D3400" s="36" t="str">
        <f>+INDEX('Global Mapping'!$C:$C,MATCH(L3400,'Global Mapping'!$A:$A,0))</f>
        <v>WATER-OTHER MAINT EXP</v>
      </c>
      <c r="E3400" s="36" t="s">
        <v>3985</v>
      </c>
      <c r="F3400" s="36" t="s">
        <v>3986</v>
      </c>
      <c r="G3400" s="36" t="s">
        <v>3987</v>
      </c>
      <c r="H3400" s="36">
        <v>1132717</v>
      </c>
      <c r="I3400" s="38">
        <v>43790</v>
      </c>
      <c r="J3400" s="2">
        <v>345</v>
      </c>
      <c r="K3400" s="2">
        <v>345102</v>
      </c>
      <c r="L3400" s="2">
        <v>6310</v>
      </c>
      <c r="M3400" s="5">
        <v>14.83</v>
      </c>
      <c r="N3400" s="3">
        <v>43784</v>
      </c>
      <c r="O3400" t="s">
        <v>19</v>
      </c>
      <c r="P3400" t="s">
        <v>1661</v>
      </c>
      <c r="S3400" s="2">
        <v>1109562</v>
      </c>
      <c r="T3400" s="2">
        <v>351535</v>
      </c>
      <c r="X3400" s="2" t="s">
        <v>1931</v>
      </c>
      <c r="Z3400">
        <v>3006714</v>
      </c>
      <c r="AA3400" s="2" t="s">
        <v>24</v>
      </c>
    </row>
    <row r="3401" spans="1:27" x14ac:dyDescent="0.25">
      <c r="A3401" s="6">
        <f t="shared" si="52"/>
        <v>3393</v>
      </c>
      <c r="C3401" s="36" t="str">
        <f>+INDEX('Global Mapping'!$M:$M,MATCH(L3401,'Global Mapping'!$A:$A,0))</f>
        <v>EXPENSE</v>
      </c>
      <c r="D3401" s="36" t="str">
        <f>+INDEX('Global Mapping'!$C:$C,MATCH(L3401,'Global Mapping'!$A:$A,0))</f>
        <v>WATER-OTHER MAINT EXP</v>
      </c>
      <c r="E3401" s="36" t="s">
        <v>3985</v>
      </c>
      <c r="F3401" s="36" t="s">
        <v>3986</v>
      </c>
      <c r="G3401" s="36" t="s">
        <v>3987</v>
      </c>
      <c r="H3401" s="36">
        <v>1132717</v>
      </c>
      <c r="I3401" s="38">
        <v>43790</v>
      </c>
      <c r="J3401" s="2">
        <v>345</v>
      </c>
      <c r="K3401" s="2">
        <v>345102</v>
      </c>
      <c r="L3401" s="2">
        <v>6310</v>
      </c>
      <c r="M3401" s="5">
        <v>52.99</v>
      </c>
      <c r="N3401" s="3">
        <v>43790</v>
      </c>
      <c r="O3401" t="s">
        <v>19</v>
      </c>
      <c r="P3401" t="s">
        <v>1661</v>
      </c>
      <c r="S3401" s="2">
        <v>1112046</v>
      </c>
      <c r="T3401" s="2">
        <v>351994</v>
      </c>
      <c r="X3401" s="2" t="s">
        <v>1931</v>
      </c>
      <c r="Z3401">
        <v>3006714</v>
      </c>
      <c r="AA3401" s="2" t="s">
        <v>24</v>
      </c>
    </row>
    <row r="3402" spans="1:27" x14ac:dyDescent="0.25">
      <c r="A3402" s="6">
        <f t="shared" si="52"/>
        <v>3394</v>
      </c>
      <c r="C3402" s="36" t="str">
        <f>+INDEX('Global Mapping'!$M:$M,MATCH(L3402,'Global Mapping'!$A:$A,0))</f>
        <v>EXPENSE</v>
      </c>
      <c r="D3402" s="36" t="str">
        <f>+INDEX('Global Mapping'!$C:$C,MATCH(L3402,'Global Mapping'!$A:$A,0))</f>
        <v>WATER-OTHER MAINT EXP</v>
      </c>
      <c r="E3402" s="36" t="s">
        <v>3985</v>
      </c>
      <c r="F3402" s="36" t="s">
        <v>3986</v>
      </c>
      <c r="G3402" s="36" t="s">
        <v>3987</v>
      </c>
      <c r="H3402" s="36">
        <v>1133403</v>
      </c>
      <c r="I3402" s="38">
        <v>43795</v>
      </c>
      <c r="J3402" s="2">
        <v>345</v>
      </c>
      <c r="K3402" s="2">
        <v>345101</v>
      </c>
      <c r="L3402" s="2">
        <v>6310</v>
      </c>
      <c r="M3402" s="5">
        <v>14.11</v>
      </c>
      <c r="N3402" s="3">
        <v>43794</v>
      </c>
      <c r="O3402" t="s">
        <v>19</v>
      </c>
      <c r="P3402" t="s">
        <v>1703</v>
      </c>
      <c r="Q3402" t="s">
        <v>1852</v>
      </c>
      <c r="S3402" s="2">
        <v>1112733</v>
      </c>
      <c r="T3402" s="2">
        <v>352341</v>
      </c>
      <c r="U3402" s="2">
        <v>328191</v>
      </c>
      <c r="V3402" s="2" t="s">
        <v>1690</v>
      </c>
      <c r="W3402" t="s">
        <v>1691</v>
      </c>
      <c r="X3402" s="2" t="s">
        <v>1931</v>
      </c>
      <c r="Z3402">
        <v>3026303</v>
      </c>
      <c r="AA3402" s="2" t="s">
        <v>24</v>
      </c>
    </row>
    <row r="3403" spans="1:27" x14ac:dyDescent="0.25">
      <c r="A3403" s="6">
        <f t="shared" ref="A3403:A3466" si="53">+A3402+1</f>
        <v>3395</v>
      </c>
      <c r="C3403" s="36" t="str">
        <f>+INDEX('Global Mapping'!$M:$M,MATCH(L3403,'Global Mapping'!$A:$A,0))</f>
        <v>EXPENSE</v>
      </c>
      <c r="D3403" s="36" t="str">
        <f>+INDEX('Global Mapping'!$C:$C,MATCH(L3403,'Global Mapping'!$A:$A,0))</f>
        <v>WATER-OTHER MAINT EXP</v>
      </c>
      <c r="E3403" s="36" t="s">
        <v>3985</v>
      </c>
      <c r="F3403" s="36" t="s">
        <v>3986</v>
      </c>
      <c r="G3403" s="36" t="s">
        <v>3987</v>
      </c>
      <c r="H3403" s="36">
        <v>1134747</v>
      </c>
      <c r="I3403" s="38">
        <v>43804</v>
      </c>
      <c r="J3403" s="2">
        <v>345</v>
      </c>
      <c r="K3403" s="2">
        <v>345102</v>
      </c>
      <c r="L3403" s="2">
        <v>6310</v>
      </c>
      <c r="M3403" s="5">
        <v>22.78</v>
      </c>
      <c r="N3403" s="3">
        <v>43802</v>
      </c>
      <c r="O3403" t="s">
        <v>19</v>
      </c>
      <c r="P3403" t="s">
        <v>1663</v>
      </c>
      <c r="S3403" s="2">
        <v>1113634</v>
      </c>
      <c r="T3403" s="2">
        <v>352745</v>
      </c>
      <c r="X3403" s="2" t="s">
        <v>1931</v>
      </c>
      <c r="Z3403">
        <v>3004931</v>
      </c>
      <c r="AA3403" s="2" t="s">
        <v>24</v>
      </c>
    </row>
    <row r="3404" spans="1:27" x14ac:dyDescent="0.25">
      <c r="A3404" s="6">
        <f t="shared" si="53"/>
        <v>3396</v>
      </c>
      <c r="C3404" s="36" t="str">
        <f>+INDEX('Global Mapping'!$M:$M,MATCH(L3404,'Global Mapping'!$A:$A,0))</f>
        <v>EXPENSE</v>
      </c>
      <c r="D3404" s="36" t="str">
        <f>+INDEX('Global Mapping'!$C:$C,MATCH(L3404,'Global Mapping'!$A:$A,0))</f>
        <v>WATER-OTHER MAINT EXP</v>
      </c>
      <c r="E3404" s="36" t="s">
        <v>3985</v>
      </c>
      <c r="F3404" s="36" t="s">
        <v>3986</v>
      </c>
      <c r="G3404" s="36" t="s">
        <v>3987</v>
      </c>
      <c r="H3404" s="36">
        <v>1134725</v>
      </c>
      <c r="I3404" s="38">
        <v>43804</v>
      </c>
      <c r="J3404" s="2">
        <v>345</v>
      </c>
      <c r="K3404" s="2">
        <v>345101</v>
      </c>
      <c r="L3404" s="2">
        <v>6310</v>
      </c>
      <c r="M3404" s="5">
        <v>-109.23</v>
      </c>
      <c r="N3404" s="3">
        <v>43802</v>
      </c>
      <c r="O3404" t="s">
        <v>19</v>
      </c>
      <c r="P3404" t="s">
        <v>1664</v>
      </c>
      <c r="S3404" s="2">
        <v>1113623</v>
      </c>
      <c r="T3404" s="2">
        <v>352745</v>
      </c>
      <c r="X3404" s="2" t="s">
        <v>1926</v>
      </c>
      <c r="Z3404">
        <v>3009296</v>
      </c>
      <c r="AA3404" s="2" t="s">
        <v>24</v>
      </c>
    </row>
    <row r="3405" spans="1:27" x14ac:dyDescent="0.25">
      <c r="A3405" s="6">
        <f t="shared" si="53"/>
        <v>3397</v>
      </c>
      <c r="C3405" s="36" t="str">
        <f>+INDEX('Global Mapping'!$M:$M,MATCH(L3405,'Global Mapping'!$A:$A,0))</f>
        <v>EXPENSE</v>
      </c>
      <c r="D3405" s="36" t="str">
        <f>+INDEX('Global Mapping'!$C:$C,MATCH(L3405,'Global Mapping'!$A:$A,0))</f>
        <v>WATER-OTHER MAINT EXP</v>
      </c>
      <c r="E3405" s="36" t="s">
        <v>3985</v>
      </c>
      <c r="F3405" s="36" t="s">
        <v>3986</v>
      </c>
      <c r="G3405" s="36" t="s">
        <v>3987</v>
      </c>
      <c r="H3405" s="36">
        <v>1134749</v>
      </c>
      <c r="I3405" s="38">
        <v>43804</v>
      </c>
      <c r="J3405" s="2">
        <v>345</v>
      </c>
      <c r="K3405" s="2">
        <v>345101</v>
      </c>
      <c r="L3405" s="2">
        <v>6310</v>
      </c>
      <c r="M3405" s="5">
        <v>28.5</v>
      </c>
      <c r="N3405" s="3">
        <v>43802</v>
      </c>
      <c r="O3405" t="s">
        <v>19</v>
      </c>
      <c r="P3405" t="s">
        <v>1649</v>
      </c>
      <c r="S3405" s="2">
        <v>1113621</v>
      </c>
      <c r="T3405" s="2">
        <v>352745</v>
      </c>
      <c r="X3405" s="2" t="s">
        <v>1931</v>
      </c>
      <c r="Z3405">
        <v>3029123</v>
      </c>
      <c r="AA3405" s="2" t="s">
        <v>24</v>
      </c>
    </row>
    <row r="3406" spans="1:27" x14ac:dyDescent="0.25">
      <c r="A3406" s="6">
        <f t="shared" si="53"/>
        <v>3398</v>
      </c>
      <c r="C3406" s="36" t="str">
        <f>+INDEX('Global Mapping'!$M:$M,MATCH(L3406,'Global Mapping'!$A:$A,0))</f>
        <v>EXPENSE</v>
      </c>
      <c r="D3406" s="36" t="str">
        <f>+INDEX('Global Mapping'!$C:$C,MATCH(L3406,'Global Mapping'!$A:$A,0))</f>
        <v>WATER-OTHER MAINT EXP</v>
      </c>
      <c r="E3406" s="36" t="s">
        <v>3985</v>
      </c>
      <c r="F3406" s="36" t="s">
        <v>3986</v>
      </c>
      <c r="G3406" s="36" t="s">
        <v>3987</v>
      </c>
      <c r="H3406" s="36">
        <v>1134749</v>
      </c>
      <c r="I3406" s="38">
        <v>43804</v>
      </c>
      <c r="J3406" s="2">
        <v>345</v>
      </c>
      <c r="K3406" s="2">
        <v>345102</v>
      </c>
      <c r="L3406" s="2">
        <v>6310</v>
      </c>
      <c r="M3406" s="5">
        <v>72</v>
      </c>
      <c r="N3406" s="3">
        <v>43802</v>
      </c>
      <c r="O3406" t="s">
        <v>19</v>
      </c>
      <c r="P3406" t="s">
        <v>1649</v>
      </c>
      <c r="S3406" s="2">
        <v>1113622</v>
      </c>
      <c r="T3406" s="2">
        <v>352745</v>
      </c>
      <c r="X3406" s="2" t="s">
        <v>1931</v>
      </c>
      <c r="Z3406">
        <v>3029123</v>
      </c>
      <c r="AA3406" s="2" t="s">
        <v>24</v>
      </c>
    </row>
    <row r="3407" spans="1:27" x14ac:dyDescent="0.25">
      <c r="A3407" s="6">
        <f t="shared" si="53"/>
        <v>3399</v>
      </c>
      <c r="C3407" s="36" t="str">
        <f>+INDEX('Global Mapping'!$M:$M,MATCH(L3407,'Global Mapping'!$A:$A,0))</f>
        <v>EXPENSE</v>
      </c>
      <c r="D3407" s="36" t="str">
        <f>+INDEX('Global Mapping'!$C:$C,MATCH(L3407,'Global Mapping'!$A:$A,0))</f>
        <v>WATER-OTHER MAINT EXP</v>
      </c>
      <c r="E3407" s="36" t="s">
        <v>3985</v>
      </c>
      <c r="F3407" s="36" t="s">
        <v>3986</v>
      </c>
      <c r="G3407" s="36" t="s">
        <v>3987</v>
      </c>
      <c r="H3407" s="36">
        <v>1135957</v>
      </c>
      <c r="I3407" s="38">
        <v>43818</v>
      </c>
      <c r="J3407" s="2">
        <v>345</v>
      </c>
      <c r="K3407" s="2">
        <v>345102</v>
      </c>
      <c r="L3407" s="2">
        <v>6310</v>
      </c>
      <c r="M3407" s="5">
        <v>27.16</v>
      </c>
      <c r="N3407" s="3">
        <v>43812</v>
      </c>
      <c r="O3407" t="s">
        <v>19</v>
      </c>
      <c r="P3407" t="s">
        <v>1648</v>
      </c>
      <c r="S3407" s="2">
        <v>1117186</v>
      </c>
      <c r="T3407" s="2">
        <v>354140</v>
      </c>
      <c r="X3407" s="2" t="s">
        <v>1931</v>
      </c>
      <c r="Z3407">
        <v>3005047</v>
      </c>
      <c r="AA3407" s="2" t="s">
        <v>24</v>
      </c>
    </row>
    <row r="3408" spans="1:27" x14ac:dyDescent="0.25">
      <c r="A3408" s="6">
        <f t="shared" si="53"/>
        <v>3400</v>
      </c>
      <c r="C3408" s="36" t="str">
        <f>+INDEX('Global Mapping'!$M:$M,MATCH(L3408,'Global Mapping'!$A:$A,0))</f>
        <v>EXPENSE</v>
      </c>
      <c r="D3408" s="36" t="str">
        <f>+INDEX('Global Mapping'!$C:$C,MATCH(L3408,'Global Mapping'!$A:$A,0))</f>
        <v>WATER-OTHER MAINT EXP</v>
      </c>
      <c r="E3408" s="36" t="s">
        <v>3985</v>
      </c>
      <c r="F3408" s="36" t="s">
        <v>3986</v>
      </c>
      <c r="G3408" s="36" t="s">
        <v>3987</v>
      </c>
      <c r="H3408" s="36">
        <v>1135950</v>
      </c>
      <c r="I3408" s="38">
        <v>43818</v>
      </c>
      <c r="J3408" s="2">
        <v>345</v>
      </c>
      <c r="K3408" s="2">
        <v>345101</v>
      </c>
      <c r="L3408" s="2">
        <v>6310</v>
      </c>
      <c r="M3408" s="5">
        <v>10.5</v>
      </c>
      <c r="N3408" s="3">
        <v>43815</v>
      </c>
      <c r="O3408" t="s">
        <v>19</v>
      </c>
      <c r="P3408" t="s">
        <v>1649</v>
      </c>
      <c r="S3408" s="2">
        <v>1117691</v>
      </c>
      <c r="T3408" s="2">
        <v>354348</v>
      </c>
      <c r="X3408" s="2" t="s">
        <v>1931</v>
      </c>
      <c r="Z3408">
        <v>3029123</v>
      </c>
      <c r="AA3408" s="2" t="s">
        <v>24</v>
      </c>
    </row>
    <row r="3409" spans="1:27" x14ac:dyDescent="0.25">
      <c r="A3409" s="6">
        <f t="shared" si="53"/>
        <v>3401</v>
      </c>
      <c r="C3409" s="36" t="str">
        <f>+INDEX('Global Mapping'!$M:$M,MATCH(L3409,'Global Mapping'!$A:$A,0))</f>
        <v>EXPENSE</v>
      </c>
      <c r="D3409" s="36" t="str">
        <f>+INDEX('Global Mapping'!$C:$C,MATCH(L3409,'Global Mapping'!$A:$A,0))</f>
        <v>WATER-OTHER MAINT EXP</v>
      </c>
      <c r="E3409" s="36" t="s">
        <v>3985</v>
      </c>
      <c r="F3409" s="36" t="s">
        <v>3986</v>
      </c>
      <c r="G3409" s="36" t="s">
        <v>3987</v>
      </c>
      <c r="H3409" s="36">
        <v>1135950</v>
      </c>
      <c r="I3409" s="38">
        <v>43818</v>
      </c>
      <c r="J3409" s="2">
        <v>345</v>
      </c>
      <c r="K3409" s="2">
        <v>345102</v>
      </c>
      <c r="L3409" s="2">
        <v>6310</v>
      </c>
      <c r="M3409" s="5">
        <v>52.5</v>
      </c>
      <c r="N3409" s="3">
        <v>43816</v>
      </c>
      <c r="O3409" t="s">
        <v>19</v>
      </c>
      <c r="P3409" t="s">
        <v>1649</v>
      </c>
      <c r="S3409" s="2">
        <v>1118038</v>
      </c>
      <c r="T3409" s="2">
        <v>354487</v>
      </c>
      <c r="X3409" s="2" t="s">
        <v>1931</v>
      </c>
      <c r="Z3409">
        <v>3029123</v>
      </c>
      <c r="AA3409" s="2" t="s">
        <v>24</v>
      </c>
    </row>
    <row r="3410" spans="1:27" x14ac:dyDescent="0.25">
      <c r="A3410" s="6">
        <f t="shared" si="53"/>
        <v>3402</v>
      </c>
      <c r="C3410" s="36" t="str">
        <f>+INDEX('Global Mapping'!$M:$M,MATCH(L3410,'Global Mapping'!$A:$A,0))</f>
        <v>EXPENSE</v>
      </c>
      <c r="D3410" s="36" t="str">
        <f>+INDEX('Global Mapping'!$C:$C,MATCH(L3410,'Global Mapping'!$A:$A,0))</f>
        <v>WATER-OTHER MAINT EXP</v>
      </c>
      <c r="E3410" s="36" t="s">
        <v>3985</v>
      </c>
      <c r="F3410" s="36" t="s">
        <v>3986</v>
      </c>
      <c r="G3410" s="36" t="s">
        <v>3987</v>
      </c>
      <c r="H3410" s="36">
        <v>1137565</v>
      </c>
      <c r="I3410" s="38">
        <v>43839</v>
      </c>
      <c r="J3410" s="2">
        <v>345</v>
      </c>
      <c r="K3410" s="2">
        <v>345102</v>
      </c>
      <c r="L3410" s="2">
        <v>6310</v>
      </c>
      <c r="M3410" s="5">
        <v>97.45</v>
      </c>
      <c r="N3410" s="3">
        <v>43838</v>
      </c>
      <c r="O3410" t="s">
        <v>19</v>
      </c>
      <c r="P3410" t="s">
        <v>1663</v>
      </c>
      <c r="S3410" s="2">
        <v>1124472</v>
      </c>
      <c r="T3410" s="2">
        <v>356200</v>
      </c>
      <c r="X3410" s="2" t="s">
        <v>1931</v>
      </c>
      <c r="Z3410">
        <v>3004931</v>
      </c>
      <c r="AA3410" s="2" t="s">
        <v>24</v>
      </c>
    </row>
    <row r="3411" spans="1:27" x14ac:dyDescent="0.25">
      <c r="A3411" s="6">
        <f t="shared" si="53"/>
        <v>3403</v>
      </c>
      <c r="C3411" s="36" t="str">
        <f>+INDEX('Global Mapping'!$M:$M,MATCH(L3411,'Global Mapping'!$A:$A,0))</f>
        <v>EXPENSE</v>
      </c>
      <c r="D3411" s="36" t="str">
        <f>+INDEX('Global Mapping'!$C:$C,MATCH(L3411,'Global Mapping'!$A:$A,0))</f>
        <v>WATER-OTHER MAINT EXP</v>
      </c>
      <c r="E3411" s="36" t="s">
        <v>3985</v>
      </c>
      <c r="F3411" s="36" t="s">
        <v>3986</v>
      </c>
      <c r="G3411" s="36" t="s">
        <v>3987</v>
      </c>
      <c r="H3411" s="36">
        <v>1137570</v>
      </c>
      <c r="I3411" s="38">
        <v>43839</v>
      </c>
      <c r="J3411" s="2">
        <v>345</v>
      </c>
      <c r="K3411" s="2">
        <v>345102</v>
      </c>
      <c r="L3411" s="2">
        <v>6310</v>
      </c>
      <c r="M3411" s="5">
        <v>89.77</v>
      </c>
      <c r="N3411" s="3">
        <v>43838</v>
      </c>
      <c r="O3411" t="s">
        <v>19</v>
      </c>
      <c r="P3411" t="s">
        <v>1637</v>
      </c>
      <c r="S3411" s="2">
        <v>1124470</v>
      </c>
      <c r="T3411" s="2">
        <v>356192</v>
      </c>
      <c r="X3411" s="2" t="s">
        <v>1931</v>
      </c>
      <c r="Z3411">
        <v>3029848</v>
      </c>
      <c r="AA3411" s="2" t="s">
        <v>24</v>
      </c>
    </row>
    <row r="3412" spans="1:27" x14ac:dyDescent="0.25">
      <c r="A3412" s="6">
        <f t="shared" si="53"/>
        <v>3404</v>
      </c>
      <c r="C3412" s="36" t="str">
        <f>+INDEX('Global Mapping'!$M:$M,MATCH(L3412,'Global Mapping'!$A:$A,0))</f>
        <v>EXPENSE</v>
      </c>
      <c r="D3412" s="36" t="str">
        <f>+INDEX('Global Mapping'!$C:$C,MATCH(L3412,'Global Mapping'!$A:$A,0))</f>
        <v>WATER-OTHER MAINT EXP</v>
      </c>
      <c r="E3412" s="36" t="s">
        <v>3985</v>
      </c>
      <c r="F3412" s="36" t="s">
        <v>3986</v>
      </c>
      <c r="G3412" s="36" t="s">
        <v>3987</v>
      </c>
      <c r="H3412" s="36">
        <v>1138731</v>
      </c>
      <c r="I3412" s="38">
        <v>43853</v>
      </c>
      <c r="J3412" s="2">
        <v>345</v>
      </c>
      <c r="K3412" s="2">
        <v>345102</v>
      </c>
      <c r="L3412" s="2">
        <v>6310</v>
      </c>
      <c r="M3412" s="5">
        <v>144.51</v>
      </c>
      <c r="N3412" s="3">
        <v>43852</v>
      </c>
      <c r="O3412" t="s">
        <v>19</v>
      </c>
      <c r="P3412" t="s">
        <v>1680</v>
      </c>
      <c r="S3412" s="2">
        <v>1127927</v>
      </c>
      <c r="T3412" s="2">
        <v>357433</v>
      </c>
      <c r="X3412" s="2" t="s">
        <v>1931</v>
      </c>
      <c r="Z3412">
        <v>3007288</v>
      </c>
      <c r="AA3412" s="2" t="s">
        <v>24</v>
      </c>
    </row>
    <row r="3413" spans="1:27" x14ac:dyDescent="0.25">
      <c r="A3413" s="6">
        <f t="shared" si="53"/>
        <v>3405</v>
      </c>
      <c r="C3413" s="36" t="str">
        <f>+INDEX('Global Mapping'!$M:$M,MATCH(L3413,'Global Mapping'!$A:$A,0))</f>
        <v>EXPENSE</v>
      </c>
      <c r="D3413" s="36" t="str">
        <f>+INDEX('Global Mapping'!$C:$C,MATCH(L3413,'Global Mapping'!$A:$A,0))</f>
        <v>WATER-OTHER MAINT EXP</v>
      </c>
      <c r="E3413" s="36" t="s">
        <v>3985</v>
      </c>
      <c r="F3413" s="36" t="s">
        <v>3986</v>
      </c>
      <c r="G3413" s="36" t="s">
        <v>3987</v>
      </c>
      <c r="H3413" s="36">
        <v>1138785</v>
      </c>
      <c r="I3413" s="38">
        <v>43853</v>
      </c>
      <c r="J3413" s="2">
        <v>345</v>
      </c>
      <c r="K3413" s="2">
        <v>345101</v>
      </c>
      <c r="L3413" s="2">
        <v>6310</v>
      </c>
      <c r="M3413" s="5">
        <v>27</v>
      </c>
      <c r="N3413" s="3">
        <v>43853</v>
      </c>
      <c r="O3413" t="s">
        <v>19</v>
      </c>
      <c r="P3413" t="s">
        <v>1649</v>
      </c>
      <c r="S3413" s="2">
        <v>1128488</v>
      </c>
      <c r="T3413" s="2">
        <v>357509</v>
      </c>
      <c r="X3413" s="2" t="s">
        <v>1931</v>
      </c>
      <c r="Z3413">
        <v>3029123</v>
      </c>
      <c r="AA3413" s="2" t="s">
        <v>24</v>
      </c>
    </row>
    <row r="3414" spans="1:27" x14ac:dyDescent="0.25">
      <c r="A3414" s="6">
        <f t="shared" si="53"/>
        <v>3406</v>
      </c>
      <c r="C3414" s="36" t="str">
        <f>+INDEX('Global Mapping'!$M:$M,MATCH(L3414,'Global Mapping'!$A:$A,0))</f>
        <v>EXPENSE</v>
      </c>
      <c r="D3414" s="36" t="str">
        <f>+INDEX('Global Mapping'!$C:$C,MATCH(L3414,'Global Mapping'!$A:$A,0))</f>
        <v>WATER-OTHER MAINT EXP</v>
      </c>
      <c r="E3414" s="36" t="s">
        <v>3985</v>
      </c>
      <c r="F3414" s="36" t="s">
        <v>3986</v>
      </c>
      <c r="G3414" s="36" t="s">
        <v>3987</v>
      </c>
      <c r="H3414" s="36">
        <v>1138785</v>
      </c>
      <c r="I3414" s="38">
        <v>43853</v>
      </c>
      <c r="J3414" s="2">
        <v>345</v>
      </c>
      <c r="K3414" s="2">
        <v>345102</v>
      </c>
      <c r="L3414" s="2">
        <v>6310</v>
      </c>
      <c r="M3414" s="5">
        <v>46.5</v>
      </c>
      <c r="N3414" s="3">
        <v>43853</v>
      </c>
      <c r="O3414" t="s">
        <v>19</v>
      </c>
      <c r="P3414" t="s">
        <v>1649</v>
      </c>
      <c r="S3414" s="2">
        <v>1128489</v>
      </c>
      <c r="T3414" s="2">
        <v>357509</v>
      </c>
      <c r="X3414" s="2" t="s">
        <v>1931</v>
      </c>
      <c r="Z3414">
        <v>3029123</v>
      </c>
      <c r="AA3414" s="2" t="s">
        <v>24</v>
      </c>
    </row>
    <row r="3415" spans="1:27" x14ac:dyDescent="0.25">
      <c r="A3415" s="6">
        <f t="shared" si="53"/>
        <v>3407</v>
      </c>
      <c r="C3415" s="36" t="str">
        <f>+INDEX('Global Mapping'!$M:$M,MATCH(L3415,'Global Mapping'!$A:$A,0))</f>
        <v>EXPENSE</v>
      </c>
      <c r="D3415" s="36" t="str">
        <f>+INDEX('Global Mapping'!$C:$C,MATCH(L3415,'Global Mapping'!$A:$A,0))</f>
        <v>WATER-OTHER MAINT EXP</v>
      </c>
      <c r="E3415" s="36" t="s">
        <v>3985</v>
      </c>
      <c r="F3415" s="36" t="s">
        <v>3986</v>
      </c>
      <c r="G3415" s="36" t="s">
        <v>3987</v>
      </c>
      <c r="H3415" s="36">
        <v>922178</v>
      </c>
      <c r="I3415" s="38">
        <v>43881</v>
      </c>
      <c r="J3415" s="2">
        <v>345</v>
      </c>
      <c r="K3415" s="2">
        <v>345101</v>
      </c>
      <c r="L3415" s="2">
        <v>6310</v>
      </c>
      <c r="M3415" s="5">
        <v>47.33</v>
      </c>
      <c r="N3415" s="3">
        <v>43860</v>
      </c>
      <c r="O3415" t="s">
        <v>19</v>
      </c>
      <c r="P3415" t="s">
        <v>1656</v>
      </c>
      <c r="Q3415" t="s">
        <v>1893</v>
      </c>
      <c r="S3415" s="2">
        <v>1130536</v>
      </c>
      <c r="T3415" s="2">
        <v>358035</v>
      </c>
      <c r="U3415" s="2">
        <v>332729</v>
      </c>
      <c r="V3415" s="2" t="s">
        <v>1690</v>
      </c>
      <c r="W3415" t="s">
        <v>1691</v>
      </c>
      <c r="X3415" s="2" t="s">
        <v>1931</v>
      </c>
      <c r="Z3415">
        <v>3000863</v>
      </c>
      <c r="AA3415" s="2" t="s">
        <v>24</v>
      </c>
    </row>
    <row r="3416" spans="1:27" x14ac:dyDescent="0.25">
      <c r="A3416" s="6">
        <f t="shared" si="53"/>
        <v>3408</v>
      </c>
      <c r="C3416" s="36" t="str">
        <f>+INDEX('Global Mapping'!$M:$M,MATCH(L3416,'Global Mapping'!$A:$A,0))</f>
        <v>EXPENSE</v>
      </c>
      <c r="D3416" s="36" t="str">
        <f>+INDEX('Global Mapping'!$C:$C,MATCH(L3416,'Global Mapping'!$A:$A,0))</f>
        <v>WATER-OTHER MAINT EXP</v>
      </c>
      <c r="E3416" s="36" t="s">
        <v>3985</v>
      </c>
      <c r="F3416" s="36" t="s">
        <v>3986</v>
      </c>
      <c r="G3416" s="36" t="s">
        <v>3987</v>
      </c>
      <c r="H3416" s="36">
        <v>1142473</v>
      </c>
      <c r="I3416" s="38">
        <v>43888</v>
      </c>
      <c r="J3416" s="2">
        <v>345</v>
      </c>
      <c r="K3416" s="2">
        <v>345102</v>
      </c>
      <c r="L3416" s="2">
        <v>6310</v>
      </c>
      <c r="M3416" s="5">
        <v>54</v>
      </c>
      <c r="N3416" s="3">
        <v>43864</v>
      </c>
      <c r="O3416" t="s">
        <v>19</v>
      </c>
      <c r="P3416" t="s">
        <v>1803</v>
      </c>
      <c r="Q3416" t="s">
        <v>1898</v>
      </c>
      <c r="S3416" s="2">
        <v>1131402</v>
      </c>
      <c r="T3416" s="2">
        <v>358267</v>
      </c>
      <c r="U3416" s="2">
        <v>327427</v>
      </c>
      <c r="V3416" s="2" t="s">
        <v>1697</v>
      </c>
      <c r="W3416" t="s">
        <v>1691</v>
      </c>
      <c r="X3416" s="2" t="s">
        <v>1931</v>
      </c>
      <c r="Z3416">
        <v>3007961</v>
      </c>
      <c r="AA3416" s="2" t="s">
        <v>24</v>
      </c>
    </row>
    <row r="3417" spans="1:27" x14ac:dyDescent="0.25">
      <c r="A3417" s="6">
        <f t="shared" si="53"/>
        <v>3409</v>
      </c>
      <c r="C3417" s="36" t="str">
        <f>+INDEX('Global Mapping'!$M:$M,MATCH(L3417,'Global Mapping'!$A:$A,0))</f>
        <v>EXPENSE</v>
      </c>
      <c r="D3417" s="36" t="str">
        <f>+INDEX('Global Mapping'!$C:$C,MATCH(L3417,'Global Mapping'!$A:$A,0))</f>
        <v>WATER-OTHER MAINT EXP</v>
      </c>
      <c r="E3417" s="36" t="s">
        <v>3985</v>
      </c>
      <c r="F3417" s="36" t="s">
        <v>3986</v>
      </c>
      <c r="G3417" s="36" t="s">
        <v>3987</v>
      </c>
      <c r="H3417" s="36">
        <v>1142473</v>
      </c>
      <c r="I3417" s="38">
        <v>43888</v>
      </c>
      <c r="J3417" s="2">
        <v>345</v>
      </c>
      <c r="K3417" s="2">
        <v>345102</v>
      </c>
      <c r="L3417" s="2">
        <v>6310</v>
      </c>
      <c r="M3417" s="5">
        <v>54</v>
      </c>
      <c r="N3417" s="3">
        <v>43864</v>
      </c>
      <c r="O3417" t="s">
        <v>19</v>
      </c>
      <c r="P3417" t="s">
        <v>1803</v>
      </c>
      <c r="Q3417" t="s">
        <v>1899</v>
      </c>
      <c r="S3417" s="2">
        <v>1131403</v>
      </c>
      <c r="T3417" s="2">
        <v>358267</v>
      </c>
      <c r="U3417" s="2">
        <v>327427</v>
      </c>
      <c r="V3417" s="2" t="s">
        <v>1697</v>
      </c>
      <c r="W3417" t="s">
        <v>1691</v>
      </c>
      <c r="X3417" s="2" t="s">
        <v>1931</v>
      </c>
      <c r="Z3417">
        <v>3007961</v>
      </c>
      <c r="AA3417" s="2" t="s">
        <v>24</v>
      </c>
    </row>
    <row r="3418" spans="1:27" x14ac:dyDescent="0.25">
      <c r="A3418" s="6">
        <f t="shared" si="53"/>
        <v>3410</v>
      </c>
      <c r="C3418" s="36" t="str">
        <f>+INDEX('Global Mapping'!$M:$M,MATCH(L3418,'Global Mapping'!$A:$A,0))</f>
        <v>EXPENSE</v>
      </c>
      <c r="D3418" s="36" t="str">
        <f>+INDEX('Global Mapping'!$C:$C,MATCH(L3418,'Global Mapping'!$A:$A,0))</f>
        <v>WATER-OTHER MAINT EXP</v>
      </c>
      <c r="E3418" s="36" t="s">
        <v>3985</v>
      </c>
      <c r="F3418" s="36" t="s">
        <v>3986</v>
      </c>
      <c r="G3418" s="36" t="s">
        <v>3987</v>
      </c>
      <c r="H3418" s="36">
        <v>1140560</v>
      </c>
      <c r="I3418" s="38">
        <v>43867</v>
      </c>
      <c r="J3418" s="2">
        <v>345</v>
      </c>
      <c r="K3418" s="2">
        <v>345102</v>
      </c>
      <c r="L3418" s="2">
        <v>6310</v>
      </c>
      <c r="M3418" s="5">
        <v>8.48</v>
      </c>
      <c r="N3418" s="3">
        <v>43865</v>
      </c>
      <c r="O3418" t="s">
        <v>19</v>
      </c>
      <c r="P3418" t="s">
        <v>1663</v>
      </c>
      <c r="S3418" s="2">
        <v>1131581</v>
      </c>
      <c r="T3418" s="2">
        <v>358411</v>
      </c>
      <c r="X3418" s="2" t="s">
        <v>1931</v>
      </c>
      <c r="Z3418">
        <v>3004931</v>
      </c>
      <c r="AA3418" s="2" t="s">
        <v>24</v>
      </c>
    </row>
    <row r="3419" spans="1:27" x14ac:dyDescent="0.25">
      <c r="A3419" s="6">
        <f t="shared" si="53"/>
        <v>3411</v>
      </c>
      <c r="C3419" s="36" t="str">
        <f>+INDEX('Global Mapping'!$M:$M,MATCH(L3419,'Global Mapping'!$A:$A,0))</f>
        <v>EXPENSE</v>
      </c>
      <c r="D3419" s="36" t="str">
        <f>+INDEX('Global Mapping'!$C:$C,MATCH(L3419,'Global Mapping'!$A:$A,0))</f>
        <v>WATER-OTHER MAINT EXP</v>
      </c>
      <c r="E3419" s="36" t="s">
        <v>3985</v>
      </c>
      <c r="F3419" s="36" t="s">
        <v>3986</v>
      </c>
      <c r="G3419" s="36" t="s">
        <v>3987</v>
      </c>
      <c r="H3419" s="36">
        <v>1140576</v>
      </c>
      <c r="I3419" s="38">
        <v>43867</v>
      </c>
      <c r="J3419" s="2">
        <v>345</v>
      </c>
      <c r="K3419" s="2">
        <v>345101</v>
      </c>
      <c r="L3419" s="2">
        <v>6310</v>
      </c>
      <c r="M3419" s="5">
        <v>12</v>
      </c>
      <c r="N3419" s="3">
        <v>43867</v>
      </c>
      <c r="O3419" t="s">
        <v>19</v>
      </c>
      <c r="P3419" t="s">
        <v>1671</v>
      </c>
      <c r="S3419" s="2">
        <v>1132591</v>
      </c>
      <c r="T3419" s="2">
        <v>358615</v>
      </c>
      <c r="X3419" s="2" t="s">
        <v>1931</v>
      </c>
      <c r="Z3419">
        <v>3098053</v>
      </c>
      <c r="AA3419" s="2" t="s">
        <v>24</v>
      </c>
    </row>
    <row r="3420" spans="1:27" x14ac:dyDescent="0.25">
      <c r="A3420" s="6">
        <f t="shared" si="53"/>
        <v>3412</v>
      </c>
      <c r="C3420" s="36" t="str">
        <f>+INDEX('Global Mapping'!$M:$M,MATCH(L3420,'Global Mapping'!$A:$A,0))</f>
        <v>EXPENSE</v>
      </c>
      <c r="D3420" s="36" t="str">
        <f>+INDEX('Global Mapping'!$C:$C,MATCH(L3420,'Global Mapping'!$A:$A,0))</f>
        <v>WATER-OTHER MAINT EXP</v>
      </c>
      <c r="E3420" s="36" t="s">
        <v>3985</v>
      </c>
      <c r="F3420" s="36" t="s">
        <v>3986</v>
      </c>
      <c r="G3420" s="36" t="s">
        <v>3987</v>
      </c>
      <c r="H3420" s="36">
        <v>1141522</v>
      </c>
      <c r="I3420" s="38">
        <v>43874</v>
      </c>
      <c r="J3420" s="2">
        <v>345</v>
      </c>
      <c r="K3420" s="2">
        <v>345102</v>
      </c>
      <c r="L3420" s="2">
        <v>6310</v>
      </c>
      <c r="M3420" s="5">
        <v>183.45</v>
      </c>
      <c r="N3420" s="3">
        <v>43872</v>
      </c>
      <c r="O3420" t="s">
        <v>19</v>
      </c>
      <c r="P3420" t="s">
        <v>1661</v>
      </c>
      <c r="S3420" s="2">
        <v>1133625</v>
      </c>
      <c r="T3420" s="2">
        <v>359199</v>
      </c>
      <c r="X3420" s="2" t="s">
        <v>1931</v>
      </c>
      <c r="Z3420">
        <v>3006714</v>
      </c>
      <c r="AA3420" s="2" t="s">
        <v>24</v>
      </c>
    </row>
    <row r="3421" spans="1:27" x14ac:dyDescent="0.25">
      <c r="A3421" s="6">
        <f t="shared" si="53"/>
        <v>3413</v>
      </c>
      <c r="C3421" s="36" t="str">
        <f>+INDEX('Global Mapping'!$M:$M,MATCH(L3421,'Global Mapping'!$A:$A,0))</f>
        <v>EXPENSE</v>
      </c>
      <c r="D3421" s="36" t="str">
        <f>+INDEX('Global Mapping'!$C:$C,MATCH(L3421,'Global Mapping'!$A:$A,0))</f>
        <v>WATER-OTHER MAINT EXP</v>
      </c>
      <c r="E3421" s="36" t="s">
        <v>3985</v>
      </c>
      <c r="F3421" s="36" t="s">
        <v>3986</v>
      </c>
      <c r="G3421" s="36" t="s">
        <v>3987</v>
      </c>
      <c r="H3421" s="36">
        <v>1142542</v>
      </c>
      <c r="I3421" s="38">
        <v>43888</v>
      </c>
      <c r="J3421" s="2">
        <v>345</v>
      </c>
      <c r="K3421" s="2">
        <v>345102</v>
      </c>
      <c r="L3421" s="2">
        <v>6310</v>
      </c>
      <c r="M3421" s="5">
        <v>115.39</v>
      </c>
      <c r="N3421" s="3">
        <v>43887</v>
      </c>
      <c r="O3421" t="s">
        <v>19</v>
      </c>
      <c r="P3421" t="s">
        <v>1680</v>
      </c>
      <c r="S3421" s="2">
        <v>1137832</v>
      </c>
      <c r="T3421" s="2">
        <v>360295</v>
      </c>
      <c r="X3421" s="2" t="s">
        <v>1931</v>
      </c>
      <c r="Z3421">
        <v>3007288</v>
      </c>
      <c r="AA3421" s="2" t="s">
        <v>24</v>
      </c>
    </row>
    <row r="3422" spans="1:27" x14ac:dyDescent="0.25">
      <c r="A3422" s="6">
        <f t="shared" si="53"/>
        <v>3414</v>
      </c>
      <c r="C3422" s="36" t="str">
        <f>+INDEX('Global Mapping'!$M:$M,MATCH(L3422,'Global Mapping'!$A:$A,0))</f>
        <v>EXPENSE</v>
      </c>
      <c r="D3422" s="36" t="str">
        <f>+INDEX('Global Mapping'!$C:$C,MATCH(L3422,'Global Mapping'!$A:$A,0))</f>
        <v>WATER-OTHER MAINT EXP</v>
      </c>
      <c r="E3422" s="36" t="s">
        <v>3985</v>
      </c>
      <c r="F3422" s="36" t="s">
        <v>3986</v>
      </c>
      <c r="G3422" s="36" t="s">
        <v>3987</v>
      </c>
      <c r="H3422" s="36">
        <v>1142539</v>
      </c>
      <c r="I3422" s="38">
        <v>43888</v>
      </c>
      <c r="J3422" s="2">
        <v>345</v>
      </c>
      <c r="K3422" s="2">
        <v>345101</v>
      </c>
      <c r="L3422" s="2">
        <v>6310</v>
      </c>
      <c r="M3422" s="5">
        <v>54</v>
      </c>
      <c r="N3422" s="3">
        <v>43887</v>
      </c>
      <c r="O3422" t="s">
        <v>19</v>
      </c>
      <c r="P3422" t="s">
        <v>1649</v>
      </c>
      <c r="S3422" s="2">
        <v>1137841</v>
      </c>
      <c r="T3422" s="2">
        <v>360295</v>
      </c>
      <c r="X3422" s="2" t="s">
        <v>1931</v>
      </c>
      <c r="Z3422">
        <v>3029123</v>
      </c>
      <c r="AA3422" s="2" t="s">
        <v>24</v>
      </c>
    </row>
    <row r="3423" spans="1:27" x14ac:dyDescent="0.25">
      <c r="A3423" s="6">
        <f t="shared" si="53"/>
        <v>3415</v>
      </c>
      <c r="C3423" s="36" t="str">
        <f>+INDEX('Global Mapping'!$M:$M,MATCH(L3423,'Global Mapping'!$A:$A,0))</f>
        <v>EXPENSE</v>
      </c>
      <c r="D3423" s="36" t="str">
        <f>+INDEX('Global Mapping'!$C:$C,MATCH(L3423,'Global Mapping'!$A:$A,0))</f>
        <v>WATER-OTHER MAINT EXP</v>
      </c>
      <c r="E3423" s="36" t="s">
        <v>3985</v>
      </c>
      <c r="F3423" s="36" t="s">
        <v>3986</v>
      </c>
      <c r="G3423" s="36" t="s">
        <v>3987</v>
      </c>
      <c r="H3423" s="36">
        <v>1142539</v>
      </c>
      <c r="I3423" s="38">
        <v>43888</v>
      </c>
      <c r="J3423" s="2">
        <v>345</v>
      </c>
      <c r="K3423" s="2">
        <v>345102</v>
      </c>
      <c r="L3423" s="2">
        <v>6310</v>
      </c>
      <c r="M3423" s="5">
        <v>91.5</v>
      </c>
      <c r="N3423" s="3">
        <v>43887</v>
      </c>
      <c r="O3423" t="s">
        <v>19</v>
      </c>
      <c r="P3423" t="s">
        <v>1649</v>
      </c>
      <c r="S3423" s="2">
        <v>1137842</v>
      </c>
      <c r="T3423" s="2">
        <v>360295</v>
      </c>
      <c r="X3423" s="2" t="s">
        <v>1931</v>
      </c>
      <c r="Z3423">
        <v>3029123</v>
      </c>
      <c r="AA3423" s="2" t="s">
        <v>24</v>
      </c>
    </row>
    <row r="3424" spans="1:27" x14ac:dyDescent="0.25">
      <c r="A3424" s="6">
        <f t="shared" si="53"/>
        <v>3416</v>
      </c>
      <c r="C3424" s="36" t="str">
        <f>+INDEX('Global Mapping'!$M:$M,MATCH(L3424,'Global Mapping'!$A:$A,0))</f>
        <v>EXPENSE</v>
      </c>
      <c r="D3424" s="36" t="str">
        <f>+INDEX('Global Mapping'!$C:$C,MATCH(L3424,'Global Mapping'!$A:$A,0))</f>
        <v>WATER-OTHER MAINT EXP</v>
      </c>
      <c r="E3424" s="36" t="s">
        <v>3985</v>
      </c>
      <c r="F3424" s="36" t="s">
        <v>3986</v>
      </c>
      <c r="G3424" s="36" t="s">
        <v>3987</v>
      </c>
      <c r="H3424" s="36">
        <v>1144066</v>
      </c>
      <c r="I3424" s="38">
        <v>43902</v>
      </c>
      <c r="J3424" s="2">
        <v>345</v>
      </c>
      <c r="K3424" s="2">
        <v>345102</v>
      </c>
      <c r="L3424" s="2">
        <v>6310</v>
      </c>
      <c r="M3424" s="5">
        <v>62.65</v>
      </c>
      <c r="N3424" s="3">
        <v>43896</v>
      </c>
      <c r="O3424" t="s">
        <v>19</v>
      </c>
      <c r="P3424" t="s">
        <v>1680</v>
      </c>
      <c r="S3424" s="2">
        <v>1140514</v>
      </c>
      <c r="T3424" s="2">
        <v>361177</v>
      </c>
      <c r="X3424" s="2" t="s">
        <v>1931</v>
      </c>
      <c r="Z3424">
        <v>3007288</v>
      </c>
      <c r="AA3424" s="2" t="s">
        <v>24</v>
      </c>
    </row>
    <row r="3425" spans="1:27" x14ac:dyDescent="0.25">
      <c r="A3425" s="6">
        <f t="shared" si="53"/>
        <v>3417</v>
      </c>
      <c r="C3425" s="36" t="str">
        <f>+INDEX('Global Mapping'!$M:$M,MATCH(L3425,'Global Mapping'!$A:$A,0))</f>
        <v>EXPENSE</v>
      </c>
      <c r="D3425" s="36" t="str">
        <f>+INDEX('Global Mapping'!$C:$C,MATCH(L3425,'Global Mapping'!$A:$A,0))</f>
        <v>WATER-OTHER MAINT EXP</v>
      </c>
      <c r="E3425" s="36" t="s">
        <v>3985</v>
      </c>
      <c r="F3425" s="36" t="s">
        <v>3986</v>
      </c>
      <c r="G3425" s="36" t="s">
        <v>3987</v>
      </c>
      <c r="H3425" s="36">
        <v>922355</v>
      </c>
      <c r="I3425" s="38">
        <v>43932</v>
      </c>
      <c r="J3425" s="2">
        <v>345</v>
      </c>
      <c r="K3425" s="2">
        <v>345102</v>
      </c>
      <c r="L3425" s="2">
        <v>6310</v>
      </c>
      <c r="M3425" s="5">
        <v>213.47</v>
      </c>
      <c r="N3425" s="3">
        <v>43910</v>
      </c>
      <c r="O3425" t="s">
        <v>19</v>
      </c>
      <c r="P3425" t="s">
        <v>1656</v>
      </c>
      <c r="S3425" s="2">
        <v>1144241</v>
      </c>
      <c r="T3425" s="2">
        <v>362321</v>
      </c>
      <c r="X3425" s="2" t="s">
        <v>1931</v>
      </c>
      <c r="Z3425">
        <v>3000863</v>
      </c>
      <c r="AA3425" s="2" t="s">
        <v>24</v>
      </c>
    </row>
    <row r="3426" spans="1:27" x14ac:dyDescent="0.25">
      <c r="A3426" s="6">
        <f t="shared" si="53"/>
        <v>3418</v>
      </c>
      <c r="C3426" s="36" t="str">
        <f>+INDEX('Global Mapping'!$M:$M,MATCH(L3426,'Global Mapping'!$A:$A,0))</f>
        <v>EXPENSE</v>
      </c>
      <c r="D3426" s="36" t="str">
        <f>+INDEX('Global Mapping'!$C:$C,MATCH(L3426,'Global Mapping'!$A:$A,0))</f>
        <v>WATER-OTHER MAINT EXP</v>
      </c>
      <c r="E3426" s="36" t="s">
        <v>3985</v>
      </c>
      <c r="F3426" s="36" t="s">
        <v>3986</v>
      </c>
      <c r="G3426" s="36" t="s">
        <v>3987</v>
      </c>
      <c r="H3426" s="36">
        <v>922355</v>
      </c>
      <c r="I3426" s="38">
        <v>43932</v>
      </c>
      <c r="J3426" s="2">
        <v>345</v>
      </c>
      <c r="K3426" s="2">
        <v>345102</v>
      </c>
      <c r="L3426" s="2">
        <v>6310</v>
      </c>
      <c r="M3426" s="5">
        <v>245.21</v>
      </c>
      <c r="N3426" s="3">
        <v>43910</v>
      </c>
      <c r="O3426" t="s">
        <v>19</v>
      </c>
      <c r="P3426" t="s">
        <v>1656</v>
      </c>
      <c r="S3426" s="2">
        <v>1144242</v>
      </c>
      <c r="T3426" s="2">
        <v>362321</v>
      </c>
      <c r="X3426" s="2" t="s">
        <v>1931</v>
      </c>
      <c r="Z3426">
        <v>3000863</v>
      </c>
      <c r="AA3426" s="2" t="s">
        <v>24</v>
      </c>
    </row>
    <row r="3427" spans="1:27" x14ac:dyDescent="0.25">
      <c r="A3427" s="6">
        <f t="shared" si="53"/>
        <v>3419</v>
      </c>
      <c r="C3427" s="36" t="str">
        <f>+INDEX('Global Mapping'!$M:$M,MATCH(L3427,'Global Mapping'!$A:$A,0))</f>
        <v>EXPENSE</v>
      </c>
      <c r="D3427" s="36" t="str">
        <f>+INDEX('Global Mapping'!$C:$C,MATCH(L3427,'Global Mapping'!$A:$A,0))</f>
        <v>WATER-OTHER MAINT EXP</v>
      </c>
      <c r="E3427" s="36" t="s">
        <v>3985</v>
      </c>
      <c r="F3427" s="36" t="s">
        <v>3986</v>
      </c>
      <c r="G3427" s="36" t="s">
        <v>3987</v>
      </c>
      <c r="H3427" s="36">
        <v>1145946</v>
      </c>
      <c r="I3427" s="38">
        <v>43924</v>
      </c>
      <c r="J3427" s="2">
        <v>345</v>
      </c>
      <c r="K3427" s="2">
        <v>345101</v>
      </c>
      <c r="L3427" s="2">
        <v>6310</v>
      </c>
      <c r="M3427" s="5">
        <v>21</v>
      </c>
      <c r="N3427" s="3">
        <v>43920</v>
      </c>
      <c r="O3427" t="s">
        <v>19</v>
      </c>
      <c r="P3427" t="s">
        <v>1649</v>
      </c>
      <c r="S3427" s="2">
        <v>1149777</v>
      </c>
      <c r="T3427" s="2">
        <v>363088</v>
      </c>
      <c r="X3427" s="2" t="s">
        <v>1931</v>
      </c>
      <c r="Z3427">
        <v>3029123</v>
      </c>
      <c r="AA3427" s="2" t="s">
        <v>24</v>
      </c>
    </row>
    <row r="3428" spans="1:27" x14ac:dyDescent="0.25">
      <c r="A3428" s="6">
        <f t="shared" si="53"/>
        <v>3420</v>
      </c>
      <c r="C3428" s="36" t="str">
        <f>+INDEX('Global Mapping'!$M:$M,MATCH(L3428,'Global Mapping'!$A:$A,0))</f>
        <v>EXPENSE</v>
      </c>
      <c r="D3428" s="36" t="str">
        <f>+INDEX('Global Mapping'!$C:$C,MATCH(L3428,'Global Mapping'!$A:$A,0))</f>
        <v>WATER-OTHER MAINT EXP</v>
      </c>
      <c r="E3428" s="36" t="s">
        <v>3985</v>
      </c>
      <c r="F3428" s="36" t="s">
        <v>3986</v>
      </c>
      <c r="G3428" s="36" t="s">
        <v>3987</v>
      </c>
      <c r="H3428" s="36">
        <v>1145946</v>
      </c>
      <c r="I3428" s="38">
        <v>43924</v>
      </c>
      <c r="J3428" s="2">
        <v>345</v>
      </c>
      <c r="K3428" s="2">
        <v>345102</v>
      </c>
      <c r="L3428" s="2">
        <v>6310</v>
      </c>
      <c r="M3428" s="5">
        <v>61.5</v>
      </c>
      <c r="N3428" s="3">
        <v>43920</v>
      </c>
      <c r="O3428" t="s">
        <v>19</v>
      </c>
      <c r="P3428" t="s">
        <v>1649</v>
      </c>
      <c r="S3428" s="2">
        <v>1149778</v>
      </c>
      <c r="T3428" s="2">
        <v>363088</v>
      </c>
      <c r="X3428" s="2" t="s">
        <v>1931</v>
      </c>
      <c r="Z3428">
        <v>3029123</v>
      </c>
      <c r="AA3428" s="2" t="s">
        <v>24</v>
      </c>
    </row>
    <row r="3429" spans="1:27" x14ac:dyDescent="0.25">
      <c r="A3429" s="6">
        <f t="shared" si="53"/>
        <v>3421</v>
      </c>
      <c r="C3429" s="36" t="str">
        <f>+INDEX('Global Mapping'!$M:$M,MATCH(L3429,'Global Mapping'!$A:$A,0))</f>
        <v>EXPENSE</v>
      </c>
      <c r="D3429" s="36" t="str">
        <f>+INDEX('Global Mapping'!$C:$C,MATCH(L3429,'Global Mapping'!$A:$A,0))</f>
        <v>SEWER-MAINT SUPPLIES</v>
      </c>
      <c r="E3429" s="36" t="s">
        <v>3985</v>
      </c>
      <c r="F3429" s="36" t="s">
        <v>3986</v>
      </c>
      <c r="G3429" s="36" t="s">
        <v>3987</v>
      </c>
      <c r="H3429" s="36">
        <v>1090310</v>
      </c>
      <c r="I3429" s="38">
        <v>43566</v>
      </c>
      <c r="J3429" s="2">
        <v>345</v>
      </c>
      <c r="K3429" s="2">
        <v>345103</v>
      </c>
      <c r="L3429" s="2">
        <v>6320</v>
      </c>
      <c r="M3429" s="5">
        <v>1.91</v>
      </c>
      <c r="N3429" s="3">
        <v>43566</v>
      </c>
      <c r="O3429" t="s">
        <v>19</v>
      </c>
      <c r="P3429" t="s">
        <v>1952</v>
      </c>
      <c r="S3429" s="2">
        <v>1048645</v>
      </c>
      <c r="T3429" s="2">
        <v>331523</v>
      </c>
      <c r="X3429" s="2" t="s">
        <v>1931</v>
      </c>
      <c r="Z3429">
        <v>3004988</v>
      </c>
      <c r="AA3429" s="2" t="s">
        <v>24</v>
      </c>
    </row>
    <row r="3430" spans="1:27" x14ac:dyDescent="0.25">
      <c r="A3430" s="6">
        <f t="shared" si="53"/>
        <v>3422</v>
      </c>
      <c r="C3430" s="36" t="str">
        <f>+INDEX('Global Mapping'!$M:$M,MATCH(L3430,'Global Mapping'!$A:$A,0))</f>
        <v>EXPENSE</v>
      </c>
      <c r="D3430" s="36" t="str">
        <f>+INDEX('Global Mapping'!$C:$C,MATCH(L3430,'Global Mapping'!$A:$A,0))</f>
        <v>SEWER-MAINT SUPPLIES</v>
      </c>
      <c r="E3430" s="36" t="s">
        <v>3985</v>
      </c>
      <c r="F3430" s="36" t="s">
        <v>3986</v>
      </c>
      <c r="G3430" s="36" t="s">
        <v>3987</v>
      </c>
      <c r="H3430" s="36">
        <v>1090764</v>
      </c>
      <c r="I3430" s="38">
        <v>43573</v>
      </c>
      <c r="J3430" s="2">
        <v>345</v>
      </c>
      <c r="K3430" s="2">
        <v>345103</v>
      </c>
      <c r="L3430" s="2">
        <v>6320</v>
      </c>
      <c r="M3430" s="5">
        <v>15.36</v>
      </c>
      <c r="N3430" s="3">
        <v>43567</v>
      </c>
      <c r="O3430" t="s">
        <v>19</v>
      </c>
      <c r="P3430" t="s">
        <v>1665</v>
      </c>
      <c r="S3430" s="2">
        <v>1048890</v>
      </c>
      <c r="T3430" s="2">
        <v>331627</v>
      </c>
      <c r="X3430" s="2" t="s">
        <v>1931</v>
      </c>
      <c r="Z3430">
        <v>3005740</v>
      </c>
      <c r="AA3430" s="2" t="s">
        <v>24</v>
      </c>
    </row>
    <row r="3431" spans="1:27" x14ac:dyDescent="0.25">
      <c r="A3431" s="6">
        <f t="shared" si="53"/>
        <v>3423</v>
      </c>
      <c r="C3431" s="36" t="str">
        <f>+INDEX('Global Mapping'!$M:$M,MATCH(L3431,'Global Mapping'!$A:$A,0))</f>
        <v>EXPENSE</v>
      </c>
      <c r="D3431" s="36" t="str">
        <f>+INDEX('Global Mapping'!$C:$C,MATCH(L3431,'Global Mapping'!$A:$A,0))</f>
        <v>SEWER-MAINT SUPPLIES</v>
      </c>
      <c r="E3431" s="36" t="s">
        <v>3985</v>
      </c>
      <c r="F3431" s="36" t="s">
        <v>3986</v>
      </c>
      <c r="G3431" s="36" t="s">
        <v>3987</v>
      </c>
      <c r="H3431" s="36">
        <v>1093897</v>
      </c>
      <c r="I3431" s="38">
        <v>43601</v>
      </c>
      <c r="J3431" s="2">
        <v>345</v>
      </c>
      <c r="K3431" s="2">
        <v>345103</v>
      </c>
      <c r="L3431" s="2">
        <v>6320</v>
      </c>
      <c r="M3431" s="5">
        <v>4.3899999999999997</v>
      </c>
      <c r="N3431" s="3">
        <v>43594</v>
      </c>
      <c r="O3431" t="s">
        <v>19</v>
      </c>
      <c r="P3431" t="s">
        <v>1665</v>
      </c>
      <c r="S3431" s="2">
        <v>1056355</v>
      </c>
      <c r="T3431" s="2">
        <v>334010</v>
      </c>
      <c r="X3431" s="2" t="s">
        <v>1931</v>
      </c>
      <c r="Z3431">
        <v>3005740</v>
      </c>
      <c r="AA3431" s="2" t="s">
        <v>24</v>
      </c>
    </row>
    <row r="3432" spans="1:27" x14ac:dyDescent="0.25">
      <c r="A3432" s="6">
        <f t="shared" si="53"/>
        <v>3424</v>
      </c>
      <c r="C3432" s="36" t="str">
        <f>+INDEX('Global Mapping'!$M:$M,MATCH(L3432,'Global Mapping'!$A:$A,0))</f>
        <v>EXPENSE</v>
      </c>
      <c r="D3432" s="36" t="str">
        <f>+INDEX('Global Mapping'!$C:$C,MATCH(L3432,'Global Mapping'!$A:$A,0))</f>
        <v>SEWER-MAINT SUPPLIES</v>
      </c>
      <c r="E3432" s="36" t="s">
        <v>3985</v>
      </c>
      <c r="F3432" s="36" t="s">
        <v>3986</v>
      </c>
      <c r="G3432" s="36" t="s">
        <v>3987</v>
      </c>
      <c r="H3432" s="36">
        <v>1112170</v>
      </c>
      <c r="I3432" s="38">
        <v>43657</v>
      </c>
      <c r="J3432" s="2">
        <v>345</v>
      </c>
      <c r="K3432" s="2">
        <v>345103</v>
      </c>
      <c r="L3432" s="2">
        <v>6320</v>
      </c>
      <c r="M3432" s="5">
        <v>18.39</v>
      </c>
      <c r="N3432" s="3">
        <v>43655</v>
      </c>
      <c r="O3432" t="s">
        <v>19</v>
      </c>
      <c r="P3432" t="s">
        <v>1665</v>
      </c>
      <c r="S3432" s="2">
        <v>1070557</v>
      </c>
      <c r="T3432" s="2">
        <v>338843</v>
      </c>
      <c r="X3432" s="2" t="s">
        <v>1931</v>
      </c>
      <c r="Z3432">
        <v>3005740</v>
      </c>
      <c r="AA3432" s="2" t="s">
        <v>24</v>
      </c>
    </row>
    <row r="3433" spans="1:27" x14ac:dyDescent="0.25">
      <c r="A3433" s="6">
        <f t="shared" si="53"/>
        <v>3425</v>
      </c>
      <c r="C3433" s="36" t="str">
        <f>+INDEX('Global Mapping'!$M:$M,MATCH(L3433,'Global Mapping'!$A:$A,0))</f>
        <v>EXPENSE</v>
      </c>
      <c r="D3433" s="36" t="str">
        <f>+INDEX('Global Mapping'!$C:$C,MATCH(L3433,'Global Mapping'!$A:$A,0))</f>
        <v>SEWER-MAINT SUPPLIES</v>
      </c>
      <c r="E3433" s="36" t="s">
        <v>3985</v>
      </c>
      <c r="F3433" s="36" t="s">
        <v>3986</v>
      </c>
      <c r="G3433" s="36" t="s">
        <v>3987</v>
      </c>
      <c r="H3433" s="36">
        <v>1115290</v>
      </c>
      <c r="I3433" s="38">
        <v>43685</v>
      </c>
      <c r="J3433" s="2">
        <v>345</v>
      </c>
      <c r="K3433" s="2">
        <v>345103</v>
      </c>
      <c r="L3433" s="2">
        <v>6320</v>
      </c>
      <c r="M3433" s="5">
        <v>52.95</v>
      </c>
      <c r="N3433" s="3">
        <v>43678</v>
      </c>
      <c r="O3433" t="s">
        <v>19</v>
      </c>
      <c r="P3433" t="s">
        <v>1664</v>
      </c>
      <c r="S3433" s="2">
        <v>1078030</v>
      </c>
      <c r="T3433" s="2">
        <v>340868</v>
      </c>
      <c r="X3433" s="2" t="s">
        <v>1931</v>
      </c>
      <c r="Z3433">
        <v>3009296</v>
      </c>
      <c r="AA3433" s="2" t="s">
        <v>24</v>
      </c>
    </row>
    <row r="3434" spans="1:27" x14ac:dyDescent="0.25">
      <c r="A3434" s="6">
        <f t="shared" si="53"/>
        <v>3426</v>
      </c>
      <c r="C3434" s="36" t="str">
        <f>+INDEX('Global Mapping'!$M:$M,MATCH(L3434,'Global Mapping'!$A:$A,0))</f>
        <v>EXPENSE</v>
      </c>
      <c r="D3434" s="36" t="str">
        <f>+INDEX('Global Mapping'!$C:$C,MATCH(L3434,'Global Mapping'!$A:$A,0))</f>
        <v>SEWER-MAINT SUPPLIES</v>
      </c>
      <c r="E3434" s="36" t="s">
        <v>3985</v>
      </c>
      <c r="F3434" s="36" t="s">
        <v>3986</v>
      </c>
      <c r="G3434" s="36" t="s">
        <v>3987</v>
      </c>
      <c r="H3434" s="36">
        <v>1115265</v>
      </c>
      <c r="I3434" s="38">
        <v>43685</v>
      </c>
      <c r="J3434" s="2">
        <v>345</v>
      </c>
      <c r="K3434" s="2">
        <v>345103</v>
      </c>
      <c r="L3434" s="2">
        <v>6320</v>
      </c>
      <c r="M3434" s="5">
        <v>9.74</v>
      </c>
      <c r="N3434" s="3">
        <v>43685</v>
      </c>
      <c r="O3434" t="s">
        <v>19</v>
      </c>
      <c r="P3434" t="s">
        <v>1665</v>
      </c>
      <c r="S3434" s="2">
        <v>1080365</v>
      </c>
      <c r="T3434" s="2">
        <v>341603</v>
      </c>
      <c r="X3434" s="2" t="s">
        <v>1931</v>
      </c>
      <c r="Z3434">
        <v>3005740</v>
      </c>
      <c r="AA3434" s="2" t="s">
        <v>24</v>
      </c>
    </row>
    <row r="3435" spans="1:27" x14ac:dyDescent="0.25">
      <c r="A3435" s="6">
        <f t="shared" si="53"/>
        <v>3427</v>
      </c>
      <c r="C3435" s="36" t="str">
        <f>+INDEX('Global Mapping'!$M:$M,MATCH(L3435,'Global Mapping'!$A:$A,0))</f>
        <v>EXPENSE</v>
      </c>
      <c r="D3435" s="36" t="str">
        <f>+INDEX('Global Mapping'!$C:$C,MATCH(L3435,'Global Mapping'!$A:$A,0))</f>
        <v>SEWER-MAINT SUPPLIES</v>
      </c>
      <c r="E3435" s="36" t="s">
        <v>3985</v>
      </c>
      <c r="F3435" s="36" t="s">
        <v>3986</v>
      </c>
      <c r="G3435" s="36" t="s">
        <v>3987</v>
      </c>
      <c r="H3435" s="36">
        <v>1126252</v>
      </c>
      <c r="I3435" s="38">
        <v>43727</v>
      </c>
      <c r="J3435" s="2">
        <v>345</v>
      </c>
      <c r="K3435" s="2">
        <v>345103</v>
      </c>
      <c r="L3435" s="2">
        <v>6320</v>
      </c>
      <c r="M3435" s="5">
        <v>50.67</v>
      </c>
      <c r="N3435" s="3">
        <v>43718</v>
      </c>
      <c r="O3435" t="s">
        <v>19</v>
      </c>
      <c r="P3435" t="s">
        <v>1664</v>
      </c>
      <c r="S3435" s="2">
        <v>1088737</v>
      </c>
      <c r="T3435" s="2">
        <v>344103</v>
      </c>
      <c r="X3435" s="2" t="s">
        <v>1931</v>
      </c>
      <c r="Z3435">
        <v>3009296</v>
      </c>
      <c r="AA3435" s="2" t="s">
        <v>24</v>
      </c>
    </row>
    <row r="3436" spans="1:27" x14ac:dyDescent="0.25">
      <c r="A3436" s="6">
        <f t="shared" si="53"/>
        <v>3428</v>
      </c>
      <c r="C3436" s="36" t="str">
        <f>+INDEX('Global Mapping'!$M:$M,MATCH(L3436,'Global Mapping'!$A:$A,0))</f>
        <v>EXPENSE</v>
      </c>
      <c r="D3436" s="36" t="str">
        <f>+INDEX('Global Mapping'!$C:$C,MATCH(L3436,'Global Mapping'!$A:$A,0))</f>
        <v>SEWER-MAINT SUPPLIES</v>
      </c>
      <c r="E3436" s="36" t="s">
        <v>3985</v>
      </c>
      <c r="F3436" s="36" t="s">
        <v>3986</v>
      </c>
      <c r="G3436" s="36" t="s">
        <v>3987</v>
      </c>
      <c r="H3436" s="36">
        <v>1133395</v>
      </c>
      <c r="I3436" s="38">
        <v>43795</v>
      </c>
      <c r="J3436" s="2">
        <v>345</v>
      </c>
      <c r="K3436" s="2">
        <v>345103</v>
      </c>
      <c r="L3436" s="2">
        <v>6320</v>
      </c>
      <c r="M3436" s="5">
        <v>181.87</v>
      </c>
      <c r="N3436" s="3">
        <v>43794</v>
      </c>
      <c r="O3436" t="s">
        <v>19</v>
      </c>
      <c r="P3436" t="s">
        <v>1943</v>
      </c>
      <c r="S3436" s="2">
        <v>1112734</v>
      </c>
      <c r="T3436" s="2">
        <v>352330</v>
      </c>
      <c r="X3436" s="2" t="s">
        <v>1931</v>
      </c>
      <c r="Z3436">
        <v>3023205</v>
      </c>
      <c r="AA3436" s="2" t="s">
        <v>24</v>
      </c>
    </row>
    <row r="3437" spans="1:27" x14ac:dyDescent="0.25">
      <c r="A3437" s="6">
        <f t="shared" si="53"/>
        <v>3429</v>
      </c>
      <c r="C3437" s="36" t="str">
        <f>+INDEX('Global Mapping'!$M:$M,MATCH(L3437,'Global Mapping'!$A:$A,0))</f>
        <v>EXPENSE</v>
      </c>
      <c r="D3437" s="36" t="str">
        <f>+INDEX('Global Mapping'!$C:$C,MATCH(L3437,'Global Mapping'!$A:$A,0))</f>
        <v>SEWER-MAINT SUPPLIES</v>
      </c>
      <c r="E3437" s="36" t="s">
        <v>3985</v>
      </c>
      <c r="F3437" s="36" t="s">
        <v>3986</v>
      </c>
      <c r="G3437" s="36" t="s">
        <v>3987</v>
      </c>
      <c r="H3437" s="36">
        <v>1135453</v>
      </c>
      <c r="I3437" s="38">
        <v>43811</v>
      </c>
      <c r="J3437" s="2">
        <v>345</v>
      </c>
      <c r="K3437" s="2">
        <v>345103</v>
      </c>
      <c r="L3437" s="2">
        <v>6320</v>
      </c>
      <c r="M3437" s="5">
        <v>2.6</v>
      </c>
      <c r="N3437" s="3">
        <v>43808</v>
      </c>
      <c r="O3437" t="s">
        <v>19</v>
      </c>
      <c r="P3437" t="s">
        <v>1665</v>
      </c>
      <c r="S3437" s="2">
        <v>1115663</v>
      </c>
      <c r="T3437" s="2">
        <v>353602</v>
      </c>
      <c r="X3437" s="2" t="s">
        <v>1931</v>
      </c>
      <c r="Z3437">
        <v>3005740</v>
      </c>
      <c r="AA3437" s="2" t="s">
        <v>24</v>
      </c>
    </row>
    <row r="3438" spans="1:27" x14ac:dyDescent="0.25">
      <c r="A3438" s="6">
        <f t="shared" si="53"/>
        <v>3430</v>
      </c>
      <c r="C3438" s="36" t="str">
        <f>+INDEX('Global Mapping'!$M:$M,MATCH(L3438,'Global Mapping'!$A:$A,0))</f>
        <v>EXPENSE</v>
      </c>
      <c r="D3438" s="36" t="str">
        <f>+INDEX('Global Mapping'!$C:$C,MATCH(L3438,'Global Mapping'!$A:$A,0))</f>
        <v>SEWER-MAINT SUPPLIES</v>
      </c>
      <c r="E3438" s="36" t="s">
        <v>3985</v>
      </c>
      <c r="F3438" s="36" t="s">
        <v>3986</v>
      </c>
      <c r="G3438" s="36" t="s">
        <v>3987</v>
      </c>
      <c r="H3438" s="36">
        <v>1135952</v>
      </c>
      <c r="I3438" s="38">
        <v>43818</v>
      </c>
      <c r="J3438" s="2">
        <v>345</v>
      </c>
      <c r="K3438" s="2">
        <v>345103</v>
      </c>
      <c r="L3438" s="2">
        <v>6320</v>
      </c>
      <c r="M3438" s="5">
        <v>47.7</v>
      </c>
      <c r="N3438" s="3">
        <v>43817</v>
      </c>
      <c r="O3438" t="s">
        <v>19</v>
      </c>
      <c r="P3438" t="s">
        <v>2173</v>
      </c>
      <c r="S3438" s="2">
        <v>1118721</v>
      </c>
      <c r="T3438" s="2">
        <v>354607</v>
      </c>
      <c r="X3438" s="2" t="s">
        <v>1931</v>
      </c>
      <c r="Z3438">
        <v>3005539</v>
      </c>
      <c r="AA3438" s="2" t="s">
        <v>24</v>
      </c>
    </row>
    <row r="3439" spans="1:27" x14ac:dyDescent="0.25">
      <c r="A3439" s="6">
        <f t="shared" si="53"/>
        <v>3431</v>
      </c>
      <c r="C3439" s="36" t="str">
        <f>+INDEX('Global Mapping'!$M:$M,MATCH(L3439,'Global Mapping'!$A:$A,0))</f>
        <v>EXPENSE</v>
      </c>
      <c r="D3439" s="36" t="str">
        <f>+INDEX('Global Mapping'!$C:$C,MATCH(L3439,'Global Mapping'!$A:$A,0))</f>
        <v>SEWER-MAINT SUPPLIES</v>
      </c>
      <c r="E3439" s="36" t="s">
        <v>3985</v>
      </c>
      <c r="F3439" s="36" t="s">
        <v>3986</v>
      </c>
      <c r="G3439" s="36" t="s">
        <v>3987</v>
      </c>
      <c r="H3439" s="36">
        <v>1138740</v>
      </c>
      <c r="I3439" s="38">
        <v>43853</v>
      </c>
      <c r="J3439" s="2">
        <v>345</v>
      </c>
      <c r="K3439" s="2">
        <v>345103</v>
      </c>
      <c r="L3439" s="2">
        <v>6320</v>
      </c>
      <c r="M3439" s="5">
        <v>47.91</v>
      </c>
      <c r="N3439" s="3">
        <v>43838</v>
      </c>
      <c r="O3439" t="s">
        <v>19</v>
      </c>
      <c r="P3439" t="s">
        <v>1664</v>
      </c>
      <c r="S3439" s="2">
        <v>1124467</v>
      </c>
      <c r="T3439" s="2">
        <v>356192</v>
      </c>
      <c r="X3439" s="2" t="s">
        <v>1931</v>
      </c>
      <c r="Z3439">
        <v>3009296</v>
      </c>
      <c r="AA3439" s="2" t="s">
        <v>24</v>
      </c>
    </row>
    <row r="3440" spans="1:27" x14ac:dyDescent="0.25">
      <c r="A3440" s="6">
        <f t="shared" si="53"/>
        <v>3432</v>
      </c>
      <c r="C3440" s="36" t="str">
        <f>+INDEX('Global Mapping'!$M:$M,MATCH(L3440,'Global Mapping'!$A:$A,0))</f>
        <v>EXPENSE</v>
      </c>
      <c r="D3440" s="36" t="str">
        <f>+INDEX('Global Mapping'!$C:$C,MATCH(L3440,'Global Mapping'!$A:$A,0))</f>
        <v>SEWER-MAINT SUPPLIES</v>
      </c>
      <c r="E3440" s="36" t="s">
        <v>3985</v>
      </c>
      <c r="F3440" s="36" t="s">
        <v>3986</v>
      </c>
      <c r="G3440" s="36" t="s">
        <v>3987</v>
      </c>
      <c r="H3440" s="36">
        <v>922111</v>
      </c>
      <c r="I3440" s="38">
        <v>43846</v>
      </c>
      <c r="J3440" s="2">
        <v>345</v>
      </c>
      <c r="K3440" s="2">
        <v>345103</v>
      </c>
      <c r="L3440" s="2">
        <v>6320</v>
      </c>
      <c r="M3440" s="5">
        <v>7.69</v>
      </c>
      <c r="N3440" s="3">
        <v>43846</v>
      </c>
      <c r="O3440" t="s">
        <v>19</v>
      </c>
      <c r="P3440" t="s">
        <v>1656</v>
      </c>
      <c r="Q3440" t="s">
        <v>1876</v>
      </c>
      <c r="S3440" s="2">
        <v>1126890</v>
      </c>
      <c r="T3440" s="2">
        <v>357055</v>
      </c>
      <c r="U3440" s="2">
        <v>328666</v>
      </c>
      <c r="V3440" s="2" t="s">
        <v>1690</v>
      </c>
      <c r="W3440" t="s">
        <v>1691</v>
      </c>
      <c r="X3440" s="2" t="s">
        <v>1931</v>
      </c>
      <c r="Z3440">
        <v>3000863</v>
      </c>
      <c r="AA3440" s="2" t="s">
        <v>24</v>
      </c>
    </row>
    <row r="3441" spans="1:27" x14ac:dyDescent="0.25">
      <c r="A3441" s="6">
        <f t="shared" si="53"/>
        <v>3433</v>
      </c>
      <c r="C3441" s="36" t="str">
        <f>+INDEX('Global Mapping'!$M:$M,MATCH(L3441,'Global Mapping'!$A:$A,0))</f>
        <v>EXPENSE</v>
      </c>
      <c r="D3441" s="36" t="str">
        <f>+INDEX('Global Mapping'!$C:$C,MATCH(L3441,'Global Mapping'!$A:$A,0))</f>
        <v>SEWER-MAINT SUPPLIES</v>
      </c>
      <c r="E3441" s="36" t="s">
        <v>3985</v>
      </c>
      <c r="F3441" s="36" t="s">
        <v>3986</v>
      </c>
      <c r="G3441" s="36" t="s">
        <v>3987</v>
      </c>
      <c r="H3441" s="36">
        <v>1141555</v>
      </c>
      <c r="I3441" s="38">
        <v>43874</v>
      </c>
      <c r="J3441" s="2">
        <v>345</v>
      </c>
      <c r="K3441" s="2">
        <v>345103</v>
      </c>
      <c r="L3441" s="2">
        <v>6320</v>
      </c>
      <c r="M3441" s="5">
        <v>29.68</v>
      </c>
      <c r="N3441" s="3">
        <v>43860</v>
      </c>
      <c r="O3441" t="s">
        <v>19</v>
      </c>
      <c r="P3441" t="s">
        <v>1664</v>
      </c>
      <c r="S3441" s="2">
        <v>1130538</v>
      </c>
      <c r="T3441" s="2">
        <v>358034</v>
      </c>
      <c r="X3441" s="2" t="s">
        <v>1931</v>
      </c>
      <c r="Z3441">
        <v>3009296</v>
      </c>
      <c r="AA3441" s="2" t="s">
        <v>24</v>
      </c>
    </row>
    <row r="3442" spans="1:27" x14ac:dyDescent="0.25">
      <c r="A3442" s="6">
        <f t="shared" si="53"/>
        <v>3434</v>
      </c>
      <c r="C3442" s="36" t="str">
        <f>+INDEX('Global Mapping'!$M:$M,MATCH(L3442,'Global Mapping'!$A:$A,0))</f>
        <v>EXPENSE</v>
      </c>
      <c r="D3442" s="36" t="str">
        <f>+INDEX('Global Mapping'!$C:$C,MATCH(L3442,'Global Mapping'!$A:$A,0))</f>
        <v>SEWER-MAINT SUPPLIES</v>
      </c>
      <c r="E3442" s="36" t="s">
        <v>3985</v>
      </c>
      <c r="F3442" s="36" t="s">
        <v>3986</v>
      </c>
      <c r="G3442" s="36" t="s">
        <v>3987</v>
      </c>
      <c r="H3442" s="36">
        <v>1144803</v>
      </c>
      <c r="I3442" s="38">
        <v>43909</v>
      </c>
      <c r="J3442" s="2">
        <v>345</v>
      </c>
      <c r="K3442" s="2">
        <v>345103</v>
      </c>
      <c r="L3442" s="2">
        <v>6320</v>
      </c>
      <c r="M3442" s="5">
        <v>7.2</v>
      </c>
      <c r="N3442" s="3">
        <v>43908</v>
      </c>
      <c r="O3442" t="s">
        <v>19</v>
      </c>
      <c r="P3442" t="s">
        <v>1665</v>
      </c>
      <c r="S3442" s="2">
        <v>1143510</v>
      </c>
      <c r="T3442" s="2">
        <v>362114</v>
      </c>
      <c r="X3442" s="2" t="s">
        <v>1931</v>
      </c>
      <c r="Z3442">
        <v>3005740</v>
      </c>
      <c r="AA3442" s="2" t="s">
        <v>24</v>
      </c>
    </row>
    <row r="3443" spans="1:27" x14ac:dyDescent="0.25">
      <c r="A3443" s="6">
        <f t="shared" si="53"/>
        <v>3435</v>
      </c>
      <c r="C3443" s="36" t="str">
        <f>+INDEX('Global Mapping'!$M:$M,MATCH(L3443,'Global Mapping'!$A:$A,0))</f>
        <v>EXPENSE</v>
      </c>
      <c r="D3443" s="36" t="str">
        <f>+INDEX('Global Mapping'!$C:$C,MATCH(L3443,'Global Mapping'!$A:$A,0))</f>
        <v>SEWER-MAINT REPAIRS</v>
      </c>
      <c r="E3443" s="36" t="s">
        <v>3985</v>
      </c>
      <c r="F3443" s="36" t="s">
        <v>3986</v>
      </c>
      <c r="G3443" s="36" t="s">
        <v>3987</v>
      </c>
      <c r="H3443" s="36">
        <v>1090779</v>
      </c>
      <c r="I3443" s="38">
        <v>43573</v>
      </c>
      <c r="J3443" s="2">
        <v>345</v>
      </c>
      <c r="K3443" s="2">
        <v>345103</v>
      </c>
      <c r="L3443" s="2">
        <v>6325</v>
      </c>
      <c r="M3443" s="5">
        <v>110</v>
      </c>
      <c r="N3443" s="3">
        <v>43573</v>
      </c>
      <c r="O3443" t="s">
        <v>19</v>
      </c>
      <c r="P3443" t="s">
        <v>1671</v>
      </c>
      <c r="S3443" s="2">
        <v>1050664</v>
      </c>
      <c r="T3443" s="2">
        <v>332034</v>
      </c>
      <c r="X3443" s="2" t="s">
        <v>1931</v>
      </c>
      <c r="Z3443">
        <v>3098053</v>
      </c>
      <c r="AA3443" s="2" t="s">
        <v>24</v>
      </c>
    </row>
    <row r="3444" spans="1:27" x14ac:dyDescent="0.25">
      <c r="A3444" s="6">
        <f t="shared" si="53"/>
        <v>3436</v>
      </c>
      <c r="C3444" s="36" t="str">
        <f>+INDEX('Global Mapping'!$M:$M,MATCH(L3444,'Global Mapping'!$A:$A,0))</f>
        <v>EXPENSE</v>
      </c>
      <c r="D3444" s="36" t="str">
        <f>+INDEX('Global Mapping'!$C:$C,MATCH(L3444,'Global Mapping'!$A:$A,0))</f>
        <v>SEWER-MAINT REPAIRS</v>
      </c>
      <c r="E3444" s="36" t="s">
        <v>3985</v>
      </c>
      <c r="F3444" s="36" t="s">
        <v>3986</v>
      </c>
      <c r="G3444" s="36" t="s">
        <v>3987</v>
      </c>
      <c r="H3444" s="36">
        <v>1114628</v>
      </c>
      <c r="I3444" s="38">
        <v>43678</v>
      </c>
      <c r="J3444" s="2">
        <v>345</v>
      </c>
      <c r="K3444" s="2">
        <v>345103</v>
      </c>
      <c r="L3444" s="2">
        <v>6325</v>
      </c>
      <c r="M3444" s="5">
        <v>31.8</v>
      </c>
      <c r="N3444" s="3">
        <v>43663</v>
      </c>
      <c r="O3444" t="s">
        <v>19</v>
      </c>
      <c r="P3444" t="s">
        <v>1664</v>
      </c>
      <c r="Q3444" t="s">
        <v>1779</v>
      </c>
      <c r="S3444" s="2">
        <v>1073802</v>
      </c>
      <c r="T3444" s="2">
        <v>339657</v>
      </c>
      <c r="U3444" s="2">
        <v>314874</v>
      </c>
      <c r="V3444" s="2" t="s">
        <v>1690</v>
      </c>
      <c r="W3444" t="s">
        <v>1691</v>
      </c>
      <c r="X3444" s="2" t="s">
        <v>1931</v>
      </c>
      <c r="Z3444">
        <v>3009296</v>
      </c>
      <c r="AA3444" s="2" t="s">
        <v>24</v>
      </c>
    </row>
    <row r="3445" spans="1:27" x14ac:dyDescent="0.25">
      <c r="A3445" s="6">
        <f t="shared" si="53"/>
        <v>3437</v>
      </c>
      <c r="C3445" s="36" t="str">
        <f>+INDEX('Global Mapping'!$M:$M,MATCH(L3445,'Global Mapping'!$A:$A,0))</f>
        <v>EXPENSE</v>
      </c>
      <c r="D3445" s="36" t="str">
        <f>+INDEX('Global Mapping'!$C:$C,MATCH(L3445,'Global Mapping'!$A:$A,0))</f>
        <v>SEWER-MAINT REPAIRS</v>
      </c>
      <c r="E3445" s="36" t="s">
        <v>3985</v>
      </c>
      <c r="F3445" s="36" t="s">
        <v>3986</v>
      </c>
      <c r="G3445" s="36" t="s">
        <v>3987</v>
      </c>
      <c r="H3445" s="36">
        <v>1145345</v>
      </c>
      <c r="I3445" s="38">
        <v>43917</v>
      </c>
      <c r="J3445" s="2">
        <v>345</v>
      </c>
      <c r="K3445" s="2">
        <v>345103</v>
      </c>
      <c r="L3445" s="2">
        <v>6325</v>
      </c>
      <c r="M3445" s="5">
        <v>180</v>
      </c>
      <c r="N3445" s="3">
        <v>43901</v>
      </c>
      <c r="O3445" t="s">
        <v>19</v>
      </c>
      <c r="P3445" t="s">
        <v>1724</v>
      </c>
      <c r="S3445" s="2">
        <v>1141740</v>
      </c>
      <c r="T3445" s="2">
        <v>361691</v>
      </c>
      <c r="X3445" s="2" t="s">
        <v>1931</v>
      </c>
      <c r="Z3445">
        <v>3006637</v>
      </c>
      <c r="AA3445" s="2" t="s">
        <v>24</v>
      </c>
    </row>
    <row r="3446" spans="1:27" x14ac:dyDescent="0.25">
      <c r="A3446" s="6">
        <f t="shared" si="53"/>
        <v>3438</v>
      </c>
      <c r="C3446" s="36" t="str">
        <f>+INDEX('Global Mapping'!$M:$M,MATCH(L3446,'Global Mapping'!$A:$A,0))</f>
        <v>EXPENSE</v>
      </c>
      <c r="D3446" s="36" t="str">
        <f>+INDEX('Global Mapping'!$C:$C,MATCH(L3446,'Global Mapping'!$A:$A,0))</f>
        <v>SEWER-MAINT REPAIRS</v>
      </c>
      <c r="E3446" s="36" t="s">
        <v>3985</v>
      </c>
      <c r="F3446" s="36" t="s">
        <v>3986</v>
      </c>
      <c r="G3446" s="36" t="s">
        <v>3987</v>
      </c>
      <c r="H3446" s="36">
        <v>1145345</v>
      </c>
      <c r="I3446" s="38">
        <v>43917</v>
      </c>
      <c r="J3446" s="2">
        <v>345</v>
      </c>
      <c r="K3446" s="2">
        <v>345103</v>
      </c>
      <c r="L3446" s="2">
        <v>6325</v>
      </c>
      <c r="M3446" s="5">
        <v>180</v>
      </c>
      <c r="N3446" s="3">
        <v>43901</v>
      </c>
      <c r="O3446" t="s">
        <v>19</v>
      </c>
      <c r="P3446" t="s">
        <v>1724</v>
      </c>
      <c r="S3446" s="2">
        <v>1141743</v>
      </c>
      <c r="T3446" s="2">
        <v>361691</v>
      </c>
      <c r="X3446" s="2" t="s">
        <v>1931</v>
      </c>
      <c r="Z3446">
        <v>3006637</v>
      </c>
      <c r="AA3446" s="2" t="s">
        <v>24</v>
      </c>
    </row>
    <row r="3447" spans="1:27" x14ac:dyDescent="0.25">
      <c r="A3447" s="6">
        <f t="shared" si="53"/>
        <v>3439</v>
      </c>
      <c r="C3447" s="36" t="str">
        <f>+INDEX('Global Mapping'!$M:$M,MATCH(L3447,'Global Mapping'!$A:$A,0))</f>
        <v>EXPENSE</v>
      </c>
      <c r="D3447" s="36" t="str">
        <f>+INDEX('Global Mapping'!$C:$C,MATCH(L3447,'Global Mapping'!$A:$A,0))</f>
        <v>DEFERRED MAINT EXPENSE</v>
      </c>
      <c r="E3447" s="36" t="s">
        <v>3985</v>
      </c>
      <c r="F3447" s="36" t="s">
        <v>3986</v>
      </c>
      <c r="G3447" s="36" t="s">
        <v>3987</v>
      </c>
      <c r="H3447" s="36">
        <v>722604</v>
      </c>
      <c r="I3447" s="38">
        <v>39597</v>
      </c>
      <c r="J3447" s="2">
        <v>345</v>
      </c>
      <c r="K3447" s="2">
        <v>345101</v>
      </c>
      <c r="L3447" s="2">
        <v>6355</v>
      </c>
      <c r="M3447" s="5">
        <v>49.93</v>
      </c>
      <c r="N3447" s="3">
        <v>43677</v>
      </c>
      <c r="O3447" t="s">
        <v>19</v>
      </c>
      <c r="P3447" t="s">
        <v>1605</v>
      </c>
      <c r="Q3447" t="s">
        <v>1504</v>
      </c>
      <c r="R3447">
        <v>1008115</v>
      </c>
      <c r="S3447" s="2">
        <v>62170</v>
      </c>
      <c r="T3447" s="2">
        <v>341428</v>
      </c>
      <c r="X3447" s="2" t="s">
        <v>1503</v>
      </c>
      <c r="AA3447" s="2" t="s">
        <v>24</v>
      </c>
    </row>
    <row r="3448" spans="1:27" x14ac:dyDescent="0.25">
      <c r="A3448" s="6">
        <f t="shared" si="53"/>
        <v>3440</v>
      </c>
      <c r="C3448" s="36" t="str">
        <f>+INDEX('Global Mapping'!$M:$M,MATCH(L3448,'Global Mapping'!$A:$A,0))</f>
        <v>EXPENSE</v>
      </c>
      <c r="D3448" s="36" t="str">
        <f>+INDEX('Global Mapping'!$C:$C,MATCH(L3448,'Global Mapping'!$A:$A,0))</f>
        <v>DEFERRED MAINT EXPENSE</v>
      </c>
      <c r="E3448" s="36" t="s">
        <v>3985</v>
      </c>
      <c r="F3448" s="36" t="s">
        <v>3986</v>
      </c>
      <c r="G3448" s="36" t="s">
        <v>3987</v>
      </c>
      <c r="H3448" s="36">
        <v>722604</v>
      </c>
      <c r="I3448" s="38">
        <v>39597</v>
      </c>
      <c r="J3448" s="2">
        <v>345</v>
      </c>
      <c r="K3448" s="2">
        <v>345102</v>
      </c>
      <c r="L3448" s="2">
        <v>6355</v>
      </c>
      <c r="M3448" s="5">
        <v>73</v>
      </c>
      <c r="N3448" s="3">
        <v>43677</v>
      </c>
      <c r="O3448" t="s">
        <v>19</v>
      </c>
      <c r="P3448" t="s">
        <v>1606</v>
      </c>
      <c r="Q3448" t="s">
        <v>1504</v>
      </c>
      <c r="R3448">
        <v>1009459</v>
      </c>
      <c r="S3448" s="2">
        <v>62170</v>
      </c>
      <c r="T3448" s="2">
        <v>341428</v>
      </c>
      <c r="X3448" s="2" t="s">
        <v>1503</v>
      </c>
      <c r="AA3448" s="2" t="s">
        <v>24</v>
      </c>
    </row>
    <row r="3449" spans="1:27" x14ac:dyDescent="0.25">
      <c r="A3449" s="6">
        <f t="shared" si="53"/>
        <v>3441</v>
      </c>
      <c r="C3449" s="36" t="str">
        <f>+INDEX('Global Mapping'!$M:$M,MATCH(L3449,'Global Mapping'!$A:$A,0))</f>
        <v>EXPENSE</v>
      </c>
      <c r="D3449" s="36" t="str">
        <f>+INDEX('Global Mapping'!$C:$C,MATCH(L3449,'Global Mapping'!$A:$A,0))</f>
        <v>DEFERRED MAINT EXPENSE</v>
      </c>
      <c r="E3449" s="36" t="s">
        <v>3985</v>
      </c>
      <c r="F3449" s="36" t="s">
        <v>3986</v>
      </c>
      <c r="G3449" s="36" t="s">
        <v>3987</v>
      </c>
      <c r="H3449" s="36">
        <v>722604</v>
      </c>
      <c r="I3449" s="38">
        <v>39597</v>
      </c>
      <c r="J3449" s="2">
        <v>345</v>
      </c>
      <c r="K3449" s="2">
        <v>345102</v>
      </c>
      <c r="L3449" s="2">
        <v>6355</v>
      </c>
      <c r="M3449" s="5">
        <v>58.33</v>
      </c>
      <c r="N3449" s="3">
        <v>43677</v>
      </c>
      <c r="O3449" t="s">
        <v>19</v>
      </c>
      <c r="P3449" t="s">
        <v>1607</v>
      </c>
      <c r="Q3449" t="s">
        <v>1504</v>
      </c>
      <c r="R3449">
        <v>1010702</v>
      </c>
      <c r="S3449" s="2">
        <v>62170</v>
      </c>
      <c r="T3449" s="2">
        <v>341428</v>
      </c>
      <c r="X3449" s="2" t="s">
        <v>1503</v>
      </c>
      <c r="AA3449" s="2" t="s">
        <v>24</v>
      </c>
    </row>
    <row r="3450" spans="1:27" x14ac:dyDescent="0.25">
      <c r="A3450" s="6">
        <f t="shared" si="53"/>
        <v>3442</v>
      </c>
      <c r="C3450" s="36" t="str">
        <f>+INDEX('Global Mapping'!$M:$M,MATCH(L3450,'Global Mapping'!$A:$A,0))</f>
        <v>EXPENSE</v>
      </c>
      <c r="D3450" s="36" t="str">
        <f>+INDEX('Global Mapping'!$C:$C,MATCH(L3450,'Global Mapping'!$A:$A,0))</f>
        <v>DEFERRED MAINT EXPENSE</v>
      </c>
      <c r="E3450" s="36" t="s">
        <v>3985</v>
      </c>
      <c r="F3450" s="36" t="s">
        <v>3986</v>
      </c>
      <c r="G3450" s="36" t="s">
        <v>3987</v>
      </c>
      <c r="H3450" s="36">
        <v>722604</v>
      </c>
      <c r="I3450" s="38">
        <v>39597</v>
      </c>
      <c r="J3450" s="2">
        <v>345</v>
      </c>
      <c r="K3450" s="2">
        <v>345102</v>
      </c>
      <c r="L3450" s="2">
        <v>6355</v>
      </c>
      <c r="M3450" s="5">
        <v>41.67</v>
      </c>
      <c r="N3450" s="3">
        <v>43677</v>
      </c>
      <c r="O3450" t="s">
        <v>19</v>
      </c>
      <c r="P3450" t="s">
        <v>1608</v>
      </c>
      <c r="Q3450" t="s">
        <v>1504</v>
      </c>
      <c r="R3450">
        <v>1010890</v>
      </c>
      <c r="S3450" s="2">
        <v>62170</v>
      </c>
      <c r="T3450" s="2">
        <v>341428</v>
      </c>
      <c r="X3450" s="2" t="s">
        <v>1503</v>
      </c>
      <c r="AA3450" s="2" t="s">
        <v>24</v>
      </c>
    </row>
    <row r="3451" spans="1:27" x14ac:dyDescent="0.25">
      <c r="A3451" s="6">
        <f t="shared" si="53"/>
        <v>3443</v>
      </c>
      <c r="C3451" s="36" t="str">
        <f>+INDEX('Global Mapping'!$M:$M,MATCH(L3451,'Global Mapping'!$A:$A,0))</f>
        <v>EXPENSE</v>
      </c>
      <c r="D3451" s="36" t="str">
        <f>+INDEX('Global Mapping'!$C:$C,MATCH(L3451,'Global Mapping'!$A:$A,0))</f>
        <v>DEFERRED MAINT EXPENSE</v>
      </c>
      <c r="E3451" s="36" t="s">
        <v>3985</v>
      </c>
      <c r="F3451" s="36" t="s">
        <v>3986</v>
      </c>
      <c r="G3451" s="36" t="s">
        <v>3987</v>
      </c>
      <c r="H3451" s="36">
        <v>722604</v>
      </c>
      <c r="I3451" s="38">
        <v>39597</v>
      </c>
      <c r="J3451" s="2">
        <v>345</v>
      </c>
      <c r="K3451" s="2">
        <v>345102</v>
      </c>
      <c r="L3451" s="2">
        <v>6355</v>
      </c>
      <c r="M3451" s="5">
        <v>41.67</v>
      </c>
      <c r="N3451" s="3">
        <v>43677</v>
      </c>
      <c r="O3451" t="s">
        <v>19</v>
      </c>
      <c r="P3451" t="s">
        <v>1609</v>
      </c>
      <c r="Q3451" t="s">
        <v>1504</v>
      </c>
      <c r="R3451">
        <v>1010891</v>
      </c>
      <c r="S3451" s="2">
        <v>62170</v>
      </c>
      <c r="T3451" s="2">
        <v>341428</v>
      </c>
      <c r="X3451" s="2" t="s">
        <v>1503</v>
      </c>
      <c r="AA3451" s="2" t="s">
        <v>24</v>
      </c>
    </row>
    <row r="3452" spans="1:27" x14ac:dyDescent="0.25">
      <c r="A3452" s="6">
        <f t="shared" si="53"/>
        <v>3444</v>
      </c>
      <c r="C3452" s="36" t="str">
        <f>+INDEX('Global Mapping'!$M:$M,MATCH(L3452,'Global Mapping'!$A:$A,0))</f>
        <v>EXPENSE</v>
      </c>
      <c r="D3452" s="36" t="str">
        <f>+INDEX('Global Mapping'!$C:$C,MATCH(L3452,'Global Mapping'!$A:$A,0))</f>
        <v>DEFERRED MAINT EXPENSE</v>
      </c>
      <c r="E3452" s="36" t="s">
        <v>3985</v>
      </c>
      <c r="F3452" s="36" t="s">
        <v>3986</v>
      </c>
      <c r="G3452" s="36" t="s">
        <v>3987</v>
      </c>
      <c r="H3452" s="36">
        <v>722604</v>
      </c>
      <c r="I3452" s="38">
        <v>39597</v>
      </c>
      <c r="J3452" s="2">
        <v>345</v>
      </c>
      <c r="K3452" s="2">
        <v>345100</v>
      </c>
      <c r="L3452" s="2">
        <v>6355</v>
      </c>
      <c r="M3452" s="5">
        <v>100</v>
      </c>
      <c r="N3452" s="3">
        <v>43677</v>
      </c>
      <c r="O3452" t="s">
        <v>19</v>
      </c>
      <c r="P3452" t="s">
        <v>1607</v>
      </c>
      <c r="Q3452" t="s">
        <v>1504</v>
      </c>
      <c r="R3452">
        <v>1011476</v>
      </c>
      <c r="S3452" s="2">
        <v>62170</v>
      </c>
      <c r="T3452" s="2">
        <v>341428</v>
      </c>
      <c r="X3452" s="2" t="s">
        <v>1503</v>
      </c>
      <c r="AA3452" s="2" t="s">
        <v>24</v>
      </c>
    </row>
    <row r="3453" spans="1:27" x14ac:dyDescent="0.25">
      <c r="A3453" s="6">
        <f t="shared" si="53"/>
        <v>3445</v>
      </c>
      <c r="C3453" s="36" t="str">
        <f>+INDEX('Global Mapping'!$M:$M,MATCH(L3453,'Global Mapping'!$A:$A,0))</f>
        <v>EXPENSE</v>
      </c>
      <c r="D3453" s="36" t="str">
        <f>+INDEX('Global Mapping'!$C:$C,MATCH(L3453,'Global Mapping'!$A:$A,0))</f>
        <v>DEFERRED MAINT EXPENSE</v>
      </c>
      <c r="E3453" s="36" t="s">
        <v>3985</v>
      </c>
      <c r="F3453" s="36" t="s">
        <v>3986</v>
      </c>
      <c r="G3453" s="36" t="s">
        <v>3987</v>
      </c>
      <c r="H3453" s="36">
        <v>722604</v>
      </c>
      <c r="I3453" s="38">
        <v>39597</v>
      </c>
      <c r="J3453" s="2">
        <v>345</v>
      </c>
      <c r="K3453" s="2">
        <v>345101</v>
      </c>
      <c r="L3453" s="2">
        <v>6355</v>
      </c>
      <c r="M3453" s="5">
        <v>47087.18</v>
      </c>
      <c r="N3453" s="3">
        <v>43677</v>
      </c>
      <c r="O3453" t="s">
        <v>19</v>
      </c>
      <c r="P3453" t="s">
        <v>1610</v>
      </c>
      <c r="Q3453" t="s">
        <v>1504</v>
      </c>
      <c r="R3453">
        <v>5000727</v>
      </c>
      <c r="S3453" s="2">
        <v>62170</v>
      </c>
      <c r="T3453" s="2">
        <v>341428</v>
      </c>
      <c r="X3453" s="2" t="s">
        <v>1503</v>
      </c>
      <c r="AA3453" s="2" t="s">
        <v>24</v>
      </c>
    </row>
    <row r="3454" spans="1:27" x14ac:dyDescent="0.25">
      <c r="A3454" s="6">
        <f t="shared" si="53"/>
        <v>3446</v>
      </c>
      <c r="C3454" s="36" t="str">
        <f>+INDEX('Global Mapping'!$M:$M,MATCH(L3454,'Global Mapping'!$A:$A,0))</f>
        <v>EXPENSE</v>
      </c>
      <c r="D3454" s="36" t="str">
        <f>+INDEX('Global Mapping'!$C:$C,MATCH(L3454,'Global Mapping'!$A:$A,0))</f>
        <v>DEFERRED MAINT EXPENSE</v>
      </c>
      <c r="E3454" s="36" t="s">
        <v>3985</v>
      </c>
      <c r="F3454" s="36" t="s">
        <v>3986</v>
      </c>
      <c r="G3454" s="36" t="s">
        <v>3987</v>
      </c>
      <c r="H3454" s="36">
        <v>722604</v>
      </c>
      <c r="I3454" s="38">
        <v>39597</v>
      </c>
      <c r="J3454" s="2">
        <v>345</v>
      </c>
      <c r="K3454" s="2">
        <v>345102</v>
      </c>
      <c r="L3454" s="2">
        <v>6355</v>
      </c>
      <c r="M3454" s="5">
        <v>27.77</v>
      </c>
      <c r="N3454" s="3">
        <v>43677</v>
      </c>
      <c r="O3454" t="s">
        <v>19</v>
      </c>
      <c r="P3454" t="s">
        <v>1611</v>
      </c>
      <c r="Q3454" t="s">
        <v>1504</v>
      </c>
      <c r="R3454">
        <v>1010852</v>
      </c>
      <c r="S3454" s="2">
        <v>62170</v>
      </c>
      <c r="T3454" s="2">
        <v>341428</v>
      </c>
      <c r="X3454" s="2" t="s">
        <v>1503</v>
      </c>
      <c r="AA3454" s="2" t="s">
        <v>24</v>
      </c>
    </row>
    <row r="3455" spans="1:27" x14ac:dyDescent="0.25">
      <c r="A3455" s="6">
        <f t="shared" si="53"/>
        <v>3447</v>
      </c>
      <c r="C3455" s="36" t="str">
        <f>+INDEX('Global Mapping'!$M:$M,MATCH(L3455,'Global Mapping'!$A:$A,0))</f>
        <v>EXPENSE</v>
      </c>
      <c r="D3455" s="36" t="str">
        <f>+INDEX('Global Mapping'!$C:$C,MATCH(L3455,'Global Mapping'!$A:$A,0))</f>
        <v>DEFERRED MAINT EXPENSE</v>
      </c>
      <c r="E3455" s="36" t="s">
        <v>3985</v>
      </c>
      <c r="F3455" s="36" t="s">
        <v>3986</v>
      </c>
      <c r="G3455" s="36" t="s">
        <v>3987</v>
      </c>
      <c r="H3455" s="36">
        <v>722604</v>
      </c>
      <c r="I3455" s="38">
        <v>39597</v>
      </c>
      <c r="J3455" s="2">
        <v>345</v>
      </c>
      <c r="K3455" s="2">
        <v>345102</v>
      </c>
      <c r="L3455" s="2">
        <v>6355</v>
      </c>
      <c r="M3455" s="5">
        <v>52.4</v>
      </c>
      <c r="N3455" s="3">
        <v>43677</v>
      </c>
      <c r="O3455" t="s">
        <v>19</v>
      </c>
      <c r="P3455" t="s">
        <v>1611</v>
      </c>
      <c r="Q3455" t="s">
        <v>1504</v>
      </c>
      <c r="R3455">
        <v>1010977</v>
      </c>
      <c r="S3455" s="2">
        <v>62170</v>
      </c>
      <c r="T3455" s="2">
        <v>341428</v>
      </c>
      <c r="X3455" s="2" t="s">
        <v>1503</v>
      </c>
      <c r="AA3455" s="2" t="s">
        <v>24</v>
      </c>
    </row>
    <row r="3456" spans="1:27" x14ac:dyDescent="0.25">
      <c r="A3456" s="6">
        <f t="shared" si="53"/>
        <v>3448</v>
      </c>
      <c r="C3456" s="36" t="str">
        <f>+INDEX('Global Mapping'!$M:$M,MATCH(L3456,'Global Mapping'!$A:$A,0))</f>
        <v>EXPENSE</v>
      </c>
      <c r="D3456" s="36" t="str">
        <f>+INDEX('Global Mapping'!$C:$C,MATCH(L3456,'Global Mapping'!$A:$A,0))</f>
        <v>DEFERRED MAINT EXPENSE</v>
      </c>
      <c r="E3456" s="36" t="s">
        <v>3985</v>
      </c>
      <c r="F3456" s="36" t="s">
        <v>3986</v>
      </c>
      <c r="G3456" s="36" t="s">
        <v>3987</v>
      </c>
      <c r="H3456" s="36">
        <v>722604</v>
      </c>
      <c r="I3456" s="38">
        <v>39597</v>
      </c>
      <c r="J3456" s="2">
        <v>345</v>
      </c>
      <c r="K3456" s="2">
        <v>345102</v>
      </c>
      <c r="L3456" s="2">
        <v>6355</v>
      </c>
      <c r="M3456" s="5">
        <v>52.4</v>
      </c>
      <c r="N3456" s="3">
        <v>43677</v>
      </c>
      <c r="O3456" t="s">
        <v>19</v>
      </c>
      <c r="P3456" t="s">
        <v>1612</v>
      </c>
      <c r="Q3456" t="s">
        <v>1504</v>
      </c>
      <c r="R3456">
        <v>1011208</v>
      </c>
      <c r="S3456" s="2">
        <v>62170</v>
      </c>
      <c r="T3456" s="2">
        <v>341428</v>
      </c>
      <c r="X3456" s="2" t="s">
        <v>1503</v>
      </c>
      <c r="AA3456" s="2" t="s">
        <v>24</v>
      </c>
    </row>
    <row r="3457" spans="1:27" x14ac:dyDescent="0.25">
      <c r="A3457" s="6">
        <f t="shared" si="53"/>
        <v>3449</v>
      </c>
      <c r="C3457" s="36" t="str">
        <f>+INDEX('Global Mapping'!$M:$M,MATCH(L3457,'Global Mapping'!$A:$A,0))</f>
        <v>EXPENSE</v>
      </c>
      <c r="D3457" s="36" t="str">
        <f>+INDEX('Global Mapping'!$C:$C,MATCH(L3457,'Global Mapping'!$A:$A,0))</f>
        <v>DEFERRED MAINT EXPENSE</v>
      </c>
      <c r="E3457" s="36" t="s">
        <v>3985</v>
      </c>
      <c r="F3457" s="36" t="s">
        <v>3986</v>
      </c>
      <c r="G3457" s="36" t="s">
        <v>3987</v>
      </c>
      <c r="H3457" s="36">
        <v>722604</v>
      </c>
      <c r="I3457" s="38">
        <v>39597</v>
      </c>
      <c r="J3457" s="2">
        <v>345</v>
      </c>
      <c r="K3457" s="2">
        <v>345102</v>
      </c>
      <c r="L3457" s="2">
        <v>6355</v>
      </c>
      <c r="M3457" s="5">
        <v>80.73</v>
      </c>
      <c r="N3457" s="3">
        <v>43677</v>
      </c>
      <c r="O3457" t="s">
        <v>19</v>
      </c>
      <c r="P3457" t="s">
        <v>1611</v>
      </c>
      <c r="Q3457" t="s">
        <v>1504</v>
      </c>
      <c r="R3457">
        <v>1011247</v>
      </c>
      <c r="S3457" s="2">
        <v>62170</v>
      </c>
      <c r="T3457" s="2">
        <v>341428</v>
      </c>
      <c r="X3457" s="2" t="s">
        <v>1503</v>
      </c>
      <c r="AA3457" s="2" t="s">
        <v>24</v>
      </c>
    </row>
    <row r="3458" spans="1:27" x14ac:dyDescent="0.25">
      <c r="A3458" s="6">
        <f t="shared" si="53"/>
        <v>3450</v>
      </c>
      <c r="C3458" s="36" t="str">
        <f>+INDEX('Global Mapping'!$M:$M,MATCH(L3458,'Global Mapping'!$A:$A,0))</f>
        <v>EXPENSE</v>
      </c>
      <c r="D3458" s="36" t="str">
        <f>+INDEX('Global Mapping'!$C:$C,MATCH(L3458,'Global Mapping'!$A:$A,0))</f>
        <v>DEFERRED MAINT EXPENSE</v>
      </c>
      <c r="E3458" s="36" t="s">
        <v>3985</v>
      </c>
      <c r="F3458" s="36" t="s">
        <v>3986</v>
      </c>
      <c r="G3458" s="36" t="s">
        <v>3987</v>
      </c>
      <c r="H3458" s="36">
        <v>722604</v>
      </c>
      <c r="I3458" s="38">
        <v>39597</v>
      </c>
      <c r="J3458" s="2">
        <v>345</v>
      </c>
      <c r="K3458" s="2">
        <v>345102</v>
      </c>
      <c r="L3458" s="2">
        <v>6355</v>
      </c>
      <c r="M3458" s="5">
        <v>28.33</v>
      </c>
      <c r="N3458" s="3">
        <v>43677</v>
      </c>
      <c r="O3458" t="s">
        <v>19</v>
      </c>
      <c r="P3458" t="s">
        <v>1611</v>
      </c>
      <c r="Q3458" t="s">
        <v>1504</v>
      </c>
      <c r="R3458">
        <v>1011267</v>
      </c>
      <c r="S3458" s="2">
        <v>62170</v>
      </c>
      <c r="T3458" s="2">
        <v>341428</v>
      </c>
      <c r="X3458" s="2" t="s">
        <v>1503</v>
      </c>
      <c r="AA3458" s="2" t="s">
        <v>24</v>
      </c>
    </row>
    <row r="3459" spans="1:27" x14ac:dyDescent="0.25">
      <c r="A3459" s="6">
        <f t="shared" si="53"/>
        <v>3451</v>
      </c>
      <c r="C3459" s="36" t="str">
        <f>+INDEX('Global Mapping'!$M:$M,MATCH(L3459,'Global Mapping'!$A:$A,0))</f>
        <v>EXPENSE</v>
      </c>
      <c r="D3459" s="36" t="str">
        <f>+INDEX('Global Mapping'!$C:$C,MATCH(L3459,'Global Mapping'!$A:$A,0))</f>
        <v>DEFERRED MAINT EXPENSE</v>
      </c>
      <c r="E3459" s="36" t="s">
        <v>3985</v>
      </c>
      <c r="F3459" s="36" t="s">
        <v>3986</v>
      </c>
      <c r="G3459" s="36" t="s">
        <v>3987</v>
      </c>
      <c r="H3459" s="36">
        <v>722604</v>
      </c>
      <c r="I3459" s="38">
        <v>39597</v>
      </c>
      <c r="J3459" s="2">
        <v>345</v>
      </c>
      <c r="K3459" s="2">
        <v>345102</v>
      </c>
      <c r="L3459" s="2">
        <v>6355</v>
      </c>
      <c r="M3459" s="5">
        <v>28.33</v>
      </c>
      <c r="N3459" s="3">
        <v>43677</v>
      </c>
      <c r="O3459" t="s">
        <v>19</v>
      </c>
      <c r="P3459" t="s">
        <v>1611</v>
      </c>
      <c r="Q3459" t="s">
        <v>1504</v>
      </c>
      <c r="R3459">
        <v>1011389</v>
      </c>
      <c r="S3459" s="2">
        <v>62170</v>
      </c>
      <c r="T3459" s="2">
        <v>341428</v>
      </c>
      <c r="X3459" s="2" t="s">
        <v>1503</v>
      </c>
      <c r="AA3459" s="2" t="s">
        <v>24</v>
      </c>
    </row>
    <row r="3460" spans="1:27" x14ac:dyDescent="0.25">
      <c r="A3460" s="6">
        <f t="shared" si="53"/>
        <v>3452</v>
      </c>
      <c r="C3460" s="36" t="str">
        <f>+INDEX('Global Mapping'!$M:$M,MATCH(L3460,'Global Mapping'!$A:$A,0))</f>
        <v>EXPENSE</v>
      </c>
      <c r="D3460" s="36" t="str">
        <f>+INDEX('Global Mapping'!$C:$C,MATCH(L3460,'Global Mapping'!$A:$A,0))</f>
        <v>DEFERRED MAINT EXPENSE</v>
      </c>
      <c r="E3460" s="36" t="s">
        <v>3985</v>
      </c>
      <c r="F3460" s="36" t="s">
        <v>3986</v>
      </c>
      <c r="G3460" s="36" t="s">
        <v>3987</v>
      </c>
      <c r="H3460" s="36">
        <v>722604</v>
      </c>
      <c r="I3460" s="38">
        <v>39597</v>
      </c>
      <c r="J3460" s="2">
        <v>345</v>
      </c>
      <c r="K3460" s="2">
        <v>345102</v>
      </c>
      <c r="L3460" s="2">
        <v>6355</v>
      </c>
      <c r="M3460" s="5">
        <v>28.33</v>
      </c>
      <c r="N3460" s="3">
        <v>43677</v>
      </c>
      <c r="O3460" t="s">
        <v>19</v>
      </c>
      <c r="P3460" t="s">
        <v>1611</v>
      </c>
      <c r="Q3460" t="s">
        <v>1504</v>
      </c>
      <c r="R3460">
        <v>1011394</v>
      </c>
      <c r="S3460" s="2">
        <v>62170</v>
      </c>
      <c r="T3460" s="2">
        <v>341428</v>
      </c>
      <c r="X3460" s="2" t="s">
        <v>1503</v>
      </c>
      <c r="AA3460" s="2" t="s">
        <v>24</v>
      </c>
    </row>
    <row r="3461" spans="1:27" x14ac:dyDescent="0.25">
      <c r="A3461" s="6">
        <f t="shared" si="53"/>
        <v>3453</v>
      </c>
      <c r="C3461" s="36" t="str">
        <f>+INDEX('Global Mapping'!$M:$M,MATCH(L3461,'Global Mapping'!$A:$A,0))</f>
        <v>EXPENSE</v>
      </c>
      <c r="D3461" s="36" t="str">
        <f>+INDEX('Global Mapping'!$C:$C,MATCH(L3461,'Global Mapping'!$A:$A,0))</f>
        <v>DEFERRED MAINT EXPENSE</v>
      </c>
      <c r="E3461" s="36" t="s">
        <v>3985</v>
      </c>
      <c r="F3461" s="36" t="s">
        <v>3986</v>
      </c>
      <c r="G3461" s="36" t="s">
        <v>3987</v>
      </c>
      <c r="H3461" s="36">
        <v>722604</v>
      </c>
      <c r="I3461" s="38">
        <v>39597</v>
      </c>
      <c r="J3461" s="2">
        <v>345</v>
      </c>
      <c r="K3461" s="2">
        <v>345102</v>
      </c>
      <c r="L3461" s="2">
        <v>6355</v>
      </c>
      <c r="M3461" s="5">
        <v>52.4</v>
      </c>
      <c r="N3461" s="3">
        <v>43677</v>
      </c>
      <c r="O3461" t="s">
        <v>19</v>
      </c>
      <c r="P3461" t="s">
        <v>1611</v>
      </c>
      <c r="Q3461" t="s">
        <v>1504</v>
      </c>
      <c r="R3461">
        <v>1011448</v>
      </c>
      <c r="S3461" s="2">
        <v>62170</v>
      </c>
      <c r="T3461" s="2">
        <v>341428</v>
      </c>
      <c r="X3461" s="2" t="s">
        <v>1503</v>
      </c>
      <c r="AA3461" s="2" t="s">
        <v>24</v>
      </c>
    </row>
    <row r="3462" spans="1:27" x14ac:dyDescent="0.25">
      <c r="A3462" s="6">
        <f t="shared" si="53"/>
        <v>3454</v>
      </c>
      <c r="C3462" s="36" t="str">
        <f>+INDEX('Global Mapping'!$M:$M,MATCH(L3462,'Global Mapping'!$A:$A,0))</f>
        <v>EXPENSE</v>
      </c>
      <c r="D3462" s="36" t="str">
        <f>+INDEX('Global Mapping'!$C:$C,MATCH(L3462,'Global Mapping'!$A:$A,0))</f>
        <v>EQUIPMENT RENTALS</v>
      </c>
      <c r="E3462" s="36" t="s">
        <v>3985</v>
      </c>
      <c r="F3462" s="36" t="s">
        <v>3986</v>
      </c>
      <c r="G3462" s="36" t="s">
        <v>3987</v>
      </c>
      <c r="H3462" s="36">
        <v>1088801</v>
      </c>
      <c r="I3462" s="38">
        <v>43545</v>
      </c>
      <c r="J3462" s="2">
        <v>345</v>
      </c>
      <c r="K3462" s="2">
        <v>345102</v>
      </c>
      <c r="L3462" s="2">
        <v>6365</v>
      </c>
      <c r="M3462" s="5">
        <v>1655.82</v>
      </c>
      <c r="N3462" s="3">
        <v>43556</v>
      </c>
      <c r="O3462" t="s">
        <v>19</v>
      </c>
      <c r="P3462" t="s">
        <v>1683</v>
      </c>
      <c r="S3462" s="2">
        <v>1043045</v>
      </c>
      <c r="T3462" s="2">
        <v>329631</v>
      </c>
      <c r="X3462" s="2" t="s">
        <v>1928</v>
      </c>
      <c r="Z3462">
        <v>3093725</v>
      </c>
      <c r="AA3462" s="2" t="s">
        <v>24</v>
      </c>
    </row>
    <row r="3463" spans="1:27" x14ac:dyDescent="0.25">
      <c r="A3463" s="6">
        <f t="shared" si="53"/>
        <v>3455</v>
      </c>
      <c r="C3463" s="36" t="str">
        <f>+INDEX('Global Mapping'!$M:$M,MATCH(L3463,'Global Mapping'!$A:$A,0))</f>
        <v>EXPENSE</v>
      </c>
      <c r="D3463" s="36" t="str">
        <f>+INDEX('Global Mapping'!$C:$C,MATCH(L3463,'Global Mapping'!$A:$A,0))</f>
        <v>EQUIPMENT RENTALS</v>
      </c>
      <c r="E3463" s="36" t="s">
        <v>3985</v>
      </c>
      <c r="F3463" s="36" t="s">
        <v>3986</v>
      </c>
      <c r="G3463" s="36" t="s">
        <v>3987</v>
      </c>
      <c r="H3463" s="36">
        <v>1088801</v>
      </c>
      <c r="I3463" s="38">
        <v>43545</v>
      </c>
      <c r="J3463" s="2">
        <v>345</v>
      </c>
      <c r="K3463" s="2">
        <v>345101</v>
      </c>
      <c r="L3463" s="2">
        <v>6365</v>
      </c>
      <c r="M3463" s="5">
        <v>1655.82</v>
      </c>
      <c r="N3463" s="3">
        <v>43556</v>
      </c>
      <c r="O3463" t="s">
        <v>19</v>
      </c>
      <c r="P3463" t="s">
        <v>1683</v>
      </c>
      <c r="S3463" s="2">
        <v>1043045</v>
      </c>
      <c r="T3463" s="2">
        <v>329631</v>
      </c>
      <c r="X3463" s="2" t="s">
        <v>1928</v>
      </c>
      <c r="Z3463">
        <v>3093725</v>
      </c>
      <c r="AA3463" s="2" t="s">
        <v>24</v>
      </c>
    </row>
    <row r="3464" spans="1:27" x14ac:dyDescent="0.25">
      <c r="A3464" s="6">
        <f t="shared" si="53"/>
        <v>3456</v>
      </c>
      <c r="C3464" s="36" t="str">
        <f>+INDEX('Global Mapping'!$M:$M,MATCH(L3464,'Global Mapping'!$A:$A,0))</f>
        <v>EXPENSE</v>
      </c>
      <c r="D3464" s="36" t="str">
        <f>+INDEX('Global Mapping'!$C:$C,MATCH(L3464,'Global Mapping'!$A:$A,0))</f>
        <v>EQUIPMENT RENTALS</v>
      </c>
      <c r="E3464" s="36" t="s">
        <v>3985</v>
      </c>
      <c r="F3464" s="36" t="s">
        <v>3986</v>
      </c>
      <c r="G3464" s="36" t="s">
        <v>3987</v>
      </c>
      <c r="H3464" s="36">
        <v>1092149</v>
      </c>
      <c r="I3464" s="38">
        <v>43580</v>
      </c>
      <c r="J3464" s="2">
        <v>345</v>
      </c>
      <c r="K3464" s="2">
        <v>345101</v>
      </c>
      <c r="L3464" s="2">
        <v>6365</v>
      </c>
      <c r="M3464" s="5">
        <v>1655.82</v>
      </c>
      <c r="N3464" s="3">
        <v>43586</v>
      </c>
      <c r="O3464" t="s">
        <v>19</v>
      </c>
      <c r="P3464" t="s">
        <v>1683</v>
      </c>
      <c r="S3464" s="2">
        <v>1052613</v>
      </c>
      <c r="T3464" s="2">
        <v>332606</v>
      </c>
      <c r="X3464" s="2" t="s">
        <v>1928</v>
      </c>
      <c r="Z3464">
        <v>3093725</v>
      </c>
      <c r="AA3464" s="2" t="s">
        <v>24</v>
      </c>
    </row>
    <row r="3465" spans="1:27" x14ac:dyDescent="0.25">
      <c r="A3465" s="6">
        <f t="shared" si="53"/>
        <v>3457</v>
      </c>
      <c r="C3465" s="36" t="str">
        <f>+INDEX('Global Mapping'!$M:$M,MATCH(L3465,'Global Mapping'!$A:$A,0))</f>
        <v>EXPENSE</v>
      </c>
      <c r="D3465" s="36" t="str">
        <f>+INDEX('Global Mapping'!$C:$C,MATCH(L3465,'Global Mapping'!$A:$A,0))</f>
        <v>EQUIPMENT RENTALS</v>
      </c>
      <c r="E3465" s="36" t="s">
        <v>3985</v>
      </c>
      <c r="F3465" s="36" t="s">
        <v>3986</v>
      </c>
      <c r="G3465" s="36" t="s">
        <v>3987</v>
      </c>
      <c r="H3465" s="36">
        <v>1092149</v>
      </c>
      <c r="I3465" s="38">
        <v>43580</v>
      </c>
      <c r="J3465" s="2">
        <v>345</v>
      </c>
      <c r="K3465" s="2">
        <v>345102</v>
      </c>
      <c r="L3465" s="2">
        <v>6365</v>
      </c>
      <c r="M3465" s="5">
        <v>1655.82</v>
      </c>
      <c r="N3465" s="3">
        <v>43586</v>
      </c>
      <c r="O3465" t="s">
        <v>19</v>
      </c>
      <c r="P3465" t="s">
        <v>1683</v>
      </c>
      <c r="S3465" s="2">
        <v>1052613</v>
      </c>
      <c r="T3465" s="2">
        <v>332606</v>
      </c>
      <c r="X3465" s="2" t="s">
        <v>1928</v>
      </c>
      <c r="Z3465">
        <v>3093725</v>
      </c>
      <c r="AA3465" s="2" t="s">
        <v>24</v>
      </c>
    </row>
    <row r="3466" spans="1:27" x14ac:dyDescent="0.25">
      <c r="A3466" s="6">
        <f t="shared" si="53"/>
        <v>3458</v>
      </c>
      <c r="C3466" s="36" t="str">
        <f>+INDEX('Global Mapping'!$M:$M,MATCH(L3466,'Global Mapping'!$A:$A,0))</f>
        <v>EXPENSE</v>
      </c>
      <c r="D3466" s="36" t="str">
        <f>+INDEX('Global Mapping'!$C:$C,MATCH(L3466,'Global Mapping'!$A:$A,0))</f>
        <v>EQUIPMENT RENTALS</v>
      </c>
      <c r="E3466" s="36" t="s">
        <v>3985</v>
      </c>
      <c r="F3466" s="36" t="s">
        <v>3986</v>
      </c>
      <c r="G3466" s="36" t="s">
        <v>3987</v>
      </c>
      <c r="H3466" s="36">
        <v>1094424</v>
      </c>
      <c r="I3466" s="38">
        <v>43608</v>
      </c>
      <c r="J3466" s="2">
        <v>345</v>
      </c>
      <c r="K3466" s="2">
        <v>345102</v>
      </c>
      <c r="L3466" s="2">
        <v>6365</v>
      </c>
      <c r="M3466" s="5">
        <v>1655.82</v>
      </c>
      <c r="N3466" s="3">
        <v>43617</v>
      </c>
      <c r="O3466" t="s">
        <v>19</v>
      </c>
      <c r="P3466" t="s">
        <v>1683</v>
      </c>
      <c r="S3466" s="2">
        <v>1060128</v>
      </c>
      <c r="T3466" s="2">
        <v>335053</v>
      </c>
      <c r="X3466" s="2" t="s">
        <v>1928</v>
      </c>
      <c r="Z3466">
        <v>3093725</v>
      </c>
      <c r="AA3466" s="2" t="s">
        <v>24</v>
      </c>
    </row>
    <row r="3467" spans="1:27" x14ac:dyDescent="0.25">
      <c r="A3467" s="6">
        <f t="shared" ref="A3467:A3530" si="54">+A3466+1</f>
        <v>3459</v>
      </c>
      <c r="C3467" s="36" t="str">
        <f>+INDEX('Global Mapping'!$M:$M,MATCH(L3467,'Global Mapping'!$A:$A,0))</f>
        <v>EXPENSE</v>
      </c>
      <c r="D3467" s="36" t="str">
        <f>+INDEX('Global Mapping'!$C:$C,MATCH(L3467,'Global Mapping'!$A:$A,0))</f>
        <v>EQUIPMENT RENTALS</v>
      </c>
      <c r="E3467" s="36" t="s">
        <v>3985</v>
      </c>
      <c r="F3467" s="36" t="s">
        <v>3986</v>
      </c>
      <c r="G3467" s="36" t="s">
        <v>3987</v>
      </c>
      <c r="H3467" s="36">
        <v>1094424</v>
      </c>
      <c r="I3467" s="38">
        <v>43608</v>
      </c>
      <c r="J3467" s="2">
        <v>345</v>
      </c>
      <c r="K3467" s="2">
        <v>345101</v>
      </c>
      <c r="L3467" s="2">
        <v>6365</v>
      </c>
      <c r="M3467" s="5">
        <v>1655.82</v>
      </c>
      <c r="N3467" s="3">
        <v>43617</v>
      </c>
      <c r="O3467" t="s">
        <v>19</v>
      </c>
      <c r="P3467" t="s">
        <v>1683</v>
      </c>
      <c r="S3467" s="2">
        <v>1060128</v>
      </c>
      <c r="T3467" s="2">
        <v>335053</v>
      </c>
      <c r="X3467" s="2" t="s">
        <v>1928</v>
      </c>
      <c r="Z3467">
        <v>3093725</v>
      </c>
      <c r="AA3467" s="2" t="s">
        <v>24</v>
      </c>
    </row>
    <row r="3468" spans="1:27" x14ac:dyDescent="0.25">
      <c r="A3468" s="6">
        <f t="shared" si="54"/>
        <v>3460</v>
      </c>
      <c r="C3468" s="36" t="str">
        <f>+INDEX('Global Mapping'!$M:$M,MATCH(L3468,'Global Mapping'!$A:$A,0))</f>
        <v>EXPENSE</v>
      </c>
      <c r="D3468" s="36" t="str">
        <f>+INDEX('Global Mapping'!$C:$C,MATCH(L3468,'Global Mapping'!$A:$A,0))</f>
        <v>EQUIPMENT RENTALS</v>
      </c>
      <c r="E3468" s="36" t="s">
        <v>3985</v>
      </c>
      <c r="F3468" s="36" t="s">
        <v>3986</v>
      </c>
      <c r="G3468" s="36" t="s">
        <v>3987</v>
      </c>
      <c r="H3468" s="36">
        <v>1096765</v>
      </c>
      <c r="I3468" s="38">
        <v>43636</v>
      </c>
      <c r="J3468" s="2">
        <v>345</v>
      </c>
      <c r="K3468" s="2">
        <v>345101</v>
      </c>
      <c r="L3468" s="2">
        <v>6365</v>
      </c>
      <c r="M3468" s="5">
        <v>1655.82</v>
      </c>
      <c r="N3468" s="3">
        <v>43647</v>
      </c>
      <c r="O3468" t="s">
        <v>19</v>
      </c>
      <c r="P3468" t="s">
        <v>1683</v>
      </c>
      <c r="S3468" s="2">
        <v>1066013</v>
      </c>
      <c r="T3468" s="2">
        <v>337324</v>
      </c>
      <c r="X3468" s="2" t="s">
        <v>1928</v>
      </c>
      <c r="Z3468">
        <v>3093725</v>
      </c>
      <c r="AA3468" s="2" t="s">
        <v>24</v>
      </c>
    </row>
    <row r="3469" spans="1:27" x14ac:dyDescent="0.25">
      <c r="A3469" s="6">
        <f t="shared" si="54"/>
        <v>3461</v>
      </c>
      <c r="C3469" s="36" t="str">
        <f>+INDEX('Global Mapping'!$M:$M,MATCH(L3469,'Global Mapping'!$A:$A,0))</f>
        <v>EXPENSE</v>
      </c>
      <c r="D3469" s="36" t="str">
        <f>+INDEX('Global Mapping'!$C:$C,MATCH(L3469,'Global Mapping'!$A:$A,0))</f>
        <v>EQUIPMENT RENTALS</v>
      </c>
      <c r="E3469" s="36" t="s">
        <v>3985</v>
      </c>
      <c r="F3469" s="36" t="s">
        <v>3986</v>
      </c>
      <c r="G3469" s="36" t="s">
        <v>3987</v>
      </c>
      <c r="H3469" s="36">
        <v>1096765</v>
      </c>
      <c r="I3469" s="38">
        <v>43636</v>
      </c>
      <c r="J3469" s="2">
        <v>345</v>
      </c>
      <c r="K3469" s="2">
        <v>345102</v>
      </c>
      <c r="L3469" s="2">
        <v>6365</v>
      </c>
      <c r="M3469" s="5">
        <v>1655.82</v>
      </c>
      <c r="N3469" s="3">
        <v>43647</v>
      </c>
      <c r="O3469" t="s">
        <v>19</v>
      </c>
      <c r="P3469" t="s">
        <v>1683</v>
      </c>
      <c r="S3469" s="2">
        <v>1066013</v>
      </c>
      <c r="T3469" s="2">
        <v>337324</v>
      </c>
      <c r="X3469" s="2" t="s">
        <v>1928</v>
      </c>
      <c r="Z3469">
        <v>3093725</v>
      </c>
      <c r="AA3469" s="2" t="s">
        <v>24</v>
      </c>
    </row>
    <row r="3470" spans="1:27" x14ac:dyDescent="0.25">
      <c r="A3470" s="6">
        <f t="shared" si="54"/>
        <v>3462</v>
      </c>
      <c r="C3470" s="36" t="str">
        <f>+INDEX('Global Mapping'!$M:$M,MATCH(L3470,'Global Mapping'!$A:$A,0))</f>
        <v>EXPENSE</v>
      </c>
      <c r="D3470" s="36" t="str">
        <f>+INDEX('Global Mapping'!$C:$C,MATCH(L3470,'Global Mapping'!$A:$A,0))</f>
        <v>EQUIPMENT RENTALS</v>
      </c>
      <c r="E3470" s="36" t="s">
        <v>3985</v>
      </c>
      <c r="F3470" s="36" t="s">
        <v>3986</v>
      </c>
      <c r="G3470" s="36" t="s">
        <v>3987</v>
      </c>
      <c r="H3470" s="36">
        <v>1113847</v>
      </c>
      <c r="I3470" s="38">
        <v>43671</v>
      </c>
      <c r="J3470" s="2">
        <v>345</v>
      </c>
      <c r="K3470" s="2">
        <v>345102</v>
      </c>
      <c r="L3470" s="2">
        <v>6365</v>
      </c>
      <c r="M3470" s="5">
        <v>1655.82</v>
      </c>
      <c r="N3470" s="3">
        <v>43678</v>
      </c>
      <c r="O3470" t="s">
        <v>19</v>
      </c>
      <c r="P3470" t="s">
        <v>1683</v>
      </c>
      <c r="S3470" s="2">
        <v>1075986</v>
      </c>
      <c r="T3470" s="2">
        <v>340258</v>
      </c>
      <c r="X3470" s="2" t="s">
        <v>1928</v>
      </c>
      <c r="Z3470">
        <v>3093725</v>
      </c>
      <c r="AA3470" s="2" t="s">
        <v>24</v>
      </c>
    </row>
    <row r="3471" spans="1:27" x14ac:dyDescent="0.25">
      <c r="A3471" s="6">
        <f t="shared" si="54"/>
        <v>3463</v>
      </c>
      <c r="C3471" s="36" t="str">
        <f>+INDEX('Global Mapping'!$M:$M,MATCH(L3471,'Global Mapping'!$A:$A,0))</f>
        <v>EXPENSE</v>
      </c>
      <c r="D3471" s="36" t="str">
        <f>+INDEX('Global Mapping'!$C:$C,MATCH(L3471,'Global Mapping'!$A:$A,0))</f>
        <v>EQUIPMENT RENTALS</v>
      </c>
      <c r="E3471" s="36" t="s">
        <v>3985</v>
      </c>
      <c r="F3471" s="36" t="s">
        <v>3986</v>
      </c>
      <c r="G3471" s="36" t="s">
        <v>3987</v>
      </c>
      <c r="H3471" s="36">
        <v>1113847</v>
      </c>
      <c r="I3471" s="38">
        <v>43671</v>
      </c>
      <c r="J3471" s="2">
        <v>345</v>
      </c>
      <c r="K3471" s="2">
        <v>345101</v>
      </c>
      <c r="L3471" s="2">
        <v>6365</v>
      </c>
      <c r="M3471" s="5">
        <v>1655.82</v>
      </c>
      <c r="N3471" s="3">
        <v>43678</v>
      </c>
      <c r="O3471" t="s">
        <v>19</v>
      </c>
      <c r="P3471" t="s">
        <v>1683</v>
      </c>
      <c r="S3471" s="2">
        <v>1075986</v>
      </c>
      <c r="T3471" s="2">
        <v>340258</v>
      </c>
      <c r="X3471" s="2" t="s">
        <v>1928</v>
      </c>
      <c r="Z3471">
        <v>3093725</v>
      </c>
      <c r="AA3471" s="2" t="s">
        <v>24</v>
      </c>
    </row>
    <row r="3472" spans="1:27" x14ac:dyDescent="0.25">
      <c r="A3472" s="6">
        <f t="shared" si="54"/>
        <v>3464</v>
      </c>
      <c r="C3472" s="36" t="str">
        <f>+INDEX('Global Mapping'!$M:$M,MATCH(L3472,'Global Mapping'!$A:$A,0))</f>
        <v>EXPENSE</v>
      </c>
      <c r="D3472" s="36" t="str">
        <f>+INDEX('Global Mapping'!$C:$C,MATCH(L3472,'Global Mapping'!$A:$A,0))</f>
        <v>EQUIPMENT RENTALS</v>
      </c>
      <c r="E3472" s="36" t="s">
        <v>3985</v>
      </c>
      <c r="F3472" s="36" t="s">
        <v>3986</v>
      </c>
      <c r="G3472" s="36" t="s">
        <v>3987</v>
      </c>
      <c r="H3472" s="36">
        <v>1116944</v>
      </c>
      <c r="I3472" s="38">
        <v>43706</v>
      </c>
      <c r="J3472" s="2">
        <v>345</v>
      </c>
      <c r="K3472" s="2">
        <v>345101</v>
      </c>
      <c r="L3472" s="2">
        <v>6365</v>
      </c>
      <c r="M3472" s="5">
        <v>1655.82</v>
      </c>
      <c r="N3472" s="3">
        <v>43709</v>
      </c>
      <c r="O3472" t="s">
        <v>19</v>
      </c>
      <c r="P3472" t="s">
        <v>1683</v>
      </c>
      <c r="S3472" s="2">
        <v>1086392</v>
      </c>
      <c r="T3472" s="2">
        <v>343202</v>
      </c>
      <c r="X3472" s="2" t="s">
        <v>1928</v>
      </c>
      <c r="Z3472">
        <v>3093725</v>
      </c>
      <c r="AA3472" s="2" t="s">
        <v>24</v>
      </c>
    </row>
    <row r="3473" spans="1:27" x14ac:dyDescent="0.25">
      <c r="A3473" s="6">
        <f t="shared" si="54"/>
        <v>3465</v>
      </c>
      <c r="C3473" s="36" t="str">
        <f>+INDEX('Global Mapping'!$M:$M,MATCH(L3473,'Global Mapping'!$A:$A,0))</f>
        <v>EXPENSE</v>
      </c>
      <c r="D3473" s="36" t="str">
        <f>+INDEX('Global Mapping'!$C:$C,MATCH(L3473,'Global Mapping'!$A:$A,0))</f>
        <v>EQUIPMENT RENTALS</v>
      </c>
      <c r="E3473" s="36" t="s">
        <v>3985</v>
      </c>
      <c r="F3473" s="36" t="s">
        <v>3986</v>
      </c>
      <c r="G3473" s="36" t="s">
        <v>3987</v>
      </c>
      <c r="H3473" s="36">
        <v>1116944</v>
      </c>
      <c r="I3473" s="38">
        <v>43706</v>
      </c>
      <c r="J3473" s="2">
        <v>345</v>
      </c>
      <c r="K3473" s="2">
        <v>345102</v>
      </c>
      <c r="L3473" s="2">
        <v>6365</v>
      </c>
      <c r="M3473" s="5">
        <v>1655.82</v>
      </c>
      <c r="N3473" s="3">
        <v>43709</v>
      </c>
      <c r="O3473" t="s">
        <v>19</v>
      </c>
      <c r="P3473" t="s">
        <v>1683</v>
      </c>
      <c r="S3473" s="2">
        <v>1086392</v>
      </c>
      <c r="T3473" s="2">
        <v>343202</v>
      </c>
      <c r="X3473" s="2" t="s">
        <v>1928</v>
      </c>
      <c r="Z3473">
        <v>3093725</v>
      </c>
      <c r="AA3473" s="2" t="s">
        <v>24</v>
      </c>
    </row>
    <row r="3474" spans="1:27" x14ac:dyDescent="0.25">
      <c r="A3474" s="6">
        <f t="shared" si="54"/>
        <v>3466</v>
      </c>
      <c r="C3474" s="36" t="str">
        <f>+INDEX('Global Mapping'!$M:$M,MATCH(L3474,'Global Mapping'!$A:$A,0))</f>
        <v>EXPENSE</v>
      </c>
      <c r="D3474" s="36" t="str">
        <f>+INDEX('Global Mapping'!$C:$C,MATCH(L3474,'Global Mapping'!$A:$A,0))</f>
        <v>EQUIPMENT RENTALS</v>
      </c>
      <c r="E3474" s="36" t="s">
        <v>3985</v>
      </c>
      <c r="F3474" s="36" t="s">
        <v>3986</v>
      </c>
      <c r="G3474" s="36" t="s">
        <v>3987</v>
      </c>
      <c r="H3474" s="36">
        <v>1127292</v>
      </c>
      <c r="I3474" s="38">
        <v>43734</v>
      </c>
      <c r="J3474" s="2">
        <v>345</v>
      </c>
      <c r="K3474" s="2">
        <v>345102</v>
      </c>
      <c r="L3474" s="2">
        <v>6365</v>
      </c>
      <c r="M3474" s="5">
        <v>1655.82</v>
      </c>
      <c r="N3474" s="3">
        <v>43739</v>
      </c>
      <c r="O3474" t="s">
        <v>19</v>
      </c>
      <c r="P3474" t="s">
        <v>1683</v>
      </c>
      <c r="S3474" s="2">
        <v>1094827</v>
      </c>
      <c r="T3474" s="2">
        <v>345995</v>
      </c>
      <c r="X3474" s="2" t="s">
        <v>1928</v>
      </c>
      <c r="Z3474">
        <v>3093725</v>
      </c>
      <c r="AA3474" s="2" t="s">
        <v>24</v>
      </c>
    </row>
    <row r="3475" spans="1:27" x14ac:dyDescent="0.25">
      <c r="A3475" s="6">
        <f t="shared" si="54"/>
        <v>3467</v>
      </c>
      <c r="C3475" s="36" t="str">
        <f>+INDEX('Global Mapping'!$M:$M,MATCH(L3475,'Global Mapping'!$A:$A,0))</f>
        <v>EXPENSE</v>
      </c>
      <c r="D3475" s="36" t="str">
        <f>+INDEX('Global Mapping'!$C:$C,MATCH(L3475,'Global Mapping'!$A:$A,0))</f>
        <v>EQUIPMENT RENTALS</v>
      </c>
      <c r="E3475" s="36" t="s">
        <v>3985</v>
      </c>
      <c r="F3475" s="36" t="s">
        <v>3986</v>
      </c>
      <c r="G3475" s="36" t="s">
        <v>3987</v>
      </c>
      <c r="H3475" s="36">
        <v>1127292</v>
      </c>
      <c r="I3475" s="38">
        <v>43734</v>
      </c>
      <c r="J3475" s="2">
        <v>345</v>
      </c>
      <c r="K3475" s="2">
        <v>345101</v>
      </c>
      <c r="L3475" s="2">
        <v>6365</v>
      </c>
      <c r="M3475" s="5">
        <v>1655.82</v>
      </c>
      <c r="N3475" s="3">
        <v>43739</v>
      </c>
      <c r="O3475" t="s">
        <v>19</v>
      </c>
      <c r="P3475" t="s">
        <v>1683</v>
      </c>
      <c r="S3475" s="2">
        <v>1094827</v>
      </c>
      <c r="T3475" s="2">
        <v>345995</v>
      </c>
      <c r="X3475" s="2" t="s">
        <v>1928</v>
      </c>
      <c r="Z3475">
        <v>3093725</v>
      </c>
      <c r="AA3475" s="2" t="s">
        <v>24</v>
      </c>
    </row>
    <row r="3476" spans="1:27" x14ac:dyDescent="0.25">
      <c r="A3476" s="6">
        <f t="shared" si="54"/>
        <v>3468</v>
      </c>
      <c r="C3476" s="36" t="str">
        <f>+INDEX('Global Mapping'!$M:$M,MATCH(L3476,'Global Mapping'!$A:$A,0))</f>
        <v>EXPENSE</v>
      </c>
      <c r="D3476" s="36" t="str">
        <f>+INDEX('Global Mapping'!$C:$C,MATCH(L3476,'Global Mapping'!$A:$A,0))</f>
        <v>EQUIPMENT RENTALS</v>
      </c>
      <c r="E3476" s="36" t="s">
        <v>3985</v>
      </c>
      <c r="F3476" s="36" t="s">
        <v>3986</v>
      </c>
      <c r="G3476" s="36" t="s">
        <v>3987</v>
      </c>
      <c r="H3476" s="36">
        <v>1129820</v>
      </c>
      <c r="I3476" s="38">
        <v>43762</v>
      </c>
      <c r="J3476" s="2">
        <v>345</v>
      </c>
      <c r="K3476" s="2">
        <v>345101</v>
      </c>
      <c r="L3476" s="2">
        <v>6365</v>
      </c>
      <c r="M3476" s="5">
        <v>1655.82</v>
      </c>
      <c r="N3476" s="3">
        <v>43770</v>
      </c>
      <c r="O3476" t="s">
        <v>19</v>
      </c>
      <c r="P3476" t="s">
        <v>1683</v>
      </c>
      <c r="S3476" s="2">
        <v>1103030</v>
      </c>
      <c r="T3476" s="2">
        <v>349159</v>
      </c>
      <c r="X3476" s="2" t="s">
        <v>1928</v>
      </c>
      <c r="Z3476">
        <v>3093725</v>
      </c>
      <c r="AA3476" s="2" t="s">
        <v>24</v>
      </c>
    </row>
    <row r="3477" spans="1:27" x14ac:dyDescent="0.25">
      <c r="A3477" s="6">
        <f t="shared" si="54"/>
        <v>3469</v>
      </c>
      <c r="C3477" s="36" t="str">
        <f>+INDEX('Global Mapping'!$M:$M,MATCH(L3477,'Global Mapping'!$A:$A,0))</f>
        <v>EXPENSE</v>
      </c>
      <c r="D3477" s="36" t="str">
        <f>+INDEX('Global Mapping'!$C:$C,MATCH(L3477,'Global Mapping'!$A:$A,0))</f>
        <v>EQUIPMENT RENTALS</v>
      </c>
      <c r="E3477" s="36" t="s">
        <v>3985</v>
      </c>
      <c r="F3477" s="36" t="s">
        <v>3986</v>
      </c>
      <c r="G3477" s="36" t="s">
        <v>3987</v>
      </c>
      <c r="H3477" s="36">
        <v>1129820</v>
      </c>
      <c r="I3477" s="38">
        <v>43762</v>
      </c>
      <c r="J3477" s="2">
        <v>345</v>
      </c>
      <c r="K3477" s="2">
        <v>345102</v>
      </c>
      <c r="L3477" s="2">
        <v>6365</v>
      </c>
      <c r="M3477" s="5">
        <v>1655.82</v>
      </c>
      <c r="N3477" s="3">
        <v>43770</v>
      </c>
      <c r="O3477" t="s">
        <v>19</v>
      </c>
      <c r="P3477" t="s">
        <v>1683</v>
      </c>
      <c r="S3477" s="2">
        <v>1103030</v>
      </c>
      <c r="T3477" s="2">
        <v>349159</v>
      </c>
      <c r="X3477" s="2" t="s">
        <v>1928</v>
      </c>
      <c r="Z3477">
        <v>3093725</v>
      </c>
      <c r="AA3477" s="2" t="s">
        <v>24</v>
      </c>
    </row>
    <row r="3478" spans="1:27" x14ac:dyDescent="0.25">
      <c r="A3478" s="6">
        <f t="shared" si="54"/>
        <v>3470</v>
      </c>
      <c r="C3478" s="36" t="str">
        <f>+INDEX('Global Mapping'!$M:$M,MATCH(L3478,'Global Mapping'!$A:$A,0))</f>
        <v>EXPENSE</v>
      </c>
      <c r="D3478" s="36" t="str">
        <f>+INDEX('Global Mapping'!$C:$C,MATCH(L3478,'Global Mapping'!$A:$A,0))</f>
        <v>EQUIPMENT RENTALS</v>
      </c>
      <c r="E3478" s="36" t="s">
        <v>3985</v>
      </c>
      <c r="F3478" s="36" t="s">
        <v>3986</v>
      </c>
      <c r="G3478" s="36" t="s">
        <v>3987</v>
      </c>
      <c r="H3478" s="36">
        <v>1133451</v>
      </c>
      <c r="I3478" s="38">
        <v>43795</v>
      </c>
      <c r="J3478" s="2">
        <v>345</v>
      </c>
      <c r="K3478" s="2">
        <v>345102</v>
      </c>
      <c r="L3478" s="2">
        <v>6365</v>
      </c>
      <c r="M3478" s="5">
        <v>1655.82</v>
      </c>
      <c r="N3478" s="3">
        <v>43800</v>
      </c>
      <c r="O3478" t="s">
        <v>19</v>
      </c>
      <c r="P3478" t="s">
        <v>1683</v>
      </c>
      <c r="S3478" s="2">
        <v>1112938</v>
      </c>
      <c r="T3478" s="2">
        <v>352432</v>
      </c>
      <c r="X3478" s="2" t="s">
        <v>1928</v>
      </c>
      <c r="Z3478">
        <v>3093725</v>
      </c>
      <c r="AA3478" s="2" t="s">
        <v>24</v>
      </c>
    </row>
    <row r="3479" spans="1:27" x14ac:dyDescent="0.25">
      <c r="A3479" s="6">
        <f t="shared" si="54"/>
        <v>3471</v>
      </c>
      <c r="C3479" s="36" t="str">
        <f>+INDEX('Global Mapping'!$M:$M,MATCH(L3479,'Global Mapping'!$A:$A,0))</f>
        <v>EXPENSE</v>
      </c>
      <c r="D3479" s="36" t="str">
        <f>+INDEX('Global Mapping'!$C:$C,MATCH(L3479,'Global Mapping'!$A:$A,0))</f>
        <v>EQUIPMENT RENTALS</v>
      </c>
      <c r="E3479" s="36" t="s">
        <v>3985</v>
      </c>
      <c r="F3479" s="36" t="s">
        <v>3986</v>
      </c>
      <c r="G3479" s="36" t="s">
        <v>3987</v>
      </c>
      <c r="H3479" s="36">
        <v>1133451</v>
      </c>
      <c r="I3479" s="38">
        <v>43795</v>
      </c>
      <c r="J3479" s="2">
        <v>345</v>
      </c>
      <c r="K3479" s="2">
        <v>345101</v>
      </c>
      <c r="L3479" s="2">
        <v>6365</v>
      </c>
      <c r="M3479" s="5">
        <v>1655.82</v>
      </c>
      <c r="N3479" s="3">
        <v>43800</v>
      </c>
      <c r="O3479" t="s">
        <v>19</v>
      </c>
      <c r="P3479" t="s">
        <v>1683</v>
      </c>
      <c r="S3479" s="2">
        <v>1112938</v>
      </c>
      <c r="T3479" s="2">
        <v>352432</v>
      </c>
      <c r="X3479" s="2" t="s">
        <v>1928</v>
      </c>
      <c r="Z3479">
        <v>3093725</v>
      </c>
      <c r="AA3479" s="2" t="s">
        <v>24</v>
      </c>
    </row>
    <row r="3480" spans="1:27" x14ac:dyDescent="0.25">
      <c r="A3480" s="6">
        <f t="shared" si="54"/>
        <v>3472</v>
      </c>
      <c r="C3480" s="36" t="str">
        <f>+INDEX('Global Mapping'!$M:$M,MATCH(L3480,'Global Mapping'!$A:$A,0))</f>
        <v>EXPENSE</v>
      </c>
      <c r="D3480" s="36" t="str">
        <f>+INDEX('Global Mapping'!$C:$C,MATCH(L3480,'Global Mapping'!$A:$A,0))</f>
        <v>EQUIPMENT RENTALS</v>
      </c>
      <c r="E3480" s="36" t="s">
        <v>3985</v>
      </c>
      <c r="F3480" s="36" t="s">
        <v>3986</v>
      </c>
      <c r="G3480" s="36" t="s">
        <v>3987</v>
      </c>
      <c r="H3480" s="36">
        <v>1137340</v>
      </c>
      <c r="I3480" s="38">
        <v>43832</v>
      </c>
      <c r="J3480" s="2">
        <v>345</v>
      </c>
      <c r="K3480" s="2">
        <v>345101</v>
      </c>
      <c r="L3480" s="2">
        <v>6365</v>
      </c>
      <c r="M3480" s="5">
        <v>1655.82</v>
      </c>
      <c r="N3480" s="3">
        <v>43831</v>
      </c>
      <c r="O3480" t="s">
        <v>19</v>
      </c>
      <c r="P3480" t="s">
        <v>1683</v>
      </c>
      <c r="S3480" s="2">
        <v>1122282</v>
      </c>
      <c r="T3480" s="2">
        <v>355440</v>
      </c>
      <c r="X3480" s="2" t="s">
        <v>1928</v>
      </c>
      <c r="Z3480">
        <v>3093725</v>
      </c>
      <c r="AA3480" s="2" t="s">
        <v>24</v>
      </c>
    </row>
    <row r="3481" spans="1:27" x14ac:dyDescent="0.25">
      <c r="A3481" s="6">
        <f t="shared" si="54"/>
        <v>3473</v>
      </c>
      <c r="C3481" s="36" t="str">
        <f>+INDEX('Global Mapping'!$M:$M,MATCH(L3481,'Global Mapping'!$A:$A,0))</f>
        <v>EXPENSE</v>
      </c>
      <c r="D3481" s="36" t="str">
        <f>+INDEX('Global Mapping'!$C:$C,MATCH(L3481,'Global Mapping'!$A:$A,0))</f>
        <v>EQUIPMENT RENTALS</v>
      </c>
      <c r="E3481" s="36" t="s">
        <v>3985</v>
      </c>
      <c r="F3481" s="36" t="s">
        <v>3986</v>
      </c>
      <c r="G3481" s="36" t="s">
        <v>3987</v>
      </c>
      <c r="H3481" s="36">
        <v>1137340</v>
      </c>
      <c r="I3481" s="38">
        <v>43832</v>
      </c>
      <c r="J3481" s="2">
        <v>345</v>
      </c>
      <c r="K3481" s="2">
        <v>345102</v>
      </c>
      <c r="L3481" s="2">
        <v>6365</v>
      </c>
      <c r="M3481" s="5">
        <v>1655.82</v>
      </c>
      <c r="N3481" s="3">
        <v>43831</v>
      </c>
      <c r="O3481" t="s">
        <v>19</v>
      </c>
      <c r="P3481" t="s">
        <v>1683</v>
      </c>
      <c r="S3481" s="2">
        <v>1122282</v>
      </c>
      <c r="T3481" s="2">
        <v>355440</v>
      </c>
      <c r="X3481" s="2" t="s">
        <v>1928</v>
      </c>
      <c r="Z3481">
        <v>3093725</v>
      </c>
      <c r="AA3481" s="2" t="s">
        <v>24</v>
      </c>
    </row>
    <row r="3482" spans="1:27" x14ac:dyDescent="0.25">
      <c r="A3482" s="6">
        <f t="shared" si="54"/>
        <v>3474</v>
      </c>
      <c r="C3482" s="36" t="str">
        <f>+INDEX('Global Mapping'!$M:$M,MATCH(L3482,'Global Mapping'!$A:$A,0))</f>
        <v>EXPENSE</v>
      </c>
      <c r="D3482" s="36" t="str">
        <f>+INDEX('Global Mapping'!$C:$C,MATCH(L3482,'Global Mapping'!$A:$A,0))</f>
        <v>EQUIPMENT RENTALS</v>
      </c>
      <c r="E3482" s="36" t="s">
        <v>3985</v>
      </c>
      <c r="F3482" s="36" t="s">
        <v>3986</v>
      </c>
      <c r="G3482" s="36" t="s">
        <v>3987</v>
      </c>
      <c r="H3482" s="36">
        <v>1140268</v>
      </c>
      <c r="I3482" s="38">
        <v>43860</v>
      </c>
      <c r="J3482" s="2">
        <v>345</v>
      </c>
      <c r="K3482" s="2">
        <v>345101</v>
      </c>
      <c r="L3482" s="2">
        <v>6365</v>
      </c>
      <c r="M3482" s="5">
        <v>1655.82</v>
      </c>
      <c r="N3482" s="3">
        <v>43862</v>
      </c>
      <c r="O3482" t="s">
        <v>19</v>
      </c>
      <c r="P3482" t="s">
        <v>1683</v>
      </c>
      <c r="S3482" s="2">
        <v>1130176</v>
      </c>
      <c r="T3482" s="2">
        <v>357974</v>
      </c>
      <c r="X3482" s="2" t="s">
        <v>1928</v>
      </c>
      <c r="Z3482">
        <v>3093725</v>
      </c>
      <c r="AA3482" s="2" t="s">
        <v>24</v>
      </c>
    </row>
    <row r="3483" spans="1:27" x14ac:dyDescent="0.25">
      <c r="A3483" s="6">
        <f t="shared" si="54"/>
        <v>3475</v>
      </c>
      <c r="C3483" s="36" t="str">
        <f>+INDEX('Global Mapping'!$M:$M,MATCH(L3483,'Global Mapping'!$A:$A,0))</f>
        <v>EXPENSE</v>
      </c>
      <c r="D3483" s="36" t="str">
        <f>+INDEX('Global Mapping'!$C:$C,MATCH(L3483,'Global Mapping'!$A:$A,0))</f>
        <v>EQUIPMENT RENTALS</v>
      </c>
      <c r="E3483" s="36" t="s">
        <v>3985</v>
      </c>
      <c r="F3483" s="36" t="s">
        <v>3986</v>
      </c>
      <c r="G3483" s="36" t="s">
        <v>3987</v>
      </c>
      <c r="H3483" s="36">
        <v>1140268</v>
      </c>
      <c r="I3483" s="38">
        <v>43860</v>
      </c>
      <c r="J3483" s="2">
        <v>345</v>
      </c>
      <c r="K3483" s="2">
        <v>345102</v>
      </c>
      <c r="L3483" s="2">
        <v>6365</v>
      </c>
      <c r="M3483" s="5">
        <v>1655.82</v>
      </c>
      <c r="N3483" s="3">
        <v>43862</v>
      </c>
      <c r="O3483" t="s">
        <v>19</v>
      </c>
      <c r="P3483" t="s">
        <v>1683</v>
      </c>
      <c r="S3483" s="2">
        <v>1130176</v>
      </c>
      <c r="T3483" s="2">
        <v>357974</v>
      </c>
      <c r="X3483" s="2" t="s">
        <v>1928</v>
      </c>
      <c r="Z3483">
        <v>3093725</v>
      </c>
      <c r="AA3483" s="2" t="s">
        <v>24</v>
      </c>
    </row>
    <row r="3484" spans="1:27" x14ac:dyDescent="0.25">
      <c r="A3484" s="6">
        <f t="shared" si="54"/>
        <v>3476</v>
      </c>
      <c r="C3484" s="36" t="str">
        <f>+INDEX('Global Mapping'!$M:$M,MATCH(L3484,'Global Mapping'!$A:$A,0))</f>
        <v>EXPENSE</v>
      </c>
      <c r="D3484" s="36" t="str">
        <f>+INDEX('Global Mapping'!$C:$C,MATCH(L3484,'Global Mapping'!$A:$A,0))</f>
        <v>EQUIPMENT RENTALS</v>
      </c>
      <c r="E3484" s="36" t="s">
        <v>3985</v>
      </c>
      <c r="F3484" s="36" t="s">
        <v>3986</v>
      </c>
      <c r="G3484" s="36" t="s">
        <v>3987</v>
      </c>
      <c r="H3484" s="36">
        <v>1142073</v>
      </c>
      <c r="I3484" s="38">
        <v>43881</v>
      </c>
      <c r="J3484" s="2">
        <v>345</v>
      </c>
      <c r="K3484" s="2">
        <v>345102</v>
      </c>
      <c r="L3484" s="2">
        <v>6365</v>
      </c>
      <c r="M3484" s="5">
        <v>1655.82</v>
      </c>
      <c r="N3484" s="3">
        <v>43891</v>
      </c>
      <c r="O3484" t="s">
        <v>19</v>
      </c>
      <c r="P3484" t="s">
        <v>1683</v>
      </c>
      <c r="S3484" s="2">
        <v>1136755</v>
      </c>
      <c r="T3484" s="2">
        <v>359883</v>
      </c>
      <c r="X3484" s="2" t="s">
        <v>1928</v>
      </c>
      <c r="Z3484">
        <v>3093725</v>
      </c>
      <c r="AA3484" s="2" t="s">
        <v>24</v>
      </c>
    </row>
    <row r="3485" spans="1:27" x14ac:dyDescent="0.25">
      <c r="A3485" s="6">
        <f t="shared" si="54"/>
        <v>3477</v>
      </c>
      <c r="C3485" s="36" t="str">
        <f>+INDEX('Global Mapping'!$M:$M,MATCH(L3485,'Global Mapping'!$A:$A,0))</f>
        <v>EXPENSE</v>
      </c>
      <c r="D3485" s="36" t="str">
        <f>+INDEX('Global Mapping'!$C:$C,MATCH(L3485,'Global Mapping'!$A:$A,0))</f>
        <v>EQUIPMENT RENTALS</v>
      </c>
      <c r="E3485" s="36" t="s">
        <v>3985</v>
      </c>
      <c r="F3485" s="36" t="s">
        <v>3986</v>
      </c>
      <c r="G3485" s="36" t="s">
        <v>3987</v>
      </c>
      <c r="H3485" s="36">
        <v>1142073</v>
      </c>
      <c r="I3485" s="38">
        <v>43881</v>
      </c>
      <c r="J3485" s="2">
        <v>345</v>
      </c>
      <c r="K3485" s="2">
        <v>345101</v>
      </c>
      <c r="L3485" s="2">
        <v>6365</v>
      </c>
      <c r="M3485" s="5">
        <v>1655.82</v>
      </c>
      <c r="N3485" s="3">
        <v>43891</v>
      </c>
      <c r="O3485" t="s">
        <v>19</v>
      </c>
      <c r="P3485" t="s">
        <v>1683</v>
      </c>
      <c r="S3485" s="2">
        <v>1136755</v>
      </c>
      <c r="T3485" s="2">
        <v>359883</v>
      </c>
      <c r="X3485" s="2" t="s">
        <v>1928</v>
      </c>
      <c r="Z3485">
        <v>3093725</v>
      </c>
      <c r="AA3485" s="2" t="s">
        <v>24</v>
      </c>
    </row>
    <row r="3486" spans="1:27" x14ac:dyDescent="0.25">
      <c r="A3486" s="6">
        <f t="shared" si="54"/>
        <v>3478</v>
      </c>
      <c r="C3486" s="36" t="str">
        <f>+INDEX('Global Mapping'!$M:$M,MATCH(L3486,'Global Mapping'!$A:$A,0))</f>
        <v>EXPENSE</v>
      </c>
      <c r="D3486" s="36" t="str">
        <f>+INDEX('Global Mapping'!$C:$C,MATCH(L3486,'Global Mapping'!$A:$A,0))</f>
        <v>OPER CONTRACTED WORKERS</v>
      </c>
      <c r="E3486" s="36" t="s">
        <v>3985</v>
      </c>
      <c r="F3486" s="36" t="s">
        <v>3986</v>
      </c>
      <c r="G3486" s="36" t="s">
        <v>3987</v>
      </c>
      <c r="H3486" s="36">
        <v>827086</v>
      </c>
      <c r="I3486" s="38">
        <v>40612</v>
      </c>
      <c r="J3486" s="2">
        <v>345</v>
      </c>
      <c r="K3486" s="2">
        <v>345103</v>
      </c>
      <c r="L3486" s="2">
        <v>6370</v>
      </c>
      <c r="M3486" s="5">
        <v>600</v>
      </c>
      <c r="N3486" s="3">
        <v>43692</v>
      </c>
      <c r="O3486" t="s">
        <v>19</v>
      </c>
      <c r="P3486" t="s">
        <v>1695</v>
      </c>
      <c r="Q3486" t="s">
        <v>1795</v>
      </c>
      <c r="S3486" s="2">
        <v>333580</v>
      </c>
      <c r="T3486" s="2">
        <v>342257</v>
      </c>
      <c r="U3486" s="2">
        <v>318188</v>
      </c>
      <c r="V3486" s="2" t="s">
        <v>1690</v>
      </c>
      <c r="W3486" t="s">
        <v>1691</v>
      </c>
      <c r="X3486" s="2" t="s">
        <v>1692</v>
      </c>
      <c r="Z3486">
        <v>3049322</v>
      </c>
      <c r="AA3486" s="2" t="s">
        <v>24</v>
      </c>
    </row>
    <row r="3487" spans="1:27" x14ac:dyDescent="0.25">
      <c r="A3487" s="6">
        <f t="shared" si="54"/>
        <v>3479</v>
      </c>
      <c r="C3487" s="36" t="str">
        <f>+INDEX('Global Mapping'!$M:$M,MATCH(L3487,'Global Mapping'!$A:$A,0))</f>
        <v>EXPENSE</v>
      </c>
      <c r="D3487" s="36" t="str">
        <f>+INDEX('Global Mapping'!$C:$C,MATCH(L3487,'Global Mapping'!$A:$A,0))</f>
        <v>UNIFORMS</v>
      </c>
      <c r="E3487" s="36" t="s">
        <v>3985</v>
      </c>
      <c r="F3487" s="36" t="s">
        <v>3986</v>
      </c>
      <c r="G3487" s="36" t="s">
        <v>3987</v>
      </c>
      <c r="H3487" s="36">
        <v>921232</v>
      </c>
      <c r="I3487" s="38">
        <v>43573</v>
      </c>
      <c r="J3487" s="2">
        <v>345</v>
      </c>
      <c r="K3487" s="2">
        <v>345101</v>
      </c>
      <c r="L3487" s="2">
        <v>6385</v>
      </c>
      <c r="M3487" s="5">
        <v>128.71</v>
      </c>
      <c r="N3487" s="3">
        <v>43570</v>
      </c>
      <c r="O3487" t="s">
        <v>19</v>
      </c>
      <c r="P3487" t="s">
        <v>1656</v>
      </c>
      <c r="S3487" s="2">
        <v>1049648</v>
      </c>
      <c r="T3487" s="2">
        <v>331774</v>
      </c>
      <c r="X3487" s="2" t="s">
        <v>1931</v>
      </c>
      <c r="Z3487">
        <v>3000863</v>
      </c>
      <c r="AA3487" s="2" t="s">
        <v>24</v>
      </c>
    </row>
    <row r="3488" spans="1:27" x14ac:dyDescent="0.25">
      <c r="A3488" s="6">
        <f t="shared" si="54"/>
        <v>3480</v>
      </c>
      <c r="C3488" s="36" t="str">
        <f>+INDEX('Global Mapping'!$M:$M,MATCH(L3488,'Global Mapping'!$A:$A,0))</f>
        <v>EXPENSE</v>
      </c>
      <c r="D3488" s="36" t="str">
        <f>+INDEX('Global Mapping'!$C:$C,MATCH(L3488,'Global Mapping'!$A:$A,0))</f>
        <v>UNIFORMS</v>
      </c>
      <c r="E3488" s="36" t="s">
        <v>3985</v>
      </c>
      <c r="F3488" s="36" t="s">
        <v>3986</v>
      </c>
      <c r="G3488" s="36" t="s">
        <v>3987</v>
      </c>
      <c r="H3488" s="36">
        <v>921264</v>
      </c>
      <c r="I3488" s="38">
        <v>43580</v>
      </c>
      <c r="J3488" s="2">
        <v>345</v>
      </c>
      <c r="K3488" s="2">
        <v>345101</v>
      </c>
      <c r="L3488" s="2">
        <v>6385</v>
      </c>
      <c r="M3488" s="5">
        <v>185.12</v>
      </c>
      <c r="N3488" s="3">
        <v>43577</v>
      </c>
      <c r="O3488" t="s">
        <v>19</v>
      </c>
      <c r="P3488" t="s">
        <v>1656</v>
      </c>
      <c r="S3488" s="2">
        <v>1051164</v>
      </c>
      <c r="T3488" s="2">
        <v>332197</v>
      </c>
      <c r="X3488" s="2" t="s">
        <v>1931</v>
      </c>
      <c r="Z3488">
        <v>3000863</v>
      </c>
      <c r="AA3488" s="2" t="s">
        <v>24</v>
      </c>
    </row>
    <row r="3489" spans="1:27" x14ac:dyDescent="0.25">
      <c r="A3489" s="6">
        <f t="shared" si="54"/>
        <v>3481</v>
      </c>
      <c r="C3489" s="36" t="str">
        <f>+INDEX('Global Mapping'!$M:$M,MATCH(L3489,'Global Mapping'!$A:$A,0))</f>
        <v>EXPENSE</v>
      </c>
      <c r="D3489" s="36" t="str">
        <f>+INDEX('Global Mapping'!$C:$C,MATCH(L3489,'Global Mapping'!$A:$A,0))</f>
        <v>UNIFORMS</v>
      </c>
      <c r="E3489" s="36" t="s">
        <v>3985</v>
      </c>
      <c r="F3489" s="36" t="s">
        <v>3986</v>
      </c>
      <c r="G3489" s="36" t="s">
        <v>3987</v>
      </c>
      <c r="H3489" s="36">
        <v>921325</v>
      </c>
      <c r="I3489" s="38">
        <v>43601</v>
      </c>
      <c r="J3489" s="2">
        <v>345</v>
      </c>
      <c r="K3489" s="2">
        <v>345102</v>
      </c>
      <c r="L3489" s="2">
        <v>6385</v>
      </c>
      <c r="M3489" s="5">
        <v>25.32</v>
      </c>
      <c r="N3489" s="3">
        <v>43600</v>
      </c>
      <c r="O3489" t="s">
        <v>19</v>
      </c>
      <c r="P3489" t="s">
        <v>1656</v>
      </c>
      <c r="S3489" s="2">
        <v>1057420</v>
      </c>
      <c r="T3489" s="2">
        <v>334367</v>
      </c>
      <c r="X3489" s="2" t="s">
        <v>1931</v>
      </c>
      <c r="Z3489">
        <v>3000863</v>
      </c>
      <c r="AA3489" s="2" t="s">
        <v>24</v>
      </c>
    </row>
    <row r="3490" spans="1:27" x14ac:dyDescent="0.25">
      <c r="A3490" s="6">
        <f t="shared" si="54"/>
        <v>3482</v>
      </c>
      <c r="C3490" s="36" t="str">
        <f>+INDEX('Global Mapping'!$M:$M,MATCH(L3490,'Global Mapping'!$A:$A,0))</f>
        <v>EXPENSE</v>
      </c>
      <c r="D3490" s="36" t="str">
        <f>+INDEX('Global Mapping'!$C:$C,MATCH(L3490,'Global Mapping'!$A:$A,0))</f>
        <v>UNIFORMS</v>
      </c>
      <c r="E3490" s="36" t="s">
        <v>3985</v>
      </c>
      <c r="F3490" s="36" t="s">
        <v>3986</v>
      </c>
      <c r="G3490" s="36" t="s">
        <v>3987</v>
      </c>
      <c r="H3490" s="36">
        <v>1119873</v>
      </c>
      <c r="I3490" s="38">
        <v>43720</v>
      </c>
      <c r="J3490" s="2">
        <v>345</v>
      </c>
      <c r="K3490" s="2">
        <v>345102</v>
      </c>
      <c r="L3490" s="2">
        <v>6385</v>
      </c>
      <c r="M3490" s="5">
        <v>126.96</v>
      </c>
      <c r="N3490" s="3">
        <v>43699</v>
      </c>
      <c r="O3490" t="s">
        <v>19</v>
      </c>
      <c r="P3490" t="s">
        <v>1668</v>
      </c>
      <c r="S3490" s="2">
        <v>1083419</v>
      </c>
      <c r="T3490" s="2">
        <v>342683</v>
      </c>
      <c r="X3490" s="2" t="s">
        <v>1931</v>
      </c>
      <c r="Z3490">
        <v>3098456</v>
      </c>
      <c r="AA3490" s="2" t="s">
        <v>24</v>
      </c>
    </row>
    <row r="3491" spans="1:27" x14ac:dyDescent="0.25">
      <c r="A3491" s="6">
        <f t="shared" si="54"/>
        <v>3483</v>
      </c>
      <c r="C3491" s="36" t="str">
        <f>+INDEX('Global Mapping'!$M:$M,MATCH(L3491,'Global Mapping'!$A:$A,0))</f>
        <v>EXPENSE</v>
      </c>
      <c r="D3491" s="36" t="str">
        <f>+INDEX('Global Mapping'!$C:$C,MATCH(L3491,'Global Mapping'!$A:$A,0))</f>
        <v>UNIFORMS</v>
      </c>
      <c r="E3491" s="36" t="s">
        <v>3985</v>
      </c>
      <c r="F3491" s="36" t="s">
        <v>3986</v>
      </c>
      <c r="G3491" s="36" t="s">
        <v>3987</v>
      </c>
      <c r="H3491" s="36">
        <v>1116475</v>
      </c>
      <c r="I3491" s="38">
        <v>43699</v>
      </c>
      <c r="J3491" s="2">
        <v>345</v>
      </c>
      <c r="K3491" s="2">
        <v>345102</v>
      </c>
      <c r="L3491" s="2">
        <v>6385</v>
      </c>
      <c r="M3491" s="5">
        <v>32.5</v>
      </c>
      <c r="N3491" s="3">
        <v>43699</v>
      </c>
      <c r="O3491" t="s">
        <v>19</v>
      </c>
      <c r="P3491" t="s">
        <v>1668</v>
      </c>
      <c r="S3491" s="2">
        <v>1083421</v>
      </c>
      <c r="T3491" s="2">
        <v>342683</v>
      </c>
      <c r="X3491" s="2" t="s">
        <v>1931</v>
      </c>
      <c r="Z3491">
        <v>3098456</v>
      </c>
      <c r="AA3491" s="2" t="s">
        <v>24</v>
      </c>
    </row>
    <row r="3492" spans="1:27" x14ac:dyDescent="0.25">
      <c r="A3492" s="6">
        <f t="shared" si="54"/>
        <v>3484</v>
      </c>
      <c r="C3492" s="36" t="str">
        <f>+INDEX('Global Mapping'!$M:$M,MATCH(L3492,'Global Mapping'!$A:$A,0))</f>
        <v>EXPENSE</v>
      </c>
      <c r="D3492" s="36" t="str">
        <f>+INDEX('Global Mapping'!$C:$C,MATCH(L3492,'Global Mapping'!$A:$A,0))</f>
        <v>UNIFORMS</v>
      </c>
      <c r="E3492" s="36" t="s">
        <v>3985</v>
      </c>
      <c r="F3492" s="36" t="s">
        <v>3986</v>
      </c>
      <c r="G3492" s="36" t="s">
        <v>3987</v>
      </c>
      <c r="H3492" s="36">
        <v>1116475</v>
      </c>
      <c r="I3492" s="38">
        <v>43699</v>
      </c>
      <c r="J3492" s="2">
        <v>345</v>
      </c>
      <c r="K3492" s="2">
        <v>345102</v>
      </c>
      <c r="L3492" s="2">
        <v>6385</v>
      </c>
      <c r="M3492" s="5">
        <v>32.5</v>
      </c>
      <c r="N3492" s="3">
        <v>43699</v>
      </c>
      <c r="O3492" t="s">
        <v>19</v>
      </c>
      <c r="P3492" t="s">
        <v>1668</v>
      </c>
      <c r="S3492" s="2">
        <v>1083424</v>
      </c>
      <c r="T3492" s="2">
        <v>342683</v>
      </c>
      <c r="X3492" s="2" t="s">
        <v>1931</v>
      </c>
      <c r="Z3492">
        <v>3098456</v>
      </c>
      <c r="AA3492" s="2" t="s">
        <v>24</v>
      </c>
    </row>
    <row r="3493" spans="1:27" x14ac:dyDescent="0.25">
      <c r="A3493" s="6">
        <f t="shared" si="54"/>
        <v>3485</v>
      </c>
      <c r="C3493" s="36" t="str">
        <f>+INDEX('Global Mapping'!$M:$M,MATCH(L3493,'Global Mapping'!$A:$A,0))</f>
        <v>EXPENSE</v>
      </c>
      <c r="D3493" s="36" t="str">
        <f>+INDEX('Global Mapping'!$C:$C,MATCH(L3493,'Global Mapping'!$A:$A,0))</f>
        <v>UNIFORMS</v>
      </c>
      <c r="E3493" s="36" t="s">
        <v>3985</v>
      </c>
      <c r="F3493" s="36" t="s">
        <v>3986</v>
      </c>
      <c r="G3493" s="36" t="s">
        <v>3987</v>
      </c>
      <c r="H3493" s="36">
        <v>1116475</v>
      </c>
      <c r="I3493" s="38">
        <v>43699</v>
      </c>
      <c r="J3493" s="2">
        <v>345</v>
      </c>
      <c r="K3493" s="2">
        <v>345102</v>
      </c>
      <c r="L3493" s="2">
        <v>6385</v>
      </c>
      <c r="M3493" s="5">
        <v>32.5</v>
      </c>
      <c r="N3493" s="3">
        <v>43699</v>
      </c>
      <c r="O3493" t="s">
        <v>19</v>
      </c>
      <c r="P3493" t="s">
        <v>1668</v>
      </c>
      <c r="S3493" s="2">
        <v>1083426</v>
      </c>
      <c r="T3493" s="2">
        <v>342683</v>
      </c>
      <c r="X3493" s="2" t="s">
        <v>1931</v>
      </c>
      <c r="Z3493">
        <v>3098456</v>
      </c>
      <c r="AA3493" s="2" t="s">
        <v>24</v>
      </c>
    </row>
    <row r="3494" spans="1:27" x14ac:dyDescent="0.25">
      <c r="A3494" s="6">
        <f t="shared" si="54"/>
        <v>3486</v>
      </c>
      <c r="C3494" s="36" t="str">
        <f>+INDEX('Global Mapping'!$M:$M,MATCH(L3494,'Global Mapping'!$A:$A,0))</f>
        <v>EXPENSE</v>
      </c>
      <c r="D3494" s="36" t="str">
        <f>+INDEX('Global Mapping'!$C:$C,MATCH(L3494,'Global Mapping'!$A:$A,0))</f>
        <v>UNIFORMS</v>
      </c>
      <c r="E3494" s="36" t="s">
        <v>3985</v>
      </c>
      <c r="F3494" s="36" t="s">
        <v>3986</v>
      </c>
      <c r="G3494" s="36" t="s">
        <v>3987</v>
      </c>
      <c r="H3494" s="36">
        <v>1116475</v>
      </c>
      <c r="I3494" s="38">
        <v>43699</v>
      </c>
      <c r="J3494" s="2">
        <v>345</v>
      </c>
      <c r="K3494" s="2">
        <v>345102</v>
      </c>
      <c r="L3494" s="2">
        <v>6385</v>
      </c>
      <c r="M3494" s="5">
        <v>32.5</v>
      </c>
      <c r="N3494" s="3">
        <v>43699</v>
      </c>
      <c r="O3494" t="s">
        <v>19</v>
      </c>
      <c r="P3494" t="s">
        <v>1668</v>
      </c>
      <c r="S3494" s="2">
        <v>1083427</v>
      </c>
      <c r="T3494" s="2">
        <v>342683</v>
      </c>
      <c r="X3494" s="2" t="s">
        <v>1931</v>
      </c>
      <c r="Z3494">
        <v>3098456</v>
      </c>
      <c r="AA3494" s="2" t="s">
        <v>24</v>
      </c>
    </row>
    <row r="3495" spans="1:27" x14ac:dyDescent="0.25">
      <c r="A3495" s="6">
        <f t="shared" si="54"/>
        <v>3487</v>
      </c>
      <c r="C3495" s="36" t="str">
        <f>+INDEX('Global Mapping'!$M:$M,MATCH(L3495,'Global Mapping'!$A:$A,0))</f>
        <v>EXPENSE</v>
      </c>
      <c r="D3495" s="36" t="str">
        <f>+INDEX('Global Mapping'!$C:$C,MATCH(L3495,'Global Mapping'!$A:$A,0))</f>
        <v>UNIFORMS</v>
      </c>
      <c r="E3495" s="36" t="s">
        <v>3985</v>
      </c>
      <c r="F3495" s="36" t="s">
        <v>3986</v>
      </c>
      <c r="G3495" s="36" t="s">
        <v>3987</v>
      </c>
      <c r="H3495" s="36">
        <v>1116475</v>
      </c>
      <c r="I3495" s="38">
        <v>43699</v>
      </c>
      <c r="J3495" s="2">
        <v>345</v>
      </c>
      <c r="K3495" s="2">
        <v>345102</v>
      </c>
      <c r="L3495" s="2">
        <v>6385</v>
      </c>
      <c r="M3495" s="5">
        <v>32.5</v>
      </c>
      <c r="N3495" s="3">
        <v>43699</v>
      </c>
      <c r="O3495" t="s">
        <v>19</v>
      </c>
      <c r="P3495" t="s">
        <v>1668</v>
      </c>
      <c r="S3495" s="2">
        <v>1083429</v>
      </c>
      <c r="T3495" s="2">
        <v>342683</v>
      </c>
      <c r="X3495" s="2" t="s">
        <v>1931</v>
      </c>
      <c r="Z3495">
        <v>3098456</v>
      </c>
      <c r="AA3495" s="2" t="s">
        <v>24</v>
      </c>
    </row>
    <row r="3496" spans="1:27" x14ac:dyDescent="0.25">
      <c r="A3496" s="6">
        <f t="shared" si="54"/>
        <v>3488</v>
      </c>
      <c r="C3496" s="36" t="str">
        <f>+INDEX('Global Mapping'!$M:$M,MATCH(L3496,'Global Mapping'!$A:$A,0))</f>
        <v>EXPENSE</v>
      </c>
      <c r="D3496" s="36" t="str">
        <f>+INDEX('Global Mapping'!$C:$C,MATCH(L3496,'Global Mapping'!$A:$A,0))</f>
        <v>UNIFORMS</v>
      </c>
      <c r="E3496" s="36" t="s">
        <v>3985</v>
      </c>
      <c r="F3496" s="36" t="s">
        <v>3986</v>
      </c>
      <c r="G3496" s="36" t="s">
        <v>3987</v>
      </c>
      <c r="H3496" s="36">
        <v>1116475</v>
      </c>
      <c r="I3496" s="38">
        <v>43699</v>
      </c>
      <c r="J3496" s="2">
        <v>345</v>
      </c>
      <c r="K3496" s="2">
        <v>345102</v>
      </c>
      <c r="L3496" s="2">
        <v>6385</v>
      </c>
      <c r="M3496" s="5">
        <v>32.5</v>
      </c>
      <c r="N3496" s="3">
        <v>43699</v>
      </c>
      <c r="O3496" t="s">
        <v>19</v>
      </c>
      <c r="P3496" t="s">
        <v>1668</v>
      </c>
      <c r="S3496" s="2">
        <v>1083430</v>
      </c>
      <c r="T3496" s="2">
        <v>342683</v>
      </c>
      <c r="X3496" s="2" t="s">
        <v>1931</v>
      </c>
      <c r="Z3496">
        <v>3098456</v>
      </c>
      <c r="AA3496" s="2" t="s">
        <v>24</v>
      </c>
    </row>
    <row r="3497" spans="1:27" x14ac:dyDescent="0.25">
      <c r="A3497" s="6">
        <f t="shared" si="54"/>
        <v>3489</v>
      </c>
      <c r="C3497" s="36" t="str">
        <f>+INDEX('Global Mapping'!$M:$M,MATCH(L3497,'Global Mapping'!$A:$A,0))</f>
        <v>EXPENSE</v>
      </c>
      <c r="D3497" s="36" t="str">
        <f>+INDEX('Global Mapping'!$C:$C,MATCH(L3497,'Global Mapping'!$A:$A,0))</f>
        <v>UNIFORMS</v>
      </c>
      <c r="E3497" s="36" t="s">
        <v>3985</v>
      </c>
      <c r="F3497" s="36" t="s">
        <v>3986</v>
      </c>
      <c r="G3497" s="36" t="s">
        <v>3987</v>
      </c>
      <c r="H3497" s="36">
        <v>1116475</v>
      </c>
      <c r="I3497" s="38">
        <v>43699</v>
      </c>
      <c r="J3497" s="2">
        <v>345</v>
      </c>
      <c r="K3497" s="2">
        <v>345102</v>
      </c>
      <c r="L3497" s="2">
        <v>6385</v>
      </c>
      <c r="M3497" s="5">
        <v>32.5</v>
      </c>
      <c r="N3497" s="3">
        <v>43699</v>
      </c>
      <c r="O3497" t="s">
        <v>19</v>
      </c>
      <c r="P3497" t="s">
        <v>1668</v>
      </c>
      <c r="S3497" s="2">
        <v>1083433</v>
      </c>
      <c r="T3497" s="2">
        <v>342683</v>
      </c>
      <c r="X3497" s="2" t="s">
        <v>1931</v>
      </c>
      <c r="Z3497">
        <v>3098456</v>
      </c>
      <c r="AA3497" s="2" t="s">
        <v>24</v>
      </c>
    </row>
    <row r="3498" spans="1:27" x14ac:dyDescent="0.25">
      <c r="A3498" s="6">
        <f t="shared" si="54"/>
        <v>3490</v>
      </c>
      <c r="C3498" s="36" t="str">
        <f>+INDEX('Global Mapping'!$M:$M,MATCH(L3498,'Global Mapping'!$A:$A,0))</f>
        <v>EXPENSE</v>
      </c>
      <c r="D3498" s="36" t="str">
        <f>+INDEX('Global Mapping'!$C:$C,MATCH(L3498,'Global Mapping'!$A:$A,0))</f>
        <v>UNIFORMS</v>
      </c>
      <c r="E3498" s="36" t="s">
        <v>3985</v>
      </c>
      <c r="F3498" s="36" t="s">
        <v>3986</v>
      </c>
      <c r="G3498" s="36" t="s">
        <v>3987</v>
      </c>
      <c r="H3498" s="36">
        <v>1116475</v>
      </c>
      <c r="I3498" s="38">
        <v>43699</v>
      </c>
      <c r="J3498" s="2">
        <v>345</v>
      </c>
      <c r="K3498" s="2">
        <v>345102</v>
      </c>
      <c r="L3498" s="2">
        <v>6385</v>
      </c>
      <c r="M3498" s="5">
        <v>32.5</v>
      </c>
      <c r="N3498" s="3">
        <v>43699</v>
      </c>
      <c r="O3498" t="s">
        <v>19</v>
      </c>
      <c r="P3498" t="s">
        <v>1668</v>
      </c>
      <c r="S3498" s="2">
        <v>1083434</v>
      </c>
      <c r="T3498" s="2">
        <v>342683</v>
      </c>
      <c r="X3498" s="2" t="s">
        <v>1931</v>
      </c>
      <c r="Z3498">
        <v>3098456</v>
      </c>
      <c r="AA3498" s="2" t="s">
        <v>24</v>
      </c>
    </row>
    <row r="3499" spans="1:27" x14ac:dyDescent="0.25">
      <c r="A3499" s="6">
        <f t="shared" si="54"/>
        <v>3491</v>
      </c>
      <c r="C3499" s="36" t="str">
        <f>+INDEX('Global Mapping'!$M:$M,MATCH(L3499,'Global Mapping'!$A:$A,0))</f>
        <v>EXPENSE</v>
      </c>
      <c r="D3499" s="36" t="str">
        <f>+INDEX('Global Mapping'!$C:$C,MATCH(L3499,'Global Mapping'!$A:$A,0))</f>
        <v>UNIFORMS</v>
      </c>
      <c r="E3499" s="36" t="s">
        <v>3985</v>
      </c>
      <c r="F3499" s="36" t="s">
        <v>3986</v>
      </c>
      <c r="G3499" s="36" t="s">
        <v>3987</v>
      </c>
      <c r="H3499" s="36">
        <v>1116475</v>
      </c>
      <c r="I3499" s="38">
        <v>43699</v>
      </c>
      <c r="J3499" s="2">
        <v>345</v>
      </c>
      <c r="K3499" s="2">
        <v>345102</v>
      </c>
      <c r="L3499" s="2">
        <v>6385</v>
      </c>
      <c r="M3499" s="5">
        <v>32.5</v>
      </c>
      <c r="N3499" s="3">
        <v>43699</v>
      </c>
      <c r="O3499" t="s">
        <v>19</v>
      </c>
      <c r="P3499" t="s">
        <v>1668</v>
      </c>
      <c r="S3499" s="2">
        <v>1083437</v>
      </c>
      <c r="T3499" s="2">
        <v>342683</v>
      </c>
      <c r="X3499" s="2" t="s">
        <v>1931</v>
      </c>
      <c r="Z3499">
        <v>3098456</v>
      </c>
      <c r="AA3499" s="2" t="s">
        <v>24</v>
      </c>
    </row>
    <row r="3500" spans="1:27" x14ac:dyDescent="0.25">
      <c r="A3500" s="6">
        <f t="shared" si="54"/>
        <v>3492</v>
      </c>
      <c r="C3500" s="36" t="str">
        <f>+INDEX('Global Mapping'!$M:$M,MATCH(L3500,'Global Mapping'!$A:$A,0))</f>
        <v>EXPENSE</v>
      </c>
      <c r="D3500" s="36" t="str">
        <f>+INDEX('Global Mapping'!$C:$C,MATCH(L3500,'Global Mapping'!$A:$A,0))</f>
        <v>UNIFORMS</v>
      </c>
      <c r="E3500" s="36" t="s">
        <v>3985</v>
      </c>
      <c r="F3500" s="36" t="s">
        <v>3986</v>
      </c>
      <c r="G3500" s="36" t="s">
        <v>3987</v>
      </c>
      <c r="H3500" s="36">
        <v>1116475</v>
      </c>
      <c r="I3500" s="38">
        <v>43699</v>
      </c>
      <c r="J3500" s="2">
        <v>345</v>
      </c>
      <c r="K3500" s="2">
        <v>345102</v>
      </c>
      <c r="L3500" s="2">
        <v>6385</v>
      </c>
      <c r="M3500" s="5">
        <v>32.5</v>
      </c>
      <c r="N3500" s="3">
        <v>43699</v>
      </c>
      <c r="O3500" t="s">
        <v>19</v>
      </c>
      <c r="P3500" t="s">
        <v>1668</v>
      </c>
      <c r="S3500" s="2">
        <v>1083439</v>
      </c>
      <c r="T3500" s="2">
        <v>342683</v>
      </c>
      <c r="X3500" s="2" t="s">
        <v>1931</v>
      </c>
      <c r="Z3500">
        <v>3098456</v>
      </c>
      <c r="AA3500" s="2" t="s">
        <v>24</v>
      </c>
    </row>
    <row r="3501" spans="1:27" x14ac:dyDescent="0.25">
      <c r="A3501" s="6">
        <f t="shared" si="54"/>
        <v>3493</v>
      </c>
      <c r="C3501" s="36" t="str">
        <f>+INDEX('Global Mapping'!$M:$M,MATCH(L3501,'Global Mapping'!$A:$A,0))</f>
        <v>EXPENSE</v>
      </c>
      <c r="D3501" s="36" t="str">
        <f>+INDEX('Global Mapping'!$C:$C,MATCH(L3501,'Global Mapping'!$A:$A,0))</f>
        <v>UNIFORMS</v>
      </c>
      <c r="E3501" s="36" t="s">
        <v>3985</v>
      </c>
      <c r="F3501" s="36" t="s">
        <v>3986</v>
      </c>
      <c r="G3501" s="36" t="s">
        <v>3987</v>
      </c>
      <c r="H3501" s="36">
        <v>1116475</v>
      </c>
      <c r="I3501" s="38">
        <v>43699</v>
      </c>
      <c r="J3501" s="2">
        <v>345</v>
      </c>
      <c r="K3501" s="2">
        <v>345102</v>
      </c>
      <c r="L3501" s="2">
        <v>6385</v>
      </c>
      <c r="M3501" s="5">
        <v>32.5</v>
      </c>
      <c r="N3501" s="3">
        <v>43699</v>
      </c>
      <c r="O3501" t="s">
        <v>19</v>
      </c>
      <c r="P3501" t="s">
        <v>1668</v>
      </c>
      <c r="S3501" s="2">
        <v>1083442</v>
      </c>
      <c r="T3501" s="2">
        <v>342683</v>
      </c>
      <c r="X3501" s="2" t="s">
        <v>1931</v>
      </c>
      <c r="Z3501">
        <v>3098456</v>
      </c>
      <c r="AA3501" s="2" t="s">
        <v>24</v>
      </c>
    </row>
    <row r="3502" spans="1:27" x14ac:dyDescent="0.25">
      <c r="A3502" s="6">
        <f t="shared" si="54"/>
        <v>3494</v>
      </c>
      <c r="C3502" s="36" t="str">
        <f>+INDEX('Global Mapping'!$M:$M,MATCH(L3502,'Global Mapping'!$A:$A,0))</f>
        <v>EXPENSE</v>
      </c>
      <c r="D3502" s="36" t="str">
        <f>+INDEX('Global Mapping'!$C:$C,MATCH(L3502,'Global Mapping'!$A:$A,0))</f>
        <v>UNIFORMS</v>
      </c>
      <c r="E3502" s="36" t="s">
        <v>3985</v>
      </c>
      <c r="F3502" s="36" t="s">
        <v>3986</v>
      </c>
      <c r="G3502" s="36" t="s">
        <v>3987</v>
      </c>
      <c r="H3502" s="36">
        <v>1116475</v>
      </c>
      <c r="I3502" s="38">
        <v>43699</v>
      </c>
      <c r="J3502" s="2">
        <v>345</v>
      </c>
      <c r="K3502" s="2">
        <v>345102</v>
      </c>
      <c r="L3502" s="2">
        <v>6385</v>
      </c>
      <c r="M3502" s="5">
        <v>32.5</v>
      </c>
      <c r="N3502" s="3">
        <v>43699</v>
      </c>
      <c r="O3502" t="s">
        <v>19</v>
      </c>
      <c r="P3502" t="s">
        <v>1668</v>
      </c>
      <c r="S3502" s="2">
        <v>1083444</v>
      </c>
      <c r="T3502" s="2">
        <v>342683</v>
      </c>
      <c r="X3502" s="2" t="s">
        <v>1931</v>
      </c>
      <c r="Z3502">
        <v>3098456</v>
      </c>
      <c r="AA3502" s="2" t="s">
        <v>24</v>
      </c>
    </row>
    <row r="3503" spans="1:27" x14ac:dyDescent="0.25">
      <c r="A3503" s="6">
        <f t="shared" si="54"/>
        <v>3495</v>
      </c>
      <c r="C3503" s="36" t="str">
        <f>+INDEX('Global Mapping'!$M:$M,MATCH(L3503,'Global Mapping'!$A:$A,0))</f>
        <v>EXPENSE</v>
      </c>
      <c r="D3503" s="36" t="str">
        <f>+INDEX('Global Mapping'!$C:$C,MATCH(L3503,'Global Mapping'!$A:$A,0))</f>
        <v>UNIFORMS</v>
      </c>
      <c r="E3503" s="36" t="s">
        <v>3985</v>
      </c>
      <c r="F3503" s="36" t="s">
        <v>3986</v>
      </c>
      <c r="G3503" s="36" t="s">
        <v>3987</v>
      </c>
      <c r="H3503" s="36">
        <v>1116475</v>
      </c>
      <c r="I3503" s="38">
        <v>43699</v>
      </c>
      <c r="J3503" s="2">
        <v>345</v>
      </c>
      <c r="K3503" s="2">
        <v>345102</v>
      </c>
      <c r="L3503" s="2">
        <v>6385</v>
      </c>
      <c r="M3503" s="5">
        <v>32.5</v>
      </c>
      <c r="N3503" s="3">
        <v>43699</v>
      </c>
      <c r="O3503" t="s">
        <v>19</v>
      </c>
      <c r="P3503" t="s">
        <v>1668</v>
      </c>
      <c r="S3503" s="2">
        <v>1083446</v>
      </c>
      <c r="T3503" s="2">
        <v>342683</v>
      </c>
      <c r="X3503" s="2" t="s">
        <v>1931</v>
      </c>
      <c r="Z3503">
        <v>3098456</v>
      </c>
      <c r="AA3503" s="2" t="s">
        <v>24</v>
      </c>
    </row>
    <row r="3504" spans="1:27" x14ac:dyDescent="0.25">
      <c r="A3504" s="6">
        <f t="shared" si="54"/>
        <v>3496</v>
      </c>
      <c r="C3504" s="36" t="str">
        <f>+INDEX('Global Mapping'!$M:$M,MATCH(L3504,'Global Mapping'!$A:$A,0))</f>
        <v>EXPENSE</v>
      </c>
      <c r="D3504" s="36" t="str">
        <f>+INDEX('Global Mapping'!$C:$C,MATCH(L3504,'Global Mapping'!$A:$A,0))</f>
        <v>UNIFORMS</v>
      </c>
      <c r="E3504" s="36" t="s">
        <v>3985</v>
      </c>
      <c r="F3504" s="36" t="s">
        <v>3986</v>
      </c>
      <c r="G3504" s="36" t="s">
        <v>3987</v>
      </c>
      <c r="H3504" s="36">
        <v>1116475</v>
      </c>
      <c r="I3504" s="38">
        <v>43699</v>
      </c>
      <c r="J3504" s="2">
        <v>345</v>
      </c>
      <c r="K3504" s="2">
        <v>345102</v>
      </c>
      <c r="L3504" s="2">
        <v>6385</v>
      </c>
      <c r="M3504" s="5">
        <v>32.5</v>
      </c>
      <c r="N3504" s="3">
        <v>43699</v>
      </c>
      <c r="O3504" t="s">
        <v>19</v>
      </c>
      <c r="P3504" t="s">
        <v>1668</v>
      </c>
      <c r="S3504" s="2">
        <v>1083448</v>
      </c>
      <c r="T3504" s="2">
        <v>342683</v>
      </c>
      <c r="X3504" s="2" t="s">
        <v>1931</v>
      </c>
      <c r="Z3504">
        <v>3098456</v>
      </c>
      <c r="AA3504" s="2" t="s">
        <v>24</v>
      </c>
    </row>
    <row r="3505" spans="1:27" x14ac:dyDescent="0.25">
      <c r="A3505" s="6">
        <f t="shared" si="54"/>
        <v>3497</v>
      </c>
      <c r="C3505" s="36" t="str">
        <f>+INDEX('Global Mapping'!$M:$M,MATCH(L3505,'Global Mapping'!$A:$A,0))</f>
        <v>EXPENSE</v>
      </c>
      <c r="D3505" s="36" t="str">
        <f>+INDEX('Global Mapping'!$C:$C,MATCH(L3505,'Global Mapping'!$A:$A,0))</f>
        <v>UNIFORMS</v>
      </c>
      <c r="E3505" s="36" t="s">
        <v>3985</v>
      </c>
      <c r="F3505" s="36" t="s">
        <v>3986</v>
      </c>
      <c r="G3505" s="36" t="s">
        <v>3987</v>
      </c>
      <c r="H3505" s="36">
        <v>1117421</v>
      </c>
      <c r="I3505" s="38">
        <v>43713</v>
      </c>
      <c r="J3505" s="2">
        <v>345</v>
      </c>
      <c r="K3505" s="2">
        <v>345102</v>
      </c>
      <c r="L3505" s="2">
        <v>6385</v>
      </c>
      <c r="M3505" s="5">
        <v>32.5</v>
      </c>
      <c r="N3505" s="3">
        <v>43699</v>
      </c>
      <c r="O3505" t="s">
        <v>19</v>
      </c>
      <c r="P3505" t="s">
        <v>1668</v>
      </c>
      <c r="S3505" s="2">
        <v>1083451</v>
      </c>
      <c r="T3505" s="2">
        <v>342683</v>
      </c>
      <c r="X3505" s="2" t="s">
        <v>1931</v>
      </c>
      <c r="Z3505">
        <v>3098456</v>
      </c>
      <c r="AA3505" s="2" t="s">
        <v>24</v>
      </c>
    </row>
    <row r="3506" spans="1:27" x14ac:dyDescent="0.25">
      <c r="A3506" s="6">
        <f t="shared" si="54"/>
        <v>3498</v>
      </c>
      <c r="C3506" s="36" t="str">
        <f>+INDEX('Global Mapping'!$M:$M,MATCH(L3506,'Global Mapping'!$A:$A,0))</f>
        <v>EXPENSE</v>
      </c>
      <c r="D3506" s="36" t="str">
        <f>+INDEX('Global Mapping'!$C:$C,MATCH(L3506,'Global Mapping'!$A:$A,0))</f>
        <v>UNIFORMS</v>
      </c>
      <c r="E3506" s="36" t="s">
        <v>3985</v>
      </c>
      <c r="F3506" s="36" t="s">
        <v>3986</v>
      </c>
      <c r="G3506" s="36" t="s">
        <v>3987</v>
      </c>
      <c r="H3506" s="36">
        <v>1117083</v>
      </c>
      <c r="I3506" s="38">
        <v>43706</v>
      </c>
      <c r="J3506" s="2">
        <v>345</v>
      </c>
      <c r="K3506" s="2">
        <v>345102</v>
      </c>
      <c r="L3506" s="2">
        <v>6385</v>
      </c>
      <c r="M3506" s="5">
        <v>32.5</v>
      </c>
      <c r="N3506" s="3">
        <v>43699</v>
      </c>
      <c r="O3506" t="s">
        <v>19</v>
      </c>
      <c r="P3506" t="s">
        <v>1668</v>
      </c>
      <c r="S3506" s="2">
        <v>1083453</v>
      </c>
      <c r="T3506" s="2">
        <v>342683</v>
      </c>
      <c r="X3506" s="2" t="s">
        <v>1931</v>
      </c>
      <c r="Z3506">
        <v>3098456</v>
      </c>
      <c r="AA3506" s="2" t="s">
        <v>24</v>
      </c>
    </row>
    <row r="3507" spans="1:27" x14ac:dyDescent="0.25">
      <c r="A3507" s="6">
        <f t="shared" si="54"/>
        <v>3499</v>
      </c>
      <c r="C3507" s="36" t="str">
        <f>+INDEX('Global Mapping'!$M:$M,MATCH(L3507,'Global Mapping'!$A:$A,0))</f>
        <v>EXPENSE</v>
      </c>
      <c r="D3507" s="36" t="str">
        <f>+INDEX('Global Mapping'!$C:$C,MATCH(L3507,'Global Mapping'!$A:$A,0))</f>
        <v>UNIFORMS</v>
      </c>
      <c r="E3507" s="36" t="s">
        <v>3985</v>
      </c>
      <c r="F3507" s="36" t="s">
        <v>3986</v>
      </c>
      <c r="G3507" s="36" t="s">
        <v>3987</v>
      </c>
      <c r="H3507" s="36">
        <v>1117421</v>
      </c>
      <c r="I3507" s="38">
        <v>43713</v>
      </c>
      <c r="J3507" s="2">
        <v>345</v>
      </c>
      <c r="K3507" s="2">
        <v>345102</v>
      </c>
      <c r="L3507" s="2">
        <v>6385</v>
      </c>
      <c r="M3507" s="5">
        <v>57.72</v>
      </c>
      <c r="N3507" s="3">
        <v>43699</v>
      </c>
      <c r="O3507" t="s">
        <v>19</v>
      </c>
      <c r="P3507" t="s">
        <v>1668</v>
      </c>
      <c r="S3507" s="2">
        <v>1083459</v>
      </c>
      <c r="T3507" s="2">
        <v>342683</v>
      </c>
      <c r="X3507" s="2" t="s">
        <v>1931</v>
      </c>
      <c r="Z3507">
        <v>3098456</v>
      </c>
      <c r="AA3507" s="2" t="s">
        <v>24</v>
      </c>
    </row>
    <row r="3508" spans="1:27" x14ac:dyDescent="0.25">
      <c r="A3508" s="6">
        <f t="shared" si="54"/>
        <v>3500</v>
      </c>
      <c r="C3508" s="36" t="str">
        <f>+INDEX('Global Mapping'!$M:$M,MATCH(L3508,'Global Mapping'!$A:$A,0))</f>
        <v>EXPENSE</v>
      </c>
      <c r="D3508" s="36" t="str">
        <f>+INDEX('Global Mapping'!$C:$C,MATCH(L3508,'Global Mapping'!$A:$A,0))</f>
        <v>UNIFORMS</v>
      </c>
      <c r="E3508" s="36" t="s">
        <v>3985</v>
      </c>
      <c r="F3508" s="36" t="s">
        <v>3986</v>
      </c>
      <c r="G3508" s="36" t="s">
        <v>3987</v>
      </c>
      <c r="H3508" s="36">
        <v>1117083</v>
      </c>
      <c r="I3508" s="38">
        <v>43706</v>
      </c>
      <c r="J3508" s="2">
        <v>345</v>
      </c>
      <c r="K3508" s="2">
        <v>345102</v>
      </c>
      <c r="L3508" s="2">
        <v>6385</v>
      </c>
      <c r="M3508" s="5">
        <v>57.72</v>
      </c>
      <c r="N3508" s="3">
        <v>43699</v>
      </c>
      <c r="O3508" t="s">
        <v>19</v>
      </c>
      <c r="P3508" t="s">
        <v>1668</v>
      </c>
      <c r="S3508" s="2">
        <v>1083462</v>
      </c>
      <c r="T3508" s="2">
        <v>342683</v>
      </c>
      <c r="X3508" s="2" t="s">
        <v>1931</v>
      </c>
      <c r="Z3508">
        <v>3098456</v>
      </c>
      <c r="AA3508" s="2" t="s">
        <v>24</v>
      </c>
    </row>
    <row r="3509" spans="1:27" x14ac:dyDescent="0.25">
      <c r="A3509" s="6">
        <f t="shared" si="54"/>
        <v>3501</v>
      </c>
      <c r="C3509" s="36" t="str">
        <f>+INDEX('Global Mapping'!$M:$M,MATCH(L3509,'Global Mapping'!$A:$A,0))</f>
        <v>EXPENSE</v>
      </c>
      <c r="D3509" s="36" t="str">
        <f>+INDEX('Global Mapping'!$C:$C,MATCH(L3509,'Global Mapping'!$A:$A,0))</f>
        <v>UNIFORMS</v>
      </c>
      <c r="E3509" s="36" t="s">
        <v>3985</v>
      </c>
      <c r="F3509" s="36" t="s">
        <v>3986</v>
      </c>
      <c r="G3509" s="36" t="s">
        <v>3987</v>
      </c>
      <c r="H3509" s="36">
        <v>1126798</v>
      </c>
      <c r="I3509" s="38">
        <v>43734</v>
      </c>
      <c r="J3509" s="2">
        <v>345</v>
      </c>
      <c r="K3509" s="2">
        <v>345102</v>
      </c>
      <c r="L3509" s="2">
        <v>6385</v>
      </c>
      <c r="M3509" s="5">
        <v>54.47</v>
      </c>
      <c r="N3509" s="3">
        <v>43713</v>
      </c>
      <c r="O3509" t="s">
        <v>19</v>
      </c>
      <c r="P3509" t="s">
        <v>1668</v>
      </c>
      <c r="S3509" s="2">
        <v>1087785</v>
      </c>
      <c r="T3509" s="2">
        <v>343780</v>
      </c>
      <c r="X3509" s="2" t="s">
        <v>1931</v>
      </c>
      <c r="Z3509">
        <v>3098456</v>
      </c>
      <c r="AA3509" s="2" t="s">
        <v>24</v>
      </c>
    </row>
    <row r="3510" spans="1:27" x14ac:dyDescent="0.25">
      <c r="A3510" s="6">
        <f t="shared" si="54"/>
        <v>3502</v>
      </c>
      <c r="C3510" s="36" t="str">
        <f>+INDEX('Global Mapping'!$M:$M,MATCH(L3510,'Global Mapping'!$A:$A,0))</f>
        <v>EXPENSE</v>
      </c>
      <c r="D3510" s="36" t="str">
        <f>+INDEX('Global Mapping'!$C:$C,MATCH(L3510,'Global Mapping'!$A:$A,0))</f>
        <v>UNIFORMS</v>
      </c>
      <c r="E3510" s="36" t="s">
        <v>3985</v>
      </c>
      <c r="F3510" s="36" t="s">
        <v>3986</v>
      </c>
      <c r="G3510" s="36" t="s">
        <v>3987</v>
      </c>
      <c r="H3510" s="36">
        <v>1119873</v>
      </c>
      <c r="I3510" s="38">
        <v>43720</v>
      </c>
      <c r="J3510" s="2">
        <v>345</v>
      </c>
      <c r="K3510" s="2">
        <v>345101</v>
      </c>
      <c r="L3510" s="2">
        <v>6385</v>
      </c>
      <c r="M3510" s="5">
        <v>32.5</v>
      </c>
      <c r="N3510" s="3">
        <v>43713</v>
      </c>
      <c r="O3510" t="s">
        <v>19</v>
      </c>
      <c r="P3510" t="s">
        <v>1668</v>
      </c>
      <c r="S3510" s="2">
        <v>1087786</v>
      </c>
      <c r="T3510" s="2">
        <v>343780</v>
      </c>
      <c r="X3510" s="2" t="s">
        <v>1931</v>
      </c>
      <c r="Z3510">
        <v>3098456</v>
      </c>
      <c r="AA3510" s="2" t="s">
        <v>24</v>
      </c>
    </row>
    <row r="3511" spans="1:27" x14ac:dyDescent="0.25">
      <c r="A3511" s="6">
        <f t="shared" si="54"/>
        <v>3503</v>
      </c>
      <c r="C3511" s="36" t="str">
        <f>+INDEX('Global Mapping'!$M:$M,MATCH(L3511,'Global Mapping'!$A:$A,0))</f>
        <v>EXPENSE</v>
      </c>
      <c r="D3511" s="36" t="str">
        <f>+INDEX('Global Mapping'!$C:$C,MATCH(L3511,'Global Mapping'!$A:$A,0))</f>
        <v>UNIFORMS</v>
      </c>
      <c r="E3511" s="36" t="s">
        <v>3985</v>
      </c>
      <c r="F3511" s="36" t="s">
        <v>3986</v>
      </c>
      <c r="G3511" s="36" t="s">
        <v>3987</v>
      </c>
      <c r="H3511" s="36">
        <v>1126206</v>
      </c>
      <c r="I3511" s="38">
        <v>43727</v>
      </c>
      <c r="J3511" s="2">
        <v>345</v>
      </c>
      <c r="K3511" s="2">
        <v>345102</v>
      </c>
      <c r="L3511" s="2">
        <v>6385</v>
      </c>
      <c r="M3511" s="5">
        <v>54.47</v>
      </c>
      <c r="N3511" s="3">
        <v>43713</v>
      </c>
      <c r="O3511" t="s">
        <v>19</v>
      </c>
      <c r="P3511" t="s">
        <v>1668</v>
      </c>
      <c r="S3511" s="2">
        <v>1087787</v>
      </c>
      <c r="T3511" s="2">
        <v>343780</v>
      </c>
      <c r="X3511" s="2" t="s">
        <v>1931</v>
      </c>
      <c r="Z3511">
        <v>3098456</v>
      </c>
      <c r="AA3511" s="2" t="s">
        <v>24</v>
      </c>
    </row>
    <row r="3512" spans="1:27" x14ac:dyDescent="0.25">
      <c r="A3512" s="6">
        <f t="shared" si="54"/>
        <v>3504</v>
      </c>
      <c r="C3512" s="36" t="str">
        <f>+INDEX('Global Mapping'!$M:$M,MATCH(L3512,'Global Mapping'!$A:$A,0))</f>
        <v>EXPENSE</v>
      </c>
      <c r="D3512" s="36" t="str">
        <f>+INDEX('Global Mapping'!$C:$C,MATCH(L3512,'Global Mapping'!$A:$A,0))</f>
        <v>UNIFORMS</v>
      </c>
      <c r="E3512" s="36" t="s">
        <v>3985</v>
      </c>
      <c r="F3512" s="36" t="s">
        <v>3986</v>
      </c>
      <c r="G3512" s="36" t="s">
        <v>3987</v>
      </c>
      <c r="H3512" s="36">
        <v>1128540</v>
      </c>
      <c r="I3512" s="38">
        <v>43748</v>
      </c>
      <c r="J3512" s="2">
        <v>345</v>
      </c>
      <c r="K3512" s="2">
        <v>345102</v>
      </c>
      <c r="L3512" s="2">
        <v>6385</v>
      </c>
      <c r="M3512" s="5">
        <v>54.47</v>
      </c>
      <c r="N3512" s="3">
        <v>43726</v>
      </c>
      <c r="O3512" t="s">
        <v>19</v>
      </c>
      <c r="P3512" t="s">
        <v>1668</v>
      </c>
      <c r="S3512" s="2">
        <v>1091591</v>
      </c>
      <c r="T3512" s="2">
        <v>344965</v>
      </c>
      <c r="X3512" s="2" t="s">
        <v>1931</v>
      </c>
      <c r="Z3512">
        <v>3098456</v>
      </c>
      <c r="AA3512" s="2" t="s">
        <v>24</v>
      </c>
    </row>
    <row r="3513" spans="1:27" x14ac:dyDescent="0.25">
      <c r="A3513" s="6">
        <f t="shared" si="54"/>
        <v>3505</v>
      </c>
      <c r="C3513" s="36" t="str">
        <f>+INDEX('Global Mapping'!$M:$M,MATCH(L3513,'Global Mapping'!$A:$A,0))</f>
        <v>EXPENSE</v>
      </c>
      <c r="D3513" s="36" t="str">
        <f>+INDEX('Global Mapping'!$C:$C,MATCH(L3513,'Global Mapping'!$A:$A,0))</f>
        <v>UNIFORMS</v>
      </c>
      <c r="E3513" s="36" t="s">
        <v>3985</v>
      </c>
      <c r="F3513" s="36" t="s">
        <v>3986</v>
      </c>
      <c r="G3513" s="36" t="s">
        <v>3987</v>
      </c>
      <c r="H3513" s="36">
        <v>1126206</v>
      </c>
      <c r="I3513" s="38">
        <v>43727</v>
      </c>
      <c r="J3513" s="2">
        <v>345</v>
      </c>
      <c r="K3513" s="2">
        <v>345102</v>
      </c>
      <c r="L3513" s="2">
        <v>6385</v>
      </c>
      <c r="M3513" s="5">
        <v>53.56</v>
      </c>
      <c r="N3513" s="3">
        <v>43726</v>
      </c>
      <c r="O3513" t="s">
        <v>19</v>
      </c>
      <c r="P3513" t="s">
        <v>1668</v>
      </c>
      <c r="S3513" s="2">
        <v>1091592</v>
      </c>
      <c r="T3513" s="2">
        <v>344965</v>
      </c>
      <c r="X3513" s="2" t="s">
        <v>1931</v>
      </c>
      <c r="Z3513">
        <v>3098456</v>
      </c>
      <c r="AA3513" s="2" t="s">
        <v>24</v>
      </c>
    </row>
    <row r="3514" spans="1:27" x14ac:dyDescent="0.25">
      <c r="A3514" s="6">
        <f t="shared" si="54"/>
        <v>3506</v>
      </c>
      <c r="C3514" s="36" t="str">
        <f>+INDEX('Global Mapping'!$M:$M,MATCH(L3514,'Global Mapping'!$A:$A,0))</f>
        <v>EXPENSE</v>
      </c>
      <c r="D3514" s="36" t="str">
        <f>+INDEX('Global Mapping'!$C:$C,MATCH(L3514,'Global Mapping'!$A:$A,0))</f>
        <v>UNIFORMS</v>
      </c>
      <c r="E3514" s="36" t="s">
        <v>3985</v>
      </c>
      <c r="F3514" s="36" t="s">
        <v>3986</v>
      </c>
      <c r="G3514" s="36" t="s">
        <v>3987</v>
      </c>
      <c r="H3514" s="36">
        <v>1126206</v>
      </c>
      <c r="I3514" s="38">
        <v>43727</v>
      </c>
      <c r="J3514" s="2">
        <v>345</v>
      </c>
      <c r="K3514" s="2">
        <v>345102</v>
      </c>
      <c r="L3514" s="2">
        <v>6385</v>
      </c>
      <c r="M3514" s="5">
        <v>63.34</v>
      </c>
      <c r="N3514" s="3">
        <v>43726</v>
      </c>
      <c r="O3514" t="s">
        <v>19</v>
      </c>
      <c r="P3514" t="s">
        <v>1668</v>
      </c>
      <c r="S3514" s="2">
        <v>1091593</v>
      </c>
      <c r="T3514" s="2">
        <v>344965</v>
      </c>
      <c r="X3514" s="2" t="s">
        <v>1931</v>
      </c>
      <c r="Z3514">
        <v>3098456</v>
      </c>
      <c r="AA3514" s="2" t="s">
        <v>24</v>
      </c>
    </row>
    <row r="3515" spans="1:27" x14ac:dyDescent="0.25">
      <c r="A3515" s="6">
        <f t="shared" si="54"/>
        <v>3507</v>
      </c>
      <c r="C3515" s="36" t="str">
        <f>+INDEX('Global Mapping'!$M:$M,MATCH(L3515,'Global Mapping'!$A:$A,0))</f>
        <v>EXPENSE</v>
      </c>
      <c r="D3515" s="36" t="str">
        <f>+INDEX('Global Mapping'!$C:$C,MATCH(L3515,'Global Mapping'!$A:$A,0))</f>
        <v>UNIFORMS</v>
      </c>
      <c r="E3515" s="36" t="s">
        <v>3985</v>
      </c>
      <c r="F3515" s="36" t="s">
        <v>3986</v>
      </c>
      <c r="G3515" s="36" t="s">
        <v>3987</v>
      </c>
      <c r="H3515" s="36">
        <v>1126206</v>
      </c>
      <c r="I3515" s="38">
        <v>43727</v>
      </c>
      <c r="J3515" s="2">
        <v>345</v>
      </c>
      <c r="K3515" s="2">
        <v>345102</v>
      </c>
      <c r="L3515" s="2">
        <v>6385</v>
      </c>
      <c r="M3515" s="5">
        <v>56.4</v>
      </c>
      <c r="N3515" s="3">
        <v>43726</v>
      </c>
      <c r="O3515" t="s">
        <v>19</v>
      </c>
      <c r="P3515" t="s">
        <v>1668</v>
      </c>
      <c r="S3515" s="2">
        <v>1091594</v>
      </c>
      <c r="T3515" s="2">
        <v>344965</v>
      </c>
      <c r="X3515" s="2" t="s">
        <v>1931</v>
      </c>
      <c r="Z3515">
        <v>3098456</v>
      </c>
      <c r="AA3515" s="2" t="s">
        <v>24</v>
      </c>
    </row>
    <row r="3516" spans="1:27" x14ac:dyDescent="0.25">
      <c r="A3516" s="6">
        <f t="shared" si="54"/>
        <v>3508</v>
      </c>
      <c r="C3516" s="36" t="str">
        <f>+INDEX('Global Mapping'!$M:$M,MATCH(L3516,'Global Mapping'!$A:$A,0))</f>
        <v>EXPENSE</v>
      </c>
      <c r="D3516" s="36" t="str">
        <f>+INDEX('Global Mapping'!$C:$C,MATCH(L3516,'Global Mapping'!$A:$A,0))</f>
        <v>UNIFORMS</v>
      </c>
      <c r="E3516" s="36" t="s">
        <v>3985</v>
      </c>
      <c r="F3516" s="36" t="s">
        <v>3986</v>
      </c>
      <c r="G3516" s="36" t="s">
        <v>3987</v>
      </c>
      <c r="H3516" s="36">
        <v>1126206</v>
      </c>
      <c r="I3516" s="38">
        <v>43727</v>
      </c>
      <c r="J3516" s="2">
        <v>345</v>
      </c>
      <c r="K3516" s="2">
        <v>345102</v>
      </c>
      <c r="L3516" s="2">
        <v>6385</v>
      </c>
      <c r="M3516" s="5">
        <v>110.13</v>
      </c>
      <c r="N3516" s="3">
        <v>43726</v>
      </c>
      <c r="O3516" t="s">
        <v>19</v>
      </c>
      <c r="P3516" t="s">
        <v>1668</v>
      </c>
      <c r="S3516" s="2">
        <v>1091595</v>
      </c>
      <c r="T3516" s="2">
        <v>344965</v>
      </c>
      <c r="X3516" s="2" t="s">
        <v>1931</v>
      </c>
      <c r="Z3516">
        <v>3098456</v>
      </c>
      <c r="AA3516" s="2" t="s">
        <v>24</v>
      </c>
    </row>
    <row r="3517" spans="1:27" x14ac:dyDescent="0.25">
      <c r="A3517" s="6">
        <f t="shared" si="54"/>
        <v>3509</v>
      </c>
      <c r="C3517" s="36" t="str">
        <f>+INDEX('Global Mapping'!$M:$M,MATCH(L3517,'Global Mapping'!$A:$A,0))</f>
        <v>EXPENSE</v>
      </c>
      <c r="D3517" s="36" t="str">
        <f>+INDEX('Global Mapping'!$C:$C,MATCH(L3517,'Global Mapping'!$A:$A,0))</f>
        <v>UNIFORMS</v>
      </c>
      <c r="E3517" s="36" t="s">
        <v>3985</v>
      </c>
      <c r="F3517" s="36" t="s">
        <v>3986</v>
      </c>
      <c r="G3517" s="36" t="s">
        <v>3987</v>
      </c>
      <c r="H3517" s="36">
        <v>1126206</v>
      </c>
      <c r="I3517" s="38">
        <v>43727</v>
      </c>
      <c r="J3517" s="2">
        <v>345</v>
      </c>
      <c r="K3517" s="2">
        <v>345102</v>
      </c>
      <c r="L3517" s="2">
        <v>6385</v>
      </c>
      <c r="M3517" s="5">
        <v>58.64</v>
      </c>
      <c r="N3517" s="3">
        <v>43726</v>
      </c>
      <c r="O3517" t="s">
        <v>19</v>
      </c>
      <c r="P3517" t="s">
        <v>1668</v>
      </c>
      <c r="S3517" s="2">
        <v>1091598</v>
      </c>
      <c r="T3517" s="2">
        <v>344965</v>
      </c>
      <c r="X3517" s="2" t="s">
        <v>1931</v>
      </c>
      <c r="Z3517">
        <v>3098456</v>
      </c>
      <c r="AA3517" s="2" t="s">
        <v>24</v>
      </c>
    </row>
    <row r="3518" spans="1:27" x14ac:dyDescent="0.25">
      <c r="A3518" s="6">
        <f t="shared" si="54"/>
        <v>3510</v>
      </c>
      <c r="C3518" s="36" t="str">
        <f>+INDEX('Global Mapping'!$M:$M,MATCH(L3518,'Global Mapping'!$A:$A,0))</f>
        <v>EXPENSE</v>
      </c>
      <c r="D3518" s="36" t="str">
        <f>+INDEX('Global Mapping'!$C:$C,MATCH(L3518,'Global Mapping'!$A:$A,0))</f>
        <v>UNIFORMS</v>
      </c>
      <c r="E3518" s="36" t="s">
        <v>3985</v>
      </c>
      <c r="F3518" s="36" t="s">
        <v>3986</v>
      </c>
      <c r="G3518" s="36" t="s">
        <v>3987</v>
      </c>
      <c r="H3518" s="36">
        <v>1126206</v>
      </c>
      <c r="I3518" s="38">
        <v>43727</v>
      </c>
      <c r="J3518" s="2">
        <v>345</v>
      </c>
      <c r="K3518" s="2">
        <v>345102</v>
      </c>
      <c r="L3518" s="2">
        <v>6385</v>
      </c>
      <c r="M3518" s="5">
        <v>58.64</v>
      </c>
      <c r="N3518" s="3">
        <v>43726</v>
      </c>
      <c r="O3518" t="s">
        <v>19</v>
      </c>
      <c r="P3518" t="s">
        <v>1668</v>
      </c>
      <c r="S3518" s="2">
        <v>1091599</v>
      </c>
      <c r="T3518" s="2">
        <v>344965</v>
      </c>
      <c r="X3518" s="2" t="s">
        <v>1931</v>
      </c>
      <c r="Z3518">
        <v>3098456</v>
      </c>
      <c r="AA3518" s="2" t="s">
        <v>24</v>
      </c>
    </row>
    <row r="3519" spans="1:27" x14ac:dyDescent="0.25">
      <c r="A3519" s="6">
        <f t="shared" si="54"/>
        <v>3511</v>
      </c>
      <c r="C3519" s="36" t="str">
        <f>+INDEX('Global Mapping'!$M:$M,MATCH(L3519,'Global Mapping'!$A:$A,0))</f>
        <v>EXPENSE</v>
      </c>
      <c r="D3519" s="36" t="str">
        <f>+INDEX('Global Mapping'!$C:$C,MATCH(L3519,'Global Mapping'!$A:$A,0))</f>
        <v>UNIFORMS</v>
      </c>
      <c r="E3519" s="36" t="s">
        <v>3985</v>
      </c>
      <c r="F3519" s="36" t="s">
        <v>3986</v>
      </c>
      <c r="G3519" s="36" t="s">
        <v>3987</v>
      </c>
      <c r="H3519" s="36">
        <v>1126206</v>
      </c>
      <c r="I3519" s="38">
        <v>43727</v>
      </c>
      <c r="J3519" s="2">
        <v>345</v>
      </c>
      <c r="K3519" s="2">
        <v>345102</v>
      </c>
      <c r="L3519" s="2">
        <v>6385</v>
      </c>
      <c r="M3519" s="5">
        <v>58.64</v>
      </c>
      <c r="N3519" s="3">
        <v>43726</v>
      </c>
      <c r="O3519" t="s">
        <v>19</v>
      </c>
      <c r="P3519" t="s">
        <v>1668</v>
      </c>
      <c r="S3519" s="2">
        <v>1091600</v>
      </c>
      <c r="T3519" s="2">
        <v>344965</v>
      </c>
      <c r="X3519" s="2" t="s">
        <v>1931</v>
      </c>
      <c r="Z3519">
        <v>3098456</v>
      </c>
      <c r="AA3519" s="2" t="s">
        <v>24</v>
      </c>
    </row>
    <row r="3520" spans="1:27" x14ac:dyDescent="0.25">
      <c r="A3520" s="6">
        <f t="shared" si="54"/>
        <v>3512</v>
      </c>
      <c r="C3520" s="36" t="str">
        <f>+INDEX('Global Mapping'!$M:$M,MATCH(L3520,'Global Mapping'!$A:$A,0))</f>
        <v>EXPENSE</v>
      </c>
      <c r="D3520" s="36" t="str">
        <f>+INDEX('Global Mapping'!$C:$C,MATCH(L3520,'Global Mapping'!$A:$A,0))</f>
        <v>UNIFORMS</v>
      </c>
      <c r="E3520" s="36" t="s">
        <v>3985</v>
      </c>
      <c r="F3520" s="36" t="s">
        <v>3986</v>
      </c>
      <c r="G3520" s="36" t="s">
        <v>3987</v>
      </c>
      <c r="H3520" s="36">
        <v>1126206</v>
      </c>
      <c r="I3520" s="38">
        <v>43727</v>
      </c>
      <c r="J3520" s="2">
        <v>345</v>
      </c>
      <c r="K3520" s="2">
        <v>345102</v>
      </c>
      <c r="L3520" s="2">
        <v>6385</v>
      </c>
      <c r="M3520" s="5">
        <v>58.64</v>
      </c>
      <c r="N3520" s="3">
        <v>43726</v>
      </c>
      <c r="O3520" t="s">
        <v>19</v>
      </c>
      <c r="P3520" t="s">
        <v>1668</v>
      </c>
      <c r="S3520" s="2">
        <v>1091601</v>
      </c>
      <c r="T3520" s="2">
        <v>344965</v>
      </c>
      <c r="X3520" s="2" t="s">
        <v>1931</v>
      </c>
      <c r="Z3520">
        <v>3098456</v>
      </c>
      <c r="AA3520" s="2" t="s">
        <v>24</v>
      </c>
    </row>
    <row r="3521" spans="1:27" x14ac:dyDescent="0.25">
      <c r="A3521" s="6">
        <f t="shared" si="54"/>
        <v>3513</v>
      </c>
      <c r="C3521" s="36" t="str">
        <f>+INDEX('Global Mapping'!$M:$M,MATCH(L3521,'Global Mapping'!$A:$A,0))</f>
        <v>EXPENSE</v>
      </c>
      <c r="D3521" s="36" t="str">
        <f>+INDEX('Global Mapping'!$C:$C,MATCH(L3521,'Global Mapping'!$A:$A,0))</f>
        <v>UNIFORMS</v>
      </c>
      <c r="E3521" s="36" t="s">
        <v>3985</v>
      </c>
      <c r="F3521" s="36" t="s">
        <v>3986</v>
      </c>
      <c r="G3521" s="36" t="s">
        <v>3987</v>
      </c>
      <c r="H3521" s="36">
        <v>1126206</v>
      </c>
      <c r="I3521" s="38">
        <v>43727</v>
      </c>
      <c r="J3521" s="2">
        <v>345</v>
      </c>
      <c r="K3521" s="2">
        <v>345102</v>
      </c>
      <c r="L3521" s="2">
        <v>6385</v>
      </c>
      <c r="M3521" s="5">
        <v>58.64</v>
      </c>
      <c r="N3521" s="3">
        <v>43726</v>
      </c>
      <c r="O3521" t="s">
        <v>19</v>
      </c>
      <c r="P3521" t="s">
        <v>1668</v>
      </c>
      <c r="S3521" s="2">
        <v>1091602</v>
      </c>
      <c r="T3521" s="2">
        <v>344965</v>
      </c>
      <c r="X3521" s="2" t="s">
        <v>1931</v>
      </c>
      <c r="Z3521">
        <v>3098456</v>
      </c>
      <c r="AA3521" s="2" t="s">
        <v>24</v>
      </c>
    </row>
    <row r="3522" spans="1:27" x14ac:dyDescent="0.25">
      <c r="A3522" s="6">
        <f t="shared" si="54"/>
        <v>3514</v>
      </c>
      <c r="C3522" s="36" t="str">
        <f>+INDEX('Global Mapping'!$M:$M,MATCH(L3522,'Global Mapping'!$A:$A,0))</f>
        <v>EXPENSE</v>
      </c>
      <c r="D3522" s="36" t="str">
        <f>+INDEX('Global Mapping'!$C:$C,MATCH(L3522,'Global Mapping'!$A:$A,0))</f>
        <v>UNIFORMS</v>
      </c>
      <c r="E3522" s="36" t="s">
        <v>3985</v>
      </c>
      <c r="F3522" s="36" t="s">
        <v>3986</v>
      </c>
      <c r="G3522" s="36" t="s">
        <v>3987</v>
      </c>
      <c r="H3522" s="36">
        <v>1126206</v>
      </c>
      <c r="I3522" s="38">
        <v>43727</v>
      </c>
      <c r="J3522" s="2">
        <v>345</v>
      </c>
      <c r="K3522" s="2">
        <v>345102</v>
      </c>
      <c r="L3522" s="2">
        <v>6385</v>
      </c>
      <c r="M3522" s="5">
        <v>58.64</v>
      </c>
      <c r="N3522" s="3">
        <v>43726</v>
      </c>
      <c r="O3522" t="s">
        <v>19</v>
      </c>
      <c r="P3522" t="s">
        <v>1668</v>
      </c>
      <c r="S3522" s="2">
        <v>1091603</v>
      </c>
      <c r="T3522" s="2">
        <v>344965</v>
      </c>
      <c r="X3522" s="2" t="s">
        <v>1931</v>
      </c>
      <c r="Z3522">
        <v>3098456</v>
      </c>
      <c r="AA3522" s="2" t="s">
        <v>24</v>
      </c>
    </row>
    <row r="3523" spans="1:27" x14ac:dyDescent="0.25">
      <c r="A3523" s="6">
        <f t="shared" si="54"/>
        <v>3515</v>
      </c>
      <c r="C3523" s="36" t="str">
        <f>+INDEX('Global Mapping'!$M:$M,MATCH(L3523,'Global Mapping'!$A:$A,0))</f>
        <v>EXPENSE</v>
      </c>
      <c r="D3523" s="36" t="str">
        <f>+INDEX('Global Mapping'!$C:$C,MATCH(L3523,'Global Mapping'!$A:$A,0))</f>
        <v>UNIFORMS</v>
      </c>
      <c r="E3523" s="36" t="s">
        <v>3985</v>
      </c>
      <c r="F3523" s="36" t="s">
        <v>3986</v>
      </c>
      <c r="G3523" s="36" t="s">
        <v>3987</v>
      </c>
      <c r="H3523" s="36">
        <v>1126206</v>
      </c>
      <c r="I3523" s="38">
        <v>43727</v>
      </c>
      <c r="J3523" s="2">
        <v>345</v>
      </c>
      <c r="K3523" s="2">
        <v>345102</v>
      </c>
      <c r="L3523" s="2">
        <v>6385</v>
      </c>
      <c r="M3523" s="5">
        <v>58.64</v>
      </c>
      <c r="N3523" s="3">
        <v>43726</v>
      </c>
      <c r="O3523" t="s">
        <v>19</v>
      </c>
      <c r="P3523" t="s">
        <v>1668</v>
      </c>
      <c r="S3523" s="2">
        <v>1091605</v>
      </c>
      <c r="T3523" s="2">
        <v>344965</v>
      </c>
      <c r="X3523" s="2" t="s">
        <v>1931</v>
      </c>
      <c r="Z3523">
        <v>3098456</v>
      </c>
      <c r="AA3523" s="2" t="s">
        <v>24</v>
      </c>
    </row>
    <row r="3524" spans="1:27" x14ac:dyDescent="0.25">
      <c r="A3524" s="6">
        <f t="shared" si="54"/>
        <v>3516</v>
      </c>
      <c r="C3524" s="36" t="str">
        <f>+INDEX('Global Mapping'!$M:$M,MATCH(L3524,'Global Mapping'!$A:$A,0))</f>
        <v>EXPENSE</v>
      </c>
      <c r="D3524" s="36" t="str">
        <f>+INDEX('Global Mapping'!$C:$C,MATCH(L3524,'Global Mapping'!$A:$A,0))</f>
        <v>UNIFORMS</v>
      </c>
      <c r="E3524" s="36" t="s">
        <v>3985</v>
      </c>
      <c r="F3524" s="36" t="s">
        <v>3986</v>
      </c>
      <c r="G3524" s="36" t="s">
        <v>3987</v>
      </c>
      <c r="H3524" s="36">
        <v>1126206</v>
      </c>
      <c r="I3524" s="38">
        <v>43727</v>
      </c>
      <c r="J3524" s="2">
        <v>345</v>
      </c>
      <c r="K3524" s="2">
        <v>345102</v>
      </c>
      <c r="L3524" s="2">
        <v>6385</v>
      </c>
      <c r="M3524" s="5">
        <v>58.64</v>
      </c>
      <c r="N3524" s="3">
        <v>43726</v>
      </c>
      <c r="O3524" t="s">
        <v>19</v>
      </c>
      <c r="P3524" t="s">
        <v>1668</v>
      </c>
      <c r="S3524" s="2">
        <v>1091607</v>
      </c>
      <c r="T3524" s="2">
        <v>344965</v>
      </c>
      <c r="X3524" s="2" t="s">
        <v>1931</v>
      </c>
      <c r="Z3524">
        <v>3098456</v>
      </c>
      <c r="AA3524" s="2" t="s">
        <v>24</v>
      </c>
    </row>
    <row r="3525" spans="1:27" x14ac:dyDescent="0.25">
      <c r="A3525" s="6">
        <f t="shared" si="54"/>
        <v>3517</v>
      </c>
      <c r="C3525" s="36" t="str">
        <f>+INDEX('Global Mapping'!$M:$M,MATCH(L3525,'Global Mapping'!$A:$A,0))</f>
        <v>EXPENSE</v>
      </c>
      <c r="D3525" s="36" t="str">
        <f>+INDEX('Global Mapping'!$C:$C,MATCH(L3525,'Global Mapping'!$A:$A,0))</f>
        <v>UNIFORMS</v>
      </c>
      <c r="E3525" s="36" t="s">
        <v>3985</v>
      </c>
      <c r="F3525" s="36" t="s">
        <v>3986</v>
      </c>
      <c r="G3525" s="36" t="s">
        <v>3987</v>
      </c>
      <c r="H3525" s="36">
        <v>1126206</v>
      </c>
      <c r="I3525" s="38">
        <v>43727</v>
      </c>
      <c r="J3525" s="2">
        <v>345</v>
      </c>
      <c r="K3525" s="2">
        <v>345102</v>
      </c>
      <c r="L3525" s="2">
        <v>6385</v>
      </c>
      <c r="M3525" s="5">
        <v>57.72</v>
      </c>
      <c r="N3525" s="3">
        <v>43726</v>
      </c>
      <c r="O3525" t="s">
        <v>19</v>
      </c>
      <c r="P3525" t="s">
        <v>1668</v>
      </c>
      <c r="S3525" s="2">
        <v>1091608</v>
      </c>
      <c r="T3525" s="2">
        <v>344965</v>
      </c>
      <c r="X3525" s="2" t="s">
        <v>1931</v>
      </c>
      <c r="Z3525">
        <v>3098456</v>
      </c>
      <c r="AA3525" s="2" t="s">
        <v>24</v>
      </c>
    </row>
    <row r="3526" spans="1:27" x14ac:dyDescent="0.25">
      <c r="A3526" s="6">
        <f t="shared" si="54"/>
        <v>3518</v>
      </c>
      <c r="C3526" s="36" t="str">
        <f>+INDEX('Global Mapping'!$M:$M,MATCH(L3526,'Global Mapping'!$A:$A,0))</f>
        <v>EXPENSE</v>
      </c>
      <c r="D3526" s="36" t="str">
        <f>+INDEX('Global Mapping'!$C:$C,MATCH(L3526,'Global Mapping'!$A:$A,0))</f>
        <v>UNIFORMS</v>
      </c>
      <c r="E3526" s="36" t="s">
        <v>3985</v>
      </c>
      <c r="F3526" s="36" t="s">
        <v>3986</v>
      </c>
      <c r="G3526" s="36" t="s">
        <v>3987</v>
      </c>
      <c r="H3526" s="36">
        <v>1127623</v>
      </c>
      <c r="I3526" s="38">
        <v>43741</v>
      </c>
      <c r="J3526" s="2">
        <v>345</v>
      </c>
      <c r="K3526" s="2">
        <v>345102</v>
      </c>
      <c r="L3526" s="2">
        <v>6385</v>
      </c>
      <c r="M3526" s="5">
        <v>54.47</v>
      </c>
      <c r="N3526" s="3">
        <v>43726</v>
      </c>
      <c r="O3526" t="s">
        <v>19</v>
      </c>
      <c r="P3526" t="s">
        <v>1668</v>
      </c>
      <c r="S3526" s="2">
        <v>1091609</v>
      </c>
      <c r="T3526" s="2">
        <v>344965</v>
      </c>
      <c r="X3526" s="2" t="s">
        <v>1931</v>
      </c>
      <c r="Z3526">
        <v>3098456</v>
      </c>
      <c r="AA3526" s="2" t="s">
        <v>24</v>
      </c>
    </row>
    <row r="3527" spans="1:27" x14ac:dyDescent="0.25">
      <c r="A3527" s="6">
        <f t="shared" si="54"/>
        <v>3519</v>
      </c>
      <c r="C3527" s="36" t="str">
        <f>+INDEX('Global Mapping'!$M:$M,MATCH(L3527,'Global Mapping'!$A:$A,0))</f>
        <v>EXPENSE</v>
      </c>
      <c r="D3527" s="36" t="str">
        <f>+INDEX('Global Mapping'!$C:$C,MATCH(L3527,'Global Mapping'!$A:$A,0))</f>
        <v>UNIFORMS</v>
      </c>
      <c r="E3527" s="36" t="s">
        <v>3985</v>
      </c>
      <c r="F3527" s="36" t="s">
        <v>3986</v>
      </c>
      <c r="G3527" s="36" t="s">
        <v>3987</v>
      </c>
      <c r="H3527" s="36">
        <v>1126798</v>
      </c>
      <c r="I3527" s="38">
        <v>43734</v>
      </c>
      <c r="J3527" s="2">
        <v>345</v>
      </c>
      <c r="K3527" s="2">
        <v>345101</v>
      </c>
      <c r="L3527" s="2">
        <v>6385</v>
      </c>
      <c r="M3527" s="5">
        <v>30.7</v>
      </c>
      <c r="N3527" s="3">
        <v>43734</v>
      </c>
      <c r="O3527" t="s">
        <v>19</v>
      </c>
      <c r="P3527" t="s">
        <v>1668</v>
      </c>
      <c r="S3527" s="2">
        <v>1094974</v>
      </c>
      <c r="T3527" s="2">
        <v>345987</v>
      </c>
      <c r="X3527" s="2" t="s">
        <v>1931</v>
      </c>
      <c r="Z3527">
        <v>3098456</v>
      </c>
      <c r="AA3527" s="2" t="s">
        <v>24</v>
      </c>
    </row>
    <row r="3528" spans="1:27" x14ac:dyDescent="0.25">
      <c r="A3528" s="6">
        <f t="shared" si="54"/>
        <v>3520</v>
      </c>
      <c r="C3528" s="36" t="str">
        <f>+INDEX('Global Mapping'!$M:$M,MATCH(L3528,'Global Mapping'!$A:$A,0))</f>
        <v>EXPENSE</v>
      </c>
      <c r="D3528" s="36" t="str">
        <f>+INDEX('Global Mapping'!$C:$C,MATCH(L3528,'Global Mapping'!$A:$A,0))</f>
        <v>UNIFORMS</v>
      </c>
      <c r="E3528" s="36" t="s">
        <v>3985</v>
      </c>
      <c r="F3528" s="36" t="s">
        <v>3986</v>
      </c>
      <c r="G3528" s="36" t="s">
        <v>3987</v>
      </c>
      <c r="H3528" s="36">
        <v>1127623</v>
      </c>
      <c r="I3528" s="38">
        <v>43741</v>
      </c>
      <c r="J3528" s="2">
        <v>345</v>
      </c>
      <c r="K3528" s="2">
        <v>345102</v>
      </c>
      <c r="L3528" s="2">
        <v>6385</v>
      </c>
      <c r="M3528" s="5">
        <v>67.16</v>
      </c>
      <c r="N3528" s="3">
        <v>43734</v>
      </c>
      <c r="O3528" t="s">
        <v>19</v>
      </c>
      <c r="P3528" t="s">
        <v>1668</v>
      </c>
      <c r="S3528" s="2">
        <v>1094975</v>
      </c>
      <c r="T3528" s="2">
        <v>345987</v>
      </c>
      <c r="X3528" s="2" t="s">
        <v>1931</v>
      </c>
      <c r="Z3528">
        <v>3098456</v>
      </c>
      <c r="AA3528" s="2" t="s">
        <v>24</v>
      </c>
    </row>
    <row r="3529" spans="1:27" x14ac:dyDescent="0.25">
      <c r="A3529" s="6">
        <f t="shared" si="54"/>
        <v>3521</v>
      </c>
      <c r="C3529" s="36" t="str">
        <f>+INDEX('Global Mapping'!$M:$M,MATCH(L3529,'Global Mapping'!$A:$A,0))</f>
        <v>EXPENSE</v>
      </c>
      <c r="D3529" s="36" t="str">
        <f>+INDEX('Global Mapping'!$C:$C,MATCH(L3529,'Global Mapping'!$A:$A,0))</f>
        <v>UNIFORMS</v>
      </c>
      <c r="E3529" s="36" t="s">
        <v>3985</v>
      </c>
      <c r="F3529" s="36" t="s">
        <v>3986</v>
      </c>
      <c r="G3529" s="36" t="s">
        <v>3987</v>
      </c>
      <c r="H3529" s="36">
        <v>1128540</v>
      </c>
      <c r="I3529" s="38">
        <v>43748</v>
      </c>
      <c r="J3529" s="2">
        <v>345</v>
      </c>
      <c r="K3529" s="2">
        <v>345102</v>
      </c>
      <c r="L3529" s="2">
        <v>6385</v>
      </c>
      <c r="M3529" s="5">
        <v>32.5</v>
      </c>
      <c r="N3529" s="3">
        <v>43734</v>
      </c>
      <c r="O3529" t="s">
        <v>19</v>
      </c>
      <c r="P3529" t="s">
        <v>1668</v>
      </c>
      <c r="S3529" s="2">
        <v>1094976</v>
      </c>
      <c r="T3529" s="2">
        <v>345987</v>
      </c>
      <c r="X3529" s="2" t="s">
        <v>1931</v>
      </c>
      <c r="Z3529">
        <v>3098456</v>
      </c>
      <c r="AA3529" s="2" t="s">
        <v>24</v>
      </c>
    </row>
    <row r="3530" spans="1:27" x14ac:dyDescent="0.25">
      <c r="A3530" s="6">
        <f t="shared" si="54"/>
        <v>3522</v>
      </c>
      <c r="C3530" s="36" t="str">
        <f>+INDEX('Global Mapping'!$M:$M,MATCH(L3530,'Global Mapping'!$A:$A,0))</f>
        <v>EXPENSE</v>
      </c>
      <c r="D3530" s="36" t="str">
        <f>+INDEX('Global Mapping'!$C:$C,MATCH(L3530,'Global Mapping'!$A:$A,0))</f>
        <v>UNIFORMS</v>
      </c>
      <c r="E3530" s="36" t="s">
        <v>3985</v>
      </c>
      <c r="F3530" s="36" t="s">
        <v>3986</v>
      </c>
      <c r="G3530" s="36" t="s">
        <v>3987</v>
      </c>
      <c r="H3530" s="36">
        <v>1126798</v>
      </c>
      <c r="I3530" s="38">
        <v>43734</v>
      </c>
      <c r="J3530" s="2">
        <v>345</v>
      </c>
      <c r="K3530" s="2">
        <v>345102</v>
      </c>
      <c r="L3530" s="2">
        <v>6385</v>
      </c>
      <c r="M3530" s="5">
        <v>30.7</v>
      </c>
      <c r="N3530" s="3">
        <v>43734</v>
      </c>
      <c r="O3530" t="s">
        <v>19</v>
      </c>
      <c r="P3530" t="s">
        <v>1668</v>
      </c>
      <c r="S3530" s="2">
        <v>1094977</v>
      </c>
      <c r="T3530" s="2">
        <v>345987</v>
      </c>
      <c r="X3530" s="2" t="s">
        <v>1931</v>
      </c>
      <c r="Z3530">
        <v>3098456</v>
      </c>
      <c r="AA3530" s="2" t="s">
        <v>24</v>
      </c>
    </row>
    <row r="3531" spans="1:27" x14ac:dyDescent="0.25">
      <c r="A3531" s="6">
        <f t="shared" ref="A3531:A3594" si="55">+A3530+1</f>
        <v>3523</v>
      </c>
      <c r="C3531" s="36" t="str">
        <f>+INDEX('Global Mapping'!$M:$M,MATCH(L3531,'Global Mapping'!$A:$A,0))</f>
        <v>EXPENSE</v>
      </c>
      <c r="D3531" s="36" t="str">
        <f>+INDEX('Global Mapping'!$C:$C,MATCH(L3531,'Global Mapping'!$A:$A,0))</f>
        <v>UNIFORMS</v>
      </c>
      <c r="E3531" s="36" t="s">
        <v>3985</v>
      </c>
      <c r="F3531" s="36" t="s">
        <v>3986</v>
      </c>
      <c r="G3531" s="36" t="s">
        <v>3987</v>
      </c>
      <c r="H3531" s="36">
        <v>1128790</v>
      </c>
      <c r="I3531" s="38">
        <v>43755</v>
      </c>
      <c r="J3531" s="2">
        <v>345</v>
      </c>
      <c r="K3531" s="2">
        <v>345102</v>
      </c>
      <c r="L3531" s="2">
        <v>6385</v>
      </c>
      <c r="M3531" s="5">
        <v>32.5</v>
      </c>
      <c r="N3531" s="3">
        <v>43734</v>
      </c>
      <c r="O3531" t="s">
        <v>19</v>
      </c>
      <c r="P3531" t="s">
        <v>1668</v>
      </c>
      <c r="S3531" s="2">
        <v>1094983</v>
      </c>
      <c r="T3531" s="2">
        <v>345987</v>
      </c>
      <c r="X3531" s="2" t="s">
        <v>1931</v>
      </c>
      <c r="Z3531">
        <v>3098456</v>
      </c>
      <c r="AA3531" s="2" t="s">
        <v>24</v>
      </c>
    </row>
    <row r="3532" spans="1:27" x14ac:dyDescent="0.25">
      <c r="A3532" s="6">
        <f t="shared" si="55"/>
        <v>3524</v>
      </c>
      <c r="C3532" s="36" t="str">
        <f>+INDEX('Global Mapping'!$M:$M,MATCH(L3532,'Global Mapping'!$A:$A,0))</f>
        <v>EXPENSE</v>
      </c>
      <c r="D3532" s="36" t="str">
        <f>+INDEX('Global Mapping'!$C:$C,MATCH(L3532,'Global Mapping'!$A:$A,0))</f>
        <v>UNIFORMS</v>
      </c>
      <c r="E3532" s="36" t="s">
        <v>3985</v>
      </c>
      <c r="F3532" s="36" t="s">
        <v>3986</v>
      </c>
      <c r="G3532" s="36" t="s">
        <v>3987</v>
      </c>
      <c r="H3532" s="36">
        <v>1128790</v>
      </c>
      <c r="I3532" s="38">
        <v>43755</v>
      </c>
      <c r="J3532" s="2">
        <v>345</v>
      </c>
      <c r="K3532" s="2">
        <v>345102</v>
      </c>
      <c r="L3532" s="2">
        <v>6385</v>
      </c>
      <c r="M3532" s="5">
        <v>112.49</v>
      </c>
      <c r="N3532" s="3">
        <v>43734</v>
      </c>
      <c r="O3532" t="s">
        <v>19</v>
      </c>
      <c r="P3532" t="s">
        <v>1668</v>
      </c>
      <c r="S3532" s="2">
        <v>1094984</v>
      </c>
      <c r="T3532" s="2">
        <v>345987</v>
      </c>
      <c r="X3532" s="2" t="s">
        <v>1931</v>
      </c>
      <c r="Z3532">
        <v>3098456</v>
      </c>
      <c r="AA3532" s="2" t="s">
        <v>24</v>
      </c>
    </row>
    <row r="3533" spans="1:27" x14ac:dyDescent="0.25">
      <c r="A3533" s="6">
        <f t="shared" si="55"/>
        <v>3525</v>
      </c>
      <c r="C3533" s="36" t="str">
        <f>+INDEX('Global Mapping'!$M:$M,MATCH(L3533,'Global Mapping'!$A:$A,0))</f>
        <v>EXPENSE</v>
      </c>
      <c r="D3533" s="36" t="str">
        <f>+INDEX('Global Mapping'!$C:$C,MATCH(L3533,'Global Mapping'!$A:$A,0))</f>
        <v>UNIFORMS</v>
      </c>
      <c r="E3533" s="36" t="s">
        <v>3985</v>
      </c>
      <c r="F3533" s="36" t="s">
        <v>3986</v>
      </c>
      <c r="G3533" s="36" t="s">
        <v>3987</v>
      </c>
      <c r="H3533" s="36">
        <v>1129373</v>
      </c>
      <c r="I3533" s="38">
        <v>43762</v>
      </c>
      <c r="J3533" s="2">
        <v>345</v>
      </c>
      <c r="K3533" s="2">
        <v>345102</v>
      </c>
      <c r="L3533" s="2">
        <v>6385</v>
      </c>
      <c r="M3533" s="5">
        <v>33.049999999999997</v>
      </c>
      <c r="N3533" s="3">
        <v>43740</v>
      </c>
      <c r="O3533" t="s">
        <v>19</v>
      </c>
      <c r="P3533" t="s">
        <v>1668</v>
      </c>
      <c r="S3533" s="2">
        <v>1096941</v>
      </c>
      <c r="T3533" s="2">
        <v>346800</v>
      </c>
      <c r="X3533" s="2" t="s">
        <v>1931</v>
      </c>
      <c r="Z3533">
        <v>3098456</v>
      </c>
      <c r="AA3533" s="2" t="s">
        <v>24</v>
      </c>
    </row>
    <row r="3534" spans="1:27" x14ac:dyDescent="0.25">
      <c r="A3534" s="6">
        <f t="shared" si="55"/>
        <v>3526</v>
      </c>
      <c r="C3534" s="36" t="str">
        <f>+INDEX('Global Mapping'!$M:$M,MATCH(L3534,'Global Mapping'!$A:$A,0))</f>
        <v>EXPENSE</v>
      </c>
      <c r="D3534" s="36" t="str">
        <f>+INDEX('Global Mapping'!$C:$C,MATCH(L3534,'Global Mapping'!$A:$A,0))</f>
        <v>UNIFORMS</v>
      </c>
      <c r="E3534" s="36" t="s">
        <v>3985</v>
      </c>
      <c r="F3534" s="36" t="s">
        <v>3986</v>
      </c>
      <c r="G3534" s="36" t="s">
        <v>3987</v>
      </c>
      <c r="H3534" s="36">
        <v>1129373</v>
      </c>
      <c r="I3534" s="38">
        <v>43762</v>
      </c>
      <c r="J3534" s="2">
        <v>345</v>
      </c>
      <c r="K3534" s="2">
        <v>345102</v>
      </c>
      <c r="L3534" s="2">
        <v>6385</v>
      </c>
      <c r="M3534" s="5">
        <v>59.92</v>
      </c>
      <c r="N3534" s="3">
        <v>43740</v>
      </c>
      <c r="O3534" t="s">
        <v>19</v>
      </c>
      <c r="P3534" t="s">
        <v>1668</v>
      </c>
      <c r="S3534" s="2">
        <v>1096948</v>
      </c>
      <c r="T3534" s="2">
        <v>346800</v>
      </c>
      <c r="X3534" s="2" t="s">
        <v>1931</v>
      </c>
      <c r="Z3534">
        <v>3098456</v>
      </c>
      <c r="AA3534" s="2" t="s">
        <v>24</v>
      </c>
    </row>
    <row r="3535" spans="1:27" x14ac:dyDescent="0.25">
      <c r="A3535" s="6">
        <f t="shared" si="55"/>
        <v>3527</v>
      </c>
      <c r="C3535" s="36" t="str">
        <f>+INDEX('Global Mapping'!$M:$M,MATCH(L3535,'Global Mapping'!$A:$A,0))</f>
        <v>EXPENSE</v>
      </c>
      <c r="D3535" s="36" t="str">
        <f>+INDEX('Global Mapping'!$C:$C,MATCH(L3535,'Global Mapping'!$A:$A,0))</f>
        <v>UNIFORMS</v>
      </c>
      <c r="E3535" s="36" t="s">
        <v>3985</v>
      </c>
      <c r="F3535" s="36" t="s">
        <v>3986</v>
      </c>
      <c r="G3535" s="36" t="s">
        <v>3987</v>
      </c>
      <c r="H3535" s="36">
        <v>1131572</v>
      </c>
      <c r="I3535" s="38">
        <v>43776</v>
      </c>
      <c r="J3535" s="2">
        <v>345</v>
      </c>
      <c r="K3535" s="2">
        <v>345102</v>
      </c>
      <c r="L3535" s="2">
        <v>6385</v>
      </c>
      <c r="M3535" s="5">
        <v>60.71</v>
      </c>
      <c r="N3535" s="3">
        <v>43755</v>
      </c>
      <c r="O3535" t="s">
        <v>19</v>
      </c>
      <c r="P3535" t="s">
        <v>1668</v>
      </c>
      <c r="S3535" s="2">
        <v>1100826</v>
      </c>
      <c r="T3535" s="2">
        <v>348376</v>
      </c>
      <c r="X3535" s="2" t="s">
        <v>1931</v>
      </c>
      <c r="Z3535">
        <v>3098456</v>
      </c>
      <c r="AA3535" s="2" t="s">
        <v>24</v>
      </c>
    </row>
    <row r="3536" spans="1:27" x14ac:dyDescent="0.25">
      <c r="A3536" s="6">
        <f t="shared" si="55"/>
        <v>3528</v>
      </c>
      <c r="C3536" s="36" t="str">
        <f>+INDEX('Global Mapping'!$M:$M,MATCH(L3536,'Global Mapping'!$A:$A,0))</f>
        <v>EXPENSE</v>
      </c>
      <c r="D3536" s="36" t="str">
        <f>+INDEX('Global Mapping'!$C:$C,MATCH(L3536,'Global Mapping'!$A:$A,0))</f>
        <v>UNIFORMS</v>
      </c>
      <c r="E3536" s="36" t="s">
        <v>3985</v>
      </c>
      <c r="F3536" s="36" t="s">
        <v>3986</v>
      </c>
      <c r="G3536" s="36" t="s">
        <v>3987</v>
      </c>
      <c r="H3536" s="36">
        <v>1131048</v>
      </c>
      <c r="I3536" s="38">
        <v>43769</v>
      </c>
      <c r="J3536" s="2">
        <v>345</v>
      </c>
      <c r="K3536" s="2">
        <v>345102</v>
      </c>
      <c r="L3536" s="2">
        <v>6385</v>
      </c>
      <c r="M3536" s="5">
        <v>60.71</v>
      </c>
      <c r="N3536" s="3">
        <v>43755</v>
      </c>
      <c r="O3536" t="s">
        <v>19</v>
      </c>
      <c r="P3536" t="s">
        <v>1668</v>
      </c>
      <c r="S3536" s="2">
        <v>1100867</v>
      </c>
      <c r="T3536" s="2">
        <v>348376</v>
      </c>
      <c r="X3536" s="2" t="s">
        <v>1931</v>
      </c>
      <c r="Z3536">
        <v>3098456</v>
      </c>
      <c r="AA3536" s="2" t="s">
        <v>24</v>
      </c>
    </row>
    <row r="3537" spans="1:27" x14ac:dyDescent="0.25">
      <c r="A3537" s="6">
        <f t="shared" si="55"/>
        <v>3529</v>
      </c>
      <c r="C3537" s="36" t="str">
        <f>+INDEX('Global Mapping'!$M:$M,MATCH(L3537,'Global Mapping'!$A:$A,0))</f>
        <v>EXPENSE</v>
      </c>
      <c r="D3537" s="36" t="str">
        <f>+INDEX('Global Mapping'!$C:$C,MATCH(L3537,'Global Mapping'!$A:$A,0))</f>
        <v>UNIFORMS</v>
      </c>
      <c r="E3537" s="36" t="s">
        <v>3985</v>
      </c>
      <c r="F3537" s="36" t="s">
        <v>3986</v>
      </c>
      <c r="G3537" s="36" t="s">
        <v>3987</v>
      </c>
      <c r="H3537" s="36">
        <v>1132169</v>
      </c>
      <c r="I3537" s="38">
        <v>43783</v>
      </c>
      <c r="J3537" s="2">
        <v>345</v>
      </c>
      <c r="K3537" s="2">
        <v>345102</v>
      </c>
      <c r="L3537" s="2">
        <v>6385</v>
      </c>
      <c r="M3537" s="5">
        <v>67.64</v>
      </c>
      <c r="N3537" s="3">
        <v>43759</v>
      </c>
      <c r="O3537" t="s">
        <v>19</v>
      </c>
      <c r="P3537" t="s">
        <v>1668</v>
      </c>
      <c r="S3537" s="2">
        <v>1101631</v>
      </c>
      <c r="T3537" s="2">
        <v>348692</v>
      </c>
      <c r="X3537" s="2" t="s">
        <v>1931</v>
      </c>
      <c r="Z3537">
        <v>3098456</v>
      </c>
      <c r="AA3537" s="2" t="s">
        <v>24</v>
      </c>
    </row>
    <row r="3538" spans="1:27" x14ac:dyDescent="0.25">
      <c r="A3538" s="6">
        <f t="shared" si="55"/>
        <v>3530</v>
      </c>
      <c r="C3538" s="36" t="str">
        <f>+INDEX('Global Mapping'!$M:$M,MATCH(L3538,'Global Mapping'!$A:$A,0))</f>
        <v>EXPENSE</v>
      </c>
      <c r="D3538" s="36" t="str">
        <f>+INDEX('Global Mapping'!$C:$C,MATCH(L3538,'Global Mapping'!$A:$A,0))</f>
        <v>UNIFORMS</v>
      </c>
      <c r="E3538" s="36" t="s">
        <v>3985</v>
      </c>
      <c r="F3538" s="36" t="s">
        <v>3986</v>
      </c>
      <c r="G3538" s="36" t="s">
        <v>3987</v>
      </c>
      <c r="H3538" s="36">
        <v>1132169</v>
      </c>
      <c r="I3538" s="38">
        <v>43783</v>
      </c>
      <c r="J3538" s="2">
        <v>345</v>
      </c>
      <c r="K3538" s="2">
        <v>345101</v>
      </c>
      <c r="L3538" s="2">
        <v>6385</v>
      </c>
      <c r="M3538" s="5">
        <v>33.049999999999997</v>
      </c>
      <c r="N3538" s="3">
        <v>43762</v>
      </c>
      <c r="O3538" t="s">
        <v>19</v>
      </c>
      <c r="P3538" t="s">
        <v>1668</v>
      </c>
      <c r="S3538" s="2">
        <v>1103037</v>
      </c>
      <c r="T3538" s="2">
        <v>349140</v>
      </c>
      <c r="X3538" s="2" t="s">
        <v>1931</v>
      </c>
      <c r="Z3538">
        <v>3098456</v>
      </c>
      <c r="AA3538" s="2" t="s">
        <v>24</v>
      </c>
    </row>
    <row r="3539" spans="1:27" x14ac:dyDescent="0.25">
      <c r="A3539" s="6">
        <f t="shared" si="55"/>
        <v>3531</v>
      </c>
      <c r="C3539" s="36" t="str">
        <f>+INDEX('Global Mapping'!$M:$M,MATCH(L3539,'Global Mapping'!$A:$A,0))</f>
        <v>EXPENSE</v>
      </c>
      <c r="D3539" s="36" t="str">
        <f>+INDEX('Global Mapping'!$C:$C,MATCH(L3539,'Global Mapping'!$A:$A,0))</f>
        <v>UNIFORMS</v>
      </c>
      <c r="E3539" s="36" t="s">
        <v>3985</v>
      </c>
      <c r="F3539" s="36" t="s">
        <v>3986</v>
      </c>
      <c r="G3539" s="36" t="s">
        <v>3987</v>
      </c>
      <c r="H3539" s="36">
        <v>1131572</v>
      </c>
      <c r="I3539" s="38">
        <v>43776</v>
      </c>
      <c r="J3539" s="2">
        <v>345</v>
      </c>
      <c r="K3539" s="2">
        <v>345101</v>
      </c>
      <c r="L3539" s="2">
        <v>6385</v>
      </c>
      <c r="M3539" s="5">
        <v>33.049999999999997</v>
      </c>
      <c r="N3539" s="3">
        <v>43762</v>
      </c>
      <c r="O3539" t="s">
        <v>19</v>
      </c>
      <c r="P3539" t="s">
        <v>1668</v>
      </c>
      <c r="S3539" s="2">
        <v>1103044</v>
      </c>
      <c r="T3539" s="2">
        <v>349140</v>
      </c>
      <c r="X3539" s="2" t="s">
        <v>1931</v>
      </c>
      <c r="Z3539">
        <v>3098456</v>
      </c>
      <c r="AA3539" s="2" t="s">
        <v>24</v>
      </c>
    </row>
    <row r="3540" spans="1:27" x14ac:dyDescent="0.25">
      <c r="A3540" s="6">
        <f t="shared" si="55"/>
        <v>3532</v>
      </c>
      <c r="C3540" s="36" t="str">
        <f>+INDEX('Global Mapping'!$M:$M,MATCH(L3540,'Global Mapping'!$A:$A,0))</f>
        <v>EXPENSE</v>
      </c>
      <c r="D3540" s="36" t="str">
        <f>+INDEX('Global Mapping'!$C:$C,MATCH(L3540,'Global Mapping'!$A:$A,0))</f>
        <v>UNIFORMS</v>
      </c>
      <c r="E3540" s="36" t="s">
        <v>3985</v>
      </c>
      <c r="F3540" s="36" t="s">
        <v>3986</v>
      </c>
      <c r="G3540" s="36" t="s">
        <v>3987</v>
      </c>
      <c r="H3540" s="36">
        <v>1131048</v>
      </c>
      <c r="I3540" s="38">
        <v>43769</v>
      </c>
      <c r="J3540" s="2">
        <v>345</v>
      </c>
      <c r="K3540" s="2">
        <v>345101</v>
      </c>
      <c r="L3540" s="2">
        <v>6385</v>
      </c>
      <c r="M3540" s="5">
        <v>33.049999999999997</v>
      </c>
      <c r="N3540" s="3">
        <v>43762</v>
      </c>
      <c r="O3540" t="s">
        <v>19</v>
      </c>
      <c r="P3540" t="s">
        <v>1668</v>
      </c>
      <c r="S3540" s="2">
        <v>1103047</v>
      </c>
      <c r="T3540" s="2">
        <v>349140</v>
      </c>
      <c r="X3540" s="2" t="s">
        <v>1931</v>
      </c>
      <c r="Z3540">
        <v>3098456</v>
      </c>
      <c r="AA3540" s="2" t="s">
        <v>24</v>
      </c>
    </row>
    <row r="3541" spans="1:27" x14ac:dyDescent="0.25">
      <c r="A3541" s="6">
        <f t="shared" si="55"/>
        <v>3533</v>
      </c>
      <c r="C3541" s="36" t="str">
        <f>+INDEX('Global Mapping'!$M:$M,MATCH(L3541,'Global Mapping'!$A:$A,0))</f>
        <v>EXPENSE</v>
      </c>
      <c r="D3541" s="36" t="str">
        <f>+INDEX('Global Mapping'!$C:$C,MATCH(L3541,'Global Mapping'!$A:$A,0))</f>
        <v>UNIFORMS</v>
      </c>
      <c r="E3541" s="36" t="s">
        <v>3985</v>
      </c>
      <c r="F3541" s="36" t="s">
        <v>3986</v>
      </c>
      <c r="G3541" s="36" t="s">
        <v>3987</v>
      </c>
      <c r="H3541" s="36">
        <v>1132738</v>
      </c>
      <c r="I3541" s="38">
        <v>43790</v>
      </c>
      <c r="J3541" s="2">
        <v>345</v>
      </c>
      <c r="K3541" s="2">
        <v>345102</v>
      </c>
      <c r="L3541" s="2">
        <v>6385</v>
      </c>
      <c r="M3541" s="5">
        <v>60.71</v>
      </c>
      <c r="N3541" s="3">
        <v>43766</v>
      </c>
      <c r="O3541" t="s">
        <v>19</v>
      </c>
      <c r="P3541" t="s">
        <v>1668</v>
      </c>
      <c r="S3541" s="2">
        <v>1103623</v>
      </c>
      <c r="T3541" s="2">
        <v>349405</v>
      </c>
      <c r="X3541" s="2" t="s">
        <v>1931</v>
      </c>
      <c r="Z3541">
        <v>3098456</v>
      </c>
      <c r="AA3541" s="2" t="s">
        <v>24</v>
      </c>
    </row>
    <row r="3542" spans="1:27" x14ac:dyDescent="0.25">
      <c r="A3542" s="6">
        <f t="shared" si="55"/>
        <v>3534</v>
      </c>
      <c r="C3542" s="36" t="str">
        <f>+INDEX('Global Mapping'!$M:$M,MATCH(L3542,'Global Mapping'!$A:$A,0))</f>
        <v>EXPENSE</v>
      </c>
      <c r="D3542" s="36" t="str">
        <f>+INDEX('Global Mapping'!$C:$C,MATCH(L3542,'Global Mapping'!$A:$A,0))</f>
        <v>UNIFORMS</v>
      </c>
      <c r="E3542" s="36" t="s">
        <v>3985</v>
      </c>
      <c r="F3542" s="36" t="s">
        <v>3986</v>
      </c>
      <c r="G3542" s="36" t="s">
        <v>3987</v>
      </c>
      <c r="H3542" s="36">
        <v>1132738</v>
      </c>
      <c r="I3542" s="38">
        <v>43790</v>
      </c>
      <c r="J3542" s="2">
        <v>345</v>
      </c>
      <c r="K3542" s="2">
        <v>345101</v>
      </c>
      <c r="L3542" s="2">
        <v>6385</v>
      </c>
      <c r="M3542" s="5">
        <v>33.049999999999997</v>
      </c>
      <c r="N3542" s="3">
        <v>43769</v>
      </c>
      <c r="O3542" t="s">
        <v>19</v>
      </c>
      <c r="P3542" t="s">
        <v>1668</v>
      </c>
      <c r="S3542" s="2">
        <v>1104844</v>
      </c>
      <c r="T3542" s="2">
        <v>350017</v>
      </c>
      <c r="X3542" s="2" t="s">
        <v>1931</v>
      </c>
      <c r="Z3542">
        <v>3098456</v>
      </c>
      <c r="AA3542" s="2" t="s">
        <v>24</v>
      </c>
    </row>
    <row r="3543" spans="1:27" x14ac:dyDescent="0.25">
      <c r="A3543" s="6">
        <f t="shared" si="55"/>
        <v>3535</v>
      </c>
      <c r="C3543" s="36" t="str">
        <f>+INDEX('Global Mapping'!$M:$M,MATCH(L3543,'Global Mapping'!$A:$A,0))</f>
        <v>EXPENSE</v>
      </c>
      <c r="D3543" s="36" t="str">
        <f>+INDEX('Global Mapping'!$C:$C,MATCH(L3543,'Global Mapping'!$A:$A,0))</f>
        <v>UNIFORMS</v>
      </c>
      <c r="E3543" s="36" t="s">
        <v>3985</v>
      </c>
      <c r="F3543" s="36" t="s">
        <v>3986</v>
      </c>
      <c r="G3543" s="36" t="s">
        <v>3987</v>
      </c>
      <c r="H3543" s="36">
        <v>1133425</v>
      </c>
      <c r="I3543" s="38">
        <v>43795</v>
      </c>
      <c r="J3543" s="2">
        <v>345</v>
      </c>
      <c r="K3543" s="2">
        <v>345102</v>
      </c>
      <c r="L3543" s="2">
        <v>6385</v>
      </c>
      <c r="M3543" s="5">
        <v>60.71</v>
      </c>
      <c r="N3543" s="3">
        <v>43773</v>
      </c>
      <c r="O3543" t="s">
        <v>19</v>
      </c>
      <c r="P3543" t="s">
        <v>1668</v>
      </c>
      <c r="S3543" s="2">
        <v>1105165</v>
      </c>
      <c r="T3543" s="2">
        <v>350304</v>
      </c>
      <c r="X3543" s="2" t="s">
        <v>1931</v>
      </c>
      <c r="Z3543">
        <v>3098456</v>
      </c>
      <c r="AA3543" s="2" t="s">
        <v>24</v>
      </c>
    </row>
    <row r="3544" spans="1:27" x14ac:dyDescent="0.25">
      <c r="A3544" s="6">
        <f t="shared" si="55"/>
        <v>3536</v>
      </c>
      <c r="C3544" s="36" t="str">
        <f>+INDEX('Global Mapping'!$M:$M,MATCH(L3544,'Global Mapping'!$A:$A,0))</f>
        <v>EXPENSE</v>
      </c>
      <c r="D3544" s="36" t="str">
        <f>+INDEX('Global Mapping'!$C:$C,MATCH(L3544,'Global Mapping'!$A:$A,0))</f>
        <v>UNIFORMS</v>
      </c>
      <c r="E3544" s="36" t="s">
        <v>3985</v>
      </c>
      <c r="F3544" s="36" t="s">
        <v>3986</v>
      </c>
      <c r="G3544" s="36" t="s">
        <v>3987</v>
      </c>
      <c r="H3544" s="36">
        <v>1133425</v>
      </c>
      <c r="I3544" s="38">
        <v>43795</v>
      </c>
      <c r="J3544" s="2">
        <v>345</v>
      </c>
      <c r="K3544" s="2">
        <v>345101</v>
      </c>
      <c r="L3544" s="2">
        <v>6385</v>
      </c>
      <c r="M3544" s="5">
        <v>33.049999999999997</v>
      </c>
      <c r="N3544" s="3">
        <v>43776</v>
      </c>
      <c r="O3544" t="s">
        <v>19</v>
      </c>
      <c r="P3544" t="s">
        <v>1668</v>
      </c>
      <c r="S3544" s="2">
        <v>1106700</v>
      </c>
      <c r="T3544" s="2">
        <v>350737</v>
      </c>
      <c r="X3544" s="2" t="s">
        <v>1931</v>
      </c>
      <c r="Z3544">
        <v>3098456</v>
      </c>
      <c r="AA3544" s="2" t="s">
        <v>24</v>
      </c>
    </row>
    <row r="3545" spans="1:27" x14ac:dyDescent="0.25">
      <c r="A3545" s="6">
        <f t="shared" si="55"/>
        <v>3537</v>
      </c>
      <c r="C3545" s="36" t="str">
        <f>+INDEX('Global Mapping'!$M:$M,MATCH(L3545,'Global Mapping'!$A:$A,0))</f>
        <v>EXPENSE</v>
      </c>
      <c r="D3545" s="36" t="str">
        <f>+INDEX('Global Mapping'!$C:$C,MATCH(L3545,'Global Mapping'!$A:$A,0))</f>
        <v>UNIFORMS</v>
      </c>
      <c r="E3545" s="36" t="s">
        <v>3985</v>
      </c>
      <c r="F3545" s="36" t="s">
        <v>3986</v>
      </c>
      <c r="G3545" s="36" t="s">
        <v>3987</v>
      </c>
      <c r="H3545" s="36">
        <v>1134750</v>
      </c>
      <c r="I3545" s="38">
        <v>43804</v>
      </c>
      <c r="J3545" s="2">
        <v>345</v>
      </c>
      <c r="K3545" s="2">
        <v>345101</v>
      </c>
      <c r="L3545" s="2">
        <v>6385</v>
      </c>
      <c r="M3545" s="5">
        <v>33.049999999999997</v>
      </c>
      <c r="N3545" s="3">
        <v>43783</v>
      </c>
      <c r="O3545" t="s">
        <v>19</v>
      </c>
      <c r="P3545" t="s">
        <v>1668</v>
      </c>
      <c r="S3545" s="2">
        <v>1109141</v>
      </c>
      <c r="T3545" s="2">
        <v>351412</v>
      </c>
      <c r="X3545" s="2" t="s">
        <v>1931</v>
      </c>
      <c r="Z3545">
        <v>3098456</v>
      </c>
      <c r="AA3545" s="2" t="s">
        <v>24</v>
      </c>
    </row>
    <row r="3546" spans="1:27" x14ac:dyDescent="0.25">
      <c r="A3546" s="6">
        <f t="shared" si="55"/>
        <v>3538</v>
      </c>
      <c r="C3546" s="36" t="str">
        <f>+INDEX('Global Mapping'!$M:$M,MATCH(L3546,'Global Mapping'!$A:$A,0))</f>
        <v>EXPENSE</v>
      </c>
      <c r="D3546" s="36" t="str">
        <f>+INDEX('Global Mapping'!$C:$C,MATCH(L3546,'Global Mapping'!$A:$A,0))</f>
        <v>UNIFORMS</v>
      </c>
      <c r="E3546" s="36" t="s">
        <v>3985</v>
      </c>
      <c r="F3546" s="36" t="s">
        <v>3986</v>
      </c>
      <c r="G3546" s="36" t="s">
        <v>3987</v>
      </c>
      <c r="H3546" s="36">
        <v>1134750</v>
      </c>
      <c r="I3546" s="38">
        <v>43804</v>
      </c>
      <c r="J3546" s="2">
        <v>345</v>
      </c>
      <c r="K3546" s="2">
        <v>345102</v>
      </c>
      <c r="L3546" s="2">
        <v>6385</v>
      </c>
      <c r="M3546" s="5">
        <v>60.71</v>
      </c>
      <c r="N3546" s="3">
        <v>43783</v>
      </c>
      <c r="O3546" t="s">
        <v>19</v>
      </c>
      <c r="P3546" t="s">
        <v>1668</v>
      </c>
      <c r="S3546" s="2">
        <v>1109157</v>
      </c>
      <c r="T3546" s="2">
        <v>351412</v>
      </c>
      <c r="X3546" s="2" t="s">
        <v>1931</v>
      </c>
      <c r="Z3546">
        <v>3098456</v>
      </c>
      <c r="AA3546" s="2" t="s">
        <v>24</v>
      </c>
    </row>
    <row r="3547" spans="1:27" x14ac:dyDescent="0.25">
      <c r="A3547" s="6">
        <f t="shared" si="55"/>
        <v>3539</v>
      </c>
      <c r="C3547" s="36" t="str">
        <f>+INDEX('Global Mapping'!$M:$M,MATCH(L3547,'Global Mapping'!$A:$A,0))</f>
        <v>EXPENSE</v>
      </c>
      <c r="D3547" s="36" t="str">
        <f>+INDEX('Global Mapping'!$C:$C,MATCH(L3547,'Global Mapping'!$A:$A,0))</f>
        <v>UNIFORMS</v>
      </c>
      <c r="E3547" s="36" t="s">
        <v>3985</v>
      </c>
      <c r="F3547" s="36" t="s">
        <v>3986</v>
      </c>
      <c r="G3547" s="36" t="s">
        <v>3987</v>
      </c>
      <c r="H3547" s="36">
        <v>1135465</v>
      </c>
      <c r="I3547" s="38">
        <v>43811</v>
      </c>
      <c r="J3547" s="2">
        <v>345</v>
      </c>
      <c r="K3547" s="2">
        <v>345101</v>
      </c>
      <c r="L3547" s="2">
        <v>6385</v>
      </c>
      <c r="M3547" s="5">
        <v>33.049999999999997</v>
      </c>
      <c r="N3547" s="3">
        <v>43790</v>
      </c>
      <c r="O3547" t="s">
        <v>19</v>
      </c>
      <c r="P3547" t="s">
        <v>1668</v>
      </c>
      <c r="S3547" s="2">
        <v>1111874</v>
      </c>
      <c r="T3547" s="2">
        <v>351994</v>
      </c>
      <c r="X3547" s="2" t="s">
        <v>1931</v>
      </c>
      <c r="Z3547">
        <v>3098456</v>
      </c>
      <c r="AA3547" s="2" t="s">
        <v>24</v>
      </c>
    </row>
    <row r="3548" spans="1:27" x14ac:dyDescent="0.25">
      <c r="A3548" s="6">
        <f t="shared" si="55"/>
        <v>3540</v>
      </c>
      <c r="C3548" s="36" t="str">
        <f>+INDEX('Global Mapping'!$M:$M,MATCH(L3548,'Global Mapping'!$A:$A,0))</f>
        <v>EXPENSE</v>
      </c>
      <c r="D3548" s="36" t="str">
        <f>+INDEX('Global Mapping'!$C:$C,MATCH(L3548,'Global Mapping'!$A:$A,0))</f>
        <v>UNIFORMS</v>
      </c>
      <c r="E3548" s="36" t="s">
        <v>3985</v>
      </c>
      <c r="F3548" s="36" t="s">
        <v>3986</v>
      </c>
      <c r="G3548" s="36" t="s">
        <v>3987</v>
      </c>
      <c r="H3548" s="36">
        <v>1135465</v>
      </c>
      <c r="I3548" s="38">
        <v>43811</v>
      </c>
      <c r="J3548" s="2">
        <v>345</v>
      </c>
      <c r="K3548" s="2">
        <v>345102</v>
      </c>
      <c r="L3548" s="2">
        <v>6385</v>
      </c>
      <c r="M3548" s="5">
        <v>60.71</v>
      </c>
      <c r="N3548" s="3">
        <v>43790</v>
      </c>
      <c r="O3548" t="s">
        <v>19</v>
      </c>
      <c r="P3548" t="s">
        <v>1668</v>
      </c>
      <c r="S3548" s="2">
        <v>1112051</v>
      </c>
      <c r="T3548" s="2">
        <v>351994</v>
      </c>
      <c r="X3548" s="2" t="s">
        <v>1931</v>
      </c>
      <c r="Z3548">
        <v>3098456</v>
      </c>
      <c r="AA3548" s="2" t="s">
        <v>24</v>
      </c>
    </row>
    <row r="3549" spans="1:27" x14ac:dyDescent="0.25">
      <c r="A3549" s="6">
        <f t="shared" si="55"/>
        <v>3541</v>
      </c>
      <c r="C3549" s="36" t="str">
        <f>+INDEX('Global Mapping'!$M:$M,MATCH(L3549,'Global Mapping'!$A:$A,0))</f>
        <v>EXPENSE</v>
      </c>
      <c r="D3549" s="36" t="str">
        <f>+INDEX('Global Mapping'!$C:$C,MATCH(L3549,'Global Mapping'!$A:$A,0))</f>
        <v>UNIFORMS</v>
      </c>
      <c r="E3549" s="36" t="s">
        <v>3985</v>
      </c>
      <c r="F3549" s="36" t="s">
        <v>3986</v>
      </c>
      <c r="G3549" s="36" t="s">
        <v>3987</v>
      </c>
      <c r="H3549" s="36">
        <v>1135948</v>
      </c>
      <c r="I3549" s="38">
        <v>43818</v>
      </c>
      <c r="J3549" s="2">
        <v>345</v>
      </c>
      <c r="K3549" s="2">
        <v>345102</v>
      </c>
      <c r="L3549" s="2">
        <v>6385</v>
      </c>
      <c r="M3549" s="5">
        <v>60.71</v>
      </c>
      <c r="N3549" s="3">
        <v>43794</v>
      </c>
      <c r="O3549" t="s">
        <v>19</v>
      </c>
      <c r="P3549" t="s">
        <v>1668</v>
      </c>
      <c r="S3549" s="2">
        <v>1112731</v>
      </c>
      <c r="T3549" s="2">
        <v>352330</v>
      </c>
      <c r="X3549" s="2" t="s">
        <v>1931</v>
      </c>
      <c r="Z3549">
        <v>3098456</v>
      </c>
      <c r="AA3549" s="2" t="s">
        <v>24</v>
      </c>
    </row>
    <row r="3550" spans="1:27" x14ac:dyDescent="0.25">
      <c r="A3550" s="6">
        <f t="shared" si="55"/>
        <v>3542</v>
      </c>
      <c r="C3550" s="36" t="str">
        <f>+INDEX('Global Mapping'!$M:$M,MATCH(L3550,'Global Mapping'!$A:$A,0))</f>
        <v>EXPENSE</v>
      </c>
      <c r="D3550" s="36" t="str">
        <f>+INDEX('Global Mapping'!$C:$C,MATCH(L3550,'Global Mapping'!$A:$A,0))</f>
        <v>UNIFORMS</v>
      </c>
      <c r="E3550" s="36" t="s">
        <v>3985</v>
      </c>
      <c r="F3550" s="36" t="s">
        <v>3986</v>
      </c>
      <c r="G3550" s="36" t="s">
        <v>3987</v>
      </c>
      <c r="H3550" s="36">
        <v>1135948</v>
      </c>
      <c r="I3550" s="38">
        <v>43818</v>
      </c>
      <c r="J3550" s="2">
        <v>345</v>
      </c>
      <c r="K3550" s="2">
        <v>345101</v>
      </c>
      <c r="L3550" s="2">
        <v>6385</v>
      </c>
      <c r="M3550" s="5">
        <v>33.049999999999997</v>
      </c>
      <c r="N3550" s="3">
        <v>43802</v>
      </c>
      <c r="O3550" t="s">
        <v>19</v>
      </c>
      <c r="P3550" t="s">
        <v>1668</v>
      </c>
      <c r="S3550" s="2">
        <v>1113624</v>
      </c>
      <c r="T3550" s="2">
        <v>352745</v>
      </c>
      <c r="X3550" s="2" t="s">
        <v>1931</v>
      </c>
      <c r="Z3550">
        <v>3098456</v>
      </c>
      <c r="AA3550" s="2" t="s">
        <v>24</v>
      </c>
    </row>
    <row r="3551" spans="1:27" x14ac:dyDescent="0.25">
      <c r="A3551" s="6">
        <f t="shared" si="55"/>
        <v>3543</v>
      </c>
      <c r="C3551" s="36" t="str">
        <f>+INDEX('Global Mapping'!$M:$M,MATCH(L3551,'Global Mapping'!$A:$A,0))</f>
        <v>EXPENSE</v>
      </c>
      <c r="D3551" s="36" t="str">
        <f>+INDEX('Global Mapping'!$C:$C,MATCH(L3551,'Global Mapping'!$A:$A,0))</f>
        <v>UNIFORMS</v>
      </c>
      <c r="E3551" s="36" t="s">
        <v>3985</v>
      </c>
      <c r="F3551" s="36" t="s">
        <v>3986</v>
      </c>
      <c r="G3551" s="36" t="s">
        <v>3987</v>
      </c>
      <c r="H3551" s="36">
        <v>1136576</v>
      </c>
      <c r="I3551" s="38">
        <v>43825</v>
      </c>
      <c r="J3551" s="2">
        <v>345</v>
      </c>
      <c r="K3551" s="2">
        <v>345101</v>
      </c>
      <c r="L3551" s="2">
        <v>6385</v>
      </c>
      <c r="M3551" s="5">
        <v>33.049999999999997</v>
      </c>
      <c r="N3551" s="3">
        <v>43804</v>
      </c>
      <c r="O3551" t="s">
        <v>19</v>
      </c>
      <c r="P3551" t="s">
        <v>1668</v>
      </c>
      <c r="S3551" s="2">
        <v>1114956</v>
      </c>
      <c r="T3551" s="2">
        <v>353175</v>
      </c>
      <c r="X3551" s="2" t="s">
        <v>1931</v>
      </c>
      <c r="Z3551">
        <v>3098456</v>
      </c>
      <c r="AA3551" s="2" t="s">
        <v>24</v>
      </c>
    </row>
    <row r="3552" spans="1:27" x14ac:dyDescent="0.25">
      <c r="A3552" s="6">
        <f t="shared" si="55"/>
        <v>3544</v>
      </c>
      <c r="C3552" s="36" t="str">
        <f>+INDEX('Global Mapping'!$M:$M,MATCH(L3552,'Global Mapping'!$A:$A,0))</f>
        <v>EXPENSE</v>
      </c>
      <c r="D3552" s="36" t="str">
        <f>+INDEX('Global Mapping'!$C:$C,MATCH(L3552,'Global Mapping'!$A:$A,0))</f>
        <v>UNIFORMS</v>
      </c>
      <c r="E3552" s="36" t="s">
        <v>3985</v>
      </c>
      <c r="F3552" s="36" t="s">
        <v>3986</v>
      </c>
      <c r="G3552" s="36" t="s">
        <v>3987</v>
      </c>
      <c r="H3552" s="36">
        <v>1136576</v>
      </c>
      <c r="I3552" s="38">
        <v>43825</v>
      </c>
      <c r="J3552" s="2">
        <v>345</v>
      </c>
      <c r="K3552" s="2">
        <v>345102</v>
      </c>
      <c r="L3552" s="2">
        <v>6385</v>
      </c>
      <c r="M3552" s="5">
        <v>60.71</v>
      </c>
      <c r="N3552" s="3">
        <v>43804</v>
      </c>
      <c r="O3552" t="s">
        <v>19</v>
      </c>
      <c r="P3552" t="s">
        <v>1668</v>
      </c>
      <c r="S3552" s="2">
        <v>1114959</v>
      </c>
      <c r="T3552" s="2">
        <v>353175</v>
      </c>
      <c r="X3552" s="2" t="s">
        <v>1931</v>
      </c>
      <c r="Z3552">
        <v>3098456</v>
      </c>
      <c r="AA3552" s="2" t="s">
        <v>24</v>
      </c>
    </row>
    <row r="3553" spans="1:27" x14ac:dyDescent="0.25">
      <c r="A3553" s="6">
        <f t="shared" si="55"/>
        <v>3545</v>
      </c>
      <c r="C3553" s="36" t="str">
        <f>+INDEX('Global Mapping'!$M:$M,MATCH(L3553,'Global Mapping'!$A:$A,0))</f>
        <v>EXPENSE</v>
      </c>
      <c r="D3553" s="36" t="str">
        <f>+INDEX('Global Mapping'!$C:$C,MATCH(L3553,'Global Mapping'!$A:$A,0))</f>
        <v>UNIFORMS</v>
      </c>
      <c r="E3553" s="36" t="s">
        <v>3985</v>
      </c>
      <c r="F3553" s="36" t="s">
        <v>3986</v>
      </c>
      <c r="G3553" s="36" t="s">
        <v>3987</v>
      </c>
      <c r="H3553" s="36">
        <v>1134758</v>
      </c>
      <c r="I3553" s="38">
        <v>43804</v>
      </c>
      <c r="J3553" s="2">
        <v>345</v>
      </c>
      <c r="K3553" s="2">
        <v>345101</v>
      </c>
      <c r="L3553" s="2">
        <v>6385</v>
      </c>
      <c r="M3553" s="5">
        <v>47.17</v>
      </c>
      <c r="N3553" s="3">
        <v>43804</v>
      </c>
      <c r="O3553" t="s">
        <v>19</v>
      </c>
      <c r="P3553" t="s">
        <v>2164</v>
      </c>
      <c r="S3553" s="2">
        <v>1114913</v>
      </c>
      <c r="T3553" s="2">
        <v>353175</v>
      </c>
      <c r="X3553" s="2" t="s">
        <v>1931</v>
      </c>
      <c r="Z3553">
        <v>3121963</v>
      </c>
      <c r="AA3553" s="2" t="s">
        <v>24</v>
      </c>
    </row>
    <row r="3554" spans="1:27" x14ac:dyDescent="0.25">
      <c r="A3554" s="6">
        <f t="shared" si="55"/>
        <v>3546</v>
      </c>
      <c r="C3554" s="36" t="str">
        <f>+INDEX('Global Mapping'!$M:$M,MATCH(L3554,'Global Mapping'!$A:$A,0))</f>
        <v>EXPENSE</v>
      </c>
      <c r="D3554" s="36" t="str">
        <f>+INDEX('Global Mapping'!$C:$C,MATCH(L3554,'Global Mapping'!$A:$A,0))</f>
        <v>UNIFORMS</v>
      </c>
      <c r="E3554" s="36" t="s">
        <v>3985</v>
      </c>
      <c r="F3554" s="36" t="s">
        <v>3986</v>
      </c>
      <c r="G3554" s="36" t="s">
        <v>3987</v>
      </c>
      <c r="H3554" s="36">
        <v>1137032</v>
      </c>
      <c r="I3554" s="38">
        <v>43832</v>
      </c>
      <c r="J3554" s="2">
        <v>345</v>
      </c>
      <c r="K3554" s="2">
        <v>345102</v>
      </c>
      <c r="L3554" s="2">
        <v>6385</v>
      </c>
      <c r="M3554" s="5">
        <v>60.71</v>
      </c>
      <c r="N3554" s="3">
        <v>43808</v>
      </c>
      <c r="O3554" t="s">
        <v>19</v>
      </c>
      <c r="P3554" t="s">
        <v>1668</v>
      </c>
      <c r="S3554" s="2">
        <v>1115666</v>
      </c>
      <c r="T3554" s="2">
        <v>353602</v>
      </c>
      <c r="X3554" s="2" t="s">
        <v>1931</v>
      </c>
      <c r="Z3554">
        <v>3098456</v>
      </c>
      <c r="AA3554" s="2" t="s">
        <v>24</v>
      </c>
    </row>
    <row r="3555" spans="1:27" x14ac:dyDescent="0.25">
      <c r="A3555" s="6">
        <f t="shared" si="55"/>
        <v>3547</v>
      </c>
      <c r="C3555" s="36" t="str">
        <f>+INDEX('Global Mapping'!$M:$M,MATCH(L3555,'Global Mapping'!$A:$A,0))</f>
        <v>EXPENSE</v>
      </c>
      <c r="D3555" s="36" t="str">
        <f>+INDEX('Global Mapping'!$C:$C,MATCH(L3555,'Global Mapping'!$A:$A,0))</f>
        <v>UNIFORMS</v>
      </c>
      <c r="E3555" s="36" t="s">
        <v>3985</v>
      </c>
      <c r="F3555" s="36" t="s">
        <v>3986</v>
      </c>
      <c r="G3555" s="36" t="s">
        <v>3987</v>
      </c>
      <c r="H3555" s="36">
        <v>1137032</v>
      </c>
      <c r="I3555" s="38">
        <v>43832</v>
      </c>
      <c r="J3555" s="2">
        <v>345</v>
      </c>
      <c r="K3555" s="2">
        <v>345101</v>
      </c>
      <c r="L3555" s="2">
        <v>6385</v>
      </c>
      <c r="M3555" s="5">
        <v>33.049999999999997</v>
      </c>
      <c r="N3555" s="3">
        <v>43810</v>
      </c>
      <c r="O3555" t="s">
        <v>19</v>
      </c>
      <c r="P3555" t="s">
        <v>1668</v>
      </c>
      <c r="S3555" s="2">
        <v>1116256</v>
      </c>
      <c r="T3555" s="2">
        <v>353866</v>
      </c>
      <c r="X3555" s="2" t="s">
        <v>1931</v>
      </c>
      <c r="Z3555">
        <v>3098456</v>
      </c>
      <c r="AA3555" s="2" t="s">
        <v>24</v>
      </c>
    </row>
    <row r="3556" spans="1:27" x14ac:dyDescent="0.25">
      <c r="A3556" s="6">
        <f t="shared" si="55"/>
        <v>3548</v>
      </c>
      <c r="C3556" s="36" t="str">
        <f>+INDEX('Global Mapping'!$M:$M,MATCH(L3556,'Global Mapping'!$A:$A,0))</f>
        <v>EXPENSE</v>
      </c>
      <c r="D3556" s="36" t="str">
        <f>+INDEX('Global Mapping'!$C:$C,MATCH(L3556,'Global Mapping'!$A:$A,0))</f>
        <v>UNIFORMS</v>
      </c>
      <c r="E3556" s="36" t="s">
        <v>3985</v>
      </c>
      <c r="F3556" s="36" t="s">
        <v>3986</v>
      </c>
      <c r="G3556" s="36" t="s">
        <v>3987</v>
      </c>
      <c r="H3556" s="36">
        <v>1137576</v>
      </c>
      <c r="I3556" s="38">
        <v>43839</v>
      </c>
      <c r="J3556" s="2">
        <v>345</v>
      </c>
      <c r="K3556" s="2">
        <v>345102</v>
      </c>
      <c r="L3556" s="2">
        <v>6385</v>
      </c>
      <c r="M3556" s="5">
        <v>60.71</v>
      </c>
      <c r="N3556" s="3">
        <v>43815</v>
      </c>
      <c r="O3556" t="s">
        <v>19</v>
      </c>
      <c r="P3556" t="s">
        <v>1668</v>
      </c>
      <c r="S3556" s="2">
        <v>1117693</v>
      </c>
      <c r="T3556" s="2">
        <v>354348</v>
      </c>
      <c r="X3556" s="2" t="s">
        <v>1931</v>
      </c>
      <c r="Z3556">
        <v>3098456</v>
      </c>
      <c r="AA3556" s="2" t="s">
        <v>24</v>
      </c>
    </row>
    <row r="3557" spans="1:27" x14ac:dyDescent="0.25">
      <c r="A3557" s="6">
        <f t="shared" si="55"/>
        <v>3549</v>
      </c>
      <c r="C3557" s="36" t="str">
        <f>+INDEX('Global Mapping'!$M:$M,MATCH(L3557,'Global Mapping'!$A:$A,0))</f>
        <v>EXPENSE</v>
      </c>
      <c r="D3557" s="36" t="str">
        <f>+INDEX('Global Mapping'!$C:$C,MATCH(L3557,'Global Mapping'!$A:$A,0))</f>
        <v>UNIFORMS</v>
      </c>
      <c r="E3557" s="36" t="s">
        <v>3985</v>
      </c>
      <c r="F3557" s="36" t="s">
        <v>3986</v>
      </c>
      <c r="G3557" s="36" t="s">
        <v>3987</v>
      </c>
      <c r="H3557" s="36">
        <v>1137576</v>
      </c>
      <c r="I3557" s="38">
        <v>43839</v>
      </c>
      <c r="J3557" s="2">
        <v>345</v>
      </c>
      <c r="K3557" s="2">
        <v>345101</v>
      </c>
      <c r="L3557" s="2">
        <v>6385</v>
      </c>
      <c r="M3557" s="5">
        <v>33.049999999999997</v>
      </c>
      <c r="N3557" s="3">
        <v>43817</v>
      </c>
      <c r="O3557" t="s">
        <v>19</v>
      </c>
      <c r="P3557" t="s">
        <v>1668</v>
      </c>
      <c r="S3557" s="2">
        <v>1118401</v>
      </c>
      <c r="T3557" s="2">
        <v>354607</v>
      </c>
      <c r="X3557" s="2" t="s">
        <v>1931</v>
      </c>
      <c r="Z3557">
        <v>3098456</v>
      </c>
      <c r="AA3557" s="2" t="s">
        <v>24</v>
      </c>
    </row>
    <row r="3558" spans="1:27" x14ac:dyDescent="0.25">
      <c r="A3558" s="6">
        <f t="shared" si="55"/>
        <v>3550</v>
      </c>
      <c r="C3558" s="36" t="str">
        <f>+INDEX('Global Mapping'!$M:$M,MATCH(L3558,'Global Mapping'!$A:$A,0))</f>
        <v>EXPENSE</v>
      </c>
      <c r="D3558" s="36" t="str">
        <f>+INDEX('Global Mapping'!$C:$C,MATCH(L3558,'Global Mapping'!$A:$A,0))</f>
        <v>UNIFORMS</v>
      </c>
      <c r="E3558" s="36" t="s">
        <v>3985</v>
      </c>
      <c r="F3558" s="36" t="s">
        <v>3986</v>
      </c>
      <c r="G3558" s="36" t="s">
        <v>3987</v>
      </c>
      <c r="H3558" s="36">
        <v>1138160</v>
      </c>
      <c r="I3558" s="38">
        <v>43846</v>
      </c>
      <c r="J3558" s="2">
        <v>345</v>
      </c>
      <c r="K3558" s="2">
        <v>345102</v>
      </c>
      <c r="L3558" s="2">
        <v>6385</v>
      </c>
      <c r="M3558" s="5">
        <v>60.71</v>
      </c>
      <c r="N3558" s="3">
        <v>43825</v>
      </c>
      <c r="O3558" t="s">
        <v>19</v>
      </c>
      <c r="P3558" t="s">
        <v>1668</v>
      </c>
      <c r="S3558" s="2">
        <v>1120019</v>
      </c>
      <c r="T3558" s="2">
        <v>355079</v>
      </c>
      <c r="X3558" s="2" t="s">
        <v>1931</v>
      </c>
      <c r="Z3558">
        <v>3098456</v>
      </c>
      <c r="AA3558" s="2" t="s">
        <v>24</v>
      </c>
    </row>
    <row r="3559" spans="1:27" x14ac:dyDescent="0.25">
      <c r="A3559" s="6">
        <f t="shared" si="55"/>
        <v>3551</v>
      </c>
      <c r="C3559" s="36" t="str">
        <f>+INDEX('Global Mapping'!$M:$M,MATCH(L3559,'Global Mapping'!$A:$A,0))</f>
        <v>EXPENSE</v>
      </c>
      <c r="D3559" s="36" t="str">
        <f>+INDEX('Global Mapping'!$C:$C,MATCH(L3559,'Global Mapping'!$A:$A,0))</f>
        <v>UNIFORMS</v>
      </c>
      <c r="E3559" s="36" t="s">
        <v>3985</v>
      </c>
      <c r="F3559" s="36" t="s">
        <v>3986</v>
      </c>
      <c r="G3559" s="36" t="s">
        <v>3987</v>
      </c>
      <c r="H3559" s="36">
        <v>1138160</v>
      </c>
      <c r="I3559" s="38">
        <v>43846</v>
      </c>
      <c r="J3559" s="2">
        <v>345</v>
      </c>
      <c r="K3559" s="2">
        <v>345101</v>
      </c>
      <c r="L3559" s="2">
        <v>6385</v>
      </c>
      <c r="M3559" s="5">
        <v>33.049999999999997</v>
      </c>
      <c r="N3559" s="3">
        <v>43825</v>
      </c>
      <c r="O3559" t="s">
        <v>19</v>
      </c>
      <c r="P3559" t="s">
        <v>1668</v>
      </c>
      <c r="S3559" s="2">
        <v>1120021</v>
      </c>
      <c r="T3559" s="2">
        <v>355079</v>
      </c>
      <c r="X3559" s="2" t="s">
        <v>1931</v>
      </c>
      <c r="Z3559">
        <v>3098456</v>
      </c>
      <c r="AA3559" s="2" t="s">
        <v>24</v>
      </c>
    </row>
    <row r="3560" spans="1:27" x14ac:dyDescent="0.25">
      <c r="A3560" s="6">
        <f t="shared" si="55"/>
        <v>3552</v>
      </c>
      <c r="C3560" s="36" t="str">
        <f>+INDEX('Global Mapping'!$M:$M,MATCH(L3560,'Global Mapping'!$A:$A,0))</f>
        <v>EXPENSE</v>
      </c>
      <c r="D3560" s="36" t="str">
        <f>+INDEX('Global Mapping'!$C:$C,MATCH(L3560,'Global Mapping'!$A:$A,0))</f>
        <v>UNIFORMS</v>
      </c>
      <c r="E3560" s="36" t="s">
        <v>3985</v>
      </c>
      <c r="F3560" s="36" t="s">
        <v>3986</v>
      </c>
      <c r="G3560" s="36" t="s">
        <v>3987</v>
      </c>
      <c r="H3560" s="36">
        <v>1138778</v>
      </c>
      <c r="I3560" s="38">
        <v>43853</v>
      </c>
      <c r="J3560" s="2">
        <v>345</v>
      </c>
      <c r="K3560" s="2">
        <v>345101</v>
      </c>
      <c r="L3560" s="2">
        <v>6385</v>
      </c>
      <c r="M3560" s="5">
        <v>33.89</v>
      </c>
      <c r="N3560" s="3">
        <v>43830</v>
      </c>
      <c r="O3560" t="s">
        <v>19</v>
      </c>
      <c r="P3560" t="s">
        <v>1668</v>
      </c>
      <c r="S3560" s="2">
        <v>1122432</v>
      </c>
      <c r="T3560" s="2">
        <v>355456</v>
      </c>
      <c r="X3560" s="2" t="s">
        <v>1931</v>
      </c>
      <c r="Z3560">
        <v>3098456</v>
      </c>
      <c r="AA3560" s="2" t="s">
        <v>24</v>
      </c>
    </row>
    <row r="3561" spans="1:27" x14ac:dyDescent="0.25">
      <c r="A3561" s="6">
        <f t="shared" si="55"/>
        <v>3553</v>
      </c>
      <c r="C3561" s="36" t="str">
        <f>+INDEX('Global Mapping'!$M:$M,MATCH(L3561,'Global Mapping'!$A:$A,0))</f>
        <v>EXPENSE</v>
      </c>
      <c r="D3561" s="36" t="str">
        <f>+INDEX('Global Mapping'!$C:$C,MATCH(L3561,'Global Mapping'!$A:$A,0))</f>
        <v>UNIFORMS</v>
      </c>
      <c r="E3561" s="36" t="s">
        <v>3985</v>
      </c>
      <c r="F3561" s="36" t="s">
        <v>3986</v>
      </c>
      <c r="G3561" s="36" t="s">
        <v>3987</v>
      </c>
      <c r="H3561" s="36">
        <v>1138778</v>
      </c>
      <c r="I3561" s="38">
        <v>43853</v>
      </c>
      <c r="J3561" s="2">
        <v>345</v>
      </c>
      <c r="K3561" s="2">
        <v>345102</v>
      </c>
      <c r="L3561" s="2">
        <v>6385</v>
      </c>
      <c r="M3561" s="5">
        <v>60.71</v>
      </c>
      <c r="N3561" s="3">
        <v>43830</v>
      </c>
      <c r="O3561" t="s">
        <v>19</v>
      </c>
      <c r="P3561" t="s">
        <v>1668</v>
      </c>
      <c r="S3561" s="2">
        <v>1122443</v>
      </c>
      <c r="T3561" s="2">
        <v>355485</v>
      </c>
      <c r="X3561" s="2" t="s">
        <v>1931</v>
      </c>
      <c r="Z3561">
        <v>3098456</v>
      </c>
      <c r="AA3561" s="2" t="s">
        <v>24</v>
      </c>
    </row>
    <row r="3562" spans="1:27" x14ac:dyDescent="0.25">
      <c r="A3562" s="6">
        <f t="shared" si="55"/>
        <v>3554</v>
      </c>
      <c r="C3562" s="36" t="str">
        <f>+INDEX('Global Mapping'!$M:$M,MATCH(L3562,'Global Mapping'!$A:$A,0))</f>
        <v>EXPENSE</v>
      </c>
      <c r="D3562" s="36" t="str">
        <f>+INDEX('Global Mapping'!$C:$C,MATCH(L3562,'Global Mapping'!$A:$A,0))</f>
        <v>UNIFORMS</v>
      </c>
      <c r="E3562" s="36" t="s">
        <v>3985</v>
      </c>
      <c r="F3562" s="36" t="s">
        <v>3986</v>
      </c>
      <c r="G3562" s="36" t="s">
        <v>3987</v>
      </c>
      <c r="H3562" s="36">
        <v>1139918</v>
      </c>
      <c r="I3562" s="38">
        <v>43860</v>
      </c>
      <c r="J3562" s="2">
        <v>345</v>
      </c>
      <c r="K3562" s="2">
        <v>345102</v>
      </c>
      <c r="L3562" s="2">
        <v>6385</v>
      </c>
      <c r="M3562" s="5">
        <v>62.37</v>
      </c>
      <c r="N3562" s="3">
        <v>43837</v>
      </c>
      <c r="O3562" t="s">
        <v>19</v>
      </c>
      <c r="P3562" t="s">
        <v>1668</v>
      </c>
      <c r="S3562" s="2">
        <v>1123662</v>
      </c>
      <c r="T3562" s="2">
        <v>355951</v>
      </c>
      <c r="X3562" s="2" t="s">
        <v>1931</v>
      </c>
      <c r="Z3562">
        <v>3098456</v>
      </c>
      <c r="AA3562" s="2" t="s">
        <v>24</v>
      </c>
    </row>
    <row r="3563" spans="1:27" x14ac:dyDescent="0.25">
      <c r="A3563" s="6">
        <f t="shared" si="55"/>
        <v>3555</v>
      </c>
      <c r="C3563" s="36" t="str">
        <f>+INDEX('Global Mapping'!$M:$M,MATCH(L3563,'Global Mapping'!$A:$A,0))</f>
        <v>EXPENSE</v>
      </c>
      <c r="D3563" s="36" t="str">
        <f>+INDEX('Global Mapping'!$C:$C,MATCH(L3563,'Global Mapping'!$A:$A,0))</f>
        <v>UNIFORMS</v>
      </c>
      <c r="E3563" s="36" t="s">
        <v>3985</v>
      </c>
      <c r="F3563" s="36" t="s">
        <v>3986</v>
      </c>
      <c r="G3563" s="36" t="s">
        <v>3987</v>
      </c>
      <c r="H3563" s="36">
        <v>1139918</v>
      </c>
      <c r="I3563" s="38">
        <v>43860</v>
      </c>
      <c r="J3563" s="2">
        <v>345</v>
      </c>
      <c r="K3563" s="2">
        <v>345101</v>
      </c>
      <c r="L3563" s="2">
        <v>6385</v>
      </c>
      <c r="M3563" s="5">
        <v>33.89</v>
      </c>
      <c r="N3563" s="3">
        <v>43839</v>
      </c>
      <c r="O3563" t="s">
        <v>19</v>
      </c>
      <c r="P3563" t="s">
        <v>1668</v>
      </c>
      <c r="S3563" s="2">
        <v>1124594</v>
      </c>
      <c r="T3563" s="2">
        <v>356236</v>
      </c>
      <c r="X3563" s="2" t="s">
        <v>1931</v>
      </c>
      <c r="Z3563">
        <v>3098456</v>
      </c>
      <c r="AA3563" s="2" t="s">
        <v>24</v>
      </c>
    </row>
    <row r="3564" spans="1:27" x14ac:dyDescent="0.25">
      <c r="A3564" s="6">
        <f t="shared" si="55"/>
        <v>3556</v>
      </c>
      <c r="C3564" s="36" t="str">
        <f>+INDEX('Global Mapping'!$M:$M,MATCH(L3564,'Global Mapping'!$A:$A,0))</f>
        <v>EXPENSE</v>
      </c>
      <c r="D3564" s="36" t="str">
        <f>+INDEX('Global Mapping'!$C:$C,MATCH(L3564,'Global Mapping'!$A:$A,0))</f>
        <v>UNIFORMS</v>
      </c>
      <c r="E3564" s="36" t="s">
        <v>3985</v>
      </c>
      <c r="F3564" s="36" t="s">
        <v>3986</v>
      </c>
      <c r="G3564" s="36" t="s">
        <v>3987</v>
      </c>
      <c r="H3564" s="36">
        <v>1140550</v>
      </c>
      <c r="I3564" s="38">
        <v>43867</v>
      </c>
      <c r="J3564" s="2">
        <v>345</v>
      </c>
      <c r="K3564" s="2">
        <v>345102</v>
      </c>
      <c r="L3564" s="2">
        <v>6385</v>
      </c>
      <c r="M3564" s="5">
        <v>62.37</v>
      </c>
      <c r="N3564" s="3">
        <v>43844</v>
      </c>
      <c r="O3564" t="s">
        <v>19</v>
      </c>
      <c r="P3564" t="s">
        <v>1668</v>
      </c>
      <c r="S3564" s="2">
        <v>1125373</v>
      </c>
      <c r="T3564" s="2">
        <v>356795</v>
      </c>
      <c r="X3564" s="2" t="s">
        <v>1931</v>
      </c>
      <c r="Z3564">
        <v>3098456</v>
      </c>
      <c r="AA3564" s="2" t="s">
        <v>24</v>
      </c>
    </row>
    <row r="3565" spans="1:27" x14ac:dyDescent="0.25">
      <c r="A3565" s="6">
        <f t="shared" si="55"/>
        <v>3557</v>
      </c>
      <c r="C3565" s="36" t="str">
        <f>+INDEX('Global Mapping'!$M:$M,MATCH(L3565,'Global Mapping'!$A:$A,0))</f>
        <v>EXPENSE</v>
      </c>
      <c r="D3565" s="36" t="str">
        <f>+INDEX('Global Mapping'!$C:$C,MATCH(L3565,'Global Mapping'!$A:$A,0))</f>
        <v>UNIFORMS</v>
      </c>
      <c r="E3565" s="36" t="s">
        <v>3985</v>
      </c>
      <c r="F3565" s="36" t="s">
        <v>3986</v>
      </c>
      <c r="G3565" s="36" t="s">
        <v>3987</v>
      </c>
      <c r="H3565" s="36">
        <v>1140550</v>
      </c>
      <c r="I3565" s="38">
        <v>43867</v>
      </c>
      <c r="J3565" s="2">
        <v>345</v>
      </c>
      <c r="K3565" s="2">
        <v>345101</v>
      </c>
      <c r="L3565" s="2">
        <v>6385</v>
      </c>
      <c r="M3565" s="5">
        <v>36.200000000000003</v>
      </c>
      <c r="N3565" s="3">
        <v>43846</v>
      </c>
      <c r="O3565" t="s">
        <v>19</v>
      </c>
      <c r="P3565" t="s">
        <v>1668</v>
      </c>
      <c r="S3565" s="2">
        <v>1126875</v>
      </c>
      <c r="T3565" s="2">
        <v>357057</v>
      </c>
      <c r="X3565" s="2" t="s">
        <v>1931</v>
      </c>
      <c r="Z3565">
        <v>3098456</v>
      </c>
      <c r="AA3565" s="2" t="s">
        <v>24</v>
      </c>
    </row>
    <row r="3566" spans="1:27" x14ac:dyDescent="0.25">
      <c r="A3566" s="6">
        <f t="shared" si="55"/>
        <v>3558</v>
      </c>
      <c r="C3566" s="36" t="str">
        <f>+INDEX('Global Mapping'!$M:$M,MATCH(L3566,'Global Mapping'!$A:$A,0))</f>
        <v>EXPENSE</v>
      </c>
      <c r="D3566" s="36" t="str">
        <f>+INDEX('Global Mapping'!$C:$C,MATCH(L3566,'Global Mapping'!$A:$A,0))</f>
        <v>UNIFORMS</v>
      </c>
      <c r="E3566" s="36" t="s">
        <v>3985</v>
      </c>
      <c r="F3566" s="36" t="s">
        <v>3986</v>
      </c>
      <c r="G3566" s="36" t="s">
        <v>3987</v>
      </c>
      <c r="H3566" s="36">
        <v>1141537</v>
      </c>
      <c r="I3566" s="38">
        <v>43874</v>
      </c>
      <c r="J3566" s="2">
        <v>345</v>
      </c>
      <c r="K3566" s="2">
        <v>345102</v>
      </c>
      <c r="L3566" s="2">
        <v>6385</v>
      </c>
      <c r="M3566" s="5">
        <v>60.71</v>
      </c>
      <c r="N3566" s="3">
        <v>43851</v>
      </c>
      <c r="O3566" t="s">
        <v>19</v>
      </c>
      <c r="P3566" t="s">
        <v>1668</v>
      </c>
      <c r="S3566" s="2">
        <v>1127477</v>
      </c>
      <c r="T3566" s="2">
        <v>357303</v>
      </c>
      <c r="X3566" s="2" t="s">
        <v>1931</v>
      </c>
      <c r="Z3566">
        <v>3098456</v>
      </c>
      <c r="AA3566" s="2" t="s">
        <v>24</v>
      </c>
    </row>
    <row r="3567" spans="1:27" x14ac:dyDescent="0.25">
      <c r="A3567" s="6">
        <f t="shared" si="55"/>
        <v>3559</v>
      </c>
      <c r="C3567" s="36" t="str">
        <f>+INDEX('Global Mapping'!$M:$M,MATCH(L3567,'Global Mapping'!$A:$A,0))</f>
        <v>EXPENSE</v>
      </c>
      <c r="D3567" s="36" t="str">
        <f>+INDEX('Global Mapping'!$C:$C,MATCH(L3567,'Global Mapping'!$A:$A,0))</f>
        <v>UNIFORMS</v>
      </c>
      <c r="E3567" s="36" t="s">
        <v>3985</v>
      </c>
      <c r="F3567" s="36" t="s">
        <v>3986</v>
      </c>
      <c r="G3567" s="36" t="s">
        <v>3987</v>
      </c>
      <c r="H3567" s="36">
        <v>1141537</v>
      </c>
      <c r="I3567" s="38">
        <v>43874</v>
      </c>
      <c r="J3567" s="2">
        <v>345</v>
      </c>
      <c r="K3567" s="2">
        <v>345101</v>
      </c>
      <c r="L3567" s="2">
        <v>6385</v>
      </c>
      <c r="M3567" s="5">
        <v>33.89</v>
      </c>
      <c r="N3567" s="3">
        <v>43852</v>
      </c>
      <c r="O3567" t="s">
        <v>19</v>
      </c>
      <c r="P3567" t="s">
        <v>1668</v>
      </c>
      <c r="S3567" s="2">
        <v>1127926</v>
      </c>
      <c r="T3567" s="2">
        <v>357433</v>
      </c>
      <c r="X3567" s="2" t="s">
        <v>1931</v>
      </c>
      <c r="Z3567">
        <v>3098456</v>
      </c>
      <c r="AA3567" s="2" t="s">
        <v>24</v>
      </c>
    </row>
    <row r="3568" spans="1:27" x14ac:dyDescent="0.25">
      <c r="A3568" s="6">
        <f t="shared" si="55"/>
        <v>3560</v>
      </c>
      <c r="C3568" s="36" t="str">
        <f>+INDEX('Global Mapping'!$M:$M,MATCH(L3568,'Global Mapping'!$A:$A,0))</f>
        <v>EXPENSE</v>
      </c>
      <c r="D3568" s="36" t="str">
        <f>+INDEX('Global Mapping'!$C:$C,MATCH(L3568,'Global Mapping'!$A:$A,0))</f>
        <v>UNIFORMS</v>
      </c>
      <c r="E3568" s="36" t="s">
        <v>3985</v>
      </c>
      <c r="F3568" s="36" t="s">
        <v>3986</v>
      </c>
      <c r="G3568" s="36" t="s">
        <v>3987</v>
      </c>
      <c r="H3568" s="36">
        <v>1141734</v>
      </c>
      <c r="I3568" s="38">
        <v>43881</v>
      </c>
      <c r="J3568" s="2">
        <v>345</v>
      </c>
      <c r="K3568" s="2">
        <v>345102</v>
      </c>
      <c r="L3568" s="2">
        <v>6385</v>
      </c>
      <c r="M3568" s="5">
        <v>92.93</v>
      </c>
      <c r="N3568" s="3">
        <v>43857</v>
      </c>
      <c r="O3568" t="s">
        <v>19</v>
      </c>
      <c r="P3568" t="s">
        <v>1668</v>
      </c>
      <c r="S3568" s="2">
        <v>1129053</v>
      </c>
      <c r="T3568" s="2">
        <v>357698</v>
      </c>
      <c r="X3568" s="2" t="s">
        <v>1931</v>
      </c>
      <c r="Z3568">
        <v>3098456</v>
      </c>
      <c r="AA3568" s="2" t="s">
        <v>24</v>
      </c>
    </row>
    <row r="3569" spans="1:27" x14ac:dyDescent="0.25">
      <c r="A3569" s="6">
        <f t="shared" si="55"/>
        <v>3561</v>
      </c>
      <c r="C3569" s="36" t="str">
        <f>+INDEX('Global Mapping'!$M:$M,MATCH(L3569,'Global Mapping'!$A:$A,0))</f>
        <v>EXPENSE</v>
      </c>
      <c r="D3569" s="36" t="str">
        <f>+INDEX('Global Mapping'!$C:$C,MATCH(L3569,'Global Mapping'!$A:$A,0))</f>
        <v>UNIFORMS</v>
      </c>
      <c r="E3569" s="36" t="s">
        <v>3985</v>
      </c>
      <c r="F3569" s="36" t="s">
        <v>3986</v>
      </c>
      <c r="G3569" s="36" t="s">
        <v>3987</v>
      </c>
      <c r="H3569" s="36">
        <v>1141734</v>
      </c>
      <c r="I3569" s="38">
        <v>43881</v>
      </c>
      <c r="J3569" s="2">
        <v>345</v>
      </c>
      <c r="K3569" s="2">
        <v>345101</v>
      </c>
      <c r="L3569" s="2">
        <v>6385</v>
      </c>
      <c r="M3569" s="5">
        <v>33.89</v>
      </c>
      <c r="N3569" s="3">
        <v>43860</v>
      </c>
      <c r="O3569" t="s">
        <v>19</v>
      </c>
      <c r="P3569" t="s">
        <v>1668</v>
      </c>
      <c r="S3569" s="2">
        <v>1130539</v>
      </c>
      <c r="T3569" s="2">
        <v>358034</v>
      </c>
      <c r="X3569" s="2" t="s">
        <v>1931</v>
      </c>
      <c r="Z3569">
        <v>3098456</v>
      </c>
      <c r="AA3569" s="2" t="s">
        <v>24</v>
      </c>
    </row>
    <row r="3570" spans="1:27" x14ac:dyDescent="0.25">
      <c r="A3570" s="6">
        <f t="shared" si="55"/>
        <v>3562</v>
      </c>
      <c r="C3570" s="36" t="str">
        <f>+INDEX('Global Mapping'!$M:$M,MATCH(L3570,'Global Mapping'!$A:$A,0))</f>
        <v>EXPENSE</v>
      </c>
      <c r="D3570" s="36" t="str">
        <f>+INDEX('Global Mapping'!$C:$C,MATCH(L3570,'Global Mapping'!$A:$A,0))</f>
        <v>UNIFORMS</v>
      </c>
      <c r="E3570" s="36" t="s">
        <v>3985</v>
      </c>
      <c r="F3570" s="36" t="s">
        <v>3986</v>
      </c>
      <c r="G3570" s="36" t="s">
        <v>3987</v>
      </c>
      <c r="H3570" s="36">
        <v>1142544</v>
      </c>
      <c r="I3570" s="38">
        <v>43888</v>
      </c>
      <c r="J3570" s="2">
        <v>345</v>
      </c>
      <c r="K3570" s="2">
        <v>345102</v>
      </c>
      <c r="L3570" s="2">
        <v>6385</v>
      </c>
      <c r="M3570" s="5">
        <v>70.12</v>
      </c>
      <c r="N3570" s="3">
        <v>43864</v>
      </c>
      <c r="O3570" t="s">
        <v>19</v>
      </c>
      <c r="P3570" t="s">
        <v>1668</v>
      </c>
      <c r="S3570" s="2">
        <v>1131401</v>
      </c>
      <c r="T3570" s="2">
        <v>358286</v>
      </c>
      <c r="X3570" s="2" t="s">
        <v>1931</v>
      </c>
      <c r="Z3570">
        <v>3098456</v>
      </c>
      <c r="AA3570" s="2" t="s">
        <v>24</v>
      </c>
    </row>
    <row r="3571" spans="1:27" x14ac:dyDescent="0.25">
      <c r="A3571" s="6">
        <f t="shared" si="55"/>
        <v>3563</v>
      </c>
      <c r="C3571" s="36" t="str">
        <f>+INDEX('Global Mapping'!$M:$M,MATCH(L3571,'Global Mapping'!$A:$A,0))</f>
        <v>EXPENSE</v>
      </c>
      <c r="D3571" s="36" t="str">
        <f>+INDEX('Global Mapping'!$C:$C,MATCH(L3571,'Global Mapping'!$A:$A,0))</f>
        <v>UNIFORMS</v>
      </c>
      <c r="E3571" s="36" t="s">
        <v>3985</v>
      </c>
      <c r="F3571" s="36" t="s">
        <v>3986</v>
      </c>
      <c r="G3571" s="36" t="s">
        <v>3987</v>
      </c>
      <c r="H3571" s="36">
        <v>1142544</v>
      </c>
      <c r="I3571" s="38">
        <v>43888</v>
      </c>
      <c r="J3571" s="2">
        <v>345</v>
      </c>
      <c r="K3571" s="2">
        <v>345101</v>
      </c>
      <c r="L3571" s="2">
        <v>6385</v>
      </c>
      <c r="M3571" s="5">
        <v>33.89</v>
      </c>
      <c r="N3571" s="3">
        <v>43867</v>
      </c>
      <c r="O3571" t="s">
        <v>19</v>
      </c>
      <c r="P3571" t="s">
        <v>1668</v>
      </c>
      <c r="S3571" s="2">
        <v>1132521</v>
      </c>
      <c r="T3571" s="2">
        <v>358615</v>
      </c>
      <c r="X3571" s="2" t="s">
        <v>1931</v>
      </c>
      <c r="Z3571">
        <v>3098456</v>
      </c>
      <c r="AA3571" s="2" t="s">
        <v>24</v>
      </c>
    </row>
    <row r="3572" spans="1:27" x14ac:dyDescent="0.25">
      <c r="A3572" s="6">
        <f t="shared" si="55"/>
        <v>3564</v>
      </c>
      <c r="C3572" s="36" t="str">
        <f>+INDEX('Global Mapping'!$M:$M,MATCH(L3572,'Global Mapping'!$A:$A,0))</f>
        <v>EXPENSE</v>
      </c>
      <c r="D3572" s="36" t="str">
        <f>+INDEX('Global Mapping'!$C:$C,MATCH(L3572,'Global Mapping'!$A:$A,0))</f>
        <v>UNIFORMS</v>
      </c>
      <c r="E3572" s="36" t="s">
        <v>3985</v>
      </c>
      <c r="F3572" s="36" t="s">
        <v>3986</v>
      </c>
      <c r="G3572" s="36" t="s">
        <v>3987</v>
      </c>
      <c r="H3572" s="36">
        <v>1144061</v>
      </c>
      <c r="I3572" s="38">
        <v>43902</v>
      </c>
      <c r="J3572" s="2">
        <v>345</v>
      </c>
      <c r="K3572" s="2">
        <v>345102</v>
      </c>
      <c r="L3572" s="2">
        <v>6385</v>
      </c>
      <c r="M3572" s="5">
        <v>70.12</v>
      </c>
      <c r="N3572" s="3">
        <v>43879</v>
      </c>
      <c r="O3572" t="s">
        <v>19</v>
      </c>
      <c r="P3572" t="s">
        <v>1668</v>
      </c>
      <c r="S3572" s="2">
        <v>1135953</v>
      </c>
      <c r="T3572" s="2">
        <v>359724</v>
      </c>
      <c r="X3572" s="2" t="s">
        <v>1931</v>
      </c>
      <c r="Z3572">
        <v>3098456</v>
      </c>
      <c r="AA3572" s="2" t="s">
        <v>24</v>
      </c>
    </row>
    <row r="3573" spans="1:27" x14ac:dyDescent="0.25">
      <c r="A3573" s="6">
        <f t="shared" si="55"/>
        <v>3565</v>
      </c>
      <c r="C3573" s="36" t="str">
        <f>+INDEX('Global Mapping'!$M:$M,MATCH(L3573,'Global Mapping'!$A:$A,0))</f>
        <v>EXPENSE</v>
      </c>
      <c r="D3573" s="36" t="str">
        <f>+INDEX('Global Mapping'!$C:$C,MATCH(L3573,'Global Mapping'!$A:$A,0))</f>
        <v>UNIFORMS</v>
      </c>
      <c r="E3573" s="36" t="s">
        <v>3985</v>
      </c>
      <c r="F3573" s="36" t="s">
        <v>3986</v>
      </c>
      <c r="G3573" s="36" t="s">
        <v>3987</v>
      </c>
      <c r="H3573" s="36">
        <v>1143105</v>
      </c>
      <c r="I3573" s="38">
        <v>43895</v>
      </c>
      <c r="J3573" s="2">
        <v>345</v>
      </c>
      <c r="K3573" s="2">
        <v>345101</v>
      </c>
      <c r="L3573" s="2">
        <v>6385</v>
      </c>
      <c r="M3573" s="5">
        <v>33.89</v>
      </c>
      <c r="N3573" s="3">
        <v>43879</v>
      </c>
      <c r="O3573" t="s">
        <v>19</v>
      </c>
      <c r="P3573" t="s">
        <v>1668</v>
      </c>
      <c r="S3573" s="2">
        <v>1135959</v>
      </c>
      <c r="T3573" s="2">
        <v>359724</v>
      </c>
      <c r="X3573" s="2" t="s">
        <v>1931</v>
      </c>
      <c r="Z3573">
        <v>3098456</v>
      </c>
      <c r="AA3573" s="2" t="s">
        <v>24</v>
      </c>
    </row>
    <row r="3574" spans="1:27" x14ac:dyDescent="0.25">
      <c r="A3574" s="6">
        <f t="shared" si="55"/>
        <v>3566</v>
      </c>
      <c r="C3574" s="36" t="str">
        <f>+INDEX('Global Mapping'!$M:$M,MATCH(L3574,'Global Mapping'!$A:$A,0))</f>
        <v>EXPENSE</v>
      </c>
      <c r="D3574" s="36" t="str">
        <f>+INDEX('Global Mapping'!$C:$C,MATCH(L3574,'Global Mapping'!$A:$A,0))</f>
        <v>UNIFORMS</v>
      </c>
      <c r="E3574" s="36" t="s">
        <v>3985</v>
      </c>
      <c r="F3574" s="36" t="s">
        <v>3986</v>
      </c>
      <c r="G3574" s="36" t="s">
        <v>3987</v>
      </c>
      <c r="H3574" s="36">
        <v>1143105</v>
      </c>
      <c r="I3574" s="38">
        <v>43895</v>
      </c>
      <c r="J3574" s="2">
        <v>345</v>
      </c>
      <c r="K3574" s="2">
        <v>345102</v>
      </c>
      <c r="L3574" s="2">
        <v>6385</v>
      </c>
      <c r="M3574" s="5">
        <v>70.12</v>
      </c>
      <c r="N3574" s="3">
        <v>43879</v>
      </c>
      <c r="O3574" t="s">
        <v>19</v>
      </c>
      <c r="P3574" t="s">
        <v>1668</v>
      </c>
      <c r="S3574" s="2">
        <v>1135961</v>
      </c>
      <c r="T3574" s="2">
        <v>359724</v>
      </c>
      <c r="X3574" s="2" t="s">
        <v>1931</v>
      </c>
      <c r="Z3574">
        <v>3098456</v>
      </c>
      <c r="AA3574" s="2" t="s">
        <v>24</v>
      </c>
    </row>
    <row r="3575" spans="1:27" x14ac:dyDescent="0.25">
      <c r="A3575" s="6">
        <f t="shared" si="55"/>
        <v>3567</v>
      </c>
      <c r="C3575" s="36" t="str">
        <f>+INDEX('Global Mapping'!$M:$M,MATCH(L3575,'Global Mapping'!$A:$A,0))</f>
        <v>EXPENSE</v>
      </c>
      <c r="D3575" s="36" t="str">
        <f>+INDEX('Global Mapping'!$C:$C,MATCH(L3575,'Global Mapping'!$A:$A,0))</f>
        <v>UNIFORMS</v>
      </c>
      <c r="E3575" s="36" t="s">
        <v>3985</v>
      </c>
      <c r="F3575" s="36" t="s">
        <v>3986</v>
      </c>
      <c r="G3575" s="36" t="s">
        <v>3987</v>
      </c>
      <c r="H3575" s="36">
        <v>1144061</v>
      </c>
      <c r="I3575" s="38">
        <v>43902</v>
      </c>
      <c r="J3575" s="2">
        <v>345</v>
      </c>
      <c r="K3575" s="2">
        <v>345101</v>
      </c>
      <c r="L3575" s="2">
        <v>6385</v>
      </c>
      <c r="M3575" s="5">
        <v>33.89</v>
      </c>
      <c r="N3575" s="3">
        <v>43881</v>
      </c>
      <c r="O3575" t="s">
        <v>19</v>
      </c>
      <c r="P3575" t="s">
        <v>1668</v>
      </c>
      <c r="S3575" s="2">
        <v>1136687</v>
      </c>
      <c r="T3575" s="2">
        <v>359841</v>
      </c>
      <c r="X3575" s="2" t="s">
        <v>1931</v>
      </c>
      <c r="Z3575">
        <v>3098456</v>
      </c>
      <c r="AA3575" s="2" t="s">
        <v>24</v>
      </c>
    </row>
    <row r="3576" spans="1:27" x14ac:dyDescent="0.25">
      <c r="A3576" s="6">
        <f t="shared" si="55"/>
        <v>3568</v>
      </c>
      <c r="C3576" s="36" t="str">
        <f>+INDEX('Global Mapping'!$M:$M,MATCH(L3576,'Global Mapping'!$A:$A,0))</f>
        <v>EXPENSE</v>
      </c>
      <c r="D3576" s="36" t="str">
        <f>+INDEX('Global Mapping'!$C:$C,MATCH(L3576,'Global Mapping'!$A:$A,0))</f>
        <v>UNIFORMS</v>
      </c>
      <c r="E3576" s="36" t="s">
        <v>3985</v>
      </c>
      <c r="F3576" s="36" t="s">
        <v>3986</v>
      </c>
      <c r="G3576" s="36" t="s">
        <v>3987</v>
      </c>
      <c r="H3576" s="36">
        <v>1144784</v>
      </c>
      <c r="I3576" s="38">
        <v>43909</v>
      </c>
      <c r="J3576" s="2">
        <v>345</v>
      </c>
      <c r="K3576" s="2">
        <v>345102</v>
      </c>
      <c r="L3576" s="2">
        <v>6385</v>
      </c>
      <c r="M3576" s="5">
        <v>70.12</v>
      </c>
      <c r="N3576" s="3">
        <v>43887</v>
      </c>
      <c r="O3576" t="s">
        <v>19</v>
      </c>
      <c r="P3576" t="s">
        <v>1668</v>
      </c>
      <c r="S3576" s="2">
        <v>1137830</v>
      </c>
      <c r="T3576" s="2">
        <v>360295</v>
      </c>
      <c r="X3576" s="2" t="s">
        <v>1931</v>
      </c>
      <c r="Z3576">
        <v>3098456</v>
      </c>
      <c r="AA3576" s="2" t="s">
        <v>24</v>
      </c>
    </row>
    <row r="3577" spans="1:27" x14ac:dyDescent="0.25">
      <c r="A3577" s="6">
        <f t="shared" si="55"/>
        <v>3569</v>
      </c>
      <c r="C3577" s="36" t="str">
        <f>+INDEX('Global Mapping'!$M:$M,MATCH(L3577,'Global Mapping'!$A:$A,0))</f>
        <v>EXPENSE</v>
      </c>
      <c r="D3577" s="36" t="str">
        <f>+INDEX('Global Mapping'!$C:$C,MATCH(L3577,'Global Mapping'!$A:$A,0))</f>
        <v>UNIFORMS</v>
      </c>
      <c r="E3577" s="36" t="s">
        <v>3985</v>
      </c>
      <c r="F3577" s="36" t="s">
        <v>3986</v>
      </c>
      <c r="G3577" s="36" t="s">
        <v>3987</v>
      </c>
      <c r="H3577" s="36">
        <v>1144784</v>
      </c>
      <c r="I3577" s="38">
        <v>43909</v>
      </c>
      <c r="J3577" s="2">
        <v>345</v>
      </c>
      <c r="K3577" s="2">
        <v>345101</v>
      </c>
      <c r="L3577" s="2">
        <v>6385</v>
      </c>
      <c r="M3577" s="5">
        <v>33.89</v>
      </c>
      <c r="N3577" s="3">
        <v>43887</v>
      </c>
      <c r="O3577" t="s">
        <v>19</v>
      </c>
      <c r="P3577" t="s">
        <v>1668</v>
      </c>
      <c r="S3577" s="2">
        <v>1137853</v>
      </c>
      <c r="T3577" s="2">
        <v>360295</v>
      </c>
      <c r="X3577" s="2" t="s">
        <v>1931</v>
      </c>
      <c r="Z3577">
        <v>3098456</v>
      </c>
      <c r="AA3577" s="2" t="s">
        <v>24</v>
      </c>
    </row>
    <row r="3578" spans="1:27" x14ac:dyDescent="0.25">
      <c r="A3578" s="6">
        <f t="shared" si="55"/>
        <v>3570</v>
      </c>
      <c r="C3578" s="36" t="str">
        <f>+INDEX('Global Mapping'!$M:$M,MATCH(L3578,'Global Mapping'!$A:$A,0))</f>
        <v>EXPENSE</v>
      </c>
      <c r="D3578" s="36" t="str">
        <f>+INDEX('Global Mapping'!$C:$C,MATCH(L3578,'Global Mapping'!$A:$A,0))</f>
        <v>UNIFORMS</v>
      </c>
      <c r="E3578" s="36" t="s">
        <v>3985</v>
      </c>
      <c r="F3578" s="36" t="s">
        <v>3986</v>
      </c>
      <c r="G3578" s="36" t="s">
        <v>3987</v>
      </c>
      <c r="H3578" s="36">
        <v>1145425</v>
      </c>
      <c r="I3578" s="38">
        <v>43917</v>
      </c>
      <c r="J3578" s="2">
        <v>345</v>
      </c>
      <c r="K3578" s="2">
        <v>345102</v>
      </c>
      <c r="L3578" s="2">
        <v>6385</v>
      </c>
      <c r="M3578" s="5">
        <v>70.12</v>
      </c>
      <c r="N3578" s="3">
        <v>43895</v>
      </c>
      <c r="O3578" t="s">
        <v>19</v>
      </c>
      <c r="P3578" t="s">
        <v>1668</v>
      </c>
      <c r="S3578" s="2">
        <v>1140251</v>
      </c>
      <c r="T3578" s="2">
        <v>360991</v>
      </c>
      <c r="X3578" s="2" t="s">
        <v>1931</v>
      </c>
      <c r="Z3578">
        <v>3098456</v>
      </c>
      <c r="AA3578" s="2" t="s">
        <v>24</v>
      </c>
    </row>
    <row r="3579" spans="1:27" x14ac:dyDescent="0.25">
      <c r="A3579" s="6">
        <f t="shared" si="55"/>
        <v>3571</v>
      </c>
      <c r="C3579" s="36" t="str">
        <f>+INDEX('Global Mapping'!$M:$M,MATCH(L3579,'Global Mapping'!$A:$A,0))</f>
        <v>EXPENSE</v>
      </c>
      <c r="D3579" s="36" t="str">
        <f>+INDEX('Global Mapping'!$C:$C,MATCH(L3579,'Global Mapping'!$A:$A,0))</f>
        <v>UNIFORMS</v>
      </c>
      <c r="E3579" s="36" t="s">
        <v>3985</v>
      </c>
      <c r="F3579" s="36" t="s">
        <v>3986</v>
      </c>
      <c r="G3579" s="36" t="s">
        <v>3987</v>
      </c>
      <c r="H3579" s="36">
        <v>1145425</v>
      </c>
      <c r="I3579" s="38">
        <v>43917</v>
      </c>
      <c r="J3579" s="2">
        <v>345</v>
      </c>
      <c r="K3579" s="2">
        <v>345102</v>
      </c>
      <c r="L3579" s="2">
        <v>6385</v>
      </c>
      <c r="M3579" s="5">
        <v>33.89</v>
      </c>
      <c r="N3579" s="3">
        <v>43895</v>
      </c>
      <c r="O3579" t="s">
        <v>19</v>
      </c>
      <c r="P3579" t="s">
        <v>1668</v>
      </c>
      <c r="S3579" s="2">
        <v>1140252</v>
      </c>
      <c r="T3579" s="2">
        <v>360991</v>
      </c>
      <c r="X3579" s="2" t="s">
        <v>1931</v>
      </c>
      <c r="Z3579">
        <v>3098456</v>
      </c>
      <c r="AA3579" s="2" t="s">
        <v>24</v>
      </c>
    </row>
    <row r="3580" spans="1:27" x14ac:dyDescent="0.25">
      <c r="A3580" s="6">
        <f t="shared" si="55"/>
        <v>3572</v>
      </c>
      <c r="C3580" s="36" t="str">
        <f>+INDEX('Global Mapping'!$M:$M,MATCH(L3580,'Global Mapping'!$A:$A,0))</f>
        <v>EXPENSE</v>
      </c>
      <c r="D3580" s="36" t="str">
        <f>+INDEX('Global Mapping'!$C:$C,MATCH(L3580,'Global Mapping'!$A:$A,0))</f>
        <v>UNIFORMS</v>
      </c>
      <c r="E3580" s="36" t="s">
        <v>3985</v>
      </c>
      <c r="F3580" s="36" t="s">
        <v>3986</v>
      </c>
      <c r="G3580" s="36" t="s">
        <v>3987</v>
      </c>
      <c r="H3580" s="36">
        <v>1145932</v>
      </c>
      <c r="I3580" s="38">
        <v>43924</v>
      </c>
      <c r="J3580" s="2">
        <v>345</v>
      </c>
      <c r="K3580" s="2">
        <v>345102</v>
      </c>
      <c r="L3580" s="2">
        <v>6385</v>
      </c>
      <c r="M3580" s="5">
        <v>70.12</v>
      </c>
      <c r="N3580" s="3">
        <v>43899</v>
      </c>
      <c r="O3580" t="s">
        <v>19</v>
      </c>
      <c r="P3580" t="s">
        <v>1668</v>
      </c>
      <c r="S3580" s="2">
        <v>1140800</v>
      </c>
      <c r="T3580" s="2">
        <v>361426</v>
      </c>
      <c r="X3580" s="2" t="s">
        <v>1931</v>
      </c>
      <c r="Z3580">
        <v>3098456</v>
      </c>
      <c r="AA3580" s="2" t="s">
        <v>24</v>
      </c>
    </row>
    <row r="3581" spans="1:27" x14ac:dyDescent="0.25">
      <c r="A3581" s="6">
        <f t="shared" si="55"/>
        <v>3573</v>
      </c>
      <c r="C3581" s="36" t="str">
        <f>+INDEX('Global Mapping'!$M:$M,MATCH(L3581,'Global Mapping'!$A:$A,0))</f>
        <v>EXPENSE</v>
      </c>
      <c r="D3581" s="36" t="str">
        <f>+INDEX('Global Mapping'!$C:$C,MATCH(L3581,'Global Mapping'!$A:$A,0))</f>
        <v>UNIFORMS</v>
      </c>
      <c r="E3581" s="36" t="s">
        <v>3985</v>
      </c>
      <c r="F3581" s="36" t="s">
        <v>3986</v>
      </c>
      <c r="G3581" s="36" t="s">
        <v>3987</v>
      </c>
      <c r="H3581" s="36">
        <v>1145932</v>
      </c>
      <c r="I3581" s="38">
        <v>43924</v>
      </c>
      <c r="J3581" s="2">
        <v>345</v>
      </c>
      <c r="K3581" s="2">
        <v>345101</v>
      </c>
      <c r="L3581" s="2">
        <v>6385</v>
      </c>
      <c r="M3581" s="5">
        <v>33.89</v>
      </c>
      <c r="N3581" s="3">
        <v>43903</v>
      </c>
      <c r="O3581" t="s">
        <v>19</v>
      </c>
      <c r="P3581" t="s">
        <v>1668</v>
      </c>
      <c r="S3581" s="2">
        <v>1142469</v>
      </c>
      <c r="T3581" s="2">
        <v>361830</v>
      </c>
      <c r="X3581" s="2" t="s">
        <v>1931</v>
      </c>
      <c r="Z3581">
        <v>3098456</v>
      </c>
      <c r="AA3581" s="2" t="s">
        <v>24</v>
      </c>
    </row>
    <row r="3582" spans="1:27" x14ac:dyDescent="0.25">
      <c r="A3582" s="6">
        <f t="shared" si="55"/>
        <v>3574</v>
      </c>
      <c r="C3582" s="36" t="str">
        <f>+INDEX('Global Mapping'!$M:$M,MATCH(L3582,'Global Mapping'!$A:$A,0))</f>
        <v>EXPENSE</v>
      </c>
      <c r="D3582" s="36" t="str">
        <f>+INDEX('Global Mapping'!$C:$C,MATCH(L3582,'Global Mapping'!$A:$A,0))</f>
        <v>UNIFORMS</v>
      </c>
      <c r="E3582" s="36" t="s">
        <v>3985</v>
      </c>
      <c r="F3582" s="36" t="s">
        <v>3986</v>
      </c>
      <c r="G3582" s="36" t="s">
        <v>3987</v>
      </c>
      <c r="H3582" s="36">
        <v>1149804</v>
      </c>
      <c r="I3582" s="38">
        <v>43931</v>
      </c>
      <c r="J3582" s="2">
        <v>345</v>
      </c>
      <c r="K3582" s="2">
        <v>345102</v>
      </c>
      <c r="L3582" s="2">
        <v>6385</v>
      </c>
      <c r="M3582" s="5">
        <v>70.12</v>
      </c>
      <c r="N3582" s="3">
        <v>43906</v>
      </c>
      <c r="O3582" t="s">
        <v>19</v>
      </c>
      <c r="P3582" t="s">
        <v>1668</v>
      </c>
      <c r="S3582" s="2">
        <v>1142723</v>
      </c>
      <c r="T3582" s="2">
        <v>361942</v>
      </c>
      <c r="X3582" s="2" t="s">
        <v>1931</v>
      </c>
      <c r="Z3582">
        <v>3098456</v>
      </c>
      <c r="AA3582" s="2" t="s">
        <v>24</v>
      </c>
    </row>
    <row r="3583" spans="1:27" x14ac:dyDescent="0.25">
      <c r="A3583" s="6">
        <f t="shared" si="55"/>
        <v>3575</v>
      </c>
      <c r="C3583" s="36" t="str">
        <f>+INDEX('Global Mapping'!$M:$M,MATCH(L3583,'Global Mapping'!$A:$A,0))</f>
        <v>EXPENSE</v>
      </c>
      <c r="D3583" s="36" t="str">
        <f>+INDEX('Global Mapping'!$C:$C,MATCH(L3583,'Global Mapping'!$A:$A,0))</f>
        <v>UNIFORMS</v>
      </c>
      <c r="E3583" s="36" t="s">
        <v>3985</v>
      </c>
      <c r="F3583" s="36" t="s">
        <v>3986</v>
      </c>
      <c r="G3583" s="36" t="s">
        <v>3987</v>
      </c>
      <c r="H3583" s="36">
        <v>1149804</v>
      </c>
      <c r="I3583" s="38">
        <v>43931</v>
      </c>
      <c r="J3583" s="2">
        <v>345</v>
      </c>
      <c r="K3583" s="2">
        <v>345101</v>
      </c>
      <c r="L3583" s="2">
        <v>6385</v>
      </c>
      <c r="M3583" s="5">
        <v>41.86</v>
      </c>
      <c r="N3583" s="3">
        <v>43908</v>
      </c>
      <c r="O3583" t="s">
        <v>19</v>
      </c>
      <c r="P3583" t="s">
        <v>1668</v>
      </c>
      <c r="S3583" s="2">
        <v>1143509</v>
      </c>
      <c r="T3583" s="2">
        <v>362114</v>
      </c>
      <c r="X3583" s="2" t="s">
        <v>1931</v>
      </c>
      <c r="Z3583">
        <v>3098456</v>
      </c>
      <c r="AA3583" s="2" t="s">
        <v>24</v>
      </c>
    </row>
    <row r="3584" spans="1:27" x14ac:dyDescent="0.25">
      <c r="A3584" s="6">
        <f t="shared" si="55"/>
        <v>3576</v>
      </c>
      <c r="C3584" s="36" t="str">
        <f>+INDEX('Global Mapping'!$M:$M,MATCH(L3584,'Global Mapping'!$A:$A,0))</f>
        <v>EXPENSE</v>
      </c>
      <c r="D3584" s="36" t="str">
        <f>+INDEX('Global Mapping'!$C:$C,MATCH(L3584,'Global Mapping'!$A:$A,0))</f>
        <v>UNIFORMS</v>
      </c>
      <c r="E3584" s="36" t="s">
        <v>3985</v>
      </c>
      <c r="F3584" s="36" t="s">
        <v>3986</v>
      </c>
      <c r="G3584" s="36" t="s">
        <v>3987</v>
      </c>
      <c r="H3584" s="36">
        <v>1150293</v>
      </c>
      <c r="I3584" s="38">
        <v>43938</v>
      </c>
      <c r="J3584" s="2">
        <v>345</v>
      </c>
      <c r="K3584" s="2">
        <v>345102</v>
      </c>
      <c r="L3584" s="2">
        <v>6385</v>
      </c>
      <c r="M3584" s="5">
        <v>70.12</v>
      </c>
      <c r="N3584" s="3">
        <v>43913</v>
      </c>
      <c r="O3584" t="s">
        <v>19</v>
      </c>
      <c r="P3584" t="s">
        <v>1668</v>
      </c>
      <c r="S3584" s="2">
        <v>1144399</v>
      </c>
      <c r="T3584" s="2">
        <v>362443</v>
      </c>
      <c r="X3584" s="2" t="s">
        <v>1931</v>
      </c>
      <c r="Z3584">
        <v>3098456</v>
      </c>
      <c r="AA3584" s="2" t="s">
        <v>24</v>
      </c>
    </row>
    <row r="3585" spans="1:27" x14ac:dyDescent="0.25">
      <c r="A3585" s="6">
        <f t="shared" si="55"/>
        <v>3577</v>
      </c>
      <c r="C3585" s="36" t="str">
        <f>+INDEX('Global Mapping'!$M:$M,MATCH(L3585,'Global Mapping'!$A:$A,0))</f>
        <v>EXPENSE</v>
      </c>
      <c r="D3585" s="36" t="str">
        <f>+INDEX('Global Mapping'!$C:$C,MATCH(L3585,'Global Mapping'!$A:$A,0))</f>
        <v>UNIFORMS</v>
      </c>
      <c r="E3585" s="36" t="s">
        <v>3985</v>
      </c>
      <c r="F3585" s="36" t="s">
        <v>3986</v>
      </c>
      <c r="G3585" s="36" t="s">
        <v>3987</v>
      </c>
      <c r="H3585" s="36">
        <v>1150293</v>
      </c>
      <c r="I3585" s="38">
        <v>43938</v>
      </c>
      <c r="J3585" s="2">
        <v>345</v>
      </c>
      <c r="K3585" s="2">
        <v>345101</v>
      </c>
      <c r="L3585" s="2">
        <v>6385</v>
      </c>
      <c r="M3585" s="5">
        <v>33.89</v>
      </c>
      <c r="N3585" s="3">
        <v>43915</v>
      </c>
      <c r="O3585" t="s">
        <v>19</v>
      </c>
      <c r="P3585" t="s">
        <v>1668</v>
      </c>
      <c r="S3585" s="2">
        <v>1145005</v>
      </c>
      <c r="T3585" s="2">
        <v>362671</v>
      </c>
      <c r="X3585" s="2" t="s">
        <v>1931</v>
      </c>
      <c r="Z3585">
        <v>3098456</v>
      </c>
      <c r="AA3585" s="2" t="s">
        <v>24</v>
      </c>
    </row>
    <row r="3586" spans="1:27" x14ac:dyDescent="0.25">
      <c r="A3586" s="6">
        <f t="shared" si="55"/>
        <v>3578</v>
      </c>
      <c r="C3586" s="36" t="str">
        <f>+INDEX('Global Mapping'!$M:$M,MATCH(L3586,'Global Mapping'!$A:$A,0))</f>
        <v>EXPENSE</v>
      </c>
      <c r="D3586" s="36" t="str">
        <f>+INDEX('Global Mapping'!$C:$C,MATCH(L3586,'Global Mapping'!$A:$A,0))</f>
        <v>UNIFORMS</v>
      </c>
      <c r="E3586" s="36" t="s">
        <v>3985</v>
      </c>
      <c r="F3586" s="36" t="s">
        <v>3986</v>
      </c>
      <c r="G3586" s="36" t="s">
        <v>3987</v>
      </c>
      <c r="H3586" s="36">
        <v>1150854</v>
      </c>
      <c r="I3586" s="38">
        <v>43945</v>
      </c>
      <c r="J3586" s="2">
        <v>345</v>
      </c>
      <c r="K3586" s="2">
        <v>345102</v>
      </c>
      <c r="L3586" s="2">
        <v>6385</v>
      </c>
      <c r="M3586" s="5">
        <v>78.09</v>
      </c>
      <c r="N3586" s="3">
        <v>43920</v>
      </c>
      <c r="O3586" t="s">
        <v>19</v>
      </c>
      <c r="P3586" t="s">
        <v>1668</v>
      </c>
      <c r="S3586" s="2">
        <v>1146240</v>
      </c>
      <c r="T3586" s="2">
        <v>363047</v>
      </c>
      <c r="X3586" s="2" t="s">
        <v>1931</v>
      </c>
      <c r="Z3586">
        <v>3098456</v>
      </c>
      <c r="AA3586" s="2" t="s">
        <v>24</v>
      </c>
    </row>
    <row r="3587" spans="1:27" x14ac:dyDescent="0.25">
      <c r="A3587" s="6">
        <f t="shared" si="55"/>
        <v>3579</v>
      </c>
      <c r="C3587" s="36" t="str">
        <f>+INDEX('Global Mapping'!$M:$M,MATCH(L3587,'Global Mapping'!$A:$A,0))</f>
        <v>EXPENSE</v>
      </c>
      <c r="D3587" s="36" t="str">
        <f>+INDEX('Global Mapping'!$C:$C,MATCH(L3587,'Global Mapping'!$A:$A,0))</f>
        <v>DEPREC-ORGANIZATION</v>
      </c>
      <c r="E3587" s="36" t="s">
        <v>3985</v>
      </c>
      <c r="F3587" s="36" t="s">
        <v>3986</v>
      </c>
      <c r="G3587" s="36" t="s">
        <v>3987</v>
      </c>
      <c r="H3587" s="36">
        <v>722604</v>
      </c>
      <c r="I3587" s="38">
        <v>39597</v>
      </c>
      <c r="J3587" s="2">
        <v>345</v>
      </c>
      <c r="K3587" s="2">
        <v>345101</v>
      </c>
      <c r="L3587" s="2">
        <v>6445</v>
      </c>
      <c r="M3587" s="5">
        <v>544.04999999999995</v>
      </c>
      <c r="N3587" s="3">
        <v>43677</v>
      </c>
      <c r="O3587" t="s">
        <v>19</v>
      </c>
      <c r="P3587" t="s">
        <v>1501</v>
      </c>
      <c r="Q3587" t="s">
        <v>1504</v>
      </c>
      <c r="R3587">
        <v>108575</v>
      </c>
      <c r="S3587" s="2">
        <v>62170</v>
      </c>
      <c r="T3587" s="2">
        <v>341428</v>
      </c>
      <c r="X3587" s="2" t="s">
        <v>1503</v>
      </c>
      <c r="AA3587" s="2" t="s">
        <v>24</v>
      </c>
    </row>
    <row r="3588" spans="1:27" x14ac:dyDescent="0.25">
      <c r="A3588" s="6">
        <f t="shared" si="55"/>
        <v>3580</v>
      </c>
      <c r="C3588" s="36" t="str">
        <f>+INDEX('Global Mapping'!$M:$M,MATCH(L3588,'Global Mapping'!$A:$A,0))</f>
        <v>EXPENSE</v>
      </c>
      <c r="D3588" s="36" t="str">
        <f>+INDEX('Global Mapping'!$C:$C,MATCH(L3588,'Global Mapping'!$A:$A,0))</f>
        <v>DEPREC-ORGANIZATION</v>
      </c>
      <c r="E3588" s="36" t="s">
        <v>3985</v>
      </c>
      <c r="F3588" s="36" t="s">
        <v>3986</v>
      </c>
      <c r="G3588" s="36" t="s">
        <v>3987</v>
      </c>
      <c r="H3588" s="36">
        <v>722604</v>
      </c>
      <c r="I3588" s="38">
        <v>39597</v>
      </c>
      <c r="J3588" s="2">
        <v>345</v>
      </c>
      <c r="K3588" s="2">
        <v>345102</v>
      </c>
      <c r="L3588" s="2">
        <v>6445</v>
      </c>
      <c r="M3588" s="5">
        <v>3.93</v>
      </c>
      <c r="N3588" s="3">
        <v>43677</v>
      </c>
      <c r="O3588" t="s">
        <v>19</v>
      </c>
      <c r="P3588" t="s">
        <v>1501</v>
      </c>
      <c r="Q3588" t="s">
        <v>1504</v>
      </c>
      <c r="R3588">
        <v>108608</v>
      </c>
      <c r="S3588" s="2">
        <v>62170</v>
      </c>
      <c r="T3588" s="2">
        <v>341428</v>
      </c>
      <c r="X3588" s="2" t="s">
        <v>1503</v>
      </c>
      <c r="AA3588" s="2" t="s">
        <v>24</v>
      </c>
    </row>
    <row r="3589" spans="1:27" x14ac:dyDescent="0.25">
      <c r="A3589" s="6">
        <f t="shared" si="55"/>
        <v>3581</v>
      </c>
      <c r="C3589" s="36" t="str">
        <f>+INDEX('Global Mapping'!$M:$M,MATCH(L3589,'Global Mapping'!$A:$A,0))</f>
        <v>EXPENSE</v>
      </c>
      <c r="D3589" s="36" t="str">
        <f>+INDEX('Global Mapping'!$C:$C,MATCH(L3589,'Global Mapping'!$A:$A,0))</f>
        <v>DEPREC-STRUCT &amp; IMPRV S</v>
      </c>
      <c r="E3589" s="36" t="s">
        <v>3985</v>
      </c>
      <c r="F3589" s="36" t="s">
        <v>3986</v>
      </c>
      <c r="G3589" s="36" t="s">
        <v>3987</v>
      </c>
      <c r="H3589" s="36">
        <v>722604</v>
      </c>
      <c r="I3589" s="38">
        <v>39597</v>
      </c>
      <c r="J3589" s="2">
        <v>345</v>
      </c>
      <c r="K3589" s="2">
        <v>345101</v>
      </c>
      <c r="L3589" s="2">
        <v>6455</v>
      </c>
      <c r="M3589" s="5">
        <v>7.39</v>
      </c>
      <c r="N3589" s="3">
        <v>43677</v>
      </c>
      <c r="O3589" t="s">
        <v>19</v>
      </c>
      <c r="P3589" t="s">
        <v>1505</v>
      </c>
      <c r="Q3589" t="s">
        <v>1504</v>
      </c>
      <c r="R3589">
        <v>95164</v>
      </c>
      <c r="S3589" s="2">
        <v>62170</v>
      </c>
      <c r="T3589" s="2">
        <v>341428</v>
      </c>
      <c r="X3589" s="2" t="s">
        <v>1503</v>
      </c>
      <c r="AA3589" s="2" t="s">
        <v>24</v>
      </c>
    </row>
    <row r="3590" spans="1:27" x14ac:dyDescent="0.25">
      <c r="A3590" s="6">
        <f t="shared" si="55"/>
        <v>3582</v>
      </c>
      <c r="C3590" s="36" t="str">
        <f>+INDEX('Global Mapping'!$M:$M,MATCH(L3590,'Global Mapping'!$A:$A,0))</f>
        <v>EXPENSE</v>
      </c>
      <c r="D3590" s="36" t="str">
        <f>+INDEX('Global Mapping'!$C:$C,MATCH(L3590,'Global Mapping'!$A:$A,0))</f>
        <v>DEPREC-STRUCT &amp; IMPRV S</v>
      </c>
      <c r="E3590" s="36" t="s">
        <v>3985</v>
      </c>
      <c r="F3590" s="36" t="s">
        <v>3986</v>
      </c>
      <c r="G3590" s="36" t="s">
        <v>3987</v>
      </c>
      <c r="H3590" s="36">
        <v>722604</v>
      </c>
      <c r="I3590" s="38">
        <v>39597</v>
      </c>
      <c r="J3590" s="2">
        <v>345</v>
      </c>
      <c r="K3590" s="2">
        <v>345102</v>
      </c>
      <c r="L3590" s="2">
        <v>6455</v>
      </c>
      <c r="M3590" s="5">
        <v>48.37</v>
      </c>
      <c r="N3590" s="3">
        <v>43677</v>
      </c>
      <c r="O3590" t="s">
        <v>19</v>
      </c>
      <c r="P3590" t="s">
        <v>1505</v>
      </c>
      <c r="Q3590" t="s">
        <v>1504</v>
      </c>
      <c r="R3590">
        <v>95165</v>
      </c>
      <c r="S3590" s="2">
        <v>62170</v>
      </c>
      <c r="T3590" s="2">
        <v>341428</v>
      </c>
      <c r="X3590" s="2" t="s">
        <v>1503</v>
      </c>
      <c r="AA3590" s="2" t="s">
        <v>24</v>
      </c>
    </row>
    <row r="3591" spans="1:27" x14ac:dyDescent="0.25">
      <c r="A3591" s="6">
        <f t="shared" si="55"/>
        <v>3583</v>
      </c>
      <c r="C3591" s="36" t="str">
        <f>+INDEX('Global Mapping'!$M:$M,MATCH(L3591,'Global Mapping'!$A:$A,0))</f>
        <v>EXPENSE</v>
      </c>
      <c r="D3591" s="36" t="str">
        <f>+INDEX('Global Mapping'!$C:$C,MATCH(L3591,'Global Mapping'!$A:$A,0))</f>
        <v>DEPREC-STRUCT &amp; IMPRV S</v>
      </c>
      <c r="E3591" s="36" t="s">
        <v>3985</v>
      </c>
      <c r="F3591" s="36" t="s">
        <v>3986</v>
      </c>
      <c r="G3591" s="36" t="s">
        <v>3987</v>
      </c>
      <c r="H3591" s="36">
        <v>722604</v>
      </c>
      <c r="I3591" s="38">
        <v>39597</v>
      </c>
      <c r="J3591" s="2">
        <v>345</v>
      </c>
      <c r="K3591" s="2">
        <v>345101</v>
      </c>
      <c r="L3591" s="2">
        <v>6455</v>
      </c>
      <c r="M3591" s="5">
        <v>2.2200000000000002</v>
      </c>
      <c r="N3591" s="3">
        <v>43677</v>
      </c>
      <c r="O3591" t="s">
        <v>19</v>
      </c>
      <c r="P3591" t="s">
        <v>1501</v>
      </c>
      <c r="Q3591" t="s">
        <v>1504</v>
      </c>
      <c r="R3591">
        <v>108589</v>
      </c>
      <c r="S3591" s="2">
        <v>62170</v>
      </c>
      <c r="T3591" s="2">
        <v>341428</v>
      </c>
      <c r="X3591" s="2" t="s">
        <v>1503</v>
      </c>
      <c r="AA3591" s="2" t="s">
        <v>24</v>
      </c>
    </row>
    <row r="3592" spans="1:27" x14ac:dyDescent="0.25">
      <c r="A3592" s="6">
        <f t="shared" si="55"/>
        <v>3584</v>
      </c>
      <c r="C3592" s="36" t="str">
        <f>+INDEX('Global Mapping'!$M:$M,MATCH(L3592,'Global Mapping'!$A:$A,0))</f>
        <v>EXPENSE</v>
      </c>
      <c r="D3592" s="36" t="str">
        <f>+INDEX('Global Mapping'!$C:$C,MATCH(L3592,'Global Mapping'!$A:$A,0))</f>
        <v>DEPREC-STRUCT &amp; IMPRV S</v>
      </c>
      <c r="E3592" s="36" t="s">
        <v>3985</v>
      </c>
      <c r="F3592" s="36" t="s">
        <v>3986</v>
      </c>
      <c r="G3592" s="36" t="s">
        <v>3987</v>
      </c>
      <c r="H3592" s="36">
        <v>722604</v>
      </c>
      <c r="I3592" s="38">
        <v>39597</v>
      </c>
      <c r="J3592" s="2">
        <v>345</v>
      </c>
      <c r="K3592" s="2">
        <v>345101</v>
      </c>
      <c r="L3592" s="2">
        <v>6455</v>
      </c>
      <c r="M3592" s="5">
        <v>65.84</v>
      </c>
      <c r="N3592" s="3">
        <v>43677</v>
      </c>
      <c r="O3592" t="s">
        <v>19</v>
      </c>
      <c r="P3592" t="s">
        <v>1501</v>
      </c>
      <c r="Q3592" t="s">
        <v>1504</v>
      </c>
      <c r="R3592">
        <v>108590</v>
      </c>
      <c r="S3592" s="2">
        <v>62170</v>
      </c>
      <c r="T3592" s="2">
        <v>341428</v>
      </c>
      <c r="X3592" s="2" t="s">
        <v>1503</v>
      </c>
      <c r="AA3592" s="2" t="s">
        <v>24</v>
      </c>
    </row>
    <row r="3593" spans="1:27" x14ac:dyDescent="0.25">
      <c r="A3593" s="6">
        <f t="shared" si="55"/>
        <v>3585</v>
      </c>
      <c r="C3593" s="36" t="str">
        <f>+INDEX('Global Mapping'!$M:$M,MATCH(L3593,'Global Mapping'!$A:$A,0))</f>
        <v>EXPENSE</v>
      </c>
      <c r="D3593" s="36" t="str">
        <f>+INDEX('Global Mapping'!$C:$C,MATCH(L3593,'Global Mapping'!$A:$A,0))</f>
        <v>DEPREC-STRUCT &amp; IMPRV S</v>
      </c>
      <c r="E3593" s="36" t="s">
        <v>3985</v>
      </c>
      <c r="F3593" s="36" t="s">
        <v>3986</v>
      </c>
      <c r="G3593" s="36" t="s">
        <v>3987</v>
      </c>
      <c r="H3593" s="36">
        <v>722604</v>
      </c>
      <c r="I3593" s="38">
        <v>39597</v>
      </c>
      <c r="J3593" s="2">
        <v>345</v>
      </c>
      <c r="K3593" s="2">
        <v>345102</v>
      </c>
      <c r="L3593" s="2">
        <v>6455</v>
      </c>
      <c r="M3593" s="5">
        <v>125.22</v>
      </c>
      <c r="N3593" s="3">
        <v>43677</v>
      </c>
      <c r="O3593" t="s">
        <v>19</v>
      </c>
      <c r="P3593" t="s">
        <v>1501</v>
      </c>
      <c r="Q3593" t="s">
        <v>1504</v>
      </c>
      <c r="R3593">
        <v>108610</v>
      </c>
      <c r="S3593" s="2">
        <v>62170</v>
      </c>
      <c r="T3593" s="2">
        <v>341428</v>
      </c>
      <c r="X3593" s="2" t="s">
        <v>1503</v>
      </c>
      <c r="AA3593" s="2" t="s">
        <v>24</v>
      </c>
    </row>
    <row r="3594" spans="1:27" x14ac:dyDescent="0.25">
      <c r="A3594" s="6">
        <f t="shared" si="55"/>
        <v>3586</v>
      </c>
      <c r="C3594" s="36" t="str">
        <f>+INDEX('Global Mapping'!$M:$M,MATCH(L3594,'Global Mapping'!$A:$A,0))</f>
        <v>EXPENSE</v>
      </c>
      <c r="D3594" s="36" t="str">
        <f>+INDEX('Global Mapping'!$C:$C,MATCH(L3594,'Global Mapping'!$A:$A,0))</f>
        <v>DEPREC-STRUCT &amp; IMPRV S</v>
      </c>
      <c r="E3594" s="36" t="s">
        <v>3985</v>
      </c>
      <c r="F3594" s="36" t="s">
        <v>3986</v>
      </c>
      <c r="G3594" s="36" t="s">
        <v>3987</v>
      </c>
      <c r="H3594" s="36">
        <v>722604</v>
      </c>
      <c r="I3594" s="38">
        <v>39597</v>
      </c>
      <c r="J3594" s="2">
        <v>345</v>
      </c>
      <c r="K3594" s="2">
        <v>345101</v>
      </c>
      <c r="L3594" s="2">
        <v>6455</v>
      </c>
      <c r="M3594" s="5">
        <v>0.42</v>
      </c>
      <c r="N3594" s="3">
        <v>43677</v>
      </c>
      <c r="O3594" t="s">
        <v>19</v>
      </c>
      <c r="P3594" t="s">
        <v>1506</v>
      </c>
      <c r="Q3594" t="s">
        <v>1504</v>
      </c>
      <c r="R3594">
        <v>163083</v>
      </c>
      <c r="S3594" s="2">
        <v>62170</v>
      </c>
      <c r="T3594" s="2">
        <v>341428</v>
      </c>
      <c r="X3594" s="2" t="s">
        <v>1503</v>
      </c>
      <c r="AA3594" s="2" t="s">
        <v>24</v>
      </c>
    </row>
    <row r="3595" spans="1:27" x14ac:dyDescent="0.25">
      <c r="A3595" s="6">
        <f t="shared" ref="A3595:A3658" si="56">+A3594+1</f>
        <v>3587</v>
      </c>
      <c r="C3595" s="36" t="str">
        <f>+INDEX('Global Mapping'!$M:$M,MATCH(L3595,'Global Mapping'!$A:$A,0))</f>
        <v>EXPENSE</v>
      </c>
      <c r="D3595" s="36" t="str">
        <f>+INDEX('Global Mapping'!$C:$C,MATCH(L3595,'Global Mapping'!$A:$A,0))</f>
        <v>DEPREC-STRUCT &amp; IMPRV S</v>
      </c>
      <c r="E3595" s="36" t="s">
        <v>3985</v>
      </c>
      <c r="F3595" s="36" t="s">
        <v>3986</v>
      </c>
      <c r="G3595" s="36" t="s">
        <v>3987</v>
      </c>
      <c r="H3595" s="36">
        <v>722604</v>
      </c>
      <c r="I3595" s="38">
        <v>39597</v>
      </c>
      <c r="J3595" s="2">
        <v>345</v>
      </c>
      <c r="K3595" s="2">
        <v>345101</v>
      </c>
      <c r="L3595" s="2">
        <v>6455</v>
      </c>
      <c r="M3595" s="5">
        <v>0.59</v>
      </c>
      <c r="N3595" s="3">
        <v>43677</v>
      </c>
      <c r="O3595" t="s">
        <v>19</v>
      </c>
      <c r="P3595" t="s">
        <v>1507</v>
      </c>
      <c r="Q3595" t="s">
        <v>1504</v>
      </c>
      <c r="R3595">
        <v>163084</v>
      </c>
      <c r="S3595" s="2">
        <v>62170</v>
      </c>
      <c r="T3595" s="2">
        <v>341428</v>
      </c>
      <c r="X3595" s="2" t="s">
        <v>1503</v>
      </c>
      <c r="AA3595" s="2" t="s">
        <v>24</v>
      </c>
    </row>
    <row r="3596" spans="1:27" x14ac:dyDescent="0.25">
      <c r="A3596" s="6">
        <f t="shared" si="56"/>
        <v>3588</v>
      </c>
      <c r="C3596" s="36" t="str">
        <f>+INDEX('Global Mapping'!$M:$M,MATCH(L3596,'Global Mapping'!$A:$A,0))</f>
        <v>EXPENSE</v>
      </c>
      <c r="D3596" s="36" t="str">
        <f>+INDEX('Global Mapping'!$C:$C,MATCH(L3596,'Global Mapping'!$A:$A,0))</f>
        <v>DEPREC-STRUCT &amp; IMPRV S</v>
      </c>
      <c r="E3596" s="36" t="s">
        <v>3985</v>
      </c>
      <c r="F3596" s="36" t="s">
        <v>3986</v>
      </c>
      <c r="G3596" s="36" t="s">
        <v>3987</v>
      </c>
      <c r="H3596" s="36">
        <v>722604</v>
      </c>
      <c r="I3596" s="38">
        <v>39597</v>
      </c>
      <c r="J3596" s="2">
        <v>345</v>
      </c>
      <c r="K3596" s="2">
        <v>345101</v>
      </c>
      <c r="L3596" s="2">
        <v>6455</v>
      </c>
      <c r="M3596" s="5">
        <v>0.79</v>
      </c>
      <c r="N3596" s="3">
        <v>43677</v>
      </c>
      <c r="O3596" t="s">
        <v>19</v>
      </c>
      <c r="P3596" t="s">
        <v>1508</v>
      </c>
      <c r="Q3596" t="s">
        <v>1504</v>
      </c>
      <c r="R3596">
        <v>163085</v>
      </c>
      <c r="S3596" s="2">
        <v>62170</v>
      </c>
      <c r="T3596" s="2">
        <v>341428</v>
      </c>
      <c r="X3596" s="2" t="s">
        <v>1503</v>
      </c>
      <c r="AA3596" s="2" t="s">
        <v>24</v>
      </c>
    </row>
    <row r="3597" spans="1:27" x14ac:dyDescent="0.25">
      <c r="A3597" s="6">
        <f t="shared" si="56"/>
        <v>3589</v>
      </c>
      <c r="C3597" s="36" t="str">
        <f>+INDEX('Global Mapping'!$M:$M,MATCH(L3597,'Global Mapping'!$A:$A,0))</f>
        <v>EXPENSE</v>
      </c>
      <c r="D3597" s="36" t="str">
        <f>+INDEX('Global Mapping'!$C:$C,MATCH(L3597,'Global Mapping'!$A:$A,0))</f>
        <v>DEPREC-STRUCT &amp; IMPRV S</v>
      </c>
      <c r="E3597" s="36" t="s">
        <v>3985</v>
      </c>
      <c r="F3597" s="36" t="s">
        <v>3986</v>
      </c>
      <c r="G3597" s="36" t="s">
        <v>3987</v>
      </c>
      <c r="H3597" s="36">
        <v>722604</v>
      </c>
      <c r="I3597" s="38">
        <v>39597</v>
      </c>
      <c r="J3597" s="2">
        <v>345</v>
      </c>
      <c r="K3597" s="2">
        <v>345101</v>
      </c>
      <c r="L3597" s="2">
        <v>6455</v>
      </c>
      <c r="M3597" s="5">
        <v>0.82</v>
      </c>
      <c r="N3597" s="3">
        <v>43677</v>
      </c>
      <c r="O3597" t="s">
        <v>19</v>
      </c>
      <c r="P3597" t="s">
        <v>1506</v>
      </c>
      <c r="Q3597" t="s">
        <v>1504</v>
      </c>
      <c r="R3597">
        <v>163086</v>
      </c>
      <c r="S3597" s="2">
        <v>62170</v>
      </c>
      <c r="T3597" s="2">
        <v>341428</v>
      </c>
      <c r="X3597" s="2" t="s">
        <v>1503</v>
      </c>
      <c r="AA3597" s="2" t="s">
        <v>24</v>
      </c>
    </row>
    <row r="3598" spans="1:27" x14ac:dyDescent="0.25">
      <c r="A3598" s="6">
        <f t="shared" si="56"/>
        <v>3590</v>
      </c>
      <c r="C3598" s="36" t="str">
        <f>+INDEX('Global Mapping'!$M:$M,MATCH(L3598,'Global Mapping'!$A:$A,0))</f>
        <v>EXPENSE</v>
      </c>
      <c r="D3598" s="36" t="str">
        <f>+INDEX('Global Mapping'!$C:$C,MATCH(L3598,'Global Mapping'!$A:$A,0))</f>
        <v>DEPREC-STRUCT &amp; IMPRV S</v>
      </c>
      <c r="E3598" s="36" t="s">
        <v>3985</v>
      </c>
      <c r="F3598" s="36" t="s">
        <v>3986</v>
      </c>
      <c r="G3598" s="36" t="s">
        <v>3987</v>
      </c>
      <c r="H3598" s="36">
        <v>722604</v>
      </c>
      <c r="I3598" s="38">
        <v>39597</v>
      </c>
      <c r="J3598" s="2">
        <v>345</v>
      </c>
      <c r="K3598" s="2">
        <v>345102</v>
      </c>
      <c r="L3598" s="2">
        <v>6455</v>
      </c>
      <c r="M3598" s="5">
        <v>-1.21</v>
      </c>
      <c r="N3598" s="3">
        <v>43677</v>
      </c>
      <c r="O3598" t="s">
        <v>19</v>
      </c>
      <c r="P3598" t="s">
        <v>1509</v>
      </c>
      <c r="Q3598" t="s">
        <v>1504</v>
      </c>
      <c r="R3598">
        <v>163119</v>
      </c>
      <c r="S3598" s="2">
        <v>62170</v>
      </c>
      <c r="T3598" s="2">
        <v>341428</v>
      </c>
      <c r="X3598" s="2" t="s">
        <v>1503</v>
      </c>
      <c r="AA3598" s="2" t="s">
        <v>24</v>
      </c>
    </row>
    <row r="3599" spans="1:27" x14ac:dyDescent="0.25">
      <c r="A3599" s="6">
        <f t="shared" si="56"/>
        <v>3591</v>
      </c>
      <c r="C3599" s="36" t="str">
        <f>+INDEX('Global Mapping'!$M:$M,MATCH(L3599,'Global Mapping'!$A:$A,0))</f>
        <v>EXPENSE</v>
      </c>
      <c r="D3599" s="36" t="str">
        <f>+INDEX('Global Mapping'!$C:$C,MATCH(L3599,'Global Mapping'!$A:$A,0))</f>
        <v>DEPREC-STRUCT &amp; IMPRV S</v>
      </c>
      <c r="E3599" s="36" t="s">
        <v>3985</v>
      </c>
      <c r="F3599" s="36" t="s">
        <v>3986</v>
      </c>
      <c r="G3599" s="36" t="s">
        <v>3987</v>
      </c>
      <c r="H3599" s="36">
        <v>722604</v>
      </c>
      <c r="I3599" s="38">
        <v>39597</v>
      </c>
      <c r="J3599" s="2">
        <v>345</v>
      </c>
      <c r="K3599" s="2">
        <v>345102</v>
      </c>
      <c r="L3599" s="2">
        <v>6455</v>
      </c>
      <c r="M3599" s="5">
        <v>0.19</v>
      </c>
      <c r="N3599" s="3">
        <v>43677</v>
      </c>
      <c r="O3599" t="s">
        <v>19</v>
      </c>
      <c r="P3599" t="s">
        <v>1510</v>
      </c>
      <c r="Q3599" t="s">
        <v>1504</v>
      </c>
      <c r="R3599">
        <v>163120</v>
      </c>
      <c r="S3599" s="2">
        <v>62170</v>
      </c>
      <c r="T3599" s="2">
        <v>341428</v>
      </c>
      <c r="X3599" s="2" t="s">
        <v>1503</v>
      </c>
      <c r="AA3599" s="2" t="s">
        <v>24</v>
      </c>
    </row>
    <row r="3600" spans="1:27" x14ac:dyDescent="0.25">
      <c r="A3600" s="6">
        <f t="shared" si="56"/>
        <v>3592</v>
      </c>
      <c r="C3600" s="36" t="str">
        <f>+INDEX('Global Mapping'!$M:$M,MATCH(L3600,'Global Mapping'!$A:$A,0))</f>
        <v>EXPENSE</v>
      </c>
      <c r="D3600" s="36" t="str">
        <f>+INDEX('Global Mapping'!$C:$C,MATCH(L3600,'Global Mapping'!$A:$A,0))</f>
        <v>DEPREC-STRUCT &amp; IMPRV S</v>
      </c>
      <c r="E3600" s="36" t="s">
        <v>3985</v>
      </c>
      <c r="F3600" s="36" t="s">
        <v>3986</v>
      </c>
      <c r="G3600" s="36" t="s">
        <v>3987</v>
      </c>
      <c r="H3600" s="36">
        <v>722604</v>
      </c>
      <c r="I3600" s="38">
        <v>39597</v>
      </c>
      <c r="J3600" s="2">
        <v>345</v>
      </c>
      <c r="K3600" s="2">
        <v>345102</v>
      </c>
      <c r="L3600" s="2">
        <v>6455</v>
      </c>
      <c r="M3600" s="5">
        <v>1.21</v>
      </c>
      <c r="N3600" s="3">
        <v>43677</v>
      </c>
      <c r="O3600" t="s">
        <v>19</v>
      </c>
      <c r="P3600" t="s">
        <v>1511</v>
      </c>
      <c r="Q3600" t="s">
        <v>1504</v>
      </c>
      <c r="R3600">
        <v>163121</v>
      </c>
      <c r="S3600" s="2">
        <v>62170</v>
      </c>
      <c r="T3600" s="2">
        <v>341428</v>
      </c>
      <c r="X3600" s="2" t="s">
        <v>1503</v>
      </c>
      <c r="AA3600" s="2" t="s">
        <v>24</v>
      </c>
    </row>
    <row r="3601" spans="1:27" x14ac:dyDescent="0.25">
      <c r="A3601" s="6">
        <f t="shared" si="56"/>
        <v>3593</v>
      </c>
      <c r="C3601" s="36" t="str">
        <f>+INDEX('Global Mapping'!$M:$M,MATCH(L3601,'Global Mapping'!$A:$A,0))</f>
        <v>EXPENSE</v>
      </c>
      <c r="D3601" s="36" t="str">
        <f>+INDEX('Global Mapping'!$C:$C,MATCH(L3601,'Global Mapping'!$A:$A,0))</f>
        <v>DEPREC-STRUCT &amp; IMPRV S</v>
      </c>
      <c r="E3601" s="36" t="s">
        <v>3985</v>
      </c>
      <c r="F3601" s="36" t="s">
        <v>3986</v>
      </c>
      <c r="G3601" s="36" t="s">
        <v>3987</v>
      </c>
      <c r="H3601" s="36">
        <v>722604</v>
      </c>
      <c r="I3601" s="38">
        <v>39597</v>
      </c>
      <c r="J3601" s="2">
        <v>345</v>
      </c>
      <c r="K3601" s="2">
        <v>345102</v>
      </c>
      <c r="L3601" s="2">
        <v>6455</v>
      </c>
      <c r="M3601" s="5">
        <v>1.22</v>
      </c>
      <c r="N3601" s="3">
        <v>43677</v>
      </c>
      <c r="O3601" t="s">
        <v>19</v>
      </c>
      <c r="P3601" t="s">
        <v>1512</v>
      </c>
      <c r="Q3601" t="s">
        <v>1504</v>
      </c>
      <c r="R3601">
        <v>163122</v>
      </c>
      <c r="S3601" s="2">
        <v>62170</v>
      </c>
      <c r="T3601" s="2">
        <v>341428</v>
      </c>
      <c r="X3601" s="2" t="s">
        <v>1503</v>
      </c>
      <c r="AA3601" s="2" t="s">
        <v>24</v>
      </c>
    </row>
    <row r="3602" spans="1:27" x14ac:dyDescent="0.25">
      <c r="A3602" s="6">
        <f t="shared" si="56"/>
        <v>3594</v>
      </c>
      <c r="C3602" s="36" t="str">
        <f>+INDEX('Global Mapping'!$M:$M,MATCH(L3602,'Global Mapping'!$A:$A,0))</f>
        <v>EXPENSE</v>
      </c>
      <c r="D3602" s="36" t="str">
        <f>+INDEX('Global Mapping'!$C:$C,MATCH(L3602,'Global Mapping'!$A:$A,0))</f>
        <v>DEPREC-STRUCT &amp; IMPRV S</v>
      </c>
      <c r="E3602" s="36" t="s">
        <v>3985</v>
      </c>
      <c r="F3602" s="36" t="s">
        <v>3986</v>
      </c>
      <c r="G3602" s="36" t="s">
        <v>3987</v>
      </c>
      <c r="H3602" s="36">
        <v>722604</v>
      </c>
      <c r="I3602" s="38">
        <v>39597</v>
      </c>
      <c r="J3602" s="2">
        <v>345</v>
      </c>
      <c r="K3602" s="2">
        <v>345102</v>
      </c>
      <c r="L3602" s="2">
        <v>6455</v>
      </c>
      <c r="M3602" s="5">
        <v>1.65</v>
      </c>
      <c r="N3602" s="3">
        <v>43677</v>
      </c>
      <c r="O3602" t="s">
        <v>19</v>
      </c>
      <c r="P3602" t="s">
        <v>1510</v>
      </c>
      <c r="Q3602" t="s">
        <v>1504</v>
      </c>
      <c r="R3602">
        <v>163123</v>
      </c>
      <c r="S3602" s="2">
        <v>62170</v>
      </c>
      <c r="T3602" s="2">
        <v>341428</v>
      </c>
      <c r="X3602" s="2" t="s">
        <v>1503</v>
      </c>
      <c r="AA3602" s="2" t="s">
        <v>24</v>
      </c>
    </row>
    <row r="3603" spans="1:27" x14ac:dyDescent="0.25">
      <c r="A3603" s="6">
        <f t="shared" si="56"/>
        <v>3595</v>
      </c>
      <c r="C3603" s="36" t="str">
        <f>+INDEX('Global Mapping'!$M:$M,MATCH(L3603,'Global Mapping'!$A:$A,0))</f>
        <v>EXPENSE</v>
      </c>
      <c r="D3603" s="36" t="str">
        <f>+INDEX('Global Mapping'!$C:$C,MATCH(L3603,'Global Mapping'!$A:$A,0))</f>
        <v>DEPREC-STRUCT &amp; IMPRV S</v>
      </c>
      <c r="E3603" s="36" t="s">
        <v>3985</v>
      </c>
      <c r="F3603" s="36" t="s">
        <v>3986</v>
      </c>
      <c r="G3603" s="36" t="s">
        <v>3987</v>
      </c>
      <c r="H3603" s="36">
        <v>722604</v>
      </c>
      <c r="I3603" s="38">
        <v>39597</v>
      </c>
      <c r="J3603" s="2">
        <v>345</v>
      </c>
      <c r="K3603" s="2">
        <v>345102</v>
      </c>
      <c r="L3603" s="2">
        <v>6455</v>
      </c>
      <c r="M3603" s="5">
        <v>2.2799999999999998</v>
      </c>
      <c r="N3603" s="3">
        <v>43677</v>
      </c>
      <c r="O3603" t="s">
        <v>19</v>
      </c>
      <c r="P3603" t="s">
        <v>1513</v>
      </c>
      <c r="Q3603" t="s">
        <v>1504</v>
      </c>
      <c r="R3603">
        <v>163124</v>
      </c>
      <c r="S3603" s="2">
        <v>62170</v>
      </c>
      <c r="T3603" s="2">
        <v>341428</v>
      </c>
      <c r="X3603" s="2" t="s">
        <v>1503</v>
      </c>
      <c r="AA3603" s="2" t="s">
        <v>24</v>
      </c>
    </row>
    <row r="3604" spans="1:27" x14ac:dyDescent="0.25">
      <c r="A3604" s="6">
        <f t="shared" si="56"/>
        <v>3596</v>
      </c>
      <c r="C3604" s="36" t="str">
        <f>+INDEX('Global Mapping'!$M:$M,MATCH(L3604,'Global Mapping'!$A:$A,0))</f>
        <v>EXPENSE</v>
      </c>
      <c r="D3604" s="36" t="str">
        <f>+INDEX('Global Mapping'!$C:$C,MATCH(L3604,'Global Mapping'!$A:$A,0))</f>
        <v>DEPREC-STRUCT &amp; IMPRV S</v>
      </c>
      <c r="E3604" s="36" t="s">
        <v>3985</v>
      </c>
      <c r="F3604" s="36" t="s">
        <v>3986</v>
      </c>
      <c r="G3604" s="36" t="s">
        <v>3987</v>
      </c>
      <c r="H3604" s="36">
        <v>722604</v>
      </c>
      <c r="I3604" s="38">
        <v>39597</v>
      </c>
      <c r="J3604" s="2">
        <v>345</v>
      </c>
      <c r="K3604" s="2">
        <v>345102</v>
      </c>
      <c r="L3604" s="2">
        <v>6455</v>
      </c>
      <c r="M3604" s="5">
        <v>2.85</v>
      </c>
      <c r="N3604" s="3">
        <v>43677</v>
      </c>
      <c r="O3604" t="s">
        <v>19</v>
      </c>
      <c r="P3604" t="s">
        <v>1513</v>
      </c>
      <c r="Q3604" t="s">
        <v>1504</v>
      </c>
      <c r="R3604">
        <v>163125</v>
      </c>
      <c r="S3604" s="2">
        <v>62170</v>
      </c>
      <c r="T3604" s="2">
        <v>341428</v>
      </c>
      <c r="X3604" s="2" t="s">
        <v>1503</v>
      </c>
      <c r="AA3604" s="2" t="s">
        <v>24</v>
      </c>
    </row>
    <row r="3605" spans="1:27" x14ac:dyDescent="0.25">
      <c r="A3605" s="6">
        <f t="shared" si="56"/>
        <v>3597</v>
      </c>
      <c r="C3605" s="36" t="str">
        <f>+INDEX('Global Mapping'!$M:$M,MATCH(L3605,'Global Mapping'!$A:$A,0))</f>
        <v>EXPENSE</v>
      </c>
      <c r="D3605" s="36" t="str">
        <f>+INDEX('Global Mapping'!$C:$C,MATCH(L3605,'Global Mapping'!$A:$A,0))</f>
        <v>DEPREC-STRUCT &amp; IMPRV S</v>
      </c>
      <c r="E3605" s="36" t="s">
        <v>3985</v>
      </c>
      <c r="F3605" s="36" t="s">
        <v>3986</v>
      </c>
      <c r="G3605" s="36" t="s">
        <v>3987</v>
      </c>
      <c r="H3605" s="36">
        <v>722604</v>
      </c>
      <c r="I3605" s="38">
        <v>39597</v>
      </c>
      <c r="J3605" s="2">
        <v>345</v>
      </c>
      <c r="K3605" s="2">
        <v>345102</v>
      </c>
      <c r="L3605" s="2">
        <v>6455</v>
      </c>
      <c r="M3605" s="5">
        <v>4.45</v>
      </c>
      <c r="N3605" s="3">
        <v>43677</v>
      </c>
      <c r="O3605" t="s">
        <v>19</v>
      </c>
      <c r="P3605" t="s">
        <v>1513</v>
      </c>
      <c r="Q3605" t="s">
        <v>1504</v>
      </c>
      <c r="R3605">
        <v>163126</v>
      </c>
      <c r="S3605" s="2">
        <v>62170</v>
      </c>
      <c r="T3605" s="2">
        <v>341428</v>
      </c>
      <c r="X3605" s="2" t="s">
        <v>1503</v>
      </c>
      <c r="AA3605" s="2" t="s">
        <v>24</v>
      </c>
    </row>
    <row r="3606" spans="1:27" x14ac:dyDescent="0.25">
      <c r="A3606" s="6">
        <f t="shared" si="56"/>
        <v>3598</v>
      </c>
      <c r="C3606" s="36" t="str">
        <f>+INDEX('Global Mapping'!$M:$M,MATCH(L3606,'Global Mapping'!$A:$A,0))</f>
        <v>EXPENSE</v>
      </c>
      <c r="D3606" s="36" t="str">
        <f>+INDEX('Global Mapping'!$C:$C,MATCH(L3606,'Global Mapping'!$A:$A,0))</f>
        <v>DEPREC-STRUCT &amp; IMPRV S</v>
      </c>
      <c r="E3606" s="36" t="s">
        <v>3985</v>
      </c>
      <c r="F3606" s="36" t="s">
        <v>3986</v>
      </c>
      <c r="G3606" s="36" t="s">
        <v>3987</v>
      </c>
      <c r="H3606" s="36">
        <v>722604</v>
      </c>
      <c r="I3606" s="38">
        <v>39597</v>
      </c>
      <c r="J3606" s="2">
        <v>345</v>
      </c>
      <c r="K3606" s="2">
        <v>345102</v>
      </c>
      <c r="L3606" s="2">
        <v>6455</v>
      </c>
      <c r="M3606" s="5">
        <v>4.6399999999999997</v>
      </c>
      <c r="N3606" s="3">
        <v>43677</v>
      </c>
      <c r="O3606" t="s">
        <v>19</v>
      </c>
      <c r="P3606" t="s">
        <v>1507</v>
      </c>
      <c r="Q3606" t="s">
        <v>1504</v>
      </c>
      <c r="R3606">
        <v>163127</v>
      </c>
      <c r="S3606" s="2">
        <v>62170</v>
      </c>
      <c r="T3606" s="2">
        <v>341428</v>
      </c>
      <c r="X3606" s="2" t="s">
        <v>1503</v>
      </c>
      <c r="AA3606" s="2" t="s">
        <v>24</v>
      </c>
    </row>
    <row r="3607" spans="1:27" x14ac:dyDescent="0.25">
      <c r="A3607" s="6">
        <f t="shared" si="56"/>
        <v>3599</v>
      </c>
      <c r="C3607" s="36" t="str">
        <f>+INDEX('Global Mapping'!$M:$M,MATCH(L3607,'Global Mapping'!$A:$A,0))</f>
        <v>EXPENSE</v>
      </c>
      <c r="D3607" s="36" t="str">
        <f>+INDEX('Global Mapping'!$C:$C,MATCH(L3607,'Global Mapping'!$A:$A,0))</f>
        <v>DEPREC-STRUCT &amp; IMPRV S</v>
      </c>
      <c r="E3607" s="36" t="s">
        <v>3985</v>
      </c>
      <c r="F3607" s="36" t="s">
        <v>3986</v>
      </c>
      <c r="G3607" s="36" t="s">
        <v>3987</v>
      </c>
      <c r="H3607" s="36">
        <v>722604</v>
      </c>
      <c r="I3607" s="38">
        <v>39597</v>
      </c>
      <c r="J3607" s="2">
        <v>345</v>
      </c>
      <c r="K3607" s="2">
        <v>345102</v>
      </c>
      <c r="L3607" s="2">
        <v>6455</v>
      </c>
      <c r="M3607" s="5">
        <v>5.78</v>
      </c>
      <c r="N3607" s="3">
        <v>43677</v>
      </c>
      <c r="O3607" t="s">
        <v>19</v>
      </c>
      <c r="P3607" t="s">
        <v>1513</v>
      </c>
      <c r="Q3607" t="s">
        <v>1504</v>
      </c>
      <c r="R3607">
        <v>163128</v>
      </c>
      <c r="S3607" s="2">
        <v>62170</v>
      </c>
      <c r="T3607" s="2">
        <v>341428</v>
      </c>
      <c r="X3607" s="2" t="s">
        <v>1503</v>
      </c>
      <c r="AA3607" s="2" t="s">
        <v>24</v>
      </c>
    </row>
    <row r="3608" spans="1:27" x14ac:dyDescent="0.25">
      <c r="A3608" s="6">
        <f t="shared" si="56"/>
        <v>3600</v>
      </c>
      <c r="C3608" s="36" t="str">
        <f>+INDEX('Global Mapping'!$M:$M,MATCH(L3608,'Global Mapping'!$A:$A,0))</f>
        <v>EXPENSE</v>
      </c>
      <c r="D3608" s="36" t="str">
        <f>+INDEX('Global Mapping'!$C:$C,MATCH(L3608,'Global Mapping'!$A:$A,0))</f>
        <v>DEPREC-STRUCT &amp; IMPRV S</v>
      </c>
      <c r="E3608" s="36" t="s">
        <v>3985</v>
      </c>
      <c r="F3608" s="36" t="s">
        <v>3986</v>
      </c>
      <c r="G3608" s="36" t="s">
        <v>3987</v>
      </c>
      <c r="H3608" s="36">
        <v>722604</v>
      </c>
      <c r="I3608" s="38">
        <v>39597</v>
      </c>
      <c r="J3608" s="2">
        <v>345</v>
      </c>
      <c r="K3608" s="2">
        <v>345102</v>
      </c>
      <c r="L3608" s="2">
        <v>6455</v>
      </c>
      <c r="M3608" s="5">
        <v>6.99</v>
      </c>
      <c r="N3608" s="3">
        <v>43677</v>
      </c>
      <c r="O3608" t="s">
        <v>19</v>
      </c>
      <c r="P3608" t="s">
        <v>1514</v>
      </c>
      <c r="Q3608" t="s">
        <v>1504</v>
      </c>
      <c r="R3608">
        <v>163129</v>
      </c>
      <c r="S3608" s="2">
        <v>62170</v>
      </c>
      <c r="T3608" s="2">
        <v>341428</v>
      </c>
      <c r="X3608" s="2" t="s">
        <v>1503</v>
      </c>
      <c r="AA3608" s="2" t="s">
        <v>24</v>
      </c>
    </row>
    <row r="3609" spans="1:27" x14ac:dyDescent="0.25">
      <c r="A3609" s="6">
        <f t="shared" si="56"/>
        <v>3601</v>
      </c>
      <c r="C3609" s="36" t="str">
        <f>+INDEX('Global Mapping'!$M:$M,MATCH(L3609,'Global Mapping'!$A:$A,0))</f>
        <v>EXPENSE</v>
      </c>
      <c r="D3609" s="36" t="str">
        <f>+INDEX('Global Mapping'!$C:$C,MATCH(L3609,'Global Mapping'!$A:$A,0))</f>
        <v>DEPREC-STRUCT &amp; IMPRV W</v>
      </c>
      <c r="E3609" s="36" t="s">
        <v>3985</v>
      </c>
      <c r="F3609" s="36" t="s">
        <v>3986</v>
      </c>
      <c r="G3609" s="36" t="s">
        <v>3987</v>
      </c>
      <c r="H3609" s="36">
        <v>722604</v>
      </c>
      <c r="I3609" s="38">
        <v>39597</v>
      </c>
      <c r="J3609" s="2">
        <v>345</v>
      </c>
      <c r="K3609" s="2">
        <v>345100</v>
      </c>
      <c r="L3609" s="2">
        <v>6460</v>
      </c>
      <c r="M3609" s="5">
        <v>0.33</v>
      </c>
      <c r="N3609" s="3">
        <v>43677</v>
      </c>
      <c r="O3609" t="s">
        <v>19</v>
      </c>
      <c r="P3609" t="s">
        <v>1515</v>
      </c>
      <c r="Q3609" t="s">
        <v>1504</v>
      </c>
      <c r="R3609">
        <v>92260</v>
      </c>
      <c r="S3609" s="2">
        <v>62170</v>
      </c>
      <c r="T3609" s="2">
        <v>341428</v>
      </c>
      <c r="X3609" s="2" t="s">
        <v>1503</v>
      </c>
      <c r="AA3609" s="2" t="s">
        <v>24</v>
      </c>
    </row>
    <row r="3610" spans="1:27" x14ac:dyDescent="0.25">
      <c r="A3610" s="6">
        <f t="shared" si="56"/>
        <v>3602</v>
      </c>
      <c r="C3610" s="36" t="str">
        <f>+INDEX('Global Mapping'!$M:$M,MATCH(L3610,'Global Mapping'!$A:$A,0))</f>
        <v>EXPENSE</v>
      </c>
      <c r="D3610" s="36" t="str">
        <f>+INDEX('Global Mapping'!$C:$C,MATCH(L3610,'Global Mapping'!$A:$A,0))</f>
        <v>DEPREC-STRUCT &amp; IMPRV W</v>
      </c>
      <c r="E3610" s="36" t="s">
        <v>3985</v>
      </c>
      <c r="F3610" s="36" t="s">
        <v>3986</v>
      </c>
      <c r="G3610" s="36" t="s">
        <v>3987</v>
      </c>
      <c r="H3610" s="36">
        <v>722604</v>
      </c>
      <c r="I3610" s="38">
        <v>39597</v>
      </c>
      <c r="J3610" s="2">
        <v>345</v>
      </c>
      <c r="K3610" s="2">
        <v>345101</v>
      </c>
      <c r="L3610" s="2">
        <v>6460</v>
      </c>
      <c r="M3610" s="5">
        <v>20.02</v>
      </c>
      <c r="N3610" s="3">
        <v>43677</v>
      </c>
      <c r="O3610" t="s">
        <v>19</v>
      </c>
      <c r="P3610" t="s">
        <v>1515</v>
      </c>
      <c r="Q3610" t="s">
        <v>1504</v>
      </c>
      <c r="R3610">
        <v>92261</v>
      </c>
      <c r="S3610" s="2">
        <v>62170</v>
      </c>
      <c r="T3610" s="2">
        <v>341428</v>
      </c>
      <c r="X3610" s="2" t="s">
        <v>1503</v>
      </c>
      <c r="AA3610" s="2" t="s">
        <v>24</v>
      </c>
    </row>
    <row r="3611" spans="1:27" x14ac:dyDescent="0.25">
      <c r="A3611" s="6">
        <f t="shared" si="56"/>
        <v>3603</v>
      </c>
      <c r="C3611" s="36" t="str">
        <f>+INDEX('Global Mapping'!$M:$M,MATCH(L3611,'Global Mapping'!$A:$A,0))</f>
        <v>EXPENSE</v>
      </c>
      <c r="D3611" s="36" t="str">
        <f>+INDEX('Global Mapping'!$C:$C,MATCH(L3611,'Global Mapping'!$A:$A,0))</f>
        <v>DEPREC-STRUCT &amp; IMPRV W</v>
      </c>
      <c r="E3611" s="36" t="s">
        <v>3985</v>
      </c>
      <c r="F3611" s="36" t="s">
        <v>3986</v>
      </c>
      <c r="G3611" s="36" t="s">
        <v>3987</v>
      </c>
      <c r="H3611" s="36">
        <v>722604</v>
      </c>
      <c r="I3611" s="38">
        <v>39597</v>
      </c>
      <c r="J3611" s="2">
        <v>345</v>
      </c>
      <c r="K3611" s="2">
        <v>345102</v>
      </c>
      <c r="L3611" s="2">
        <v>6460</v>
      </c>
      <c r="M3611" s="5">
        <v>137.05000000000001</v>
      </c>
      <c r="N3611" s="3">
        <v>43677</v>
      </c>
      <c r="O3611" t="s">
        <v>19</v>
      </c>
      <c r="P3611" t="s">
        <v>1515</v>
      </c>
      <c r="Q3611" t="s">
        <v>1504</v>
      </c>
      <c r="R3611">
        <v>92262</v>
      </c>
      <c r="S3611" s="2">
        <v>62170</v>
      </c>
      <c r="T3611" s="2">
        <v>341428</v>
      </c>
      <c r="X3611" s="2" t="s">
        <v>1503</v>
      </c>
      <c r="AA3611" s="2" t="s">
        <v>24</v>
      </c>
    </row>
    <row r="3612" spans="1:27" x14ac:dyDescent="0.25">
      <c r="A3612" s="6">
        <f t="shared" si="56"/>
        <v>3604</v>
      </c>
      <c r="C3612" s="36" t="str">
        <f>+INDEX('Global Mapping'!$M:$M,MATCH(L3612,'Global Mapping'!$A:$A,0))</f>
        <v>EXPENSE</v>
      </c>
      <c r="D3612" s="36" t="str">
        <f>+INDEX('Global Mapping'!$C:$C,MATCH(L3612,'Global Mapping'!$A:$A,0))</f>
        <v>DEPREC-STRUCT &amp; IMPRV W</v>
      </c>
      <c r="E3612" s="36" t="s">
        <v>3985</v>
      </c>
      <c r="F3612" s="36" t="s">
        <v>3986</v>
      </c>
      <c r="G3612" s="36" t="s">
        <v>3987</v>
      </c>
      <c r="H3612" s="36">
        <v>722604</v>
      </c>
      <c r="I3612" s="38">
        <v>39597</v>
      </c>
      <c r="J3612" s="2">
        <v>345</v>
      </c>
      <c r="K3612" s="2">
        <v>345101</v>
      </c>
      <c r="L3612" s="2">
        <v>6460</v>
      </c>
      <c r="M3612" s="5">
        <v>3.79</v>
      </c>
      <c r="N3612" s="3">
        <v>43677</v>
      </c>
      <c r="O3612" t="s">
        <v>19</v>
      </c>
      <c r="P3612" t="s">
        <v>1501</v>
      </c>
      <c r="Q3612" t="s">
        <v>1504</v>
      </c>
      <c r="R3612">
        <v>108576</v>
      </c>
      <c r="S3612" s="2">
        <v>62170</v>
      </c>
      <c r="T3612" s="2">
        <v>341428</v>
      </c>
      <c r="X3612" s="2" t="s">
        <v>1503</v>
      </c>
      <c r="AA3612" s="2" t="s">
        <v>24</v>
      </c>
    </row>
    <row r="3613" spans="1:27" x14ac:dyDescent="0.25">
      <c r="A3613" s="6">
        <f t="shared" si="56"/>
        <v>3605</v>
      </c>
      <c r="C3613" s="36" t="str">
        <f>+INDEX('Global Mapping'!$M:$M,MATCH(L3613,'Global Mapping'!$A:$A,0))</f>
        <v>EXPENSE</v>
      </c>
      <c r="D3613" s="36" t="str">
        <f>+INDEX('Global Mapping'!$C:$C,MATCH(L3613,'Global Mapping'!$A:$A,0))</f>
        <v>DEPREC-STRUCT &amp; IMPRV W</v>
      </c>
      <c r="E3613" s="36" t="s">
        <v>3985</v>
      </c>
      <c r="F3613" s="36" t="s">
        <v>3986</v>
      </c>
      <c r="G3613" s="36" t="s">
        <v>3987</v>
      </c>
      <c r="H3613" s="36">
        <v>722604</v>
      </c>
      <c r="I3613" s="38">
        <v>39597</v>
      </c>
      <c r="J3613" s="2">
        <v>345</v>
      </c>
      <c r="K3613" s="2">
        <v>345101</v>
      </c>
      <c r="L3613" s="2">
        <v>6460</v>
      </c>
      <c r="M3613" s="5">
        <v>52.31</v>
      </c>
      <c r="N3613" s="3">
        <v>43677</v>
      </c>
      <c r="O3613" t="s">
        <v>19</v>
      </c>
      <c r="P3613" t="s">
        <v>1501</v>
      </c>
      <c r="Q3613" t="s">
        <v>1504</v>
      </c>
      <c r="R3613">
        <v>108591</v>
      </c>
      <c r="S3613" s="2">
        <v>62170</v>
      </c>
      <c r="T3613" s="2">
        <v>341428</v>
      </c>
      <c r="X3613" s="2" t="s">
        <v>1503</v>
      </c>
      <c r="AA3613" s="2" t="s">
        <v>24</v>
      </c>
    </row>
    <row r="3614" spans="1:27" x14ac:dyDescent="0.25">
      <c r="A3614" s="6">
        <f t="shared" si="56"/>
        <v>3606</v>
      </c>
      <c r="C3614" s="36" t="str">
        <f>+INDEX('Global Mapping'!$M:$M,MATCH(L3614,'Global Mapping'!$A:$A,0))</f>
        <v>EXPENSE</v>
      </c>
      <c r="D3614" s="36" t="str">
        <f>+INDEX('Global Mapping'!$C:$C,MATCH(L3614,'Global Mapping'!$A:$A,0))</f>
        <v>DEPREC-STRUCT &amp; IMPRV W</v>
      </c>
      <c r="E3614" s="36" t="s">
        <v>3985</v>
      </c>
      <c r="F3614" s="36" t="s">
        <v>3986</v>
      </c>
      <c r="G3614" s="36" t="s">
        <v>3987</v>
      </c>
      <c r="H3614" s="36">
        <v>722604</v>
      </c>
      <c r="I3614" s="38">
        <v>39597</v>
      </c>
      <c r="J3614" s="2">
        <v>345</v>
      </c>
      <c r="K3614" s="2">
        <v>345102</v>
      </c>
      <c r="L3614" s="2">
        <v>6460</v>
      </c>
      <c r="M3614" s="5">
        <v>698.5</v>
      </c>
      <c r="N3614" s="3">
        <v>43677</v>
      </c>
      <c r="O3614" t="s">
        <v>19</v>
      </c>
      <c r="P3614" t="s">
        <v>1501</v>
      </c>
      <c r="Q3614" t="s">
        <v>1504</v>
      </c>
      <c r="R3614">
        <v>108611</v>
      </c>
      <c r="S3614" s="2">
        <v>62170</v>
      </c>
      <c r="T3614" s="2">
        <v>341428</v>
      </c>
      <c r="X3614" s="2" t="s">
        <v>1503</v>
      </c>
      <c r="AA3614" s="2" t="s">
        <v>24</v>
      </c>
    </row>
    <row r="3615" spans="1:27" x14ac:dyDescent="0.25">
      <c r="A3615" s="6">
        <f t="shared" si="56"/>
        <v>3607</v>
      </c>
      <c r="C3615" s="36" t="str">
        <f>+INDEX('Global Mapping'!$M:$M,MATCH(L3615,'Global Mapping'!$A:$A,0))</f>
        <v>EXPENSE</v>
      </c>
      <c r="D3615" s="36" t="str">
        <f>+INDEX('Global Mapping'!$C:$C,MATCH(L3615,'Global Mapping'!$A:$A,0))</f>
        <v>DEPREC-STRUCT &amp; IMPRV W</v>
      </c>
      <c r="E3615" s="36" t="s">
        <v>3985</v>
      </c>
      <c r="F3615" s="36" t="s">
        <v>3986</v>
      </c>
      <c r="G3615" s="36" t="s">
        <v>3987</v>
      </c>
      <c r="H3615" s="36">
        <v>722604</v>
      </c>
      <c r="I3615" s="38">
        <v>39597</v>
      </c>
      <c r="J3615" s="2">
        <v>345</v>
      </c>
      <c r="K3615" s="2">
        <v>345102</v>
      </c>
      <c r="L3615" s="2">
        <v>6460</v>
      </c>
      <c r="M3615" s="5">
        <v>0.28000000000000003</v>
      </c>
      <c r="N3615" s="3">
        <v>43677</v>
      </c>
      <c r="O3615" t="s">
        <v>19</v>
      </c>
      <c r="P3615" t="s">
        <v>1516</v>
      </c>
      <c r="Q3615" t="s">
        <v>1504</v>
      </c>
      <c r="R3615">
        <v>163130</v>
      </c>
      <c r="S3615" s="2">
        <v>62170</v>
      </c>
      <c r="T3615" s="2">
        <v>341428</v>
      </c>
      <c r="X3615" s="2" t="s">
        <v>1503</v>
      </c>
      <c r="AA3615" s="2" t="s">
        <v>24</v>
      </c>
    </row>
    <row r="3616" spans="1:27" x14ac:dyDescent="0.25">
      <c r="A3616" s="6">
        <f t="shared" si="56"/>
        <v>3608</v>
      </c>
      <c r="C3616" s="36" t="str">
        <f>+INDEX('Global Mapping'!$M:$M,MATCH(L3616,'Global Mapping'!$A:$A,0))</f>
        <v>EXPENSE</v>
      </c>
      <c r="D3616" s="36" t="str">
        <f>+INDEX('Global Mapping'!$C:$C,MATCH(L3616,'Global Mapping'!$A:$A,0))</f>
        <v>DEPREC-STRUCT &amp; IMPRV W</v>
      </c>
      <c r="E3616" s="36" t="s">
        <v>3985</v>
      </c>
      <c r="F3616" s="36" t="s">
        <v>3986</v>
      </c>
      <c r="G3616" s="36" t="s">
        <v>3987</v>
      </c>
      <c r="H3616" s="36">
        <v>722604</v>
      </c>
      <c r="I3616" s="38">
        <v>39597</v>
      </c>
      <c r="J3616" s="2">
        <v>345</v>
      </c>
      <c r="K3616" s="2">
        <v>345102</v>
      </c>
      <c r="L3616" s="2">
        <v>6460</v>
      </c>
      <c r="M3616" s="5">
        <v>0.96</v>
      </c>
      <c r="N3616" s="3">
        <v>43677</v>
      </c>
      <c r="O3616" t="s">
        <v>19</v>
      </c>
      <c r="P3616" t="s">
        <v>1517</v>
      </c>
      <c r="Q3616" t="s">
        <v>1504</v>
      </c>
      <c r="R3616">
        <v>163131</v>
      </c>
      <c r="S3616" s="2">
        <v>62170</v>
      </c>
      <c r="T3616" s="2">
        <v>341428</v>
      </c>
      <c r="X3616" s="2" t="s">
        <v>1503</v>
      </c>
      <c r="AA3616" s="2" t="s">
        <v>24</v>
      </c>
    </row>
    <row r="3617" spans="1:27" x14ac:dyDescent="0.25">
      <c r="A3617" s="6">
        <f t="shared" si="56"/>
        <v>3609</v>
      </c>
      <c r="C3617" s="36" t="str">
        <f>+INDEX('Global Mapping'!$M:$M,MATCH(L3617,'Global Mapping'!$A:$A,0))</f>
        <v>EXPENSE</v>
      </c>
      <c r="D3617" s="36" t="str">
        <f>+INDEX('Global Mapping'!$C:$C,MATCH(L3617,'Global Mapping'!$A:$A,0))</f>
        <v>DEPREC-STRUCT &amp; IMPRV W</v>
      </c>
      <c r="E3617" s="36" t="s">
        <v>3985</v>
      </c>
      <c r="F3617" s="36" t="s">
        <v>3986</v>
      </c>
      <c r="G3617" s="36" t="s">
        <v>3987</v>
      </c>
      <c r="H3617" s="36">
        <v>722604</v>
      </c>
      <c r="I3617" s="38">
        <v>39597</v>
      </c>
      <c r="J3617" s="2">
        <v>345</v>
      </c>
      <c r="K3617" s="2">
        <v>345102</v>
      </c>
      <c r="L3617" s="2">
        <v>6460</v>
      </c>
      <c r="M3617" s="5">
        <v>0.96</v>
      </c>
      <c r="N3617" s="3">
        <v>43677</v>
      </c>
      <c r="O3617" t="s">
        <v>19</v>
      </c>
      <c r="P3617" t="s">
        <v>1518</v>
      </c>
      <c r="Q3617" t="s">
        <v>1504</v>
      </c>
      <c r="R3617">
        <v>163132</v>
      </c>
      <c r="S3617" s="2">
        <v>62170</v>
      </c>
      <c r="T3617" s="2">
        <v>341428</v>
      </c>
      <c r="X3617" s="2" t="s">
        <v>1503</v>
      </c>
      <c r="AA3617" s="2" t="s">
        <v>24</v>
      </c>
    </row>
    <row r="3618" spans="1:27" x14ac:dyDescent="0.25">
      <c r="A3618" s="6">
        <f t="shared" si="56"/>
        <v>3610</v>
      </c>
      <c r="C3618" s="36" t="str">
        <f>+INDEX('Global Mapping'!$M:$M,MATCH(L3618,'Global Mapping'!$A:$A,0))</f>
        <v>EXPENSE</v>
      </c>
      <c r="D3618" s="36" t="str">
        <f>+INDEX('Global Mapping'!$C:$C,MATCH(L3618,'Global Mapping'!$A:$A,0))</f>
        <v>DEPREC-STRUCT &amp; IMPRV W</v>
      </c>
      <c r="E3618" s="36" t="s">
        <v>3985</v>
      </c>
      <c r="F3618" s="36" t="s">
        <v>3986</v>
      </c>
      <c r="G3618" s="36" t="s">
        <v>3987</v>
      </c>
      <c r="H3618" s="36">
        <v>722604</v>
      </c>
      <c r="I3618" s="38">
        <v>39597</v>
      </c>
      <c r="J3618" s="2">
        <v>345</v>
      </c>
      <c r="K3618" s="2">
        <v>345102</v>
      </c>
      <c r="L3618" s="2">
        <v>6460</v>
      </c>
      <c r="M3618" s="5">
        <v>1.24</v>
      </c>
      <c r="N3618" s="3">
        <v>43677</v>
      </c>
      <c r="O3618" t="s">
        <v>19</v>
      </c>
      <c r="P3618" t="s">
        <v>1519</v>
      </c>
      <c r="Q3618" t="s">
        <v>1504</v>
      </c>
      <c r="R3618">
        <v>163133</v>
      </c>
      <c r="S3618" s="2">
        <v>62170</v>
      </c>
      <c r="T3618" s="2">
        <v>341428</v>
      </c>
      <c r="X3618" s="2" t="s">
        <v>1503</v>
      </c>
      <c r="AA3618" s="2" t="s">
        <v>24</v>
      </c>
    </row>
    <row r="3619" spans="1:27" x14ac:dyDescent="0.25">
      <c r="A3619" s="6">
        <f t="shared" si="56"/>
        <v>3611</v>
      </c>
      <c r="C3619" s="36" t="str">
        <f>+INDEX('Global Mapping'!$M:$M,MATCH(L3619,'Global Mapping'!$A:$A,0))</f>
        <v>EXPENSE</v>
      </c>
      <c r="D3619" s="36" t="str">
        <f>+INDEX('Global Mapping'!$C:$C,MATCH(L3619,'Global Mapping'!$A:$A,0))</f>
        <v>DEPREC-STRUCT &amp; IMPRV W</v>
      </c>
      <c r="E3619" s="36" t="s">
        <v>3985</v>
      </c>
      <c r="F3619" s="36" t="s">
        <v>3986</v>
      </c>
      <c r="G3619" s="36" t="s">
        <v>3987</v>
      </c>
      <c r="H3619" s="36">
        <v>722604</v>
      </c>
      <c r="I3619" s="38">
        <v>39597</v>
      </c>
      <c r="J3619" s="2">
        <v>345</v>
      </c>
      <c r="K3619" s="2">
        <v>345102</v>
      </c>
      <c r="L3619" s="2">
        <v>6460</v>
      </c>
      <c r="M3619" s="5">
        <v>109.26</v>
      </c>
      <c r="N3619" s="3">
        <v>43677</v>
      </c>
      <c r="O3619" t="s">
        <v>19</v>
      </c>
      <c r="P3619" t="s">
        <v>1516</v>
      </c>
      <c r="Q3619" t="s">
        <v>1504</v>
      </c>
      <c r="R3619">
        <v>163134</v>
      </c>
      <c r="S3619" s="2">
        <v>62170</v>
      </c>
      <c r="T3619" s="2">
        <v>341428</v>
      </c>
      <c r="X3619" s="2" t="s">
        <v>1503</v>
      </c>
      <c r="AA3619" s="2" t="s">
        <v>24</v>
      </c>
    </row>
    <row r="3620" spans="1:27" x14ac:dyDescent="0.25">
      <c r="A3620" s="6">
        <f t="shared" si="56"/>
        <v>3612</v>
      </c>
      <c r="C3620" s="36" t="str">
        <f>+INDEX('Global Mapping'!$M:$M,MATCH(L3620,'Global Mapping'!$A:$A,0))</f>
        <v>EXPENSE</v>
      </c>
      <c r="D3620" s="36" t="str">
        <f>+INDEX('Global Mapping'!$C:$C,MATCH(L3620,'Global Mapping'!$A:$A,0))</f>
        <v>DEPREC-STRUCT &amp; IMPRV W</v>
      </c>
      <c r="E3620" s="36" t="s">
        <v>3985</v>
      </c>
      <c r="F3620" s="36" t="s">
        <v>3986</v>
      </c>
      <c r="G3620" s="36" t="s">
        <v>3987</v>
      </c>
      <c r="H3620" s="36">
        <v>722604</v>
      </c>
      <c r="I3620" s="38">
        <v>39597</v>
      </c>
      <c r="J3620" s="2">
        <v>345</v>
      </c>
      <c r="K3620" s="2">
        <v>345102</v>
      </c>
      <c r="L3620" s="2">
        <v>6460</v>
      </c>
      <c r="M3620" s="5">
        <v>127.36</v>
      </c>
      <c r="N3620" s="3">
        <v>43677</v>
      </c>
      <c r="O3620" t="s">
        <v>19</v>
      </c>
      <c r="P3620" t="s">
        <v>1520</v>
      </c>
      <c r="Q3620" t="s">
        <v>1504</v>
      </c>
      <c r="R3620">
        <v>2003099</v>
      </c>
      <c r="S3620" s="2">
        <v>62170</v>
      </c>
      <c r="T3620" s="2">
        <v>341428</v>
      </c>
      <c r="X3620" s="2" t="s">
        <v>1503</v>
      </c>
      <c r="AA3620" s="2" t="s">
        <v>24</v>
      </c>
    </row>
    <row r="3621" spans="1:27" x14ac:dyDescent="0.25">
      <c r="A3621" s="6">
        <f t="shared" si="56"/>
        <v>3613</v>
      </c>
      <c r="C3621" s="36" t="str">
        <f>+INDEX('Global Mapping'!$M:$M,MATCH(L3621,'Global Mapping'!$A:$A,0))</f>
        <v>EXPENSE</v>
      </c>
      <c r="D3621" s="36" t="str">
        <f>+INDEX('Global Mapping'!$C:$C,MATCH(L3621,'Global Mapping'!$A:$A,0))</f>
        <v>DEPREC-STRUCT &amp; IMPRV D</v>
      </c>
      <c r="E3621" s="36" t="s">
        <v>3985</v>
      </c>
      <c r="F3621" s="36" t="s">
        <v>3986</v>
      </c>
      <c r="G3621" s="36" t="s">
        <v>3987</v>
      </c>
      <c r="H3621" s="36">
        <v>722604</v>
      </c>
      <c r="I3621" s="38">
        <v>39597</v>
      </c>
      <c r="J3621" s="2">
        <v>345</v>
      </c>
      <c r="K3621" s="2">
        <v>345101</v>
      </c>
      <c r="L3621" s="2">
        <v>6465</v>
      </c>
      <c r="M3621" s="5">
        <v>1.74</v>
      </c>
      <c r="N3621" s="3">
        <v>43677</v>
      </c>
      <c r="O3621" t="s">
        <v>19</v>
      </c>
      <c r="P3621" t="s">
        <v>1521</v>
      </c>
      <c r="Q3621" t="s">
        <v>1504</v>
      </c>
      <c r="R3621">
        <v>80363</v>
      </c>
      <c r="S3621" s="2">
        <v>62170</v>
      </c>
      <c r="T3621" s="2">
        <v>341428</v>
      </c>
      <c r="X3621" s="2" t="s">
        <v>1503</v>
      </c>
      <c r="AA3621" s="2" t="s">
        <v>24</v>
      </c>
    </row>
    <row r="3622" spans="1:27" x14ac:dyDescent="0.25">
      <c r="A3622" s="6">
        <f t="shared" si="56"/>
        <v>3614</v>
      </c>
      <c r="C3622" s="36" t="str">
        <f>+INDEX('Global Mapping'!$M:$M,MATCH(L3622,'Global Mapping'!$A:$A,0))</f>
        <v>EXPENSE</v>
      </c>
      <c r="D3622" s="36" t="str">
        <f>+INDEX('Global Mapping'!$C:$C,MATCH(L3622,'Global Mapping'!$A:$A,0))</f>
        <v>DEPREC-STRUCT &amp; IMPRV D</v>
      </c>
      <c r="E3622" s="36" t="s">
        <v>3985</v>
      </c>
      <c r="F3622" s="36" t="s">
        <v>3986</v>
      </c>
      <c r="G3622" s="36" t="s">
        <v>3987</v>
      </c>
      <c r="H3622" s="36">
        <v>722604</v>
      </c>
      <c r="I3622" s="38">
        <v>39597</v>
      </c>
      <c r="J3622" s="2">
        <v>345</v>
      </c>
      <c r="K3622" s="2">
        <v>345102</v>
      </c>
      <c r="L3622" s="2">
        <v>6465</v>
      </c>
      <c r="M3622" s="5">
        <v>757.73</v>
      </c>
      <c r="N3622" s="3">
        <v>43677</v>
      </c>
      <c r="O3622" t="s">
        <v>19</v>
      </c>
      <c r="P3622" t="s">
        <v>1522</v>
      </c>
      <c r="Q3622" t="s">
        <v>1504</v>
      </c>
      <c r="R3622">
        <v>1008859</v>
      </c>
      <c r="S3622" s="2">
        <v>62170</v>
      </c>
      <c r="T3622" s="2">
        <v>341428</v>
      </c>
      <c r="X3622" s="2" t="s">
        <v>1503</v>
      </c>
      <c r="AA3622" s="2" t="s">
        <v>24</v>
      </c>
    </row>
    <row r="3623" spans="1:27" x14ac:dyDescent="0.25">
      <c r="A3623" s="6">
        <f t="shared" si="56"/>
        <v>3615</v>
      </c>
      <c r="C3623" s="36" t="str">
        <f>+INDEX('Global Mapping'!$M:$M,MATCH(L3623,'Global Mapping'!$A:$A,0))</f>
        <v>EXPENSE</v>
      </c>
      <c r="D3623" s="36" t="str">
        <f>+INDEX('Global Mapping'!$C:$C,MATCH(L3623,'Global Mapping'!$A:$A,0))</f>
        <v>DEPREC-STRUCT &amp; IMPRV G</v>
      </c>
      <c r="E3623" s="36" t="s">
        <v>3985</v>
      </c>
      <c r="F3623" s="36" t="s">
        <v>3986</v>
      </c>
      <c r="G3623" s="36" t="s">
        <v>3987</v>
      </c>
      <c r="H3623" s="36">
        <v>722604</v>
      </c>
      <c r="I3623" s="38">
        <v>39597</v>
      </c>
      <c r="J3623" s="2">
        <v>345</v>
      </c>
      <c r="K3623" s="2">
        <v>345102</v>
      </c>
      <c r="L3623" s="2">
        <v>6470</v>
      </c>
      <c r="M3623" s="5">
        <v>288.01</v>
      </c>
      <c r="N3623" s="3">
        <v>43677</v>
      </c>
      <c r="O3623" t="s">
        <v>19</v>
      </c>
      <c r="P3623" t="s">
        <v>1523</v>
      </c>
      <c r="Q3623" t="s">
        <v>1504</v>
      </c>
      <c r="R3623">
        <v>2003127</v>
      </c>
      <c r="S3623" s="2">
        <v>62170</v>
      </c>
      <c r="T3623" s="2">
        <v>341428</v>
      </c>
      <c r="X3623" s="2" t="s">
        <v>1503</v>
      </c>
      <c r="AA3623" s="2" t="s">
        <v>24</v>
      </c>
    </row>
    <row r="3624" spans="1:27" x14ac:dyDescent="0.25">
      <c r="A3624" s="6">
        <f t="shared" si="56"/>
        <v>3616</v>
      </c>
      <c r="C3624" s="36" t="str">
        <f>+INDEX('Global Mapping'!$M:$M,MATCH(L3624,'Global Mapping'!$A:$A,0))</f>
        <v>EXPENSE</v>
      </c>
      <c r="D3624" s="36" t="str">
        <f>+INDEX('Global Mapping'!$C:$C,MATCH(L3624,'Global Mapping'!$A:$A,0))</f>
        <v>DEPREC-WELLS &amp; SPRINGS</v>
      </c>
      <c r="E3624" s="36" t="s">
        <v>3985</v>
      </c>
      <c r="F3624" s="36" t="s">
        <v>3986</v>
      </c>
      <c r="G3624" s="36" t="s">
        <v>3987</v>
      </c>
      <c r="H3624" s="36">
        <v>722604</v>
      </c>
      <c r="I3624" s="38">
        <v>39597</v>
      </c>
      <c r="J3624" s="2">
        <v>345</v>
      </c>
      <c r="K3624" s="2">
        <v>345100</v>
      </c>
      <c r="L3624" s="2">
        <v>6485</v>
      </c>
      <c r="M3624" s="5">
        <v>1.17</v>
      </c>
      <c r="N3624" s="3">
        <v>43677</v>
      </c>
      <c r="O3624" t="s">
        <v>19</v>
      </c>
      <c r="P3624" t="s">
        <v>1524</v>
      </c>
      <c r="Q3624" t="s">
        <v>1504</v>
      </c>
      <c r="R3624">
        <v>92594</v>
      </c>
      <c r="S3624" s="2">
        <v>62170</v>
      </c>
      <c r="T3624" s="2">
        <v>341428</v>
      </c>
      <c r="X3624" s="2" t="s">
        <v>1503</v>
      </c>
      <c r="AA3624" s="2" t="s">
        <v>24</v>
      </c>
    </row>
    <row r="3625" spans="1:27" x14ac:dyDescent="0.25">
      <c r="A3625" s="6">
        <f t="shared" si="56"/>
        <v>3617</v>
      </c>
      <c r="C3625" s="36" t="str">
        <f>+INDEX('Global Mapping'!$M:$M,MATCH(L3625,'Global Mapping'!$A:$A,0))</f>
        <v>EXPENSE</v>
      </c>
      <c r="D3625" s="36" t="str">
        <f>+INDEX('Global Mapping'!$C:$C,MATCH(L3625,'Global Mapping'!$A:$A,0))</f>
        <v>DEPREC-WELLS &amp; SPRINGS</v>
      </c>
      <c r="E3625" s="36" t="s">
        <v>3985</v>
      </c>
      <c r="F3625" s="36" t="s">
        <v>3986</v>
      </c>
      <c r="G3625" s="36" t="s">
        <v>3987</v>
      </c>
      <c r="H3625" s="36">
        <v>722604</v>
      </c>
      <c r="I3625" s="38">
        <v>39597</v>
      </c>
      <c r="J3625" s="2">
        <v>345</v>
      </c>
      <c r="K3625" s="2">
        <v>345101</v>
      </c>
      <c r="L3625" s="2">
        <v>6485</v>
      </c>
      <c r="M3625" s="5">
        <v>4.2300000000000004</v>
      </c>
      <c r="N3625" s="3">
        <v>43677</v>
      </c>
      <c r="O3625" t="s">
        <v>19</v>
      </c>
      <c r="P3625" t="s">
        <v>1524</v>
      </c>
      <c r="Q3625" t="s">
        <v>1504</v>
      </c>
      <c r="R3625">
        <v>92595</v>
      </c>
      <c r="S3625" s="2">
        <v>62170</v>
      </c>
      <c r="T3625" s="2">
        <v>341428</v>
      </c>
      <c r="X3625" s="2" t="s">
        <v>1503</v>
      </c>
      <c r="AA3625" s="2" t="s">
        <v>24</v>
      </c>
    </row>
    <row r="3626" spans="1:27" x14ac:dyDescent="0.25">
      <c r="A3626" s="6">
        <f t="shared" si="56"/>
        <v>3618</v>
      </c>
      <c r="C3626" s="36" t="str">
        <f>+INDEX('Global Mapping'!$M:$M,MATCH(L3626,'Global Mapping'!$A:$A,0))</f>
        <v>EXPENSE</v>
      </c>
      <c r="D3626" s="36" t="str">
        <f>+INDEX('Global Mapping'!$C:$C,MATCH(L3626,'Global Mapping'!$A:$A,0))</f>
        <v>DEPREC-WELLS &amp; SPRINGS</v>
      </c>
      <c r="E3626" s="36" t="s">
        <v>3985</v>
      </c>
      <c r="F3626" s="36" t="s">
        <v>3986</v>
      </c>
      <c r="G3626" s="36" t="s">
        <v>3987</v>
      </c>
      <c r="H3626" s="36">
        <v>722604</v>
      </c>
      <c r="I3626" s="38">
        <v>39597</v>
      </c>
      <c r="J3626" s="2">
        <v>345</v>
      </c>
      <c r="K3626" s="2">
        <v>345102</v>
      </c>
      <c r="L3626" s="2">
        <v>6485</v>
      </c>
      <c r="M3626" s="5">
        <v>1.41</v>
      </c>
      <c r="N3626" s="3">
        <v>43677</v>
      </c>
      <c r="O3626" t="s">
        <v>19</v>
      </c>
      <c r="P3626" t="s">
        <v>1524</v>
      </c>
      <c r="Q3626" t="s">
        <v>1504</v>
      </c>
      <c r="R3626">
        <v>92596</v>
      </c>
      <c r="S3626" s="2">
        <v>62170</v>
      </c>
      <c r="T3626" s="2">
        <v>341428</v>
      </c>
      <c r="X3626" s="2" t="s">
        <v>1503</v>
      </c>
      <c r="AA3626" s="2" t="s">
        <v>24</v>
      </c>
    </row>
    <row r="3627" spans="1:27" x14ac:dyDescent="0.25">
      <c r="A3627" s="6">
        <f t="shared" si="56"/>
        <v>3619</v>
      </c>
      <c r="C3627" s="36" t="str">
        <f>+INDEX('Global Mapping'!$M:$M,MATCH(L3627,'Global Mapping'!$A:$A,0))</f>
        <v>EXPENSE</v>
      </c>
      <c r="D3627" s="36" t="str">
        <f>+INDEX('Global Mapping'!$C:$C,MATCH(L3627,'Global Mapping'!$A:$A,0))</f>
        <v>DEPREC-WELLS &amp; SPRINGS</v>
      </c>
      <c r="E3627" s="36" t="s">
        <v>3985</v>
      </c>
      <c r="F3627" s="36" t="s">
        <v>3986</v>
      </c>
      <c r="G3627" s="36" t="s">
        <v>3987</v>
      </c>
      <c r="H3627" s="36">
        <v>722604</v>
      </c>
      <c r="I3627" s="38">
        <v>39597</v>
      </c>
      <c r="J3627" s="2">
        <v>345</v>
      </c>
      <c r="K3627" s="2">
        <v>345101</v>
      </c>
      <c r="L3627" s="2">
        <v>6485</v>
      </c>
      <c r="M3627" s="5">
        <v>0.4</v>
      </c>
      <c r="N3627" s="3">
        <v>43677</v>
      </c>
      <c r="O3627" t="s">
        <v>19</v>
      </c>
      <c r="P3627" t="s">
        <v>1501</v>
      </c>
      <c r="Q3627" t="s">
        <v>1504</v>
      </c>
      <c r="R3627">
        <v>108577</v>
      </c>
      <c r="S3627" s="2">
        <v>62170</v>
      </c>
      <c r="T3627" s="2">
        <v>341428</v>
      </c>
      <c r="X3627" s="2" t="s">
        <v>1503</v>
      </c>
      <c r="AA3627" s="2" t="s">
        <v>24</v>
      </c>
    </row>
    <row r="3628" spans="1:27" x14ac:dyDescent="0.25">
      <c r="A3628" s="6">
        <f t="shared" si="56"/>
        <v>3620</v>
      </c>
      <c r="C3628" s="36" t="str">
        <f>+INDEX('Global Mapping'!$M:$M,MATCH(L3628,'Global Mapping'!$A:$A,0))</f>
        <v>EXPENSE</v>
      </c>
      <c r="D3628" s="36" t="str">
        <f>+INDEX('Global Mapping'!$C:$C,MATCH(L3628,'Global Mapping'!$A:$A,0))</f>
        <v>DEPREC-WELLS &amp; SPRINGS</v>
      </c>
      <c r="E3628" s="36" t="s">
        <v>3985</v>
      </c>
      <c r="F3628" s="36" t="s">
        <v>3986</v>
      </c>
      <c r="G3628" s="36" t="s">
        <v>3987</v>
      </c>
      <c r="H3628" s="36">
        <v>722604</v>
      </c>
      <c r="I3628" s="38">
        <v>39597</v>
      </c>
      <c r="J3628" s="2">
        <v>345</v>
      </c>
      <c r="K3628" s="2">
        <v>345101</v>
      </c>
      <c r="L3628" s="2">
        <v>6485</v>
      </c>
      <c r="M3628" s="5">
        <v>1280.24</v>
      </c>
      <c r="N3628" s="3">
        <v>43677</v>
      </c>
      <c r="O3628" t="s">
        <v>19</v>
      </c>
      <c r="P3628" t="s">
        <v>1501</v>
      </c>
      <c r="Q3628" t="s">
        <v>1504</v>
      </c>
      <c r="R3628">
        <v>108592</v>
      </c>
      <c r="S3628" s="2">
        <v>62170</v>
      </c>
      <c r="T3628" s="2">
        <v>341428</v>
      </c>
      <c r="X3628" s="2" t="s">
        <v>1503</v>
      </c>
      <c r="AA3628" s="2" t="s">
        <v>24</v>
      </c>
    </row>
    <row r="3629" spans="1:27" x14ac:dyDescent="0.25">
      <c r="A3629" s="6">
        <f t="shared" si="56"/>
        <v>3621</v>
      </c>
      <c r="C3629" s="36" t="str">
        <f>+INDEX('Global Mapping'!$M:$M,MATCH(L3629,'Global Mapping'!$A:$A,0))</f>
        <v>EXPENSE</v>
      </c>
      <c r="D3629" s="36" t="str">
        <f>+INDEX('Global Mapping'!$C:$C,MATCH(L3629,'Global Mapping'!$A:$A,0))</f>
        <v>DEPREC-WELLS &amp; SPRINGS</v>
      </c>
      <c r="E3629" s="36" t="s">
        <v>3985</v>
      </c>
      <c r="F3629" s="36" t="s">
        <v>3986</v>
      </c>
      <c r="G3629" s="36" t="s">
        <v>3987</v>
      </c>
      <c r="H3629" s="36">
        <v>722604</v>
      </c>
      <c r="I3629" s="38">
        <v>39597</v>
      </c>
      <c r="J3629" s="2">
        <v>345</v>
      </c>
      <c r="K3629" s="2">
        <v>345102</v>
      </c>
      <c r="L3629" s="2">
        <v>6485</v>
      </c>
      <c r="M3629" s="5">
        <v>20.84</v>
      </c>
      <c r="N3629" s="3">
        <v>43677</v>
      </c>
      <c r="O3629" t="s">
        <v>19</v>
      </c>
      <c r="P3629" t="s">
        <v>1501</v>
      </c>
      <c r="Q3629" t="s">
        <v>1504</v>
      </c>
      <c r="R3629">
        <v>108612</v>
      </c>
      <c r="S3629" s="2">
        <v>62170</v>
      </c>
      <c r="T3629" s="2">
        <v>341428</v>
      </c>
      <c r="X3629" s="2" t="s">
        <v>1503</v>
      </c>
      <c r="AA3629" s="2" t="s">
        <v>24</v>
      </c>
    </row>
    <row r="3630" spans="1:27" x14ac:dyDescent="0.25">
      <c r="A3630" s="6">
        <f t="shared" si="56"/>
        <v>3622</v>
      </c>
      <c r="C3630" s="36" t="str">
        <f>+INDEX('Global Mapping'!$M:$M,MATCH(L3630,'Global Mapping'!$A:$A,0))</f>
        <v>EXPENSE</v>
      </c>
      <c r="D3630" s="36" t="str">
        <f>+INDEX('Global Mapping'!$C:$C,MATCH(L3630,'Global Mapping'!$A:$A,0))</f>
        <v>DEPREC-WELLS &amp; SPRINGS</v>
      </c>
      <c r="E3630" s="36" t="s">
        <v>3985</v>
      </c>
      <c r="F3630" s="36" t="s">
        <v>3986</v>
      </c>
      <c r="G3630" s="36" t="s">
        <v>3987</v>
      </c>
      <c r="H3630" s="36">
        <v>722604</v>
      </c>
      <c r="I3630" s="38">
        <v>39597</v>
      </c>
      <c r="J3630" s="2">
        <v>345</v>
      </c>
      <c r="K3630" s="2">
        <v>345102</v>
      </c>
      <c r="L3630" s="2">
        <v>6485</v>
      </c>
      <c r="M3630" s="5">
        <v>18.059999999999999</v>
      </c>
      <c r="N3630" s="3">
        <v>43677</v>
      </c>
      <c r="O3630" t="s">
        <v>19</v>
      </c>
      <c r="P3630" t="s">
        <v>1525</v>
      </c>
      <c r="Q3630" t="s">
        <v>1504</v>
      </c>
      <c r="R3630">
        <v>1003539</v>
      </c>
      <c r="S3630" s="2">
        <v>62170</v>
      </c>
      <c r="T3630" s="2">
        <v>341428</v>
      </c>
      <c r="X3630" s="2" t="s">
        <v>1503</v>
      </c>
      <c r="AA3630" s="2" t="s">
        <v>24</v>
      </c>
    </row>
    <row r="3631" spans="1:27" x14ac:dyDescent="0.25">
      <c r="A3631" s="6">
        <f t="shared" si="56"/>
        <v>3623</v>
      </c>
      <c r="C3631" s="36" t="str">
        <f>+INDEX('Global Mapping'!$M:$M,MATCH(L3631,'Global Mapping'!$A:$A,0))</f>
        <v>EXPENSE</v>
      </c>
      <c r="D3631" s="36" t="str">
        <f>+INDEX('Global Mapping'!$C:$C,MATCH(L3631,'Global Mapping'!$A:$A,0))</f>
        <v>DEPREC-SUPPLY MAINS</v>
      </c>
      <c r="E3631" s="36" t="s">
        <v>3985</v>
      </c>
      <c r="F3631" s="36" t="s">
        <v>3986</v>
      </c>
      <c r="G3631" s="36" t="s">
        <v>3987</v>
      </c>
      <c r="H3631" s="36">
        <v>722604</v>
      </c>
      <c r="I3631" s="38">
        <v>39597</v>
      </c>
      <c r="J3631" s="2">
        <v>345</v>
      </c>
      <c r="K3631" s="2">
        <v>345101</v>
      </c>
      <c r="L3631" s="2">
        <v>6495</v>
      </c>
      <c r="M3631" s="5">
        <v>0.35</v>
      </c>
      <c r="N3631" s="3">
        <v>43677</v>
      </c>
      <c r="O3631" t="s">
        <v>19</v>
      </c>
      <c r="P3631" t="s">
        <v>1526</v>
      </c>
      <c r="Q3631" t="s">
        <v>1504</v>
      </c>
      <c r="R3631">
        <v>95485</v>
      </c>
      <c r="S3631" s="2">
        <v>62170</v>
      </c>
      <c r="T3631" s="2">
        <v>341428</v>
      </c>
      <c r="X3631" s="2" t="s">
        <v>1503</v>
      </c>
      <c r="AA3631" s="2" t="s">
        <v>24</v>
      </c>
    </row>
    <row r="3632" spans="1:27" x14ac:dyDescent="0.25">
      <c r="A3632" s="6">
        <f t="shared" si="56"/>
        <v>3624</v>
      </c>
      <c r="C3632" s="36" t="str">
        <f>+INDEX('Global Mapping'!$M:$M,MATCH(L3632,'Global Mapping'!$A:$A,0))</f>
        <v>EXPENSE</v>
      </c>
      <c r="D3632" s="36" t="str">
        <f>+INDEX('Global Mapping'!$C:$C,MATCH(L3632,'Global Mapping'!$A:$A,0))</f>
        <v>DEPREC-SUPPLY MAINS</v>
      </c>
      <c r="E3632" s="36" t="s">
        <v>3985</v>
      </c>
      <c r="F3632" s="36" t="s">
        <v>3986</v>
      </c>
      <c r="G3632" s="36" t="s">
        <v>3987</v>
      </c>
      <c r="H3632" s="36">
        <v>722604</v>
      </c>
      <c r="I3632" s="38">
        <v>39597</v>
      </c>
      <c r="J3632" s="2">
        <v>345</v>
      </c>
      <c r="K3632" s="2">
        <v>345102</v>
      </c>
      <c r="L3632" s="2">
        <v>6495</v>
      </c>
      <c r="M3632" s="5">
        <v>6.82</v>
      </c>
      <c r="N3632" s="3">
        <v>43677</v>
      </c>
      <c r="O3632" t="s">
        <v>19</v>
      </c>
      <c r="P3632" t="s">
        <v>1527</v>
      </c>
      <c r="Q3632" t="s">
        <v>1504</v>
      </c>
      <c r="R3632">
        <v>95486</v>
      </c>
      <c r="S3632" s="2">
        <v>62170</v>
      </c>
      <c r="T3632" s="2">
        <v>341428</v>
      </c>
      <c r="X3632" s="2" t="s">
        <v>1503</v>
      </c>
      <c r="AA3632" s="2" t="s">
        <v>24</v>
      </c>
    </row>
    <row r="3633" spans="1:27" x14ac:dyDescent="0.25">
      <c r="A3633" s="6">
        <f t="shared" si="56"/>
        <v>3625</v>
      </c>
      <c r="C3633" s="36" t="str">
        <f>+INDEX('Global Mapping'!$M:$M,MATCH(L3633,'Global Mapping'!$A:$A,0))</f>
        <v>EXPENSE</v>
      </c>
      <c r="D3633" s="36" t="str">
        <f>+INDEX('Global Mapping'!$C:$C,MATCH(L3633,'Global Mapping'!$A:$A,0))</f>
        <v>DEPREC-SUPPLY MAINS</v>
      </c>
      <c r="E3633" s="36" t="s">
        <v>3985</v>
      </c>
      <c r="F3633" s="36" t="s">
        <v>3986</v>
      </c>
      <c r="G3633" s="36" t="s">
        <v>3987</v>
      </c>
      <c r="H3633" s="36">
        <v>722604</v>
      </c>
      <c r="I3633" s="38">
        <v>39597</v>
      </c>
      <c r="J3633" s="2">
        <v>345</v>
      </c>
      <c r="K3633" s="2">
        <v>345102</v>
      </c>
      <c r="L3633" s="2">
        <v>6495</v>
      </c>
      <c r="M3633" s="5">
        <v>5.84</v>
      </c>
      <c r="N3633" s="3">
        <v>43677</v>
      </c>
      <c r="O3633" t="s">
        <v>19</v>
      </c>
      <c r="P3633" t="s">
        <v>1528</v>
      </c>
      <c r="Q3633" t="s">
        <v>1504</v>
      </c>
      <c r="R3633">
        <v>1002458</v>
      </c>
      <c r="S3633" s="2">
        <v>62170</v>
      </c>
      <c r="T3633" s="2">
        <v>341428</v>
      </c>
      <c r="X3633" s="2" t="s">
        <v>1503</v>
      </c>
      <c r="AA3633" s="2" t="s">
        <v>24</v>
      </c>
    </row>
    <row r="3634" spans="1:27" x14ac:dyDescent="0.25">
      <c r="A3634" s="6">
        <f t="shared" si="56"/>
        <v>3626</v>
      </c>
      <c r="C3634" s="36" t="str">
        <f>+INDEX('Global Mapping'!$M:$M,MATCH(L3634,'Global Mapping'!$A:$A,0))</f>
        <v>EXPENSE</v>
      </c>
      <c r="D3634" s="36" t="str">
        <f>+INDEX('Global Mapping'!$C:$C,MATCH(L3634,'Global Mapping'!$A:$A,0))</f>
        <v>DEPREC-ELEC PUMP EQP SR</v>
      </c>
      <c r="E3634" s="36" t="s">
        <v>3985</v>
      </c>
      <c r="F3634" s="36" t="s">
        <v>3986</v>
      </c>
      <c r="G3634" s="36" t="s">
        <v>3987</v>
      </c>
      <c r="H3634" s="36">
        <v>722604</v>
      </c>
      <c r="I3634" s="38">
        <v>39597</v>
      </c>
      <c r="J3634" s="2">
        <v>345</v>
      </c>
      <c r="K3634" s="2">
        <v>345102</v>
      </c>
      <c r="L3634" s="2">
        <v>6505</v>
      </c>
      <c r="M3634" s="5">
        <v>137.13</v>
      </c>
      <c r="N3634" s="3">
        <v>43677</v>
      </c>
      <c r="O3634" t="s">
        <v>19</v>
      </c>
      <c r="P3634" t="s">
        <v>1529</v>
      </c>
      <c r="Q3634" t="s">
        <v>1504</v>
      </c>
      <c r="R3634">
        <v>97991</v>
      </c>
      <c r="S3634" s="2">
        <v>62170</v>
      </c>
      <c r="T3634" s="2">
        <v>341428</v>
      </c>
      <c r="X3634" s="2" t="s">
        <v>1503</v>
      </c>
      <c r="AA3634" s="2" t="s">
        <v>24</v>
      </c>
    </row>
    <row r="3635" spans="1:27" x14ac:dyDescent="0.25">
      <c r="A3635" s="6">
        <f t="shared" si="56"/>
        <v>3627</v>
      </c>
      <c r="C3635" s="36" t="str">
        <f>+INDEX('Global Mapping'!$M:$M,MATCH(L3635,'Global Mapping'!$A:$A,0))</f>
        <v>EXPENSE</v>
      </c>
      <c r="D3635" s="36" t="str">
        <f>+INDEX('Global Mapping'!$C:$C,MATCH(L3635,'Global Mapping'!$A:$A,0))</f>
        <v>DEPREC-ELEC PUMP EQP SR</v>
      </c>
      <c r="E3635" s="36" t="s">
        <v>3985</v>
      </c>
      <c r="F3635" s="36" t="s">
        <v>3986</v>
      </c>
      <c r="G3635" s="36" t="s">
        <v>3987</v>
      </c>
      <c r="H3635" s="36">
        <v>722604</v>
      </c>
      <c r="I3635" s="38">
        <v>39597</v>
      </c>
      <c r="J3635" s="2">
        <v>345</v>
      </c>
      <c r="K3635" s="2">
        <v>345101</v>
      </c>
      <c r="L3635" s="2">
        <v>6505</v>
      </c>
      <c r="M3635" s="5">
        <v>9.4</v>
      </c>
      <c r="N3635" s="3">
        <v>43677</v>
      </c>
      <c r="O3635" t="s">
        <v>19</v>
      </c>
      <c r="P3635" t="s">
        <v>1529</v>
      </c>
      <c r="Q3635" t="s">
        <v>1504</v>
      </c>
      <c r="R3635">
        <v>99801</v>
      </c>
      <c r="S3635" s="2">
        <v>62170</v>
      </c>
      <c r="T3635" s="2">
        <v>341428</v>
      </c>
      <c r="X3635" s="2" t="s">
        <v>1503</v>
      </c>
      <c r="AA3635" s="2" t="s">
        <v>24</v>
      </c>
    </row>
    <row r="3636" spans="1:27" x14ac:dyDescent="0.25">
      <c r="A3636" s="6">
        <f t="shared" si="56"/>
        <v>3628</v>
      </c>
      <c r="C3636" s="36" t="str">
        <f>+INDEX('Global Mapping'!$M:$M,MATCH(L3636,'Global Mapping'!$A:$A,0))</f>
        <v>EXPENSE</v>
      </c>
      <c r="D3636" s="36" t="str">
        <f>+INDEX('Global Mapping'!$C:$C,MATCH(L3636,'Global Mapping'!$A:$A,0))</f>
        <v>DEPREC-ELEC PUMP EQP WT</v>
      </c>
      <c r="E3636" s="36" t="s">
        <v>3985</v>
      </c>
      <c r="F3636" s="36" t="s">
        <v>3986</v>
      </c>
      <c r="G3636" s="36" t="s">
        <v>3987</v>
      </c>
      <c r="H3636" s="36">
        <v>722604</v>
      </c>
      <c r="I3636" s="38">
        <v>39597</v>
      </c>
      <c r="J3636" s="2">
        <v>345</v>
      </c>
      <c r="K3636" s="2">
        <v>345101</v>
      </c>
      <c r="L3636" s="2">
        <v>6510</v>
      </c>
      <c r="M3636" s="5">
        <v>174.68</v>
      </c>
      <c r="N3636" s="3">
        <v>43677</v>
      </c>
      <c r="O3636" t="s">
        <v>19</v>
      </c>
      <c r="P3636" t="s">
        <v>1530</v>
      </c>
      <c r="Q3636" t="s">
        <v>1504</v>
      </c>
      <c r="R3636">
        <v>91259</v>
      </c>
      <c r="S3636" s="2">
        <v>62170</v>
      </c>
      <c r="T3636" s="2">
        <v>341428</v>
      </c>
      <c r="X3636" s="2" t="s">
        <v>1503</v>
      </c>
      <c r="AA3636" s="2" t="s">
        <v>24</v>
      </c>
    </row>
    <row r="3637" spans="1:27" x14ac:dyDescent="0.25">
      <c r="A3637" s="6">
        <f t="shared" si="56"/>
        <v>3629</v>
      </c>
      <c r="C3637" s="36" t="str">
        <f>+INDEX('Global Mapping'!$M:$M,MATCH(L3637,'Global Mapping'!$A:$A,0))</f>
        <v>EXPENSE</v>
      </c>
      <c r="D3637" s="36" t="str">
        <f>+INDEX('Global Mapping'!$C:$C,MATCH(L3637,'Global Mapping'!$A:$A,0))</f>
        <v>DEPREC-ELEC PUMP EQP WT</v>
      </c>
      <c r="E3637" s="36" t="s">
        <v>3985</v>
      </c>
      <c r="F3637" s="36" t="s">
        <v>3986</v>
      </c>
      <c r="G3637" s="36" t="s">
        <v>3987</v>
      </c>
      <c r="H3637" s="36">
        <v>722604</v>
      </c>
      <c r="I3637" s="38">
        <v>39597</v>
      </c>
      <c r="J3637" s="2">
        <v>345</v>
      </c>
      <c r="K3637" s="2">
        <v>345102</v>
      </c>
      <c r="L3637" s="2">
        <v>6510</v>
      </c>
      <c r="M3637" s="5">
        <v>664.39</v>
      </c>
      <c r="N3637" s="3">
        <v>43677</v>
      </c>
      <c r="O3637" t="s">
        <v>19</v>
      </c>
      <c r="P3637" t="s">
        <v>1530</v>
      </c>
      <c r="Q3637" t="s">
        <v>1504</v>
      </c>
      <c r="R3637">
        <v>91260</v>
      </c>
      <c r="S3637" s="2">
        <v>62170</v>
      </c>
      <c r="T3637" s="2">
        <v>341428</v>
      </c>
      <c r="X3637" s="2" t="s">
        <v>1503</v>
      </c>
      <c r="AA3637" s="2" t="s">
        <v>24</v>
      </c>
    </row>
    <row r="3638" spans="1:27" x14ac:dyDescent="0.25">
      <c r="A3638" s="6">
        <f t="shared" si="56"/>
        <v>3630</v>
      </c>
      <c r="C3638" s="36" t="str">
        <f>+INDEX('Global Mapping'!$M:$M,MATCH(L3638,'Global Mapping'!$A:$A,0))</f>
        <v>EXPENSE</v>
      </c>
      <c r="D3638" s="36" t="str">
        <f>+INDEX('Global Mapping'!$C:$C,MATCH(L3638,'Global Mapping'!$A:$A,0))</f>
        <v>DEPREC-ELEC PUMP EQP WT</v>
      </c>
      <c r="E3638" s="36" t="s">
        <v>3985</v>
      </c>
      <c r="F3638" s="36" t="s">
        <v>3986</v>
      </c>
      <c r="G3638" s="36" t="s">
        <v>3987</v>
      </c>
      <c r="H3638" s="36">
        <v>722604</v>
      </c>
      <c r="I3638" s="38">
        <v>39597</v>
      </c>
      <c r="J3638" s="2">
        <v>345</v>
      </c>
      <c r="K3638" s="2">
        <v>345101</v>
      </c>
      <c r="L3638" s="2">
        <v>6510</v>
      </c>
      <c r="M3638" s="5">
        <v>288.97000000000003</v>
      </c>
      <c r="N3638" s="3">
        <v>43677</v>
      </c>
      <c r="O3638" t="s">
        <v>19</v>
      </c>
      <c r="P3638" t="s">
        <v>1501</v>
      </c>
      <c r="Q3638" t="s">
        <v>1504</v>
      </c>
      <c r="R3638">
        <v>108593</v>
      </c>
      <c r="S3638" s="2">
        <v>62170</v>
      </c>
      <c r="T3638" s="2">
        <v>341428</v>
      </c>
      <c r="X3638" s="2" t="s">
        <v>1503</v>
      </c>
      <c r="AA3638" s="2" t="s">
        <v>24</v>
      </c>
    </row>
    <row r="3639" spans="1:27" x14ac:dyDescent="0.25">
      <c r="A3639" s="6">
        <f t="shared" si="56"/>
        <v>3631</v>
      </c>
      <c r="C3639" s="36" t="str">
        <f>+INDEX('Global Mapping'!$M:$M,MATCH(L3639,'Global Mapping'!$A:$A,0))</f>
        <v>EXPENSE</v>
      </c>
      <c r="D3639" s="36" t="str">
        <f>+INDEX('Global Mapping'!$C:$C,MATCH(L3639,'Global Mapping'!$A:$A,0))</f>
        <v>DEPREC-ELEC PUMP EQP WT</v>
      </c>
      <c r="E3639" s="36" t="s">
        <v>3985</v>
      </c>
      <c r="F3639" s="36" t="s">
        <v>3986</v>
      </c>
      <c r="G3639" s="36" t="s">
        <v>3987</v>
      </c>
      <c r="H3639" s="36">
        <v>722604</v>
      </c>
      <c r="I3639" s="38">
        <v>39597</v>
      </c>
      <c r="J3639" s="2">
        <v>345</v>
      </c>
      <c r="K3639" s="2">
        <v>345102</v>
      </c>
      <c r="L3639" s="2">
        <v>6510</v>
      </c>
      <c r="M3639" s="5">
        <v>1724.49</v>
      </c>
      <c r="N3639" s="3">
        <v>43677</v>
      </c>
      <c r="O3639" t="s">
        <v>19</v>
      </c>
      <c r="P3639" t="s">
        <v>1501</v>
      </c>
      <c r="Q3639" t="s">
        <v>1504</v>
      </c>
      <c r="R3639">
        <v>108613</v>
      </c>
      <c r="S3639" s="2">
        <v>62170</v>
      </c>
      <c r="T3639" s="2">
        <v>341428</v>
      </c>
      <c r="X3639" s="2" t="s">
        <v>1503</v>
      </c>
      <c r="AA3639" s="2" t="s">
        <v>24</v>
      </c>
    </row>
    <row r="3640" spans="1:27" x14ac:dyDescent="0.25">
      <c r="A3640" s="6">
        <f t="shared" si="56"/>
        <v>3632</v>
      </c>
      <c r="C3640" s="36" t="str">
        <f>+INDEX('Global Mapping'!$M:$M,MATCH(L3640,'Global Mapping'!$A:$A,0))</f>
        <v>EXPENSE</v>
      </c>
      <c r="D3640" s="36" t="str">
        <f>+INDEX('Global Mapping'!$C:$C,MATCH(L3640,'Global Mapping'!$A:$A,0))</f>
        <v>DEPREC-ELEC PUMP EQP WT</v>
      </c>
      <c r="E3640" s="36" t="s">
        <v>3985</v>
      </c>
      <c r="F3640" s="36" t="s">
        <v>3986</v>
      </c>
      <c r="G3640" s="36" t="s">
        <v>3987</v>
      </c>
      <c r="H3640" s="36">
        <v>722604</v>
      </c>
      <c r="I3640" s="38">
        <v>39597</v>
      </c>
      <c r="J3640" s="2">
        <v>345</v>
      </c>
      <c r="K3640" s="2">
        <v>345101</v>
      </c>
      <c r="L3640" s="2">
        <v>6510</v>
      </c>
      <c r="M3640" s="5">
        <v>0.22</v>
      </c>
      <c r="N3640" s="3">
        <v>43677</v>
      </c>
      <c r="O3640" t="s">
        <v>19</v>
      </c>
      <c r="P3640" t="s">
        <v>1531</v>
      </c>
      <c r="Q3640" t="s">
        <v>1504</v>
      </c>
      <c r="R3640">
        <v>163087</v>
      </c>
      <c r="S3640" s="2">
        <v>62170</v>
      </c>
      <c r="T3640" s="2">
        <v>341428</v>
      </c>
      <c r="X3640" s="2" t="s">
        <v>1503</v>
      </c>
      <c r="AA3640" s="2" t="s">
        <v>24</v>
      </c>
    </row>
    <row r="3641" spans="1:27" x14ac:dyDescent="0.25">
      <c r="A3641" s="6">
        <f t="shared" si="56"/>
        <v>3633</v>
      </c>
      <c r="C3641" s="36" t="str">
        <f>+INDEX('Global Mapping'!$M:$M,MATCH(L3641,'Global Mapping'!$A:$A,0))</f>
        <v>EXPENSE</v>
      </c>
      <c r="D3641" s="36" t="str">
        <f>+INDEX('Global Mapping'!$C:$C,MATCH(L3641,'Global Mapping'!$A:$A,0))</f>
        <v>DEPREC-ELEC PUMP EQP WT</v>
      </c>
      <c r="E3641" s="36" t="s">
        <v>3985</v>
      </c>
      <c r="F3641" s="36" t="s">
        <v>3986</v>
      </c>
      <c r="G3641" s="36" t="s">
        <v>3987</v>
      </c>
      <c r="H3641" s="36">
        <v>722604</v>
      </c>
      <c r="I3641" s="38">
        <v>39597</v>
      </c>
      <c r="J3641" s="2">
        <v>345</v>
      </c>
      <c r="K3641" s="2">
        <v>345101</v>
      </c>
      <c r="L3641" s="2">
        <v>6510</v>
      </c>
      <c r="M3641" s="5">
        <v>0.42</v>
      </c>
      <c r="N3641" s="3">
        <v>43677</v>
      </c>
      <c r="O3641" t="s">
        <v>19</v>
      </c>
      <c r="P3641" t="s">
        <v>1531</v>
      </c>
      <c r="Q3641" t="s">
        <v>1504</v>
      </c>
      <c r="R3641">
        <v>163088</v>
      </c>
      <c r="S3641" s="2">
        <v>62170</v>
      </c>
      <c r="T3641" s="2">
        <v>341428</v>
      </c>
      <c r="X3641" s="2" t="s">
        <v>1503</v>
      </c>
      <c r="AA3641" s="2" t="s">
        <v>24</v>
      </c>
    </row>
    <row r="3642" spans="1:27" x14ac:dyDescent="0.25">
      <c r="A3642" s="6">
        <f t="shared" si="56"/>
        <v>3634</v>
      </c>
      <c r="C3642" s="36" t="str">
        <f>+INDEX('Global Mapping'!$M:$M,MATCH(L3642,'Global Mapping'!$A:$A,0))</f>
        <v>EXPENSE</v>
      </c>
      <c r="D3642" s="36" t="str">
        <f>+INDEX('Global Mapping'!$C:$C,MATCH(L3642,'Global Mapping'!$A:$A,0))</f>
        <v>DEPREC-ELEC PUMP EQP WT</v>
      </c>
      <c r="E3642" s="36" t="s">
        <v>3985</v>
      </c>
      <c r="F3642" s="36" t="s">
        <v>3986</v>
      </c>
      <c r="G3642" s="36" t="s">
        <v>3987</v>
      </c>
      <c r="H3642" s="36">
        <v>722604</v>
      </c>
      <c r="I3642" s="38">
        <v>39597</v>
      </c>
      <c r="J3642" s="2">
        <v>345</v>
      </c>
      <c r="K3642" s="2">
        <v>345102</v>
      </c>
      <c r="L3642" s="2">
        <v>6510</v>
      </c>
      <c r="M3642" s="5">
        <v>0.9</v>
      </c>
      <c r="N3642" s="3">
        <v>43677</v>
      </c>
      <c r="O3642" t="s">
        <v>19</v>
      </c>
      <c r="P3642" t="s">
        <v>1517</v>
      </c>
      <c r="Q3642" t="s">
        <v>1504</v>
      </c>
      <c r="R3642">
        <v>163135</v>
      </c>
      <c r="S3642" s="2">
        <v>62170</v>
      </c>
      <c r="T3642" s="2">
        <v>341428</v>
      </c>
      <c r="X3642" s="2" t="s">
        <v>1503</v>
      </c>
      <c r="AA3642" s="2" t="s">
        <v>24</v>
      </c>
    </row>
    <row r="3643" spans="1:27" x14ac:dyDescent="0.25">
      <c r="A3643" s="6">
        <f t="shared" si="56"/>
        <v>3635</v>
      </c>
      <c r="C3643" s="36" t="str">
        <f>+INDEX('Global Mapping'!$M:$M,MATCH(L3643,'Global Mapping'!$A:$A,0))</f>
        <v>EXPENSE</v>
      </c>
      <c r="D3643" s="36" t="str">
        <f>+INDEX('Global Mapping'!$C:$C,MATCH(L3643,'Global Mapping'!$A:$A,0))</f>
        <v>DEPREC-ELEC PUMP EQP WT</v>
      </c>
      <c r="E3643" s="36" t="s">
        <v>3985</v>
      </c>
      <c r="F3643" s="36" t="s">
        <v>3986</v>
      </c>
      <c r="G3643" s="36" t="s">
        <v>3987</v>
      </c>
      <c r="H3643" s="36">
        <v>722604</v>
      </c>
      <c r="I3643" s="38">
        <v>39597</v>
      </c>
      <c r="J3643" s="2">
        <v>345</v>
      </c>
      <c r="K3643" s="2">
        <v>345102</v>
      </c>
      <c r="L3643" s="2">
        <v>6510</v>
      </c>
      <c r="M3643" s="5">
        <v>1.03</v>
      </c>
      <c r="N3643" s="3">
        <v>43677</v>
      </c>
      <c r="O3643" t="s">
        <v>19</v>
      </c>
      <c r="P3643" t="s">
        <v>1532</v>
      </c>
      <c r="Q3643" t="s">
        <v>1504</v>
      </c>
      <c r="R3643">
        <v>163136</v>
      </c>
      <c r="S3643" s="2">
        <v>62170</v>
      </c>
      <c r="T3643" s="2">
        <v>341428</v>
      </c>
      <c r="X3643" s="2" t="s">
        <v>1503</v>
      </c>
      <c r="AA3643" s="2" t="s">
        <v>24</v>
      </c>
    </row>
    <row r="3644" spans="1:27" x14ac:dyDescent="0.25">
      <c r="A3644" s="6">
        <f t="shared" si="56"/>
        <v>3636</v>
      </c>
      <c r="C3644" s="36" t="str">
        <f>+INDEX('Global Mapping'!$M:$M,MATCH(L3644,'Global Mapping'!$A:$A,0))</f>
        <v>EXPENSE</v>
      </c>
      <c r="D3644" s="36" t="str">
        <f>+INDEX('Global Mapping'!$C:$C,MATCH(L3644,'Global Mapping'!$A:$A,0))</f>
        <v>DEPREC-ELEC PUMP EQP WT</v>
      </c>
      <c r="E3644" s="36" t="s">
        <v>3985</v>
      </c>
      <c r="F3644" s="36" t="s">
        <v>3986</v>
      </c>
      <c r="G3644" s="36" t="s">
        <v>3987</v>
      </c>
      <c r="H3644" s="36">
        <v>722604</v>
      </c>
      <c r="I3644" s="38">
        <v>39597</v>
      </c>
      <c r="J3644" s="2">
        <v>345</v>
      </c>
      <c r="K3644" s="2">
        <v>345102</v>
      </c>
      <c r="L3644" s="2">
        <v>6510</v>
      </c>
      <c r="M3644" s="5">
        <v>1.03</v>
      </c>
      <c r="N3644" s="3">
        <v>43677</v>
      </c>
      <c r="O3644" t="s">
        <v>19</v>
      </c>
      <c r="P3644" t="s">
        <v>1518</v>
      </c>
      <c r="Q3644" t="s">
        <v>1504</v>
      </c>
      <c r="R3644">
        <v>163137</v>
      </c>
      <c r="S3644" s="2">
        <v>62170</v>
      </c>
      <c r="T3644" s="2">
        <v>341428</v>
      </c>
      <c r="X3644" s="2" t="s">
        <v>1503</v>
      </c>
      <c r="AA3644" s="2" t="s">
        <v>24</v>
      </c>
    </row>
    <row r="3645" spans="1:27" x14ac:dyDescent="0.25">
      <c r="A3645" s="6">
        <f t="shared" si="56"/>
        <v>3637</v>
      </c>
      <c r="C3645" s="36" t="str">
        <f>+INDEX('Global Mapping'!$M:$M,MATCH(L3645,'Global Mapping'!$A:$A,0))</f>
        <v>EXPENSE</v>
      </c>
      <c r="D3645" s="36" t="str">
        <f>+INDEX('Global Mapping'!$C:$C,MATCH(L3645,'Global Mapping'!$A:$A,0))</f>
        <v>DEPREC-ELEC PUMP EQP WT</v>
      </c>
      <c r="E3645" s="36" t="s">
        <v>3985</v>
      </c>
      <c r="F3645" s="36" t="s">
        <v>3986</v>
      </c>
      <c r="G3645" s="36" t="s">
        <v>3987</v>
      </c>
      <c r="H3645" s="36">
        <v>722604</v>
      </c>
      <c r="I3645" s="38">
        <v>39597</v>
      </c>
      <c r="J3645" s="2">
        <v>345</v>
      </c>
      <c r="K3645" s="2">
        <v>345102</v>
      </c>
      <c r="L3645" s="2">
        <v>6510</v>
      </c>
      <c r="M3645" s="5">
        <v>3.78</v>
      </c>
      <c r="N3645" s="3">
        <v>43677</v>
      </c>
      <c r="O3645" t="s">
        <v>19</v>
      </c>
      <c r="P3645" t="s">
        <v>1519</v>
      </c>
      <c r="Q3645" t="s">
        <v>1504</v>
      </c>
      <c r="R3645">
        <v>163138</v>
      </c>
      <c r="S3645" s="2">
        <v>62170</v>
      </c>
      <c r="T3645" s="2">
        <v>341428</v>
      </c>
      <c r="X3645" s="2" t="s">
        <v>1503</v>
      </c>
      <c r="AA3645" s="2" t="s">
        <v>24</v>
      </c>
    </row>
    <row r="3646" spans="1:27" x14ac:dyDescent="0.25">
      <c r="A3646" s="6">
        <f t="shared" si="56"/>
        <v>3638</v>
      </c>
      <c r="C3646" s="36" t="str">
        <f>+INDEX('Global Mapping'!$M:$M,MATCH(L3646,'Global Mapping'!$A:$A,0))</f>
        <v>EXPENSE</v>
      </c>
      <c r="D3646" s="36" t="str">
        <f>+INDEX('Global Mapping'!$C:$C,MATCH(L3646,'Global Mapping'!$A:$A,0))</f>
        <v>DEPREC-ELEC PUMP EQP WT</v>
      </c>
      <c r="E3646" s="36" t="s">
        <v>3985</v>
      </c>
      <c r="F3646" s="36" t="s">
        <v>3986</v>
      </c>
      <c r="G3646" s="36" t="s">
        <v>3987</v>
      </c>
      <c r="H3646" s="36">
        <v>722604</v>
      </c>
      <c r="I3646" s="38">
        <v>39597</v>
      </c>
      <c r="J3646" s="2">
        <v>345</v>
      </c>
      <c r="K3646" s="2">
        <v>345102</v>
      </c>
      <c r="L3646" s="2">
        <v>6510</v>
      </c>
      <c r="M3646" s="5">
        <v>10</v>
      </c>
      <c r="N3646" s="3">
        <v>43677</v>
      </c>
      <c r="O3646" t="s">
        <v>19</v>
      </c>
      <c r="P3646" t="s">
        <v>1514</v>
      </c>
      <c r="Q3646" t="s">
        <v>1504</v>
      </c>
      <c r="R3646">
        <v>163139</v>
      </c>
      <c r="S3646" s="2">
        <v>62170</v>
      </c>
      <c r="T3646" s="2">
        <v>341428</v>
      </c>
      <c r="X3646" s="2" t="s">
        <v>1503</v>
      </c>
      <c r="AA3646" s="2" t="s">
        <v>24</v>
      </c>
    </row>
    <row r="3647" spans="1:27" x14ac:dyDescent="0.25">
      <c r="A3647" s="6">
        <f t="shared" si="56"/>
        <v>3639</v>
      </c>
      <c r="C3647" s="36" t="str">
        <f>+INDEX('Global Mapping'!$M:$M,MATCH(L3647,'Global Mapping'!$A:$A,0))</f>
        <v>EXPENSE</v>
      </c>
      <c r="D3647" s="36" t="str">
        <f>+INDEX('Global Mapping'!$C:$C,MATCH(L3647,'Global Mapping'!$A:$A,0))</f>
        <v>DEPREC-ELEC PUMP EQP WT</v>
      </c>
      <c r="E3647" s="36" t="s">
        <v>3985</v>
      </c>
      <c r="F3647" s="36" t="s">
        <v>3986</v>
      </c>
      <c r="G3647" s="36" t="s">
        <v>3987</v>
      </c>
      <c r="H3647" s="36">
        <v>722604</v>
      </c>
      <c r="I3647" s="38">
        <v>39597</v>
      </c>
      <c r="J3647" s="2">
        <v>345</v>
      </c>
      <c r="K3647" s="2">
        <v>345100</v>
      </c>
      <c r="L3647" s="2">
        <v>6510</v>
      </c>
      <c r="M3647" s="5">
        <v>24.18</v>
      </c>
      <c r="N3647" s="3">
        <v>43677</v>
      </c>
      <c r="O3647" t="s">
        <v>19</v>
      </c>
      <c r="P3647" t="s">
        <v>1533</v>
      </c>
      <c r="Q3647" t="s">
        <v>1504</v>
      </c>
      <c r="R3647">
        <v>2003083</v>
      </c>
      <c r="S3647" s="2">
        <v>62170</v>
      </c>
      <c r="T3647" s="2">
        <v>341428</v>
      </c>
      <c r="X3647" s="2" t="s">
        <v>1503</v>
      </c>
      <c r="AA3647" s="2" t="s">
        <v>24</v>
      </c>
    </row>
    <row r="3648" spans="1:27" x14ac:dyDescent="0.25">
      <c r="A3648" s="6">
        <f t="shared" si="56"/>
        <v>3640</v>
      </c>
      <c r="C3648" s="36" t="str">
        <f>+INDEX('Global Mapping'!$M:$M,MATCH(L3648,'Global Mapping'!$A:$A,0))</f>
        <v>EXPENSE</v>
      </c>
      <c r="D3648" s="36" t="str">
        <f>+INDEX('Global Mapping'!$C:$C,MATCH(L3648,'Global Mapping'!$A:$A,0))</f>
        <v>DEPREC-ELEC PUMP EQP WT</v>
      </c>
      <c r="E3648" s="36" t="s">
        <v>3985</v>
      </c>
      <c r="F3648" s="36" t="s">
        <v>3986</v>
      </c>
      <c r="G3648" s="36" t="s">
        <v>3987</v>
      </c>
      <c r="H3648" s="36">
        <v>722604</v>
      </c>
      <c r="I3648" s="38">
        <v>39597</v>
      </c>
      <c r="J3648" s="2">
        <v>345</v>
      </c>
      <c r="K3648" s="2">
        <v>345102</v>
      </c>
      <c r="L3648" s="2">
        <v>6510</v>
      </c>
      <c r="M3648" s="5">
        <v>112.88</v>
      </c>
      <c r="N3648" s="3">
        <v>43677</v>
      </c>
      <c r="O3648" t="s">
        <v>19</v>
      </c>
      <c r="P3648" t="s">
        <v>1534</v>
      </c>
      <c r="Q3648" t="s">
        <v>1504</v>
      </c>
      <c r="R3648">
        <v>2003093</v>
      </c>
      <c r="S3648" s="2">
        <v>62170</v>
      </c>
      <c r="T3648" s="2">
        <v>341428</v>
      </c>
      <c r="X3648" s="2" t="s">
        <v>1503</v>
      </c>
      <c r="AA3648" s="2" t="s">
        <v>24</v>
      </c>
    </row>
    <row r="3649" spans="1:27" x14ac:dyDescent="0.25">
      <c r="A3649" s="6">
        <f t="shared" si="56"/>
        <v>3641</v>
      </c>
      <c r="C3649" s="36" t="str">
        <f>+INDEX('Global Mapping'!$M:$M,MATCH(L3649,'Global Mapping'!$A:$A,0))</f>
        <v>EXPENSE</v>
      </c>
      <c r="D3649" s="36" t="str">
        <f>+INDEX('Global Mapping'!$C:$C,MATCH(L3649,'Global Mapping'!$A:$A,0))</f>
        <v>DEPREC-ELEC PUMP EQP WT</v>
      </c>
      <c r="E3649" s="36" t="s">
        <v>3985</v>
      </c>
      <c r="F3649" s="36" t="s">
        <v>3986</v>
      </c>
      <c r="G3649" s="36" t="s">
        <v>3987</v>
      </c>
      <c r="H3649" s="36">
        <v>722604</v>
      </c>
      <c r="I3649" s="38">
        <v>39597</v>
      </c>
      <c r="J3649" s="2">
        <v>345</v>
      </c>
      <c r="K3649" s="2">
        <v>345102</v>
      </c>
      <c r="L3649" s="2">
        <v>6510</v>
      </c>
      <c r="M3649" s="5">
        <v>105.92</v>
      </c>
      <c r="N3649" s="3">
        <v>43677</v>
      </c>
      <c r="O3649" t="s">
        <v>19</v>
      </c>
      <c r="P3649" t="s">
        <v>1535</v>
      </c>
      <c r="Q3649" t="s">
        <v>1504</v>
      </c>
      <c r="R3649">
        <v>2003109</v>
      </c>
      <c r="S3649" s="2">
        <v>62170</v>
      </c>
      <c r="T3649" s="2">
        <v>341428</v>
      </c>
      <c r="X3649" s="2" t="s">
        <v>1503</v>
      </c>
      <c r="AA3649" s="2" t="s">
        <v>24</v>
      </c>
    </row>
    <row r="3650" spans="1:27" x14ac:dyDescent="0.25">
      <c r="A3650" s="6">
        <f t="shared" si="56"/>
        <v>3642</v>
      </c>
      <c r="C3650" s="36" t="str">
        <f>+INDEX('Global Mapping'!$M:$M,MATCH(L3650,'Global Mapping'!$A:$A,0))</f>
        <v>EXPENSE</v>
      </c>
      <c r="D3650" s="36" t="str">
        <f>+INDEX('Global Mapping'!$C:$C,MATCH(L3650,'Global Mapping'!$A:$A,0))</f>
        <v>DEPREC-ELEC PUMP EQP WT</v>
      </c>
      <c r="E3650" s="36" t="s">
        <v>3985</v>
      </c>
      <c r="F3650" s="36" t="s">
        <v>3986</v>
      </c>
      <c r="G3650" s="36" t="s">
        <v>3987</v>
      </c>
      <c r="H3650" s="36">
        <v>722604</v>
      </c>
      <c r="I3650" s="38">
        <v>39597</v>
      </c>
      <c r="J3650" s="2">
        <v>345</v>
      </c>
      <c r="K3650" s="2">
        <v>345102</v>
      </c>
      <c r="L3650" s="2">
        <v>6510</v>
      </c>
      <c r="M3650" s="5">
        <v>279.62</v>
      </c>
      <c r="N3650" s="3">
        <v>43677</v>
      </c>
      <c r="O3650" t="s">
        <v>19</v>
      </c>
      <c r="P3650" t="s">
        <v>1536</v>
      </c>
      <c r="Q3650" t="s">
        <v>1504</v>
      </c>
      <c r="R3650">
        <v>5000367</v>
      </c>
      <c r="S3650" s="2">
        <v>62170</v>
      </c>
      <c r="T3650" s="2">
        <v>341428</v>
      </c>
      <c r="X3650" s="2" t="s">
        <v>1503</v>
      </c>
      <c r="AA3650" s="2" t="s">
        <v>24</v>
      </c>
    </row>
    <row r="3651" spans="1:27" x14ac:dyDescent="0.25">
      <c r="A3651" s="6">
        <f t="shared" si="56"/>
        <v>3643</v>
      </c>
      <c r="C3651" s="36" t="str">
        <f>+INDEX('Global Mapping'!$M:$M,MATCH(L3651,'Global Mapping'!$A:$A,0))</f>
        <v>EXPENSE</v>
      </c>
      <c r="D3651" s="36" t="str">
        <f>+INDEX('Global Mapping'!$C:$C,MATCH(L3651,'Global Mapping'!$A:$A,0))</f>
        <v>DEPREC-ELEC PUMP EQP TR</v>
      </c>
      <c r="E3651" s="36" t="s">
        <v>3985</v>
      </c>
      <c r="F3651" s="36" t="s">
        <v>3986</v>
      </c>
      <c r="G3651" s="36" t="s">
        <v>3987</v>
      </c>
      <c r="H3651" s="36">
        <v>722604</v>
      </c>
      <c r="I3651" s="38">
        <v>39597</v>
      </c>
      <c r="J3651" s="2">
        <v>345</v>
      </c>
      <c r="K3651" s="2">
        <v>345101</v>
      </c>
      <c r="L3651" s="2">
        <v>6515</v>
      </c>
      <c r="M3651" s="5">
        <v>8.3000000000000007</v>
      </c>
      <c r="N3651" s="3">
        <v>43677</v>
      </c>
      <c r="O3651" t="s">
        <v>19</v>
      </c>
      <c r="P3651" t="s">
        <v>1537</v>
      </c>
      <c r="Q3651" t="s">
        <v>1504</v>
      </c>
      <c r="R3651">
        <v>95806</v>
      </c>
      <c r="S3651" s="2">
        <v>62170</v>
      </c>
      <c r="T3651" s="2">
        <v>341428</v>
      </c>
      <c r="X3651" s="2" t="s">
        <v>1503</v>
      </c>
      <c r="AA3651" s="2" t="s">
        <v>24</v>
      </c>
    </row>
    <row r="3652" spans="1:27" x14ac:dyDescent="0.25">
      <c r="A3652" s="6">
        <f t="shared" si="56"/>
        <v>3644</v>
      </c>
      <c r="C3652" s="36" t="str">
        <f>+INDEX('Global Mapping'!$M:$M,MATCH(L3652,'Global Mapping'!$A:$A,0))</f>
        <v>EXPENSE</v>
      </c>
      <c r="D3652" s="36" t="str">
        <f>+INDEX('Global Mapping'!$C:$C,MATCH(L3652,'Global Mapping'!$A:$A,0))</f>
        <v>DEPREC-ELEC PUMP EQP TR</v>
      </c>
      <c r="E3652" s="36" t="s">
        <v>3985</v>
      </c>
      <c r="F3652" s="36" t="s">
        <v>3986</v>
      </c>
      <c r="G3652" s="36" t="s">
        <v>3987</v>
      </c>
      <c r="H3652" s="36">
        <v>722604</v>
      </c>
      <c r="I3652" s="38">
        <v>39597</v>
      </c>
      <c r="J3652" s="2">
        <v>345</v>
      </c>
      <c r="K3652" s="2">
        <v>345102</v>
      </c>
      <c r="L3652" s="2">
        <v>6515</v>
      </c>
      <c r="M3652" s="5">
        <v>24.5</v>
      </c>
      <c r="N3652" s="3">
        <v>43677</v>
      </c>
      <c r="O3652" t="s">
        <v>19</v>
      </c>
      <c r="P3652" t="s">
        <v>1537</v>
      </c>
      <c r="Q3652" t="s">
        <v>1504</v>
      </c>
      <c r="R3652">
        <v>95807</v>
      </c>
      <c r="S3652" s="2">
        <v>62170</v>
      </c>
      <c r="T3652" s="2">
        <v>341428</v>
      </c>
      <c r="X3652" s="2" t="s">
        <v>1503</v>
      </c>
      <c r="AA3652" s="2" t="s">
        <v>24</v>
      </c>
    </row>
    <row r="3653" spans="1:27" x14ac:dyDescent="0.25">
      <c r="A3653" s="6">
        <f t="shared" si="56"/>
        <v>3645</v>
      </c>
      <c r="C3653" s="36" t="str">
        <f>+INDEX('Global Mapping'!$M:$M,MATCH(L3653,'Global Mapping'!$A:$A,0))</f>
        <v>EXPENSE</v>
      </c>
      <c r="D3653" s="36" t="str">
        <f>+INDEX('Global Mapping'!$C:$C,MATCH(L3653,'Global Mapping'!$A:$A,0))</f>
        <v>DEPREC-ELEC PUMP EQP TR</v>
      </c>
      <c r="E3653" s="36" t="s">
        <v>3985</v>
      </c>
      <c r="F3653" s="36" t="s">
        <v>3986</v>
      </c>
      <c r="G3653" s="36" t="s">
        <v>3987</v>
      </c>
      <c r="H3653" s="36">
        <v>722604</v>
      </c>
      <c r="I3653" s="38">
        <v>39597</v>
      </c>
      <c r="J3653" s="2">
        <v>345</v>
      </c>
      <c r="K3653" s="2">
        <v>345102</v>
      </c>
      <c r="L3653" s="2">
        <v>6515</v>
      </c>
      <c r="M3653" s="5">
        <v>3.59</v>
      </c>
      <c r="N3653" s="3">
        <v>43677</v>
      </c>
      <c r="O3653" t="s">
        <v>19</v>
      </c>
      <c r="P3653" t="s">
        <v>1538</v>
      </c>
      <c r="Q3653" t="s">
        <v>1504</v>
      </c>
      <c r="R3653">
        <v>1002874</v>
      </c>
      <c r="S3653" s="2">
        <v>62170</v>
      </c>
      <c r="T3653" s="2">
        <v>341428</v>
      </c>
      <c r="X3653" s="2" t="s">
        <v>1503</v>
      </c>
      <c r="AA3653" s="2" t="s">
        <v>24</v>
      </c>
    </row>
    <row r="3654" spans="1:27" x14ac:dyDescent="0.25">
      <c r="A3654" s="6">
        <f t="shared" si="56"/>
        <v>3646</v>
      </c>
      <c r="C3654" s="36" t="str">
        <f>+INDEX('Global Mapping'!$M:$M,MATCH(L3654,'Global Mapping'!$A:$A,0))</f>
        <v>EXPENSE</v>
      </c>
      <c r="D3654" s="36" t="str">
        <f>+INDEX('Global Mapping'!$C:$C,MATCH(L3654,'Global Mapping'!$A:$A,0))</f>
        <v>DEPREC-ELEC PUMP EQP TR</v>
      </c>
      <c r="E3654" s="36" t="s">
        <v>3985</v>
      </c>
      <c r="F3654" s="36" t="s">
        <v>3986</v>
      </c>
      <c r="G3654" s="36" t="s">
        <v>3987</v>
      </c>
      <c r="H3654" s="36">
        <v>722604</v>
      </c>
      <c r="I3654" s="38">
        <v>39597</v>
      </c>
      <c r="J3654" s="2">
        <v>345</v>
      </c>
      <c r="K3654" s="2">
        <v>345100</v>
      </c>
      <c r="L3654" s="2">
        <v>6515</v>
      </c>
      <c r="M3654" s="5">
        <v>19.170000000000002</v>
      </c>
      <c r="N3654" s="3">
        <v>43677</v>
      </c>
      <c r="O3654" t="s">
        <v>19</v>
      </c>
      <c r="P3654" t="s">
        <v>1537</v>
      </c>
      <c r="Q3654" t="s">
        <v>1504</v>
      </c>
      <c r="R3654">
        <v>2002095</v>
      </c>
      <c r="S3654" s="2">
        <v>62170</v>
      </c>
      <c r="T3654" s="2">
        <v>341428</v>
      </c>
      <c r="X3654" s="2" t="s">
        <v>1503</v>
      </c>
      <c r="AA3654" s="2" t="s">
        <v>24</v>
      </c>
    </row>
    <row r="3655" spans="1:27" x14ac:dyDescent="0.25">
      <c r="A3655" s="6">
        <f t="shared" si="56"/>
        <v>3647</v>
      </c>
      <c r="C3655" s="36" t="str">
        <f>+INDEX('Global Mapping'!$M:$M,MATCH(L3655,'Global Mapping'!$A:$A,0))</f>
        <v>EXPENSE</v>
      </c>
      <c r="D3655" s="36" t="str">
        <f>+INDEX('Global Mapping'!$C:$C,MATCH(L3655,'Global Mapping'!$A:$A,0))</f>
        <v>DEPREC-WATER TREATMENT</v>
      </c>
      <c r="E3655" s="36" t="s">
        <v>3985</v>
      </c>
      <c r="F3655" s="36" t="s">
        <v>3986</v>
      </c>
      <c r="G3655" s="36" t="s">
        <v>3987</v>
      </c>
      <c r="H3655" s="36">
        <v>722604</v>
      </c>
      <c r="I3655" s="38">
        <v>39597</v>
      </c>
      <c r="J3655" s="2">
        <v>345</v>
      </c>
      <c r="K3655" s="2">
        <v>345100</v>
      </c>
      <c r="L3655" s="2">
        <v>6520</v>
      </c>
      <c r="M3655" s="5">
        <v>4.22</v>
      </c>
      <c r="N3655" s="3">
        <v>43677</v>
      </c>
      <c r="O3655" t="s">
        <v>19</v>
      </c>
      <c r="P3655" t="s">
        <v>1539</v>
      </c>
      <c r="Q3655" t="s">
        <v>1504</v>
      </c>
      <c r="R3655">
        <v>92928</v>
      </c>
      <c r="S3655" s="2">
        <v>62170</v>
      </c>
      <c r="T3655" s="2">
        <v>341428</v>
      </c>
      <c r="X3655" s="2" t="s">
        <v>1503</v>
      </c>
      <c r="AA3655" s="2" t="s">
        <v>24</v>
      </c>
    </row>
    <row r="3656" spans="1:27" x14ac:dyDescent="0.25">
      <c r="A3656" s="6">
        <f t="shared" si="56"/>
        <v>3648</v>
      </c>
      <c r="C3656" s="36" t="str">
        <f>+INDEX('Global Mapping'!$M:$M,MATCH(L3656,'Global Mapping'!$A:$A,0))</f>
        <v>EXPENSE</v>
      </c>
      <c r="D3656" s="36" t="str">
        <f>+INDEX('Global Mapping'!$C:$C,MATCH(L3656,'Global Mapping'!$A:$A,0))</f>
        <v>DEPREC-WATER TREATMENT</v>
      </c>
      <c r="E3656" s="36" t="s">
        <v>3985</v>
      </c>
      <c r="F3656" s="36" t="s">
        <v>3986</v>
      </c>
      <c r="G3656" s="36" t="s">
        <v>3987</v>
      </c>
      <c r="H3656" s="36">
        <v>722604</v>
      </c>
      <c r="I3656" s="38">
        <v>39597</v>
      </c>
      <c r="J3656" s="2">
        <v>345</v>
      </c>
      <c r="K3656" s="2">
        <v>345101</v>
      </c>
      <c r="L3656" s="2">
        <v>6520</v>
      </c>
      <c r="M3656" s="5">
        <v>19.78</v>
      </c>
      <c r="N3656" s="3">
        <v>43677</v>
      </c>
      <c r="O3656" t="s">
        <v>19</v>
      </c>
      <c r="P3656" t="s">
        <v>1539</v>
      </c>
      <c r="Q3656" t="s">
        <v>1504</v>
      </c>
      <c r="R3656">
        <v>92929</v>
      </c>
      <c r="S3656" s="2">
        <v>62170</v>
      </c>
      <c r="T3656" s="2">
        <v>341428</v>
      </c>
      <c r="X3656" s="2" t="s">
        <v>1503</v>
      </c>
      <c r="AA3656" s="2" t="s">
        <v>24</v>
      </c>
    </row>
    <row r="3657" spans="1:27" x14ac:dyDescent="0.25">
      <c r="A3657" s="6">
        <f t="shared" si="56"/>
        <v>3649</v>
      </c>
      <c r="C3657" s="36" t="str">
        <f>+INDEX('Global Mapping'!$M:$M,MATCH(L3657,'Global Mapping'!$A:$A,0))</f>
        <v>EXPENSE</v>
      </c>
      <c r="D3657" s="36" t="str">
        <f>+INDEX('Global Mapping'!$C:$C,MATCH(L3657,'Global Mapping'!$A:$A,0))</f>
        <v>DEPREC-WATER TREATMENT</v>
      </c>
      <c r="E3657" s="36" t="s">
        <v>3985</v>
      </c>
      <c r="F3657" s="36" t="s">
        <v>3986</v>
      </c>
      <c r="G3657" s="36" t="s">
        <v>3987</v>
      </c>
      <c r="H3657" s="36">
        <v>722604</v>
      </c>
      <c r="I3657" s="38">
        <v>39597</v>
      </c>
      <c r="J3657" s="2">
        <v>345</v>
      </c>
      <c r="K3657" s="2">
        <v>345102</v>
      </c>
      <c r="L3657" s="2">
        <v>6520</v>
      </c>
      <c r="M3657" s="5">
        <v>407.16</v>
      </c>
      <c r="N3657" s="3">
        <v>43677</v>
      </c>
      <c r="O3657" t="s">
        <v>19</v>
      </c>
      <c r="P3657" t="s">
        <v>1539</v>
      </c>
      <c r="Q3657" t="s">
        <v>1504</v>
      </c>
      <c r="R3657">
        <v>92930</v>
      </c>
      <c r="S3657" s="2">
        <v>62170</v>
      </c>
      <c r="T3657" s="2">
        <v>341428</v>
      </c>
      <c r="X3657" s="2" t="s">
        <v>1503</v>
      </c>
      <c r="AA3657" s="2" t="s">
        <v>24</v>
      </c>
    </row>
    <row r="3658" spans="1:27" x14ac:dyDescent="0.25">
      <c r="A3658" s="6">
        <f t="shared" si="56"/>
        <v>3650</v>
      </c>
      <c r="C3658" s="36" t="str">
        <f>+INDEX('Global Mapping'!$M:$M,MATCH(L3658,'Global Mapping'!$A:$A,0))</f>
        <v>EXPENSE</v>
      </c>
      <c r="D3658" s="36" t="str">
        <f>+INDEX('Global Mapping'!$C:$C,MATCH(L3658,'Global Mapping'!$A:$A,0))</f>
        <v>DEPREC-WATER TREATMENT</v>
      </c>
      <c r="E3658" s="36" t="s">
        <v>3985</v>
      </c>
      <c r="F3658" s="36" t="s">
        <v>3986</v>
      </c>
      <c r="G3658" s="36" t="s">
        <v>3987</v>
      </c>
      <c r="H3658" s="36">
        <v>722604</v>
      </c>
      <c r="I3658" s="38">
        <v>39597</v>
      </c>
      <c r="J3658" s="2">
        <v>345</v>
      </c>
      <c r="K3658" s="2">
        <v>345101</v>
      </c>
      <c r="L3658" s="2">
        <v>6520</v>
      </c>
      <c r="M3658" s="5">
        <v>9.09</v>
      </c>
      <c r="N3658" s="3">
        <v>43677</v>
      </c>
      <c r="O3658" t="s">
        <v>19</v>
      </c>
      <c r="P3658" t="s">
        <v>1501</v>
      </c>
      <c r="Q3658" t="s">
        <v>1504</v>
      </c>
      <c r="R3658">
        <v>108579</v>
      </c>
      <c r="S3658" s="2">
        <v>62170</v>
      </c>
      <c r="T3658" s="2">
        <v>341428</v>
      </c>
      <c r="X3658" s="2" t="s">
        <v>1503</v>
      </c>
      <c r="AA3658" s="2" t="s">
        <v>24</v>
      </c>
    </row>
    <row r="3659" spans="1:27" x14ac:dyDescent="0.25">
      <c r="A3659" s="6">
        <f t="shared" ref="A3659:A3722" si="57">+A3658+1</f>
        <v>3651</v>
      </c>
      <c r="C3659" s="36" t="str">
        <f>+INDEX('Global Mapping'!$M:$M,MATCH(L3659,'Global Mapping'!$A:$A,0))</f>
        <v>EXPENSE</v>
      </c>
      <c r="D3659" s="36" t="str">
        <f>+INDEX('Global Mapping'!$C:$C,MATCH(L3659,'Global Mapping'!$A:$A,0))</f>
        <v>DEPREC-WATER TREATMENT</v>
      </c>
      <c r="E3659" s="36" t="s">
        <v>3985</v>
      </c>
      <c r="F3659" s="36" t="s">
        <v>3986</v>
      </c>
      <c r="G3659" s="36" t="s">
        <v>3987</v>
      </c>
      <c r="H3659" s="36">
        <v>722604</v>
      </c>
      <c r="I3659" s="38">
        <v>39597</v>
      </c>
      <c r="J3659" s="2">
        <v>345</v>
      </c>
      <c r="K3659" s="2">
        <v>345101</v>
      </c>
      <c r="L3659" s="2">
        <v>6520</v>
      </c>
      <c r="M3659" s="5">
        <v>65.02</v>
      </c>
      <c r="N3659" s="3">
        <v>43677</v>
      </c>
      <c r="O3659" t="s">
        <v>19</v>
      </c>
      <c r="P3659" t="s">
        <v>1501</v>
      </c>
      <c r="Q3659" t="s">
        <v>1504</v>
      </c>
      <c r="R3659">
        <v>108594</v>
      </c>
      <c r="S3659" s="2">
        <v>62170</v>
      </c>
      <c r="T3659" s="2">
        <v>341428</v>
      </c>
      <c r="X3659" s="2" t="s">
        <v>1503</v>
      </c>
      <c r="AA3659" s="2" t="s">
        <v>24</v>
      </c>
    </row>
    <row r="3660" spans="1:27" x14ac:dyDescent="0.25">
      <c r="A3660" s="6">
        <f t="shared" si="57"/>
        <v>3652</v>
      </c>
      <c r="C3660" s="36" t="str">
        <f>+INDEX('Global Mapping'!$M:$M,MATCH(L3660,'Global Mapping'!$A:$A,0))</f>
        <v>EXPENSE</v>
      </c>
      <c r="D3660" s="36" t="str">
        <f>+INDEX('Global Mapping'!$C:$C,MATCH(L3660,'Global Mapping'!$A:$A,0))</f>
        <v>DEPREC-WATER TREATMENT</v>
      </c>
      <c r="E3660" s="36" t="s">
        <v>3985</v>
      </c>
      <c r="F3660" s="36" t="s">
        <v>3986</v>
      </c>
      <c r="G3660" s="36" t="s">
        <v>3987</v>
      </c>
      <c r="H3660" s="36">
        <v>722604</v>
      </c>
      <c r="I3660" s="38">
        <v>39597</v>
      </c>
      <c r="J3660" s="2">
        <v>345</v>
      </c>
      <c r="K3660" s="2">
        <v>345102</v>
      </c>
      <c r="L3660" s="2">
        <v>6520</v>
      </c>
      <c r="M3660" s="5">
        <v>1547.63</v>
      </c>
      <c r="N3660" s="3">
        <v>43677</v>
      </c>
      <c r="O3660" t="s">
        <v>19</v>
      </c>
      <c r="P3660" t="s">
        <v>1501</v>
      </c>
      <c r="Q3660" t="s">
        <v>1504</v>
      </c>
      <c r="R3660">
        <v>108614</v>
      </c>
      <c r="S3660" s="2">
        <v>62170</v>
      </c>
      <c r="T3660" s="2">
        <v>341428</v>
      </c>
      <c r="X3660" s="2" t="s">
        <v>1503</v>
      </c>
      <c r="AA3660" s="2" t="s">
        <v>24</v>
      </c>
    </row>
    <row r="3661" spans="1:27" x14ac:dyDescent="0.25">
      <c r="A3661" s="6">
        <f t="shared" si="57"/>
        <v>3653</v>
      </c>
      <c r="C3661" s="36" t="str">
        <f>+INDEX('Global Mapping'!$M:$M,MATCH(L3661,'Global Mapping'!$A:$A,0))</f>
        <v>EXPENSE</v>
      </c>
      <c r="D3661" s="36" t="str">
        <f>+INDEX('Global Mapping'!$C:$C,MATCH(L3661,'Global Mapping'!$A:$A,0))</f>
        <v>DEPREC-WATER TREATMENT</v>
      </c>
      <c r="E3661" s="36" t="s">
        <v>3985</v>
      </c>
      <c r="F3661" s="36" t="s">
        <v>3986</v>
      </c>
      <c r="G3661" s="36" t="s">
        <v>3987</v>
      </c>
      <c r="H3661" s="36">
        <v>722604</v>
      </c>
      <c r="I3661" s="38">
        <v>39597</v>
      </c>
      <c r="J3661" s="2">
        <v>345</v>
      </c>
      <c r="K3661" s="2">
        <v>345102</v>
      </c>
      <c r="L3661" s="2">
        <v>6520</v>
      </c>
      <c r="M3661" s="5">
        <v>0.42</v>
      </c>
      <c r="N3661" s="3">
        <v>43677</v>
      </c>
      <c r="O3661" t="s">
        <v>19</v>
      </c>
      <c r="P3661" t="s">
        <v>1540</v>
      </c>
      <c r="Q3661" t="s">
        <v>1504</v>
      </c>
      <c r="R3661">
        <v>163140</v>
      </c>
      <c r="S3661" s="2">
        <v>62170</v>
      </c>
      <c r="T3661" s="2">
        <v>341428</v>
      </c>
      <c r="X3661" s="2" t="s">
        <v>1503</v>
      </c>
      <c r="AA3661" s="2" t="s">
        <v>24</v>
      </c>
    </row>
    <row r="3662" spans="1:27" x14ac:dyDescent="0.25">
      <c r="A3662" s="6">
        <f t="shared" si="57"/>
        <v>3654</v>
      </c>
      <c r="C3662" s="36" t="str">
        <f>+INDEX('Global Mapping'!$M:$M,MATCH(L3662,'Global Mapping'!$A:$A,0))</f>
        <v>EXPENSE</v>
      </c>
      <c r="D3662" s="36" t="str">
        <f>+INDEX('Global Mapping'!$C:$C,MATCH(L3662,'Global Mapping'!$A:$A,0))</f>
        <v>DEPREC-WATER TREATMENT</v>
      </c>
      <c r="E3662" s="36" t="s">
        <v>3985</v>
      </c>
      <c r="F3662" s="36" t="s">
        <v>3986</v>
      </c>
      <c r="G3662" s="36" t="s">
        <v>3987</v>
      </c>
      <c r="H3662" s="36">
        <v>722604</v>
      </c>
      <c r="I3662" s="38">
        <v>39597</v>
      </c>
      <c r="J3662" s="2">
        <v>345</v>
      </c>
      <c r="K3662" s="2">
        <v>345102</v>
      </c>
      <c r="L3662" s="2">
        <v>6520</v>
      </c>
      <c r="M3662" s="5">
        <v>0.75</v>
      </c>
      <c r="N3662" s="3">
        <v>43677</v>
      </c>
      <c r="O3662" t="s">
        <v>19</v>
      </c>
      <c r="P3662" t="s">
        <v>1532</v>
      </c>
      <c r="Q3662" t="s">
        <v>1504</v>
      </c>
      <c r="R3662">
        <v>163141</v>
      </c>
      <c r="S3662" s="2">
        <v>62170</v>
      </c>
      <c r="T3662" s="2">
        <v>341428</v>
      </c>
      <c r="X3662" s="2" t="s">
        <v>1503</v>
      </c>
      <c r="AA3662" s="2" t="s">
        <v>24</v>
      </c>
    </row>
    <row r="3663" spans="1:27" x14ac:dyDescent="0.25">
      <c r="A3663" s="6">
        <f t="shared" si="57"/>
        <v>3655</v>
      </c>
      <c r="C3663" s="36" t="str">
        <f>+INDEX('Global Mapping'!$M:$M,MATCH(L3663,'Global Mapping'!$A:$A,0))</f>
        <v>EXPENSE</v>
      </c>
      <c r="D3663" s="36" t="str">
        <f>+INDEX('Global Mapping'!$C:$C,MATCH(L3663,'Global Mapping'!$A:$A,0))</f>
        <v>DEPREC-WATER TREATMENT</v>
      </c>
      <c r="E3663" s="36" t="s">
        <v>3985</v>
      </c>
      <c r="F3663" s="36" t="s">
        <v>3986</v>
      </c>
      <c r="G3663" s="36" t="s">
        <v>3987</v>
      </c>
      <c r="H3663" s="36">
        <v>722604</v>
      </c>
      <c r="I3663" s="38">
        <v>39597</v>
      </c>
      <c r="J3663" s="2">
        <v>345</v>
      </c>
      <c r="K3663" s="2">
        <v>345102</v>
      </c>
      <c r="L3663" s="2">
        <v>6520</v>
      </c>
      <c r="M3663" s="5">
        <v>0.98</v>
      </c>
      <c r="N3663" s="3">
        <v>43677</v>
      </c>
      <c r="O3663" t="s">
        <v>19</v>
      </c>
      <c r="P3663" t="s">
        <v>1517</v>
      </c>
      <c r="Q3663" t="s">
        <v>1504</v>
      </c>
      <c r="R3663">
        <v>163142</v>
      </c>
      <c r="S3663" s="2">
        <v>62170</v>
      </c>
      <c r="T3663" s="2">
        <v>341428</v>
      </c>
      <c r="X3663" s="2" t="s">
        <v>1503</v>
      </c>
      <c r="AA3663" s="2" t="s">
        <v>24</v>
      </c>
    </row>
    <row r="3664" spans="1:27" x14ac:dyDescent="0.25">
      <c r="A3664" s="6">
        <f t="shared" si="57"/>
        <v>3656</v>
      </c>
      <c r="C3664" s="36" t="str">
        <f>+INDEX('Global Mapping'!$M:$M,MATCH(L3664,'Global Mapping'!$A:$A,0))</f>
        <v>EXPENSE</v>
      </c>
      <c r="D3664" s="36" t="str">
        <f>+INDEX('Global Mapping'!$C:$C,MATCH(L3664,'Global Mapping'!$A:$A,0))</f>
        <v>DEPREC-WATER TREATMENT</v>
      </c>
      <c r="E3664" s="36" t="s">
        <v>3985</v>
      </c>
      <c r="F3664" s="36" t="s">
        <v>3986</v>
      </c>
      <c r="G3664" s="36" t="s">
        <v>3987</v>
      </c>
      <c r="H3664" s="36">
        <v>722604</v>
      </c>
      <c r="I3664" s="38">
        <v>39597</v>
      </c>
      <c r="J3664" s="2">
        <v>345</v>
      </c>
      <c r="K3664" s="2">
        <v>345102</v>
      </c>
      <c r="L3664" s="2">
        <v>6520</v>
      </c>
      <c r="M3664" s="5">
        <v>3.07</v>
      </c>
      <c r="N3664" s="3">
        <v>43677</v>
      </c>
      <c r="O3664" t="s">
        <v>19</v>
      </c>
      <c r="P3664" t="s">
        <v>1516</v>
      </c>
      <c r="Q3664" t="s">
        <v>1504</v>
      </c>
      <c r="R3664">
        <v>163143</v>
      </c>
      <c r="S3664" s="2">
        <v>62170</v>
      </c>
      <c r="T3664" s="2">
        <v>341428</v>
      </c>
      <c r="X3664" s="2" t="s">
        <v>1503</v>
      </c>
      <c r="AA3664" s="2" t="s">
        <v>24</v>
      </c>
    </row>
    <row r="3665" spans="1:27" x14ac:dyDescent="0.25">
      <c r="A3665" s="6">
        <f t="shared" si="57"/>
        <v>3657</v>
      </c>
      <c r="C3665" s="36" t="str">
        <f>+INDEX('Global Mapping'!$M:$M,MATCH(L3665,'Global Mapping'!$A:$A,0))</f>
        <v>EXPENSE</v>
      </c>
      <c r="D3665" s="36" t="str">
        <f>+INDEX('Global Mapping'!$C:$C,MATCH(L3665,'Global Mapping'!$A:$A,0))</f>
        <v>DEPREC-WATER TREATMENT</v>
      </c>
      <c r="E3665" s="36" t="s">
        <v>3985</v>
      </c>
      <c r="F3665" s="36" t="s">
        <v>3986</v>
      </c>
      <c r="G3665" s="36" t="s">
        <v>3987</v>
      </c>
      <c r="H3665" s="36">
        <v>722604</v>
      </c>
      <c r="I3665" s="38">
        <v>39597</v>
      </c>
      <c r="J3665" s="2">
        <v>345</v>
      </c>
      <c r="K3665" s="2">
        <v>345102</v>
      </c>
      <c r="L3665" s="2">
        <v>6520</v>
      </c>
      <c r="M3665" s="5">
        <v>3.64</v>
      </c>
      <c r="N3665" s="3">
        <v>43677</v>
      </c>
      <c r="O3665" t="s">
        <v>19</v>
      </c>
      <c r="P3665" t="s">
        <v>1541</v>
      </c>
      <c r="Q3665" t="s">
        <v>1504</v>
      </c>
      <c r="R3665">
        <v>163144</v>
      </c>
      <c r="S3665" s="2">
        <v>62170</v>
      </c>
      <c r="T3665" s="2">
        <v>341428</v>
      </c>
      <c r="X3665" s="2" t="s">
        <v>1503</v>
      </c>
      <c r="AA3665" s="2" t="s">
        <v>24</v>
      </c>
    </row>
    <row r="3666" spans="1:27" x14ac:dyDescent="0.25">
      <c r="A3666" s="6">
        <f t="shared" si="57"/>
        <v>3658</v>
      </c>
      <c r="C3666" s="36" t="str">
        <f>+INDEX('Global Mapping'!$M:$M,MATCH(L3666,'Global Mapping'!$A:$A,0))</f>
        <v>EXPENSE</v>
      </c>
      <c r="D3666" s="36" t="str">
        <f>+INDEX('Global Mapping'!$C:$C,MATCH(L3666,'Global Mapping'!$A:$A,0))</f>
        <v>DEPREC-WATER TREATMENT</v>
      </c>
      <c r="E3666" s="36" t="s">
        <v>3985</v>
      </c>
      <c r="F3666" s="36" t="s">
        <v>3986</v>
      </c>
      <c r="G3666" s="36" t="s">
        <v>3987</v>
      </c>
      <c r="H3666" s="36">
        <v>722604</v>
      </c>
      <c r="I3666" s="38">
        <v>39597</v>
      </c>
      <c r="J3666" s="2">
        <v>345</v>
      </c>
      <c r="K3666" s="2">
        <v>345102</v>
      </c>
      <c r="L3666" s="2">
        <v>6520</v>
      </c>
      <c r="M3666" s="5">
        <v>1129.79</v>
      </c>
      <c r="N3666" s="3">
        <v>43677</v>
      </c>
      <c r="O3666" t="s">
        <v>19</v>
      </c>
      <c r="P3666" t="s">
        <v>1542</v>
      </c>
      <c r="Q3666" t="s">
        <v>1504</v>
      </c>
      <c r="R3666">
        <v>5000673</v>
      </c>
      <c r="S3666" s="2">
        <v>62170</v>
      </c>
      <c r="T3666" s="2">
        <v>341428</v>
      </c>
      <c r="X3666" s="2" t="s">
        <v>1503</v>
      </c>
      <c r="AA3666" s="2" t="s">
        <v>24</v>
      </c>
    </row>
    <row r="3667" spans="1:27" x14ac:dyDescent="0.25">
      <c r="A3667" s="6">
        <f t="shared" si="57"/>
        <v>3659</v>
      </c>
      <c r="C3667" s="36" t="str">
        <f>+INDEX('Global Mapping'!$M:$M,MATCH(L3667,'Global Mapping'!$A:$A,0))</f>
        <v>EXPENSE</v>
      </c>
      <c r="D3667" s="36" t="str">
        <f>+INDEX('Global Mapping'!$C:$C,MATCH(L3667,'Global Mapping'!$A:$A,0))</f>
        <v>DEPREC-WATER TREATMENT</v>
      </c>
      <c r="E3667" s="36" t="s">
        <v>3985</v>
      </c>
      <c r="F3667" s="36" t="s">
        <v>3986</v>
      </c>
      <c r="G3667" s="36" t="s">
        <v>3987</v>
      </c>
      <c r="H3667" s="36">
        <v>722604</v>
      </c>
      <c r="I3667" s="38">
        <v>39597</v>
      </c>
      <c r="J3667" s="2">
        <v>345</v>
      </c>
      <c r="K3667" s="2">
        <v>345102</v>
      </c>
      <c r="L3667" s="2">
        <v>6520</v>
      </c>
      <c r="M3667" s="5">
        <v>384.72</v>
      </c>
      <c r="N3667" s="3">
        <v>43677</v>
      </c>
      <c r="O3667" t="s">
        <v>19</v>
      </c>
      <c r="P3667" t="s">
        <v>1543</v>
      </c>
      <c r="Q3667" t="s">
        <v>1504</v>
      </c>
      <c r="R3667">
        <v>5000882</v>
      </c>
      <c r="S3667" s="2">
        <v>62170</v>
      </c>
      <c r="T3667" s="2">
        <v>341428</v>
      </c>
      <c r="X3667" s="2" t="s">
        <v>1503</v>
      </c>
      <c r="AA3667" s="2" t="s">
        <v>24</v>
      </c>
    </row>
    <row r="3668" spans="1:27" x14ac:dyDescent="0.25">
      <c r="A3668" s="6">
        <f t="shared" si="57"/>
        <v>3660</v>
      </c>
      <c r="C3668" s="36" t="str">
        <f>+INDEX('Global Mapping'!$M:$M,MATCH(L3668,'Global Mapping'!$A:$A,0))</f>
        <v>EXPENSE</v>
      </c>
      <c r="D3668" s="36" t="str">
        <f>+INDEX('Global Mapping'!$C:$C,MATCH(L3668,'Global Mapping'!$A:$A,0))</f>
        <v>DEPREC-DIST RESV &amp; STAN</v>
      </c>
      <c r="E3668" s="36" t="s">
        <v>3985</v>
      </c>
      <c r="F3668" s="36" t="s">
        <v>3986</v>
      </c>
      <c r="G3668" s="36" t="s">
        <v>3987</v>
      </c>
      <c r="H3668" s="36">
        <v>722604</v>
      </c>
      <c r="I3668" s="38">
        <v>39597</v>
      </c>
      <c r="J3668" s="2">
        <v>345</v>
      </c>
      <c r="K3668" s="2">
        <v>345101</v>
      </c>
      <c r="L3668" s="2">
        <v>6525</v>
      </c>
      <c r="M3668" s="5">
        <v>5.63</v>
      </c>
      <c r="N3668" s="3">
        <v>43677</v>
      </c>
      <c r="O3668" t="s">
        <v>19</v>
      </c>
      <c r="P3668" t="s">
        <v>1544</v>
      </c>
      <c r="Q3668" t="s">
        <v>1504</v>
      </c>
      <c r="R3668">
        <v>91593</v>
      </c>
      <c r="S3668" s="2">
        <v>62170</v>
      </c>
      <c r="T3668" s="2">
        <v>341428</v>
      </c>
      <c r="X3668" s="2" t="s">
        <v>1503</v>
      </c>
      <c r="AA3668" s="2" t="s">
        <v>24</v>
      </c>
    </row>
    <row r="3669" spans="1:27" x14ac:dyDescent="0.25">
      <c r="A3669" s="6">
        <f t="shared" si="57"/>
        <v>3661</v>
      </c>
      <c r="C3669" s="36" t="str">
        <f>+INDEX('Global Mapping'!$M:$M,MATCH(L3669,'Global Mapping'!$A:$A,0))</f>
        <v>EXPENSE</v>
      </c>
      <c r="D3669" s="36" t="str">
        <f>+INDEX('Global Mapping'!$C:$C,MATCH(L3669,'Global Mapping'!$A:$A,0))</f>
        <v>DEPREC-DIST RESV &amp; STAN</v>
      </c>
      <c r="E3669" s="36" t="s">
        <v>3985</v>
      </c>
      <c r="F3669" s="36" t="s">
        <v>3986</v>
      </c>
      <c r="G3669" s="36" t="s">
        <v>3987</v>
      </c>
      <c r="H3669" s="36">
        <v>722604</v>
      </c>
      <c r="I3669" s="38">
        <v>39597</v>
      </c>
      <c r="J3669" s="2">
        <v>345</v>
      </c>
      <c r="K3669" s="2">
        <v>345102</v>
      </c>
      <c r="L3669" s="2">
        <v>6525</v>
      </c>
      <c r="M3669" s="5">
        <v>50.62</v>
      </c>
      <c r="N3669" s="3">
        <v>43677</v>
      </c>
      <c r="O3669" t="s">
        <v>19</v>
      </c>
      <c r="P3669" t="s">
        <v>1544</v>
      </c>
      <c r="Q3669" t="s">
        <v>1504</v>
      </c>
      <c r="R3669">
        <v>91594</v>
      </c>
      <c r="S3669" s="2">
        <v>62170</v>
      </c>
      <c r="T3669" s="2">
        <v>341428</v>
      </c>
      <c r="X3669" s="2" t="s">
        <v>1503</v>
      </c>
      <c r="AA3669" s="2" t="s">
        <v>24</v>
      </c>
    </row>
    <row r="3670" spans="1:27" x14ac:dyDescent="0.25">
      <c r="A3670" s="6">
        <f t="shared" si="57"/>
        <v>3662</v>
      </c>
      <c r="C3670" s="36" t="str">
        <f>+INDEX('Global Mapping'!$M:$M,MATCH(L3670,'Global Mapping'!$A:$A,0))</f>
        <v>EXPENSE</v>
      </c>
      <c r="D3670" s="36" t="str">
        <f>+INDEX('Global Mapping'!$C:$C,MATCH(L3670,'Global Mapping'!$A:$A,0))</f>
        <v>DEPREC-DIST RESV &amp; STAN</v>
      </c>
      <c r="E3670" s="36" t="s">
        <v>3985</v>
      </c>
      <c r="F3670" s="36" t="s">
        <v>3986</v>
      </c>
      <c r="G3670" s="36" t="s">
        <v>3987</v>
      </c>
      <c r="H3670" s="36">
        <v>722604</v>
      </c>
      <c r="I3670" s="38">
        <v>39597</v>
      </c>
      <c r="J3670" s="2">
        <v>345</v>
      </c>
      <c r="K3670" s="2">
        <v>345101</v>
      </c>
      <c r="L3670" s="2">
        <v>6525</v>
      </c>
      <c r="M3670" s="5">
        <v>0.39</v>
      </c>
      <c r="N3670" s="3">
        <v>43677</v>
      </c>
      <c r="O3670" t="s">
        <v>19</v>
      </c>
      <c r="P3670" t="s">
        <v>1501</v>
      </c>
      <c r="Q3670" t="s">
        <v>1504</v>
      </c>
      <c r="R3670">
        <v>108580</v>
      </c>
      <c r="S3670" s="2">
        <v>62170</v>
      </c>
      <c r="T3670" s="2">
        <v>341428</v>
      </c>
      <c r="X3670" s="2" t="s">
        <v>1503</v>
      </c>
      <c r="AA3670" s="2" t="s">
        <v>24</v>
      </c>
    </row>
    <row r="3671" spans="1:27" x14ac:dyDescent="0.25">
      <c r="A3671" s="6">
        <f t="shared" si="57"/>
        <v>3663</v>
      </c>
      <c r="C3671" s="36" t="str">
        <f>+INDEX('Global Mapping'!$M:$M,MATCH(L3671,'Global Mapping'!$A:$A,0))</f>
        <v>EXPENSE</v>
      </c>
      <c r="D3671" s="36" t="str">
        <f>+INDEX('Global Mapping'!$C:$C,MATCH(L3671,'Global Mapping'!$A:$A,0))</f>
        <v>DEPREC-DIST RESV &amp; STAN</v>
      </c>
      <c r="E3671" s="36" t="s">
        <v>3985</v>
      </c>
      <c r="F3671" s="36" t="s">
        <v>3986</v>
      </c>
      <c r="G3671" s="36" t="s">
        <v>3987</v>
      </c>
      <c r="H3671" s="36">
        <v>722604</v>
      </c>
      <c r="I3671" s="38">
        <v>39597</v>
      </c>
      <c r="J3671" s="2">
        <v>345</v>
      </c>
      <c r="K3671" s="2">
        <v>345101</v>
      </c>
      <c r="L3671" s="2">
        <v>6525</v>
      </c>
      <c r="M3671" s="5">
        <v>254.5</v>
      </c>
      <c r="N3671" s="3">
        <v>43677</v>
      </c>
      <c r="O3671" t="s">
        <v>19</v>
      </c>
      <c r="P3671" t="s">
        <v>1501</v>
      </c>
      <c r="Q3671" t="s">
        <v>1504</v>
      </c>
      <c r="R3671">
        <v>108595</v>
      </c>
      <c r="S3671" s="2">
        <v>62170</v>
      </c>
      <c r="T3671" s="2">
        <v>341428</v>
      </c>
      <c r="X3671" s="2" t="s">
        <v>1503</v>
      </c>
      <c r="AA3671" s="2" t="s">
        <v>24</v>
      </c>
    </row>
    <row r="3672" spans="1:27" x14ac:dyDescent="0.25">
      <c r="A3672" s="6">
        <f t="shared" si="57"/>
        <v>3664</v>
      </c>
      <c r="C3672" s="36" t="str">
        <f>+INDEX('Global Mapping'!$M:$M,MATCH(L3672,'Global Mapping'!$A:$A,0))</f>
        <v>EXPENSE</v>
      </c>
      <c r="D3672" s="36" t="str">
        <f>+INDEX('Global Mapping'!$C:$C,MATCH(L3672,'Global Mapping'!$A:$A,0))</f>
        <v>DEPREC-DIST RESV &amp; STAN</v>
      </c>
      <c r="E3672" s="36" t="s">
        <v>3985</v>
      </c>
      <c r="F3672" s="36" t="s">
        <v>3986</v>
      </c>
      <c r="G3672" s="36" t="s">
        <v>3987</v>
      </c>
      <c r="H3672" s="36">
        <v>722604</v>
      </c>
      <c r="I3672" s="38">
        <v>39597</v>
      </c>
      <c r="J3672" s="2">
        <v>345</v>
      </c>
      <c r="K3672" s="2">
        <v>345102</v>
      </c>
      <c r="L3672" s="2">
        <v>6525</v>
      </c>
      <c r="M3672" s="5">
        <v>696.44</v>
      </c>
      <c r="N3672" s="3">
        <v>43677</v>
      </c>
      <c r="O3672" t="s">
        <v>19</v>
      </c>
      <c r="P3672" t="s">
        <v>1501</v>
      </c>
      <c r="Q3672" t="s">
        <v>1504</v>
      </c>
      <c r="R3672">
        <v>108615</v>
      </c>
      <c r="S3672" s="2">
        <v>62170</v>
      </c>
      <c r="T3672" s="2">
        <v>341428</v>
      </c>
      <c r="X3672" s="2" t="s">
        <v>1503</v>
      </c>
      <c r="AA3672" s="2" t="s">
        <v>24</v>
      </c>
    </row>
    <row r="3673" spans="1:27" x14ac:dyDescent="0.25">
      <c r="A3673" s="6">
        <f t="shared" si="57"/>
        <v>3665</v>
      </c>
      <c r="C3673" s="36" t="str">
        <f>+INDEX('Global Mapping'!$M:$M,MATCH(L3673,'Global Mapping'!$A:$A,0))</f>
        <v>EXPENSE</v>
      </c>
      <c r="D3673" s="36" t="str">
        <f>+INDEX('Global Mapping'!$C:$C,MATCH(L3673,'Global Mapping'!$A:$A,0))</f>
        <v>DEPREC-DIST RESV &amp; STAN</v>
      </c>
      <c r="E3673" s="36" t="s">
        <v>3985</v>
      </c>
      <c r="F3673" s="36" t="s">
        <v>3986</v>
      </c>
      <c r="G3673" s="36" t="s">
        <v>3987</v>
      </c>
      <c r="H3673" s="36">
        <v>722604</v>
      </c>
      <c r="I3673" s="38">
        <v>39597</v>
      </c>
      <c r="J3673" s="2">
        <v>345</v>
      </c>
      <c r="K3673" s="2">
        <v>345102</v>
      </c>
      <c r="L3673" s="2">
        <v>6525</v>
      </c>
      <c r="M3673" s="5">
        <v>-0.56000000000000005</v>
      </c>
      <c r="N3673" s="3">
        <v>43677</v>
      </c>
      <c r="O3673" t="s">
        <v>19</v>
      </c>
      <c r="P3673" t="s">
        <v>1545</v>
      </c>
      <c r="Q3673" t="s">
        <v>1504</v>
      </c>
      <c r="R3673">
        <v>163145</v>
      </c>
      <c r="S3673" s="2">
        <v>62170</v>
      </c>
      <c r="T3673" s="2">
        <v>341428</v>
      </c>
      <c r="X3673" s="2" t="s">
        <v>1503</v>
      </c>
      <c r="AA3673" s="2" t="s">
        <v>24</v>
      </c>
    </row>
    <row r="3674" spans="1:27" x14ac:dyDescent="0.25">
      <c r="A3674" s="6">
        <f t="shared" si="57"/>
        <v>3666</v>
      </c>
      <c r="C3674" s="36" t="str">
        <f>+INDEX('Global Mapping'!$M:$M,MATCH(L3674,'Global Mapping'!$A:$A,0))</f>
        <v>EXPENSE</v>
      </c>
      <c r="D3674" s="36" t="str">
        <f>+INDEX('Global Mapping'!$C:$C,MATCH(L3674,'Global Mapping'!$A:$A,0))</f>
        <v>DEPREC-DIST RESV &amp; STAN</v>
      </c>
      <c r="E3674" s="36" t="s">
        <v>3985</v>
      </c>
      <c r="F3674" s="36" t="s">
        <v>3986</v>
      </c>
      <c r="G3674" s="36" t="s">
        <v>3987</v>
      </c>
      <c r="H3674" s="36">
        <v>722604</v>
      </c>
      <c r="I3674" s="38">
        <v>39597</v>
      </c>
      <c r="J3674" s="2">
        <v>345</v>
      </c>
      <c r="K3674" s="2">
        <v>345102</v>
      </c>
      <c r="L3674" s="2">
        <v>6525</v>
      </c>
      <c r="M3674" s="5">
        <v>-0.46</v>
      </c>
      <c r="N3674" s="3">
        <v>43677</v>
      </c>
      <c r="O3674" t="s">
        <v>19</v>
      </c>
      <c r="P3674" t="s">
        <v>1546</v>
      </c>
      <c r="Q3674" t="s">
        <v>1504</v>
      </c>
      <c r="R3674">
        <v>163146</v>
      </c>
      <c r="S3674" s="2">
        <v>62170</v>
      </c>
      <c r="T3674" s="2">
        <v>341428</v>
      </c>
      <c r="X3674" s="2" t="s">
        <v>1503</v>
      </c>
      <c r="AA3674" s="2" t="s">
        <v>24</v>
      </c>
    </row>
    <row r="3675" spans="1:27" x14ac:dyDescent="0.25">
      <c r="A3675" s="6">
        <f t="shared" si="57"/>
        <v>3667</v>
      </c>
      <c r="C3675" s="36" t="str">
        <f>+INDEX('Global Mapping'!$M:$M,MATCH(L3675,'Global Mapping'!$A:$A,0))</f>
        <v>EXPENSE</v>
      </c>
      <c r="D3675" s="36" t="str">
        <f>+INDEX('Global Mapping'!$C:$C,MATCH(L3675,'Global Mapping'!$A:$A,0))</f>
        <v>DEPREC-DIST RESV &amp; STAN</v>
      </c>
      <c r="E3675" s="36" t="s">
        <v>3985</v>
      </c>
      <c r="F3675" s="36" t="s">
        <v>3986</v>
      </c>
      <c r="G3675" s="36" t="s">
        <v>3987</v>
      </c>
      <c r="H3675" s="36">
        <v>722604</v>
      </c>
      <c r="I3675" s="38">
        <v>39597</v>
      </c>
      <c r="J3675" s="2">
        <v>345</v>
      </c>
      <c r="K3675" s="2">
        <v>345102</v>
      </c>
      <c r="L3675" s="2">
        <v>6525</v>
      </c>
      <c r="M3675" s="5">
        <v>0.4</v>
      </c>
      <c r="N3675" s="3">
        <v>43677</v>
      </c>
      <c r="O3675" t="s">
        <v>19</v>
      </c>
      <c r="P3675" t="s">
        <v>1518</v>
      </c>
      <c r="Q3675" t="s">
        <v>1504</v>
      </c>
      <c r="R3675">
        <v>163147</v>
      </c>
      <c r="S3675" s="2">
        <v>62170</v>
      </c>
      <c r="T3675" s="2">
        <v>341428</v>
      </c>
      <c r="X3675" s="2" t="s">
        <v>1503</v>
      </c>
      <c r="AA3675" s="2" t="s">
        <v>24</v>
      </c>
    </row>
    <row r="3676" spans="1:27" x14ac:dyDescent="0.25">
      <c r="A3676" s="6">
        <f t="shared" si="57"/>
        <v>3668</v>
      </c>
      <c r="C3676" s="36" t="str">
        <f>+INDEX('Global Mapping'!$M:$M,MATCH(L3676,'Global Mapping'!$A:$A,0))</f>
        <v>EXPENSE</v>
      </c>
      <c r="D3676" s="36" t="str">
        <f>+INDEX('Global Mapping'!$C:$C,MATCH(L3676,'Global Mapping'!$A:$A,0))</f>
        <v>DEPREC-DIST RESV &amp; STAN</v>
      </c>
      <c r="E3676" s="36" t="s">
        <v>3985</v>
      </c>
      <c r="F3676" s="36" t="s">
        <v>3986</v>
      </c>
      <c r="G3676" s="36" t="s">
        <v>3987</v>
      </c>
      <c r="H3676" s="36">
        <v>722604</v>
      </c>
      <c r="I3676" s="38">
        <v>39597</v>
      </c>
      <c r="J3676" s="2">
        <v>345</v>
      </c>
      <c r="K3676" s="2">
        <v>345102</v>
      </c>
      <c r="L3676" s="2">
        <v>6525</v>
      </c>
      <c r="M3676" s="5">
        <v>0.7</v>
      </c>
      <c r="N3676" s="3">
        <v>43677</v>
      </c>
      <c r="O3676" t="s">
        <v>19</v>
      </c>
      <c r="P3676" t="s">
        <v>1545</v>
      </c>
      <c r="Q3676" t="s">
        <v>1504</v>
      </c>
      <c r="R3676">
        <v>163148</v>
      </c>
      <c r="S3676" s="2">
        <v>62170</v>
      </c>
      <c r="T3676" s="2">
        <v>341428</v>
      </c>
      <c r="X3676" s="2" t="s">
        <v>1503</v>
      </c>
      <c r="AA3676" s="2" t="s">
        <v>24</v>
      </c>
    </row>
    <row r="3677" spans="1:27" x14ac:dyDescent="0.25">
      <c r="A3677" s="6">
        <f t="shared" si="57"/>
        <v>3669</v>
      </c>
      <c r="C3677" s="36" t="str">
        <f>+INDEX('Global Mapping'!$M:$M,MATCH(L3677,'Global Mapping'!$A:$A,0))</f>
        <v>EXPENSE</v>
      </c>
      <c r="D3677" s="36" t="str">
        <f>+INDEX('Global Mapping'!$C:$C,MATCH(L3677,'Global Mapping'!$A:$A,0))</f>
        <v>DEPREC-DIST RESV &amp; STAN</v>
      </c>
      <c r="E3677" s="36" t="s">
        <v>3985</v>
      </c>
      <c r="F3677" s="36" t="s">
        <v>3986</v>
      </c>
      <c r="G3677" s="36" t="s">
        <v>3987</v>
      </c>
      <c r="H3677" s="36">
        <v>722604</v>
      </c>
      <c r="I3677" s="38">
        <v>39597</v>
      </c>
      <c r="J3677" s="2">
        <v>345</v>
      </c>
      <c r="K3677" s="2">
        <v>345102</v>
      </c>
      <c r="L3677" s="2">
        <v>6525</v>
      </c>
      <c r="M3677" s="5">
        <v>0.77</v>
      </c>
      <c r="N3677" s="3">
        <v>43677</v>
      </c>
      <c r="O3677" t="s">
        <v>19</v>
      </c>
      <c r="P3677" t="s">
        <v>1546</v>
      </c>
      <c r="Q3677" t="s">
        <v>1504</v>
      </c>
      <c r="R3677">
        <v>163149</v>
      </c>
      <c r="S3677" s="2">
        <v>62170</v>
      </c>
      <c r="T3677" s="2">
        <v>341428</v>
      </c>
      <c r="X3677" s="2" t="s">
        <v>1503</v>
      </c>
      <c r="AA3677" s="2" t="s">
        <v>24</v>
      </c>
    </row>
    <row r="3678" spans="1:27" x14ac:dyDescent="0.25">
      <c r="A3678" s="6">
        <f t="shared" si="57"/>
        <v>3670</v>
      </c>
      <c r="C3678" s="36" t="str">
        <f>+INDEX('Global Mapping'!$M:$M,MATCH(L3678,'Global Mapping'!$A:$A,0))</f>
        <v>EXPENSE</v>
      </c>
      <c r="D3678" s="36" t="str">
        <f>+INDEX('Global Mapping'!$C:$C,MATCH(L3678,'Global Mapping'!$A:$A,0))</f>
        <v>DEPREC-DIST RESV &amp; STAN</v>
      </c>
      <c r="E3678" s="36" t="s">
        <v>3985</v>
      </c>
      <c r="F3678" s="36" t="s">
        <v>3986</v>
      </c>
      <c r="G3678" s="36" t="s">
        <v>3987</v>
      </c>
      <c r="H3678" s="36">
        <v>722604</v>
      </c>
      <c r="I3678" s="38">
        <v>39597</v>
      </c>
      <c r="J3678" s="2">
        <v>345</v>
      </c>
      <c r="K3678" s="2">
        <v>345102</v>
      </c>
      <c r="L3678" s="2">
        <v>6525</v>
      </c>
      <c r="M3678" s="5">
        <v>1.03</v>
      </c>
      <c r="N3678" s="3">
        <v>43677</v>
      </c>
      <c r="O3678" t="s">
        <v>19</v>
      </c>
      <c r="P3678" t="s">
        <v>1540</v>
      </c>
      <c r="Q3678" t="s">
        <v>1504</v>
      </c>
      <c r="R3678">
        <v>163150</v>
      </c>
      <c r="S3678" s="2">
        <v>62170</v>
      </c>
      <c r="T3678" s="2">
        <v>341428</v>
      </c>
      <c r="X3678" s="2" t="s">
        <v>1503</v>
      </c>
      <c r="AA3678" s="2" t="s">
        <v>24</v>
      </c>
    </row>
    <row r="3679" spans="1:27" x14ac:dyDescent="0.25">
      <c r="A3679" s="6">
        <f t="shared" si="57"/>
        <v>3671</v>
      </c>
      <c r="C3679" s="36" t="str">
        <f>+INDEX('Global Mapping'!$M:$M,MATCH(L3679,'Global Mapping'!$A:$A,0))</f>
        <v>EXPENSE</v>
      </c>
      <c r="D3679" s="36" t="str">
        <f>+INDEX('Global Mapping'!$C:$C,MATCH(L3679,'Global Mapping'!$A:$A,0))</f>
        <v>DEPREC-TRANS &amp; DISTR MA</v>
      </c>
      <c r="E3679" s="36" t="s">
        <v>3985</v>
      </c>
      <c r="F3679" s="36" t="s">
        <v>3986</v>
      </c>
      <c r="G3679" s="36" t="s">
        <v>3987</v>
      </c>
      <c r="H3679" s="36">
        <v>722604</v>
      </c>
      <c r="I3679" s="38">
        <v>39597</v>
      </c>
      <c r="J3679" s="2">
        <v>345</v>
      </c>
      <c r="K3679" s="2">
        <v>345100</v>
      </c>
      <c r="L3679" s="2">
        <v>6530</v>
      </c>
      <c r="M3679" s="5">
        <v>20.14</v>
      </c>
      <c r="N3679" s="3">
        <v>43677</v>
      </c>
      <c r="O3679" t="s">
        <v>19</v>
      </c>
      <c r="P3679" t="s">
        <v>1547</v>
      </c>
      <c r="Q3679" t="s">
        <v>1504</v>
      </c>
      <c r="R3679">
        <v>91926</v>
      </c>
      <c r="S3679" s="2">
        <v>62170</v>
      </c>
      <c r="T3679" s="2">
        <v>341428</v>
      </c>
      <c r="X3679" s="2" t="s">
        <v>1503</v>
      </c>
      <c r="AA3679" s="2" t="s">
        <v>24</v>
      </c>
    </row>
    <row r="3680" spans="1:27" x14ac:dyDescent="0.25">
      <c r="A3680" s="6">
        <f t="shared" si="57"/>
        <v>3672</v>
      </c>
      <c r="C3680" s="36" t="str">
        <f>+INDEX('Global Mapping'!$M:$M,MATCH(L3680,'Global Mapping'!$A:$A,0))</f>
        <v>EXPENSE</v>
      </c>
      <c r="D3680" s="36" t="str">
        <f>+INDEX('Global Mapping'!$C:$C,MATCH(L3680,'Global Mapping'!$A:$A,0))</f>
        <v>DEPREC-TRANS &amp; DISTR MA</v>
      </c>
      <c r="E3680" s="36" t="s">
        <v>3985</v>
      </c>
      <c r="F3680" s="36" t="s">
        <v>3986</v>
      </c>
      <c r="G3680" s="36" t="s">
        <v>3987</v>
      </c>
      <c r="H3680" s="36">
        <v>722604</v>
      </c>
      <c r="I3680" s="38">
        <v>39597</v>
      </c>
      <c r="J3680" s="2">
        <v>345</v>
      </c>
      <c r="K3680" s="2">
        <v>345101</v>
      </c>
      <c r="L3680" s="2">
        <v>6530</v>
      </c>
      <c r="M3680" s="5">
        <v>17.7</v>
      </c>
      <c r="N3680" s="3">
        <v>43677</v>
      </c>
      <c r="O3680" t="s">
        <v>19</v>
      </c>
      <c r="P3680" t="s">
        <v>1547</v>
      </c>
      <c r="Q3680" t="s">
        <v>1504</v>
      </c>
      <c r="R3680">
        <v>91927</v>
      </c>
      <c r="S3680" s="2">
        <v>62170</v>
      </c>
      <c r="T3680" s="2">
        <v>341428</v>
      </c>
      <c r="X3680" s="2" t="s">
        <v>1503</v>
      </c>
      <c r="AA3680" s="2" t="s">
        <v>24</v>
      </c>
    </row>
    <row r="3681" spans="1:27" x14ac:dyDescent="0.25">
      <c r="A3681" s="6">
        <f t="shared" si="57"/>
        <v>3673</v>
      </c>
      <c r="C3681" s="36" t="str">
        <f>+INDEX('Global Mapping'!$M:$M,MATCH(L3681,'Global Mapping'!$A:$A,0))</f>
        <v>EXPENSE</v>
      </c>
      <c r="D3681" s="36" t="str">
        <f>+INDEX('Global Mapping'!$C:$C,MATCH(L3681,'Global Mapping'!$A:$A,0))</f>
        <v>DEPREC-TRANS &amp; DISTR MA</v>
      </c>
      <c r="E3681" s="36" t="s">
        <v>3985</v>
      </c>
      <c r="F3681" s="36" t="s">
        <v>3986</v>
      </c>
      <c r="G3681" s="36" t="s">
        <v>3987</v>
      </c>
      <c r="H3681" s="36">
        <v>722604</v>
      </c>
      <c r="I3681" s="38">
        <v>39597</v>
      </c>
      <c r="J3681" s="2">
        <v>345</v>
      </c>
      <c r="K3681" s="2">
        <v>345102</v>
      </c>
      <c r="L3681" s="2">
        <v>6530</v>
      </c>
      <c r="M3681" s="5">
        <v>504</v>
      </c>
      <c r="N3681" s="3">
        <v>43677</v>
      </c>
      <c r="O3681" t="s">
        <v>19</v>
      </c>
      <c r="P3681" t="s">
        <v>1547</v>
      </c>
      <c r="Q3681" t="s">
        <v>1504</v>
      </c>
      <c r="R3681">
        <v>91928</v>
      </c>
      <c r="S3681" s="2">
        <v>62170</v>
      </c>
      <c r="T3681" s="2">
        <v>341428</v>
      </c>
      <c r="X3681" s="2" t="s">
        <v>1503</v>
      </c>
      <c r="AA3681" s="2" t="s">
        <v>24</v>
      </c>
    </row>
    <row r="3682" spans="1:27" x14ac:dyDescent="0.25">
      <c r="A3682" s="6">
        <f t="shared" si="57"/>
        <v>3674</v>
      </c>
      <c r="C3682" s="36" t="str">
        <f>+INDEX('Global Mapping'!$M:$M,MATCH(L3682,'Global Mapping'!$A:$A,0))</f>
        <v>EXPENSE</v>
      </c>
      <c r="D3682" s="36" t="str">
        <f>+INDEX('Global Mapping'!$C:$C,MATCH(L3682,'Global Mapping'!$A:$A,0))</f>
        <v>DEPREC-TRANS &amp; DISTR MA</v>
      </c>
      <c r="E3682" s="36" t="s">
        <v>3985</v>
      </c>
      <c r="F3682" s="36" t="s">
        <v>3986</v>
      </c>
      <c r="G3682" s="36" t="s">
        <v>3987</v>
      </c>
      <c r="H3682" s="36">
        <v>722604</v>
      </c>
      <c r="I3682" s="38">
        <v>39597</v>
      </c>
      <c r="J3682" s="2">
        <v>345</v>
      </c>
      <c r="K3682" s="2">
        <v>345101</v>
      </c>
      <c r="L3682" s="2">
        <v>6530</v>
      </c>
      <c r="M3682" s="5">
        <v>0.27</v>
      </c>
      <c r="N3682" s="3">
        <v>43677</v>
      </c>
      <c r="O3682" t="s">
        <v>19</v>
      </c>
      <c r="P3682" t="s">
        <v>1501</v>
      </c>
      <c r="Q3682" t="s">
        <v>1504</v>
      </c>
      <c r="R3682">
        <v>108581</v>
      </c>
      <c r="S3682" s="2">
        <v>62170</v>
      </c>
      <c r="T3682" s="2">
        <v>341428</v>
      </c>
      <c r="X3682" s="2" t="s">
        <v>1503</v>
      </c>
      <c r="AA3682" s="2" t="s">
        <v>24</v>
      </c>
    </row>
    <row r="3683" spans="1:27" x14ac:dyDescent="0.25">
      <c r="A3683" s="6">
        <f t="shared" si="57"/>
        <v>3675</v>
      </c>
      <c r="C3683" s="36" t="str">
        <f>+INDEX('Global Mapping'!$M:$M,MATCH(L3683,'Global Mapping'!$A:$A,0))</f>
        <v>EXPENSE</v>
      </c>
      <c r="D3683" s="36" t="str">
        <f>+INDEX('Global Mapping'!$C:$C,MATCH(L3683,'Global Mapping'!$A:$A,0))</f>
        <v>DEPREC-TRANS &amp; DISTR MA</v>
      </c>
      <c r="E3683" s="36" t="s">
        <v>3985</v>
      </c>
      <c r="F3683" s="36" t="s">
        <v>3986</v>
      </c>
      <c r="G3683" s="36" t="s">
        <v>3987</v>
      </c>
      <c r="H3683" s="36">
        <v>722604</v>
      </c>
      <c r="I3683" s="38">
        <v>39597</v>
      </c>
      <c r="J3683" s="2">
        <v>345</v>
      </c>
      <c r="K3683" s="2">
        <v>345101</v>
      </c>
      <c r="L3683" s="2">
        <v>6530</v>
      </c>
      <c r="M3683" s="5">
        <v>391.26</v>
      </c>
      <c r="N3683" s="3">
        <v>43677</v>
      </c>
      <c r="O3683" t="s">
        <v>19</v>
      </c>
      <c r="P3683" t="s">
        <v>1501</v>
      </c>
      <c r="Q3683" t="s">
        <v>1504</v>
      </c>
      <c r="R3683">
        <v>108596</v>
      </c>
      <c r="S3683" s="2">
        <v>62170</v>
      </c>
      <c r="T3683" s="2">
        <v>341428</v>
      </c>
      <c r="X3683" s="2" t="s">
        <v>1503</v>
      </c>
      <c r="AA3683" s="2" t="s">
        <v>24</v>
      </c>
    </row>
    <row r="3684" spans="1:27" x14ac:dyDescent="0.25">
      <c r="A3684" s="6">
        <f t="shared" si="57"/>
        <v>3676</v>
      </c>
      <c r="C3684" s="36" t="str">
        <f>+INDEX('Global Mapping'!$M:$M,MATCH(L3684,'Global Mapping'!$A:$A,0))</f>
        <v>EXPENSE</v>
      </c>
      <c r="D3684" s="36" t="str">
        <f>+INDEX('Global Mapping'!$C:$C,MATCH(L3684,'Global Mapping'!$A:$A,0))</f>
        <v>DEPREC-TRANS &amp; DISTR MA</v>
      </c>
      <c r="E3684" s="36" t="s">
        <v>3985</v>
      </c>
      <c r="F3684" s="36" t="s">
        <v>3986</v>
      </c>
      <c r="G3684" s="36" t="s">
        <v>3987</v>
      </c>
      <c r="H3684" s="36">
        <v>722604</v>
      </c>
      <c r="I3684" s="38">
        <v>39597</v>
      </c>
      <c r="J3684" s="2">
        <v>345</v>
      </c>
      <c r="K3684" s="2">
        <v>345102</v>
      </c>
      <c r="L3684" s="2">
        <v>6530</v>
      </c>
      <c r="M3684" s="5">
        <v>3295.09</v>
      </c>
      <c r="N3684" s="3">
        <v>43677</v>
      </c>
      <c r="O3684" t="s">
        <v>19</v>
      </c>
      <c r="P3684" t="s">
        <v>1501</v>
      </c>
      <c r="Q3684" t="s">
        <v>1504</v>
      </c>
      <c r="R3684">
        <v>108616</v>
      </c>
      <c r="S3684" s="2">
        <v>62170</v>
      </c>
      <c r="T3684" s="2">
        <v>341428</v>
      </c>
      <c r="X3684" s="2" t="s">
        <v>1503</v>
      </c>
      <c r="AA3684" s="2" t="s">
        <v>24</v>
      </c>
    </row>
    <row r="3685" spans="1:27" x14ac:dyDescent="0.25">
      <c r="A3685" s="6">
        <f t="shared" si="57"/>
        <v>3677</v>
      </c>
      <c r="C3685" s="36" t="str">
        <f>+INDEX('Global Mapping'!$M:$M,MATCH(L3685,'Global Mapping'!$A:$A,0))</f>
        <v>EXPENSE</v>
      </c>
      <c r="D3685" s="36" t="str">
        <f>+INDEX('Global Mapping'!$C:$C,MATCH(L3685,'Global Mapping'!$A:$A,0))</f>
        <v>DEPREC-TRANS &amp; DISTR MA</v>
      </c>
      <c r="E3685" s="36" t="s">
        <v>3985</v>
      </c>
      <c r="F3685" s="36" t="s">
        <v>3986</v>
      </c>
      <c r="G3685" s="36" t="s">
        <v>3987</v>
      </c>
      <c r="H3685" s="36">
        <v>722604</v>
      </c>
      <c r="I3685" s="38">
        <v>39597</v>
      </c>
      <c r="J3685" s="2">
        <v>345</v>
      </c>
      <c r="K3685" s="2">
        <v>345101</v>
      </c>
      <c r="L3685" s="2">
        <v>6530</v>
      </c>
      <c r="M3685" s="5">
        <v>-0.32</v>
      </c>
      <c r="N3685" s="3">
        <v>43677</v>
      </c>
      <c r="O3685" t="s">
        <v>19</v>
      </c>
      <c r="P3685" t="s">
        <v>1548</v>
      </c>
      <c r="Q3685" t="s">
        <v>1504</v>
      </c>
      <c r="R3685">
        <v>163089</v>
      </c>
      <c r="S3685" s="2">
        <v>62170</v>
      </c>
      <c r="T3685" s="2">
        <v>341428</v>
      </c>
      <c r="X3685" s="2" t="s">
        <v>1503</v>
      </c>
      <c r="AA3685" s="2" t="s">
        <v>24</v>
      </c>
    </row>
    <row r="3686" spans="1:27" x14ac:dyDescent="0.25">
      <c r="A3686" s="6">
        <f t="shared" si="57"/>
        <v>3678</v>
      </c>
      <c r="C3686" s="36" t="str">
        <f>+INDEX('Global Mapping'!$M:$M,MATCH(L3686,'Global Mapping'!$A:$A,0))</f>
        <v>EXPENSE</v>
      </c>
      <c r="D3686" s="36" t="str">
        <f>+INDEX('Global Mapping'!$C:$C,MATCH(L3686,'Global Mapping'!$A:$A,0))</f>
        <v>DEPREC-TRANS &amp; DISTR MA</v>
      </c>
      <c r="E3686" s="36" t="s">
        <v>3985</v>
      </c>
      <c r="F3686" s="36" t="s">
        <v>3986</v>
      </c>
      <c r="G3686" s="36" t="s">
        <v>3987</v>
      </c>
      <c r="H3686" s="36">
        <v>722604</v>
      </c>
      <c r="I3686" s="38">
        <v>39597</v>
      </c>
      <c r="J3686" s="2">
        <v>345</v>
      </c>
      <c r="K3686" s="2">
        <v>345101</v>
      </c>
      <c r="L3686" s="2">
        <v>6530</v>
      </c>
      <c r="M3686" s="5">
        <v>0.17</v>
      </c>
      <c r="N3686" s="3">
        <v>43677</v>
      </c>
      <c r="O3686" t="s">
        <v>19</v>
      </c>
      <c r="P3686" t="s">
        <v>1518</v>
      </c>
      <c r="Q3686" t="s">
        <v>1504</v>
      </c>
      <c r="R3686">
        <v>163090</v>
      </c>
      <c r="S3686" s="2">
        <v>62170</v>
      </c>
      <c r="T3686" s="2">
        <v>341428</v>
      </c>
      <c r="X3686" s="2" t="s">
        <v>1503</v>
      </c>
      <c r="AA3686" s="2" t="s">
        <v>24</v>
      </c>
    </row>
    <row r="3687" spans="1:27" x14ac:dyDescent="0.25">
      <c r="A3687" s="6">
        <f t="shared" si="57"/>
        <v>3679</v>
      </c>
      <c r="C3687" s="36" t="str">
        <f>+INDEX('Global Mapping'!$M:$M,MATCH(L3687,'Global Mapping'!$A:$A,0))</f>
        <v>EXPENSE</v>
      </c>
      <c r="D3687" s="36" t="str">
        <f>+INDEX('Global Mapping'!$C:$C,MATCH(L3687,'Global Mapping'!$A:$A,0))</f>
        <v>DEPREC-TRANS &amp; DISTR MA</v>
      </c>
      <c r="E3687" s="36" t="s">
        <v>3985</v>
      </c>
      <c r="F3687" s="36" t="s">
        <v>3986</v>
      </c>
      <c r="G3687" s="36" t="s">
        <v>3987</v>
      </c>
      <c r="H3687" s="36">
        <v>722604</v>
      </c>
      <c r="I3687" s="38">
        <v>39597</v>
      </c>
      <c r="J3687" s="2">
        <v>345</v>
      </c>
      <c r="K3687" s="2">
        <v>345101</v>
      </c>
      <c r="L3687" s="2">
        <v>6530</v>
      </c>
      <c r="M3687" s="5">
        <v>0.43</v>
      </c>
      <c r="N3687" s="3">
        <v>43677</v>
      </c>
      <c r="O3687" t="s">
        <v>19</v>
      </c>
      <c r="P3687" t="s">
        <v>1548</v>
      </c>
      <c r="Q3687" t="s">
        <v>1504</v>
      </c>
      <c r="R3687">
        <v>163091</v>
      </c>
      <c r="S3687" s="2">
        <v>62170</v>
      </c>
      <c r="T3687" s="2">
        <v>341428</v>
      </c>
      <c r="X3687" s="2" t="s">
        <v>1503</v>
      </c>
      <c r="AA3687" s="2" t="s">
        <v>24</v>
      </c>
    </row>
    <row r="3688" spans="1:27" x14ac:dyDescent="0.25">
      <c r="A3688" s="6">
        <f t="shared" si="57"/>
        <v>3680</v>
      </c>
      <c r="C3688" s="36" t="str">
        <f>+INDEX('Global Mapping'!$M:$M,MATCH(L3688,'Global Mapping'!$A:$A,0))</f>
        <v>EXPENSE</v>
      </c>
      <c r="D3688" s="36" t="str">
        <f>+INDEX('Global Mapping'!$C:$C,MATCH(L3688,'Global Mapping'!$A:$A,0))</f>
        <v>DEPREC-TRANS &amp; DISTR MA</v>
      </c>
      <c r="E3688" s="36" t="s">
        <v>3985</v>
      </c>
      <c r="F3688" s="36" t="s">
        <v>3986</v>
      </c>
      <c r="G3688" s="36" t="s">
        <v>3987</v>
      </c>
      <c r="H3688" s="36">
        <v>722604</v>
      </c>
      <c r="I3688" s="38">
        <v>39597</v>
      </c>
      <c r="J3688" s="2">
        <v>345</v>
      </c>
      <c r="K3688" s="2">
        <v>345102</v>
      </c>
      <c r="L3688" s="2">
        <v>6530</v>
      </c>
      <c r="M3688" s="5">
        <v>-0.47</v>
      </c>
      <c r="N3688" s="3">
        <v>43677</v>
      </c>
      <c r="O3688" t="s">
        <v>19</v>
      </c>
      <c r="P3688" t="s">
        <v>1549</v>
      </c>
      <c r="Q3688" t="s">
        <v>1504</v>
      </c>
      <c r="R3688">
        <v>163151</v>
      </c>
      <c r="S3688" s="2">
        <v>62170</v>
      </c>
      <c r="T3688" s="2">
        <v>341428</v>
      </c>
      <c r="X3688" s="2" t="s">
        <v>1503</v>
      </c>
      <c r="AA3688" s="2" t="s">
        <v>24</v>
      </c>
    </row>
    <row r="3689" spans="1:27" x14ac:dyDescent="0.25">
      <c r="A3689" s="6">
        <f t="shared" si="57"/>
        <v>3681</v>
      </c>
      <c r="C3689" s="36" t="str">
        <f>+INDEX('Global Mapping'!$M:$M,MATCH(L3689,'Global Mapping'!$A:$A,0))</f>
        <v>EXPENSE</v>
      </c>
      <c r="D3689" s="36" t="str">
        <f>+INDEX('Global Mapping'!$C:$C,MATCH(L3689,'Global Mapping'!$A:$A,0))</f>
        <v>DEPREC-TRANS &amp; DISTR MA</v>
      </c>
      <c r="E3689" s="36" t="s">
        <v>3985</v>
      </c>
      <c r="F3689" s="36" t="s">
        <v>3986</v>
      </c>
      <c r="G3689" s="36" t="s">
        <v>3987</v>
      </c>
      <c r="H3689" s="36">
        <v>722604</v>
      </c>
      <c r="I3689" s="38">
        <v>39597</v>
      </c>
      <c r="J3689" s="2">
        <v>345</v>
      </c>
      <c r="K3689" s="2">
        <v>345102</v>
      </c>
      <c r="L3689" s="2">
        <v>6530</v>
      </c>
      <c r="M3689" s="5">
        <v>-0.3</v>
      </c>
      <c r="N3689" s="3">
        <v>43677</v>
      </c>
      <c r="O3689" t="s">
        <v>19</v>
      </c>
      <c r="P3689" t="s">
        <v>1550</v>
      </c>
      <c r="Q3689" t="s">
        <v>1504</v>
      </c>
      <c r="R3689">
        <v>163152</v>
      </c>
      <c r="S3689" s="2">
        <v>62170</v>
      </c>
      <c r="T3689" s="2">
        <v>341428</v>
      </c>
      <c r="X3689" s="2" t="s">
        <v>1503</v>
      </c>
      <c r="AA3689" s="2" t="s">
        <v>24</v>
      </c>
    </row>
    <row r="3690" spans="1:27" x14ac:dyDescent="0.25">
      <c r="A3690" s="6">
        <f t="shared" si="57"/>
        <v>3682</v>
      </c>
      <c r="C3690" s="36" t="str">
        <f>+INDEX('Global Mapping'!$M:$M,MATCH(L3690,'Global Mapping'!$A:$A,0))</f>
        <v>EXPENSE</v>
      </c>
      <c r="D3690" s="36" t="str">
        <f>+INDEX('Global Mapping'!$C:$C,MATCH(L3690,'Global Mapping'!$A:$A,0))</f>
        <v>DEPREC-TRANS &amp; DISTR MA</v>
      </c>
      <c r="E3690" s="36" t="s">
        <v>3985</v>
      </c>
      <c r="F3690" s="36" t="s">
        <v>3986</v>
      </c>
      <c r="G3690" s="36" t="s">
        <v>3987</v>
      </c>
      <c r="H3690" s="36">
        <v>722604</v>
      </c>
      <c r="I3690" s="38">
        <v>39597</v>
      </c>
      <c r="J3690" s="2">
        <v>345</v>
      </c>
      <c r="K3690" s="2">
        <v>345102</v>
      </c>
      <c r="L3690" s="2">
        <v>6530</v>
      </c>
      <c r="M3690" s="5">
        <v>-0.1</v>
      </c>
      <c r="N3690" s="3">
        <v>43677</v>
      </c>
      <c r="O3690" t="s">
        <v>19</v>
      </c>
      <c r="P3690" t="s">
        <v>1509</v>
      </c>
      <c r="Q3690" t="s">
        <v>1504</v>
      </c>
      <c r="R3690">
        <v>163153</v>
      </c>
      <c r="S3690" s="2">
        <v>62170</v>
      </c>
      <c r="T3690" s="2">
        <v>341428</v>
      </c>
      <c r="X3690" s="2" t="s">
        <v>1503</v>
      </c>
      <c r="AA3690" s="2" t="s">
        <v>24</v>
      </c>
    </row>
    <row r="3691" spans="1:27" x14ac:dyDescent="0.25">
      <c r="A3691" s="6">
        <f t="shared" si="57"/>
        <v>3683</v>
      </c>
      <c r="C3691" s="36" t="str">
        <f>+INDEX('Global Mapping'!$M:$M,MATCH(L3691,'Global Mapping'!$A:$A,0))</f>
        <v>EXPENSE</v>
      </c>
      <c r="D3691" s="36" t="str">
        <f>+INDEX('Global Mapping'!$C:$C,MATCH(L3691,'Global Mapping'!$A:$A,0))</f>
        <v>DEPREC-TRANS &amp; DISTR MA</v>
      </c>
      <c r="E3691" s="36" t="s">
        <v>3985</v>
      </c>
      <c r="F3691" s="36" t="s">
        <v>3986</v>
      </c>
      <c r="G3691" s="36" t="s">
        <v>3987</v>
      </c>
      <c r="H3691" s="36">
        <v>722604</v>
      </c>
      <c r="I3691" s="38">
        <v>39597</v>
      </c>
      <c r="J3691" s="2">
        <v>345</v>
      </c>
      <c r="K3691" s="2">
        <v>345102</v>
      </c>
      <c r="L3691" s="2">
        <v>6530</v>
      </c>
      <c r="M3691" s="5">
        <v>0.1</v>
      </c>
      <c r="N3691" s="3">
        <v>43677</v>
      </c>
      <c r="O3691" t="s">
        <v>19</v>
      </c>
      <c r="P3691" t="s">
        <v>1511</v>
      </c>
      <c r="Q3691" t="s">
        <v>1504</v>
      </c>
      <c r="R3691">
        <v>163154</v>
      </c>
      <c r="S3691" s="2">
        <v>62170</v>
      </c>
      <c r="T3691" s="2">
        <v>341428</v>
      </c>
      <c r="X3691" s="2" t="s">
        <v>1503</v>
      </c>
      <c r="AA3691" s="2" t="s">
        <v>24</v>
      </c>
    </row>
    <row r="3692" spans="1:27" x14ac:dyDescent="0.25">
      <c r="A3692" s="6">
        <f t="shared" si="57"/>
        <v>3684</v>
      </c>
      <c r="C3692" s="36" t="str">
        <f>+INDEX('Global Mapping'!$M:$M,MATCH(L3692,'Global Mapping'!$A:$A,0))</f>
        <v>EXPENSE</v>
      </c>
      <c r="D3692" s="36" t="str">
        <f>+INDEX('Global Mapping'!$C:$C,MATCH(L3692,'Global Mapping'!$A:$A,0))</f>
        <v>DEPREC-TRANS &amp; DISTR MA</v>
      </c>
      <c r="E3692" s="36" t="s">
        <v>3985</v>
      </c>
      <c r="F3692" s="36" t="s">
        <v>3986</v>
      </c>
      <c r="G3692" s="36" t="s">
        <v>3987</v>
      </c>
      <c r="H3692" s="36">
        <v>722604</v>
      </c>
      <c r="I3692" s="38">
        <v>39597</v>
      </c>
      <c r="J3692" s="2">
        <v>345</v>
      </c>
      <c r="K3692" s="2">
        <v>345102</v>
      </c>
      <c r="L3692" s="2">
        <v>6530</v>
      </c>
      <c r="M3692" s="5">
        <v>0.27</v>
      </c>
      <c r="N3692" s="3">
        <v>43677</v>
      </c>
      <c r="O3692" t="s">
        <v>19</v>
      </c>
      <c r="P3692" t="s">
        <v>1551</v>
      </c>
      <c r="Q3692" t="s">
        <v>1504</v>
      </c>
      <c r="R3692">
        <v>163155</v>
      </c>
      <c r="S3692" s="2">
        <v>62170</v>
      </c>
      <c r="T3692" s="2">
        <v>341428</v>
      </c>
      <c r="X3692" s="2" t="s">
        <v>1503</v>
      </c>
      <c r="AA3692" s="2" t="s">
        <v>24</v>
      </c>
    </row>
    <row r="3693" spans="1:27" x14ac:dyDescent="0.25">
      <c r="A3693" s="6">
        <f t="shared" si="57"/>
        <v>3685</v>
      </c>
      <c r="C3693" s="36" t="str">
        <f>+INDEX('Global Mapping'!$M:$M,MATCH(L3693,'Global Mapping'!$A:$A,0))</f>
        <v>EXPENSE</v>
      </c>
      <c r="D3693" s="36" t="str">
        <f>+INDEX('Global Mapping'!$C:$C,MATCH(L3693,'Global Mapping'!$A:$A,0))</f>
        <v>DEPREC-TRANS &amp; DISTR MA</v>
      </c>
      <c r="E3693" s="36" t="s">
        <v>3985</v>
      </c>
      <c r="F3693" s="36" t="s">
        <v>3986</v>
      </c>
      <c r="G3693" s="36" t="s">
        <v>3987</v>
      </c>
      <c r="H3693" s="36">
        <v>722604</v>
      </c>
      <c r="I3693" s="38">
        <v>39597</v>
      </c>
      <c r="J3693" s="2">
        <v>345</v>
      </c>
      <c r="K3693" s="2">
        <v>345102</v>
      </c>
      <c r="L3693" s="2">
        <v>6530</v>
      </c>
      <c r="M3693" s="5">
        <v>0.32</v>
      </c>
      <c r="N3693" s="3">
        <v>43677</v>
      </c>
      <c r="O3693" t="s">
        <v>19</v>
      </c>
      <c r="P3693" t="s">
        <v>1552</v>
      </c>
      <c r="Q3693" t="s">
        <v>1504</v>
      </c>
      <c r="R3693">
        <v>163156</v>
      </c>
      <c r="S3693" s="2">
        <v>62170</v>
      </c>
      <c r="T3693" s="2">
        <v>341428</v>
      </c>
      <c r="X3693" s="2" t="s">
        <v>1503</v>
      </c>
      <c r="AA3693" s="2" t="s">
        <v>24</v>
      </c>
    </row>
    <row r="3694" spans="1:27" x14ac:dyDescent="0.25">
      <c r="A3694" s="6">
        <f t="shared" si="57"/>
        <v>3686</v>
      </c>
      <c r="C3694" s="36" t="str">
        <f>+INDEX('Global Mapping'!$M:$M,MATCH(L3694,'Global Mapping'!$A:$A,0))</f>
        <v>EXPENSE</v>
      </c>
      <c r="D3694" s="36" t="str">
        <f>+INDEX('Global Mapping'!$C:$C,MATCH(L3694,'Global Mapping'!$A:$A,0))</f>
        <v>DEPREC-TRANS &amp; DISTR MA</v>
      </c>
      <c r="E3694" s="36" t="s">
        <v>3985</v>
      </c>
      <c r="F3694" s="36" t="s">
        <v>3986</v>
      </c>
      <c r="G3694" s="36" t="s">
        <v>3987</v>
      </c>
      <c r="H3694" s="36">
        <v>722604</v>
      </c>
      <c r="I3694" s="38">
        <v>39597</v>
      </c>
      <c r="J3694" s="2">
        <v>345</v>
      </c>
      <c r="K3694" s="2">
        <v>345102</v>
      </c>
      <c r="L3694" s="2">
        <v>6530</v>
      </c>
      <c r="M3694" s="5">
        <v>0.36</v>
      </c>
      <c r="N3694" s="3">
        <v>43677</v>
      </c>
      <c r="O3694" t="s">
        <v>19</v>
      </c>
      <c r="P3694" t="s">
        <v>1553</v>
      </c>
      <c r="Q3694" t="s">
        <v>1504</v>
      </c>
      <c r="R3694">
        <v>163157</v>
      </c>
      <c r="S3694" s="2">
        <v>62170</v>
      </c>
      <c r="T3694" s="2">
        <v>341428</v>
      </c>
      <c r="X3694" s="2" t="s">
        <v>1503</v>
      </c>
      <c r="AA3694" s="2" t="s">
        <v>24</v>
      </c>
    </row>
    <row r="3695" spans="1:27" x14ac:dyDescent="0.25">
      <c r="A3695" s="6">
        <f t="shared" si="57"/>
        <v>3687</v>
      </c>
      <c r="C3695" s="36" t="str">
        <f>+INDEX('Global Mapping'!$M:$M,MATCH(L3695,'Global Mapping'!$A:$A,0))</f>
        <v>EXPENSE</v>
      </c>
      <c r="D3695" s="36" t="str">
        <f>+INDEX('Global Mapping'!$C:$C,MATCH(L3695,'Global Mapping'!$A:$A,0))</f>
        <v>DEPREC-TRANS &amp; DISTR MA</v>
      </c>
      <c r="E3695" s="36" t="s">
        <v>3985</v>
      </c>
      <c r="F3695" s="36" t="s">
        <v>3986</v>
      </c>
      <c r="G3695" s="36" t="s">
        <v>3987</v>
      </c>
      <c r="H3695" s="36">
        <v>722604</v>
      </c>
      <c r="I3695" s="38">
        <v>39597</v>
      </c>
      <c r="J3695" s="2">
        <v>345</v>
      </c>
      <c r="K3695" s="2">
        <v>345102</v>
      </c>
      <c r="L3695" s="2">
        <v>6530</v>
      </c>
      <c r="M3695" s="5">
        <v>0.37</v>
      </c>
      <c r="N3695" s="3">
        <v>43677</v>
      </c>
      <c r="O3695" t="s">
        <v>19</v>
      </c>
      <c r="P3695" t="s">
        <v>1554</v>
      </c>
      <c r="Q3695" t="s">
        <v>1504</v>
      </c>
      <c r="R3695">
        <v>163158</v>
      </c>
      <c r="S3695" s="2">
        <v>62170</v>
      </c>
      <c r="T3695" s="2">
        <v>341428</v>
      </c>
      <c r="X3695" s="2" t="s">
        <v>1503</v>
      </c>
      <c r="AA3695" s="2" t="s">
        <v>24</v>
      </c>
    </row>
    <row r="3696" spans="1:27" x14ac:dyDescent="0.25">
      <c r="A3696" s="6">
        <f t="shared" si="57"/>
        <v>3688</v>
      </c>
      <c r="C3696" s="36" t="str">
        <f>+INDEX('Global Mapping'!$M:$M,MATCH(L3696,'Global Mapping'!$A:$A,0))</f>
        <v>EXPENSE</v>
      </c>
      <c r="D3696" s="36" t="str">
        <f>+INDEX('Global Mapping'!$C:$C,MATCH(L3696,'Global Mapping'!$A:$A,0))</f>
        <v>DEPREC-TRANS &amp; DISTR MA</v>
      </c>
      <c r="E3696" s="36" t="s">
        <v>3985</v>
      </c>
      <c r="F3696" s="36" t="s">
        <v>3986</v>
      </c>
      <c r="G3696" s="36" t="s">
        <v>3987</v>
      </c>
      <c r="H3696" s="36">
        <v>722604</v>
      </c>
      <c r="I3696" s="38">
        <v>39597</v>
      </c>
      <c r="J3696" s="2">
        <v>345</v>
      </c>
      <c r="K3696" s="2">
        <v>345102</v>
      </c>
      <c r="L3696" s="2">
        <v>6530</v>
      </c>
      <c r="M3696" s="5">
        <v>0.41</v>
      </c>
      <c r="N3696" s="3">
        <v>43677</v>
      </c>
      <c r="O3696" t="s">
        <v>19</v>
      </c>
      <c r="P3696" t="s">
        <v>1550</v>
      </c>
      <c r="Q3696" t="s">
        <v>1504</v>
      </c>
      <c r="R3696">
        <v>163159</v>
      </c>
      <c r="S3696" s="2">
        <v>62170</v>
      </c>
      <c r="T3696" s="2">
        <v>341428</v>
      </c>
      <c r="X3696" s="2" t="s">
        <v>1503</v>
      </c>
      <c r="AA3696" s="2" t="s">
        <v>24</v>
      </c>
    </row>
    <row r="3697" spans="1:27" x14ac:dyDescent="0.25">
      <c r="A3697" s="6">
        <f t="shared" si="57"/>
        <v>3689</v>
      </c>
      <c r="C3697" s="36" t="str">
        <f>+INDEX('Global Mapping'!$M:$M,MATCH(L3697,'Global Mapping'!$A:$A,0))</f>
        <v>EXPENSE</v>
      </c>
      <c r="D3697" s="36" t="str">
        <f>+INDEX('Global Mapping'!$C:$C,MATCH(L3697,'Global Mapping'!$A:$A,0))</f>
        <v>DEPREC-TRANS &amp; DISTR MA</v>
      </c>
      <c r="E3697" s="36" t="s">
        <v>3985</v>
      </c>
      <c r="F3697" s="36" t="s">
        <v>3986</v>
      </c>
      <c r="G3697" s="36" t="s">
        <v>3987</v>
      </c>
      <c r="H3697" s="36">
        <v>722604</v>
      </c>
      <c r="I3697" s="38">
        <v>39597</v>
      </c>
      <c r="J3697" s="2">
        <v>345</v>
      </c>
      <c r="K3697" s="2">
        <v>345102</v>
      </c>
      <c r="L3697" s="2">
        <v>6530</v>
      </c>
      <c r="M3697" s="5">
        <v>0.62</v>
      </c>
      <c r="N3697" s="3">
        <v>43677</v>
      </c>
      <c r="O3697" t="s">
        <v>19</v>
      </c>
      <c r="P3697" t="s">
        <v>1549</v>
      </c>
      <c r="Q3697" t="s">
        <v>1504</v>
      </c>
      <c r="R3697">
        <v>163160</v>
      </c>
      <c r="S3697" s="2">
        <v>62170</v>
      </c>
      <c r="T3697" s="2">
        <v>341428</v>
      </c>
      <c r="X3697" s="2" t="s">
        <v>1503</v>
      </c>
      <c r="AA3697" s="2" t="s">
        <v>24</v>
      </c>
    </row>
    <row r="3698" spans="1:27" x14ac:dyDescent="0.25">
      <c r="A3698" s="6">
        <f t="shared" si="57"/>
        <v>3690</v>
      </c>
      <c r="C3698" s="36" t="str">
        <f>+INDEX('Global Mapping'!$M:$M,MATCH(L3698,'Global Mapping'!$A:$A,0))</f>
        <v>EXPENSE</v>
      </c>
      <c r="D3698" s="36" t="str">
        <f>+INDEX('Global Mapping'!$C:$C,MATCH(L3698,'Global Mapping'!$A:$A,0))</f>
        <v>DEPREC-TRANS &amp; DISTR MA</v>
      </c>
      <c r="E3698" s="36" t="s">
        <v>3985</v>
      </c>
      <c r="F3698" s="36" t="s">
        <v>3986</v>
      </c>
      <c r="G3698" s="36" t="s">
        <v>3987</v>
      </c>
      <c r="H3698" s="36">
        <v>722604</v>
      </c>
      <c r="I3698" s="38">
        <v>39597</v>
      </c>
      <c r="J3698" s="2">
        <v>345</v>
      </c>
      <c r="K3698" s="2">
        <v>345102</v>
      </c>
      <c r="L3698" s="2">
        <v>6530</v>
      </c>
      <c r="M3698" s="5">
        <v>0.63</v>
      </c>
      <c r="N3698" s="3">
        <v>43677</v>
      </c>
      <c r="O3698" t="s">
        <v>19</v>
      </c>
      <c r="P3698" t="s">
        <v>1552</v>
      </c>
      <c r="Q3698" t="s">
        <v>1504</v>
      </c>
      <c r="R3698">
        <v>163161</v>
      </c>
      <c r="S3698" s="2">
        <v>62170</v>
      </c>
      <c r="T3698" s="2">
        <v>341428</v>
      </c>
      <c r="X3698" s="2" t="s">
        <v>1503</v>
      </c>
      <c r="AA3698" s="2" t="s">
        <v>24</v>
      </c>
    </row>
    <row r="3699" spans="1:27" x14ac:dyDescent="0.25">
      <c r="A3699" s="6">
        <f t="shared" si="57"/>
        <v>3691</v>
      </c>
      <c r="C3699" s="36" t="str">
        <f>+INDEX('Global Mapping'!$M:$M,MATCH(L3699,'Global Mapping'!$A:$A,0))</f>
        <v>EXPENSE</v>
      </c>
      <c r="D3699" s="36" t="str">
        <f>+INDEX('Global Mapping'!$C:$C,MATCH(L3699,'Global Mapping'!$A:$A,0))</f>
        <v>DEPREC-TRANS &amp; DISTR MA</v>
      </c>
      <c r="E3699" s="36" t="s">
        <v>3985</v>
      </c>
      <c r="F3699" s="36" t="s">
        <v>3986</v>
      </c>
      <c r="G3699" s="36" t="s">
        <v>3987</v>
      </c>
      <c r="H3699" s="36">
        <v>722604</v>
      </c>
      <c r="I3699" s="38">
        <v>39597</v>
      </c>
      <c r="J3699" s="2">
        <v>345</v>
      </c>
      <c r="K3699" s="2">
        <v>345102</v>
      </c>
      <c r="L3699" s="2">
        <v>6530</v>
      </c>
      <c r="M3699" s="5">
        <v>0.98</v>
      </c>
      <c r="N3699" s="3">
        <v>43677</v>
      </c>
      <c r="O3699" t="s">
        <v>19</v>
      </c>
      <c r="P3699" t="s">
        <v>1510</v>
      </c>
      <c r="Q3699" t="s">
        <v>1504</v>
      </c>
      <c r="R3699">
        <v>163162</v>
      </c>
      <c r="S3699" s="2">
        <v>62170</v>
      </c>
      <c r="T3699" s="2">
        <v>341428</v>
      </c>
      <c r="X3699" s="2" t="s">
        <v>1503</v>
      </c>
      <c r="AA3699" s="2" t="s">
        <v>24</v>
      </c>
    </row>
    <row r="3700" spans="1:27" x14ac:dyDescent="0.25">
      <c r="A3700" s="6">
        <f t="shared" si="57"/>
        <v>3692</v>
      </c>
      <c r="C3700" s="36" t="str">
        <f>+INDEX('Global Mapping'!$M:$M,MATCH(L3700,'Global Mapping'!$A:$A,0))</f>
        <v>EXPENSE</v>
      </c>
      <c r="D3700" s="36" t="str">
        <f>+INDEX('Global Mapping'!$C:$C,MATCH(L3700,'Global Mapping'!$A:$A,0))</f>
        <v>DEPREC-TRANS &amp; DISTR MA</v>
      </c>
      <c r="E3700" s="36" t="s">
        <v>3985</v>
      </c>
      <c r="F3700" s="36" t="s">
        <v>3986</v>
      </c>
      <c r="G3700" s="36" t="s">
        <v>3987</v>
      </c>
      <c r="H3700" s="36">
        <v>722604</v>
      </c>
      <c r="I3700" s="38">
        <v>39597</v>
      </c>
      <c r="J3700" s="2">
        <v>345</v>
      </c>
      <c r="K3700" s="2">
        <v>345102</v>
      </c>
      <c r="L3700" s="2">
        <v>6530</v>
      </c>
      <c r="M3700" s="5">
        <v>0.98</v>
      </c>
      <c r="N3700" s="3">
        <v>43677</v>
      </c>
      <c r="O3700" t="s">
        <v>19</v>
      </c>
      <c r="P3700" t="s">
        <v>1517</v>
      </c>
      <c r="Q3700" t="s">
        <v>1504</v>
      </c>
      <c r="R3700">
        <v>163163</v>
      </c>
      <c r="S3700" s="2">
        <v>62170</v>
      </c>
      <c r="T3700" s="2">
        <v>341428</v>
      </c>
      <c r="X3700" s="2" t="s">
        <v>1503</v>
      </c>
      <c r="AA3700" s="2" t="s">
        <v>24</v>
      </c>
    </row>
    <row r="3701" spans="1:27" x14ac:dyDescent="0.25">
      <c r="A3701" s="6">
        <f t="shared" si="57"/>
        <v>3693</v>
      </c>
      <c r="C3701" s="36" t="str">
        <f>+INDEX('Global Mapping'!$M:$M,MATCH(L3701,'Global Mapping'!$A:$A,0))</f>
        <v>EXPENSE</v>
      </c>
      <c r="D3701" s="36" t="str">
        <f>+INDEX('Global Mapping'!$C:$C,MATCH(L3701,'Global Mapping'!$A:$A,0))</f>
        <v>DEPREC-TRANS &amp; DISTR MA</v>
      </c>
      <c r="E3701" s="36" t="s">
        <v>3985</v>
      </c>
      <c r="F3701" s="36" t="s">
        <v>3986</v>
      </c>
      <c r="G3701" s="36" t="s">
        <v>3987</v>
      </c>
      <c r="H3701" s="36">
        <v>722604</v>
      </c>
      <c r="I3701" s="38">
        <v>39597</v>
      </c>
      <c r="J3701" s="2">
        <v>345</v>
      </c>
      <c r="K3701" s="2">
        <v>345102</v>
      </c>
      <c r="L3701" s="2">
        <v>6530</v>
      </c>
      <c r="M3701" s="5">
        <v>1.27</v>
      </c>
      <c r="N3701" s="3">
        <v>43677</v>
      </c>
      <c r="O3701" t="s">
        <v>19</v>
      </c>
      <c r="P3701" t="s">
        <v>1514</v>
      </c>
      <c r="Q3701" t="s">
        <v>1504</v>
      </c>
      <c r="R3701">
        <v>163164</v>
      </c>
      <c r="S3701" s="2">
        <v>62170</v>
      </c>
      <c r="T3701" s="2">
        <v>341428</v>
      </c>
      <c r="X3701" s="2" t="s">
        <v>1503</v>
      </c>
      <c r="AA3701" s="2" t="s">
        <v>24</v>
      </c>
    </row>
    <row r="3702" spans="1:27" x14ac:dyDescent="0.25">
      <c r="A3702" s="6">
        <f t="shared" si="57"/>
        <v>3694</v>
      </c>
      <c r="C3702" s="36" t="str">
        <f>+INDEX('Global Mapping'!$M:$M,MATCH(L3702,'Global Mapping'!$A:$A,0))</f>
        <v>EXPENSE</v>
      </c>
      <c r="D3702" s="36" t="str">
        <f>+INDEX('Global Mapping'!$C:$C,MATCH(L3702,'Global Mapping'!$A:$A,0))</f>
        <v>DEPREC-TRANS &amp; DISTR MA</v>
      </c>
      <c r="E3702" s="36" t="s">
        <v>3985</v>
      </c>
      <c r="F3702" s="36" t="s">
        <v>3986</v>
      </c>
      <c r="G3702" s="36" t="s">
        <v>3987</v>
      </c>
      <c r="H3702" s="36">
        <v>722604</v>
      </c>
      <c r="I3702" s="38">
        <v>39597</v>
      </c>
      <c r="J3702" s="2">
        <v>345</v>
      </c>
      <c r="K3702" s="2">
        <v>345102</v>
      </c>
      <c r="L3702" s="2">
        <v>6530</v>
      </c>
      <c r="M3702" s="5">
        <v>1.58</v>
      </c>
      <c r="N3702" s="3">
        <v>43677</v>
      </c>
      <c r="O3702" t="s">
        <v>19</v>
      </c>
      <c r="P3702" t="s">
        <v>1540</v>
      </c>
      <c r="Q3702" t="s">
        <v>1504</v>
      </c>
      <c r="R3702">
        <v>163165</v>
      </c>
      <c r="S3702" s="2">
        <v>62170</v>
      </c>
      <c r="T3702" s="2">
        <v>341428</v>
      </c>
      <c r="X3702" s="2" t="s">
        <v>1503</v>
      </c>
      <c r="AA3702" s="2" t="s">
        <v>24</v>
      </c>
    </row>
    <row r="3703" spans="1:27" x14ac:dyDescent="0.25">
      <c r="A3703" s="6">
        <f t="shared" si="57"/>
        <v>3695</v>
      </c>
      <c r="C3703" s="36" t="str">
        <f>+INDEX('Global Mapping'!$M:$M,MATCH(L3703,'Global Mapping'!$A:$A,0))</f>
        <v>EXPENSE</v>
      </c>
      <c r="D3703" s="36" t="str">
        <f>+INDEX('Global Mapping'!$C:$C,MATCH(L3703,'Global Mapping'!$A:$A,0))</f>
        <v>DEPREC-TRANS &amp; DISTR MA</v>
      </c>
      <c r="E3703" s="36" t="s">
        <v>3985</v>
      </c>
      <c r="F3703" s="36" t="s">
        <v>3986</v>
      </c>
      <c r="G3703" s="36" t="s">
        <v>3987</v>
      </c>
      <c r="H3703" s="36">
        <v>722604</v>
      </c>
      <c r="I3703" s="38">
        <v>39597</v>
      </c>
      <c r="J3703" s="2">
        <v>345</v>
      </c>
      <c r="K3703" s="2">
        <v>345102</v>
      </c>
      <c r="L3703" s="2">
        <v>6530</v>
      </c>
      <c r="M3703" s="5">
        <v>3.68</v>
      </c>
      <c r="N3703" s="3">
        <v>43677</v>
      </c>
      <c r="O3703" t="s">
        <v>19</v>
      </c>
      <c r="P3703" t="s">
        <v>1518</v>
      </c>
      <c r="Q3703" t="s">
        <v>1504</v>
      </c>
      <c r="R3703">
        <v>163166</v>
      </c>
      <c r="S3703" s="2">
        <v>62170</v>
      </c>
      <c r="T3703" s="2">
        <v>341428</v>
      </c>
      <c r="X3703" s="2" t="s">
        <v>1503</v>
      </c>
      <c r="AA3703" s="2" t="s">
        <v>24</v>
      </c>
    </row>
    <row r="3704" spans="1:27" x14ac:dyDescent="0.25">
      <c r="A3704" s="6">
        <f t="shared" si="57"/>
        <v>3696</v>
      </c>
      <c r="C3704" s="36" t="str">
        <f>+INDEX('Global Mapping'!$M:$M,MATCH(L3704,'Global Mapping'!$A:$A,0))</f>
        <v>EXPENSE</v>
      </c>
      <c r="D3704" s="36" t="str">
        <f>+INDEX('Global Mapping'!$C:$C,MATCH(L3704,'Global Mapping'!$A:$A,0))</f>
        <v>DEPREC-TRANS &amp; DISTR MA</v>
      </c>
      <c r="E3704" s="36" t="s">
        <v>3985</v>
      </c>
      <c r="F3704" s="36" t="s">
        <v>3986</v>
      </c>
      <c r="G3704" s="36" t="s">
        <v>3987</v>
      </c>
      <c r="H3704" s="36">
        <v>722604</v>
      </c>
      <c r="I3704" s="38">
        <v>39597</v>
      </c>
      <c r="J3704" s="2">
        <v>345</v>
      </c>
      <c r="K3704" s="2">
        <v>345102</v>
      </c>
      <c r="L3704" s="2">
        <v>6530</v>
      </c>
      <c r="M3704" s="5">
        <v>5.83</v>
      </c>
      <c r="N3704" s="3">
        <v>43677</v>
      </c>
      <c r="O3704" t="s">
        <v>19</v>
      </c>
      <c r="P3704" t="s">
        <v>1532</v>
      </c>
      <c r="Q3704" t="s">
        <v>1504</v>
      </c>
      <c r="R3704">
        <v>163167</v>
      </c>
      <c r="S3704" s="2">
        <v>62170</v>
      </c>
      <c r="T3704" s="2">
        <v>341428</v>
      </c>
      <c r="X3704" s="2" t="s">
        <v>1503</v>
      </c>
      <c r="AA3704" s="2" t="s">
        <v>24</v>
      </c>
    </row>
    <row r="3705" spans="1:27" x14ac:dyDescent="0.25">
      <c r="A3705" s="6">
        <f t="shared" si="57"/>
        <v>3697</v>
      </c>
      <c r="C3705" s="36" t="str">
        <f>+INDEX('Global Mapping'!$M:$M,MATCH(L3705,'Global Mapping'!$A:$A,0))</f>
        <v>EXPENSE</v>
      </c>
      <c r="D3705" s="36" t="str">
        <f>+INDEX('Global Mapping'!$C:$C,MATCH(L3705,'Global Mapping'!$A:$A,0))</f>
        <v>DEPREC-TRANS &amp; DISTR MA</v>
      </c>
      <c r="E3705" s="36" t="s">
        <v>3985</v>
      </c>
      <c r="F3705" s="36" t="s">
        <v>3986</v>
      </c>
      <c r="G3705" s="36" t="s">
        <v>3987</v>
      </c>
      <c r="H3705" s="36">
        <v>722604</v>
      </c>
      <c r="I3705" s="38">
        <v>39597</v>
      </c>
      <c r="J3705" s="2">
        <v>345</v>
      </c>
      <c r="K3705" s="2">
        <v>345102</v>
      </c>
      <c r="L3705" s="2">
        <v>6530</v>
      </c>
      <c r="M3705" s="5">
        <v>7.31</v>
      </c>
      <c r="N3705" s="3">
        <v>43677</v>
      </c>
      <c r="O3705" t="s">
        <v>19</v>
      </c>
      <c r="P3705" t="s">
        <v>1519</v>
      </c>
      <c r="Q3705" t="s">
        <v>1504</v>
      </c>
      <c r="R3705">
        <v>163168</v>
      </c>
      <c r="S3705" s="2">
        <v>62170</v>
      </c>
      <c r="T3705" s="2">
        <v>341428</v>
      </c>
      <c r="X3705" s="2" t="s">
        <v>1503</v>
      </c>
      <c r="AA3705" s="2" t="s">
        <v>24</v>
      </c>
    </row>
    <row r="3706" spans="1:27" x14ac:dyDescent="0.25">
      <c r="A3706" s="6">
        <f t="shared" si="57"/>
        <v>3698</v>
      </c>
      <c r="C3706" s="36" t="str">
        <f>+INDEX('Global Mapping'!$M:$M,MATCH(L3706,'Global Mapping'!$A:$A,0))</f>
        <v>EXPENSE</v>
      </c>
      <c r="D3706" s="36" t="str">
        <f>+INDEX('Global Mapping'!$C:$C,MATCH(L3706,'Global Mapping'!$A:$A,0))</f>
        <v>DEPREC-TRANS &amp; DISTR MA</v>
      </c>
      <c r="E3706" s="36" t="s">
        <v>3985</v>
      </c>
      <c r="F3706" s="36" t="s">
        <v>3986</v>
      </c>
      <c r="G3706" s="36" t="s">
        <v>3987</v>
      </c>
      <c r="H3706" s="36">
        <v>722604</v>
      </c>
      <c r="I3706" s="38">
        <v>39597</v>
      </c>
      <c r="J3706" s="2">
        <v>345</v>
      </c>
      <c r="K3706" s="2">
        <v>345101</v>
      </c>
      <c r="L3706" s="2">
        <v>6530</v>
      </c>
      <c r="M3706" s="5">
        <v>64.42</v>
      </c>
      <c r="N3706" s="3">
        <v>43677</v>
      </c>
      <c r="O3706" t="s">
        <v>19</v>
      </c>
      <c r="P3706" t="s">
        <v>1555</v>
      </c>
      <c r="Q3706" t="s">
        <v>1504</v>
      </c>
      <c r="R3706">
        <v>2003112</v>
      </c>
      <c r="S3706" s="2">
        <v>62170</v>
      </c>
      <c r="T3706" s="2">
        <v>341428</v>
      </c>
      <c r="X3706" s="2" t="s">
        <v>1503</v>
      </c>
      <c r="AA3706" s="2" t="s">
        <v>24</v>
      </c>
    </row>
    <row r="3707" spans="1:27" x14ac:dyDescent="0.25">
      <c r="A3707" s="6">
        <f t="shared" si="57"/>
        <v>3699</v>
      </c>
      <c r="C3707" s="36" t="str">
        <f>+INDEX('Global Mapping'!$M:$M,MATCH(L3707,'Global Mapping'!$A:$A,0))</f>
        <v>EXPENSE</v>
      </c>
      <c r="D3707" s="36" t="str">
        <f>+INDEX('Global Mapping'!$C:$C,MATCH(L3707,'Global Mapping'!$A:$A,0))</f>
        <v>DEPREC-TRANS &amp; DISTR MA</v>
      </c>
      <c r="E3707" s="36" t="s">
        <v>3985</v>
      </c>
      <c r="F3707" s="36" t="s">
        <v>3986</v>
      </c>
      <c r="G3707" s="36" t="s">
        <v>3987</v>
      </c>
      <c r="H3707" s="36">
        <v>722604</v>
      </c>
      <c r="I3707" s="38">
        <v>39597</v>
      </c>
      <c r="J3707" s="2">
        <v>345</v>
      </c>
      <c r="K3707" s="2">
        <v>345101</v>
      </c>
      <c r="L3707" s="2">
        <v>6530</v>
      </c>
      <c r="M3707" s="5">
        <v>71.209999999999994</v>
      </c>
      <c r="N3707" s="3">
        <v>43677</v>
      </c>
      <c r="O3707" t="s">
        <v>19</v>
      </c>
      <c r="P3707" t="s">
        <v>1556</v>
      </c>
      <c r="Q3707" t="s">
        <v>1504</v>
      </c>
      <c r="R3707">
        <v>2003113</v>
      </c>
      <c r="S3707" s="2">
        <v>62170</v>
      </c>
      <c r="T3707" s="2">
        <v>341428</v>
      </c>
      <c r="X3707" s="2" t="s">
        <v>1503</v>
      </c>
      <c r="AA3707" s="2" t="s">
        <v>24</v>
      </c>
    </row>
    <row r="3708" spans="1:27" x14ac:dyDescent="0.25">
      <c r="A3708" s="6">
        <f t="shared" si="57"/>
        <v>3700</v>
      </c>
      <c r="C3708" s="36" t="str">
        <f>+INDEX('Global Mapping'!$M:$M,MATCH(L3708,'Global Mapping'!$A:$A,0))</f>
        <v>EXPENSE</v>
      </c>
      <c r="D3708" s="36" t="str">
        <f>+INDEX('Global Mapping'!$C:$C,MATCH(L3708,'Global Mapping'!$A:$A,0))</f>
        <v>DEPREC-TRANS &amp; DISTR MA</v>
      </c>
      <c r="E3708" s="36" t="s">
        <v>3985</v>
      </c>
      <c r="F3708" s="36" t="s">
        <v>3986</v>
      </c>
      <c r="G3708" s="36" t="s">
        <v>3987</v>
      </c>
      <c r="H3708" s="36">
        <v>722604</v>
      </c>
      <c r="I3708" s="38">
        <v>39597</v>
      </c>
      <c r="J3708" s="2">
        <v>345</v>
      </c>
      <c r="K3708" s="2">
        <v>345102</v>
      </c>
      <c r="L3708" s="2">
        <v>6530</v>
      </c>
      <c r="M3708" s="5">
        <v>82.33</v>
      </c>
      <c r="N3708" s="3">
        <v>43677</v>
      </c>
      <c r="O3708" t="s">
        <v>19</v>
      </c>
      <c r="P3708" t="s">
        <v>1557</v>
      </c>
      <c r="Q3708" t="s">
        <v>1504</v>
      </c>
      <c r="R3708">
        <v>5000343</v>
      </c>
      <c r="S3708" s="2">
        <v>62170</v>
      </c>
      <c r="T3708" s="2">
        <v>341428</v>
      </c>
      <c r="X3708" s="2" t="s">
        <v>1503</v>
      </c>
      <c r="AA3708" s="2" t="s">
        <v>24</v>
      </c>
    </row>
    <row r="3709" spans="1:27" x14ac:dyDescent="0.25">
      <c r="A3709" s="6">
        <f t="shared" si="57"/>
        <v>3701</v>
      </c>
      <c r="C3709" s="36" t="str">
        <f>+INDEX('Global Mapping'!$M:$M,MATCH(L3709,'Global Mapping'!$A:$A,0))</f>
        <v>EXPENSE</v>
      </c>
      <c r="D3709" s="36" t="str">
        <f>+INDEX('Global Mapping'!$C:$C,MATCH(L3709,'Global Mapping'!$A:$A,0))</f>
        <v>DEPREC-TRANS &amp; DISTR MA</v>
      </c>
      <c r="E3709" s="36" t="s">
        <v>3985</v>
      </c>
      <c r="F3709" s="36" t="s">
        <v>3986</v>
      </c>
      <c r="G3709" s="36" t="s">
        <v>3987</v>
      </c>
      <c r="H3709" s="36">
        <v>722604</v>
      </c>
      <c r="I3709" s="38">
        <v>39597</v>
      </c>
      <c r="J3709" s="2">
        <v>345</v>
      </c>
      <c r="K3709" s="2">
        <v>345102</v>
      </c>
      <c r="L3709" s="2">
        <v>6530</v>
      </c>
      <c r="M3709" s="5">
        <v>92.68</v>
      </c>
      <c r="N3709" s="3">
        <v>43677</v>
      </c>
      <c r="O3709" t="s">
        <v>19</v>
      </c>
      <c r="P3709" t="s">
        <v>1558</v>
      </c>
      <c r="Q3709" t="s">
        <v>1504</v>
      </c>
      <c r="R3709">
        <v>5000527</v>
      </c>
      <c r="S3709" s="2">
        <v>62170</v>
      </c>
      <c r="T3709" s="2">
        <v>341428</v>
      </c>
      <c r="X3709" s="2" t="s">
        <v>1503</v>
      </c>
      <c r="AA3709" s="2" t="s">
        <v>24</v>
      </c>
    </row>
    <row r="3710" spans="1:27" x14ac:dyDescent="0.25">
      <c r="A3710" s="6">
        <f t="shared" si="57"/>
        <v>3702</v>
      </c>
      <c r="C3710" s="36" t="str">
        <f>+INDEX('Global Mapping'!$M:$M,MATCH(L3710,'Global Mapping'!$A:$A,0))</f>
        <v>EXPENSE</v>
      </c>
      <c r="D3710" s="36" t="str">
        <f>+INDEX('Global Mapping'!$C:$C,MATCH(L3710,'Global Mapping'!$A:$A,0))</f>
        <v>DEPREC-TRANS &amp; DISTR MA</v>
      </c>
      <c r="E3710" s="36" t="s">
        <v>3985</v>
      </c>
      <c r="F3710" s="36" t="s">
        <v>3986</v>
      </c>
      <c r="G3710" s="36" t="s">
        <v>3987</v>
      </c>
      <c r="H3710" s="36">
        <v>722604</v>
      </c>
      <c r="I3710" s="38">
        <v>39597</v>
      </c>
      <c r="J3710" s="2">
        <v>345</v>
      </c>
      <c r="K3710" s="2">
        <v>345102</v>
      </c>
      <c r="L3710" s="2">
        <v>6530</v>
      </c>
      <c r="M3710" s="5">
        <v>134.91999999999999</v>
      </c>
      <c r="N3710" s="3">
        <v>43677</v>
      </c>
      <c r="O3710" t="s">
        <v>19</v>
      </c>
      <c r="P3710" t="s">
        <v>1559</v>
      </c>
      <c r="Q3710" t="s">
        <v>1504</v>
      </c>
      <c r="R3710">
        <v>5000528</v>
      </c>
      <c r="S3710" s="2">
        <v>62170</v>
      </c>
      <c r="T3710" s="2">
        <v>341428</v>
      </c>
      <c r="X3710" s="2" t="s">
        <v>1503</v>
      </c>
      <c r="AA3710" s="2" t="s">
        <v>24</v>
      </c>
    </row>
    <row r="3711" spans="1:27" x14ac:dyDescent="0.25">
      <c r="A3711" s="6">
        <f t="shared" si="57"/>
        <v>3703</v>
      </c>
      <c r="C3711" s="36" t="str">
        <f>+INDEX('Global Mapping'!$M:$M,MATCH(L3711,'Global Mapping'!$A:$A,0))</f>
        <v>EXPENSE</v>
      </c>
      <c r="D3711" s="36" t="str">
        <f>+INDEX('Global Mapping'!$C:$C,MATCH(L3711,'Global Mapping'!$A:$A,0))</f>
        <v>DEPREC-SERVICE LINES</v>
      </c>
      <c r="E3711" s="36" t="s">
        <v>3985</v>
      </c>
      <c r="F3711" s="36" t="s">
        <v>3986</v>
      </c>
      <c r="G3711" s="36" t="s">
        <v>3987</v>
      </c>
      <c r="H3711" s="36">
        <v>722604</v>
      </c>
      <c r="I3711" s="38">
        <v>39597</v>
      </c>
      <c r="J3711" s="2">
        <v>345</v>
      </c>
      <c r="K3711" s="2">
        <v>345101</v>
      </c>
      <c r="L3711" s="2">
        <v>6535</v>
      </c>
      <c r="M3711" s="5">
        <v>266.87</v>
      </c>
      <c r="N3711" s="3">
        <v>43677</v>
      </c>
      <c r="O3711" t="s">
        <v>19</v>
      </c>
      <c r="P3711" t="s">
        <v>1560</v>
      </c>
      <c r="Q3711" t="s">
        <v>1504</v>
      </c>
      <c r="R3711">
        <v>96127</v>
      </c>
      <c r="S3711" s="2">
        <v>62170</v>
      </c>
      <c r="T3711" s="2">
        <v>341428</v>
      </c>
      <c r="X3711" s="2" t="s">
        <v>1503</v>
      </c>
      <c r="AA3711" s="2" t="s">
        <v>24</v>
      </c>
    </row>
    <row r="3712" spans="1:27" x14ac:dyDescent="0.25">
      <c r="A3712" s="6">
        <f t="shared" si="57"/>
        <v>3704</v>
      </c>
      <c r="C3712" s="36" t="str">
        <f>+INDEX('Global Mapping'!$M:$M,MATCH(L3712,'Global Mapping'!$A:$A,0))</f>
        <v>EXPENSE</v>
      </c>
      <c r="D3712" s="36" t="str">
        <f>+INDEX('Global Mapping'!$C:$C,MATCH(L3712,'Global Mapping'!$A:$A,0))</f>
        <v>DEPREC-SERVICE LINES</v>
      </c>
      <c r="E3712" s="36" t="s">
        <v>3985</v>
      </c>
      <c r="F3712" s="36" t="s">
        <v>3986</v>
      </c>
      <c r="G3712" s="36" t="s">
        <v>3987</v>
      </c>
      <c r="H3712" s="36">
        <v>722604</v>
      </c>
      <c r="I3712" s="38">
        <v>39597</v>
      </c>
      <c r="J3712" s="2">
        <v>345</v>
      </c>
      <c r="K3712" s="2">
        <v>345102</v>
      </c>
      <c r="L3712" s="2">
        <v>6535</v>
      </c>
      <c r="M3712" s="5">
        <v>552.94000000000005</v>
      </c>
      <c r="N3712" s="3">
        <v>43677</v>
      </c>
      <c r="O3712" t="s">
        <v>19</v>
      </c>
      <c r="P3712" t="s">
        <v>1560</v>
      </c>
      <c r="Q3712" t="s">
        <v>1504</v>
      </c>
      <c r="R3712">
        <v>96128</v>
      </c>
      <c r="S3712" s="2">
        <v>62170</v>
      </c>
      <c r="T3712" s="2">
        <v>341428</v>
      </c>
      <c r="X3712" s="2" t="s">
        <v>1503</v>
      </c>
      <c r="AA3712" s="2" t="s">
        <v>24</v>
      </c>
    </row>
    <row r="3713" spans="1:27" x14ac:dyDescent="0.25">
      <c r="A3713" s="6">
        <f t="shared" si="57"/>
        <v>3705</v>
      </c>
      <c r="C3713" s="36" t="str">
        <f>+INDEX('Global Mapping'!$M:$M,MATCH(L3713,'Global Mapping'!$A:$A,0))</f>
        <v>EXPENSE</v>
      </c>
      <c r="D3713" s="36" t="str">
        <f>+INDEX('Global Mapping'!$C:$C,MATCH(L3713,'Global Mapping'!$A:$A,0))</f>
        <v>DEPREC-SERVICE LINES</v>
      </c>
      <c r="E3713" s="36" t="s">
        <v>3985</v>
      </c>
      <c r="F3713" s="36" t="s">
        <v>3986</v>
      </c>
      <c r="G3713" s="36" t="s">
        <v>3987</v>
      </c>
      <c r="H3713" s="36">
        <v>722604</v>
      </c>
      <c r="I3713" s="38">
        <v>39597</v>
      </c>
      <c r="J3713" s="2">
        <v>345</v>
      </c>
      <c r="K3713" s="2">
        <v>345101</v>
      </c>
      <c r="L3713" s="2">
        <v>6535</v>
      </c>
      <c r="M3713" s="5">
        <v>0.08</v>
      </c>
      <c r="N3713" s="3">
        <v>43677</v>
      </c>
      <c r="O3713" t="s">
        <v>19</v>
      </c>
      <c r="P3713" t="s">
        <v>1501</v>
      </c>
      <c r="Q3713" t="s">
        <v>1504</v>
      </c>
      <c r="R3713">
        <v>108582</v>
      </c>
      <c r="S3713" s="2">
        <v>62170</v>
      </c>
      <c r="T3713" s="2">
        <v>341428</v>
      </c>
      <c r="X3713" s="2" t="s">
        <v>1503</v>
      </c>
      <c r="AA3713" s="2" t="s">
        <v>24</v>
      </c>
    </row>
    <row r="3714" spans="1:27" x14ac:dyDescent="0.25">
      <c r="A3714" s="6">
        <f t="shared" si="57"/>
        <v>3706</v>
      </c>
      <c r="C3714" s="36" t="str">
        <f>+INDEX('Global Mapping'!$M:$M,MATCH(L3714,'Global Mapping'!$A:$A,0))</f>
        <v>EXPENSE</v>
      </c>
      <c r="D3714" s="36" t="str">
        <f>+INDEX('Global Mapping'!$C:$C,MATCH(L3714,'Global Mapping'!$A:$A,0))</f>
        <v>DEPREC-SERVICE LINES</v>
      </c>
      <c r="E3714" s="36" t="s">
        <v>3985</v>
      </c>
      <c r="F3714" s="36" t="s">
        <v>3986</v>
      </c>
      <c r="G3714" s="36" t="s">
        <v>3987</v>
      </c>
      <c r="H3714" s="36">
        <v>722604</v>
      </c>
      <c r="I3714" s="38">
        <v>39597</v>
      </c>
      <c r="J3714" s="2">
        <v>345</v>
      </c>
      <c r="K3714" s="2">
        <v>345101</v>
      </c>
      <c r="L3714" s="2">
        <v>6535</v>
      </c>
      <c r="M3714" s="5">
        <v>202.74</v>
      </c>
      <c r="N3714" s="3">
        <v>43677</v>
      </c>
      <c r="O3714" t="s">
        <v>19</v>
      </c>
      <c r="P3714" t="s">
        <v>1501</v>
      </c>
      <c r="Q3714" t="s">
        <v>1504</v>
      </c>
      <c r="R3714">
        <v>108597</v>
      </c>
      <c r="S3714" s="2">
        <v>62170</v>
      </c>
      <c r="T3714" s="2">
        <v>341428</v>
      </c>
      <c r="X3714" s="2" t="s">
        <v>1503</v>
      </c>
      <c r="AA3714" s="2" t="s">
        <v>24</v>
      </c>
    </row>
    <row r="3715" spans="1:27" x14ac:dyDescent="0.25">
      <c r="A3715" s="6">
        <f t="shared" si="57"/>
        <v>3707</v>
      </c>
      <c r="C3715" s="36" t="str">
        <f>+INDEX('Global Mapping'!$M:$M,MATCH(L3715,'Global Mapping'!$A:$A,0))</f>
        <v>EXPENSE</v>
      </c>
      <c r="D3715" s="36" t="str">
        <f>+INDEX('Global Mapping'!$C:$C,MATCH(L3715,'Global Mapping'!$A:$A,0))</f>
        <v>DEPREC-SERVICE LINES</v>
      </c>
      <c r="E3715" s="36" t="s">
        <v>3985</v>
      </c>
      <c r="F3715" s="36" t="s">
        <v>3986</v>
      </c>
      <c r="G3715" s="36" t="s">
        <v>3987</v>
      </c>
      <c r="H3715" s="36">
        <v>722604</v>
      </c>
      <c r="I3715" s="38">
        <v>39597</v>
      </c>
      <c r="J3715" s="2">
        <v>345</v>
      </c>
      <c r="K3715" s="2">
        <v>345102</v>
      </c>
      <c r="L3715" s="2">
        <v>6535</v>
      </c>
      <c r="M3715" s="5">
        <v>1170.31</v>
      </c>
      <c r="N3715" s="3">
        <v>43677</v>
      </c>
      <c r="O3715" t="s">
        <v>19</v>
      </c>
      <c r="P3715" t="s">
        <v>1501</v>
      </c>
      <c r="Q3715" t="s">
        <v>1504</v>
      </c>
      <c r="R3715">
        <v>108617</v>
      </c>
      <c r="S3715" s="2">
        <v>62170</v>
      </c>
      <c r="T3715" s="2">
        <v>341428</v>
      </c>
      <c r="X3715" s="2" t="s">
        <v>1503</v>
      </c>
      <c r="AA3715" s="2" t="s">
        <v>24</v>
      </c>
    </row>
    <row r="3716" spans="1:27" x14ac:dyDescent="0.25">
      <c r="A3716" s="6">
        <f t="shared" si="57"/>
        <v>3708</v>
      </c>
      <c r="C3716" s="36" t="str">
        <f>+INDEX('Global Mapping'!$M:$M,MATCH(L3716,'Global Mapping'!$A:$A,0))</f>
        <v>EXPENSE</v>
      </c>
      <c r="D3716" s="36" t="str">
        <f>+INDEX('Global Mapping'!$C:$C,MATCH(L3716,'Global Mapping'!$A:$A,0))</f>
        <v>DEPREC-SERVICE LINES</v>
      </c>
      <c r="E3716" s="36" t="s">
        <v>3985</v>
      </c>
      <c r="F3716" s="36" t="s">
        <v>3986</v>
      </c>
      <c r="G3716" s="36" t="s">
        <v>3987</v>
      </c>
      <c r="H3716" s="36">
        <v>722604</v>
      </c>
      <c r="I3716" s="38">
        <v>39597</v>
      </c>
      <c r="J3716" s="2">
        <v>345</v>
      </c>
      <c r="K3716" s="2">
        <v>345101</v>
      </c>
      <c r="L3716" s="2">
        <v>6535</v>
      </c>
      <c r="M3716" s="5">
        <v>-0.63</v>
      </c>
      <c r="N3716" s="3">
        <v>43677</v>
      </c>
      <c r="O3716" t="s">
        <v>19</v>
      </c>
      <c r="P3716" t="s">
        <v>1512</v>
      </c>
      <c r="Q3716" t="s">
        <v>1504</v>
      </c>
      <c r="R3716">
        <v>163092</v>
      </c>
      <c r="S3716" s="2">
        <v>62170</v>
      </c>
      <c r="T3716" s="2">
        <v>341428</v>
      </c>
      <c r="X3716" s="2" t="s">
        <v>1503</v>
      </c>
      <c r="AA3716" s="2" t="s">
        <v>24</v>
      </c>
    </row>
    <row r="3717" spans="1:27" x14ac:dyDescent="0.25">
      <c r="A3717" s="6">
        <f t="shared" si="57"/>
        <v>3709</v>
      </c>
      <c r="C3717" s="36" t="str">
        <f>+INDEX('Global Mapping'!$M:$M,MATCH(L3717,'Global Mapping'!$A:$A,0))</f>
        <v>EXPENSE</v>
      </c>
      <c r="D3717" s="36" t="str">
        <f>+INDEX('Global Mapping'!$C:$C,MATCH(L3717,'Global Mapping'!$A:$A,0))</f>
        <v>DEPREC-SERVICE LINES</v>
      </c>
      <c r="E3717" s="36" t="s">
        <v>3985</v>
      </c>
      <c r="F3717" s="36" t="s">
        <v>3986</v>
      </c>
      <c r="G3717" s="36" t="s">
        <v>3987</v>
      </c>
      <c r="H3717" s="36">
        <v>722604</v>
      </c>
      <c r="I3717" s="38">
        <v>39597</v>
      </c>
      <c r="J3717" s="2">
        <v>345</v>
      </c>
      <c r="K3717" s="2">
        <v>345101</v>
      </c>
      <c r="L3717" s="2">
        <v>6535</v>
      </c>
      <c r="M3717" s="5">
        <v>-0.24</v>
      </c>
      <c r="N3717" s="3">
        <v>43677</v>
      </c>
      <c r="O3717" t="s">
        <v>19</v>
      </c>
      <c r="P3717" t="s">
        <v>1512</v>
      </c>
      <c r="Q3717" t="s">
        <v>1504</v>
      </c>
      <c r="R3717">
        <v>163093</v>
      </c>
      <c r="S3717" s="2">
        <v>62170</v>
      </c>
      <c r="T3717" s="2">
        <v>341428</v>
      </c>
      <c r="X3717" s="2" t="s">
        <v>1503</v>
      </c>
      <c r="AA3717" s="2" t="s">
        <v>24</v>
      </c>
    </row>
    <row r="3718" spans="1:27" x14ac:dyDescent="0.25">
      <c r="A3718" s="6">
        <f t="shared" si="57"/>
        <v>3710</v>
      </c>
      <c r="C3718" s="36" t="str">
        <f>+INDEX('Global Mapping'!$M:$M,MATCH(L3718,'Global Mapping'!$A:$A,0))</f>
        <v>EXPENSE</v>
      </c>
      <c r="D3718" s="36" t="str">
        <f>+INDEX('Global Mapping'!$C:$C,MATCH(L3718,'Global Mapping'!$A:$A,0))</f>
        <v>DEPREC-SERVICE LINES</v>
      </c>
      <c r="E3718" s="36" t="s">
        <v>3985</v>
      </c>
      <c r="F3718" s="36" t="s">
        <v>3986</v>
      </c>
      <c r="G3718" s="36" t="s">
        <v>3987</v>
      </c>
      <c r="H3718" s="36">
        <v>722604</v>
      </c>
      <c r="I3718" s="38">
        <v>39597</v>
      </c>
      <c r="J3718" s="2">
        <v>345</v>
      </c>
      <c r="K3718" s="2">
        <v>345101</v>
      </c>
      <c r="L3718" s="2">
        <v>6535</v>
      </c>
      <c r="M3718" s="5">
        <v>0.01</v>
      </c>
      <c r="N3718" s="3">
        <v>43677</v>
      </c>
      <c r="O3718" t="s">
        <v>19</v>
      </c>
      <c r="P3718" t="s">
        <v>1561</v>
      </c>
      <c r="Q3718" t="s">
        <v>1504</v>
      </c>
      <c r="R3718">
        <v>163094</v>
      </c>
      <c r="S3718" s="2">
        <v>62170</v>
      </c>
      <c r="T3718" s="2">
        <v>341428</v>
      </c>
      <c r="X3718" s="2" t="s">
        <v>1503</v>
      </c>
      <c r="AA3718" s="2" t="s">
        <v>24</v>
      </c>
    </row>
    <row r="3719" spans="1:27" x14ac:dyDescent="0.25">
      <c r="A3719" s="6">
        <f t="shared" si="57"/>
        <v>3711</v>
      </c>
      <c r="C3719" s="36" t="str">
        <f>+INDEX('Global Mapping'!$M:$M,MATCH(L3719,'Global Mapping'!$A:$A,0))</f>
        <v>EXPENSE</v>
      </c>
      <c r="D3719" s="36" t="str">
        <f>+INDEX('Global Mapping'!$C:$C,MATCH(L3719,'Global Mapping'!$A:$A,0))</f>
        <v>DEPREC-SERVICE LINES</v>
      </c>
      <c r="E3719" s="36" t="s">
        <v>3985</v>
      </c>
      <c r="F3719" s="36" t="s">
        <v>3986</v>
      </c>
      <c r="G3719" s="36" t="s">
        <v>3987</v>
      </c>
      <c r="H3719" s="36">
        <v>722604</v>
      </c>
      <c r="I3719" s="38">
        <v>39597</v>
      </c>
      <c r="J3719" s="2">
        <v>345</v>
      </c>
      <c r="K3719" s="2">
        <v>345101</v>
      </c>
      <c r="L3719" s="2">
        <v>6535</v>
      </c>
      <c r="M3719" s="5">
        <v>0.16</v>
      </c>
      <c r="N3719" s="3">
        <v>43677</v>
      </c>
      <c r="O3719" t="s">
        <v>19</v>
      </c>
      <c r="P3719" t="s">
        <v>1541</v>
      </c>
      <c r="Q3719" t="s">
        <v>1504</v>
      </c>
      <c r="R3719">
        <v>163095</v>
      </c>
      <c r="S3719" s="2">
        <v>62170</v>
      </c>
      <c r="T3719" s="2">
        <v>341428</v>
      </c>
      <c r="X3719" s="2" t="s">
        <v>1503</v>
      </c>
      <c r="AA3719" s="2" t="s">
        <v>24</v>
      </c>
    </row>
    <row r="3720" spans="1:27" x14ac:dyDescent="0.25">
      <c r="A3720" s="6">
        <f t="shared" si="57"/>
        <v>3712</v>
      </c>
      <c r="C3720" s="36" t="str">
        <f>+INDEX('Global Mapping'!$M:$M,MATCH(L3720,'Global Mapping'!$A:$A,0))</f>
        <v>EXPENSE</v>
      </c>
      <c r="D3720" s="36" t="str">
        <f>+INDEX('Global Mapping'!$C:$C,MATCH(L3720,'Global Mapping'!$A:$A,0))</f>
        <v>DEPREC-SERVICE LINES</v>
      </c>
      <c r="E3720" s="36" t="s">
        <v>3985</v>
      </c>
      <c r="F3720" s="36" t="s">
        <v>3986</v>
      </c>
      <c r="G3720" s="36" t="s">
        <v>3987</v>
      </c>
      <c r="H3720" s="36">
        <v>722604</v>
      </c>
      <c r="I3720" s="38">
        <v>39597</v>
      </c>
      <c r="J3720" s="2">
        <v>345</v>
      </c>
      <c r="K3720" s="2">
        <v>345101</v>
      </c>
      <c r="L3720" s="2">
        <v>6535</v>
      </c>
      <c r="M3720" s="5">
        <v>0.26</v>
      </c>
      <c r="N3720" s="3">
        <v>43677</v>
      </c>
      <c r="O3720" t="s">
        <v>19</v>
      </c>
      <c r="P3720" t="s">
        <v>1510</v>
      </c>
      <c r="Q3720" t="s">
        <v>1504</v>
      </c>
      <c r="R3720">
        <v>163096</v>
      </c>
      <c r="S3720" s="2">
        <v>62170</v>
      </c>
      <c r="T3720" s="2">
        <v>341428</v>
      </c>
      <c r="X3720" s="2" t="s">
        <v>1503</v>
      </c>
      <c r="AA3720" s="2" t="s">
        <v>24</v>
      </c>
    </row>
    <row r="3721" spans="1:27" x14ac:dyDescent="0.25">
      <c r="A3721" s="6">
        <f t="shared" si="57"/>
        <v>3713</v>
      </c>
      <c r="C3721" s="36" t="str">
        <f>+INDEX('Global Mapping'!$M:$M,MATCH(L3721,'Global Mapping'!$A:$A,0))</f>
        <v>EXPENSE</v>
      </c>
      <c r="D3721" s="36" t="str">
        <f>+INDEX('Global Mapping'!$C:$C,MATCH(L3721,'Global Mapping'!$A:$A,0))</f>
        <v>DEPREC-SERVICE LINES</v>
      </c>
      <c r="E3721" s="36" t="s">
        <v>3985</v>
      </c>
      <c r="F3721" s="36" t="s">
        <v>3986</v>
      </c>
      <c r="G3721" s="36" t="s">
        <v>3987</v>
      </c>
      <c r="H3721" s="36">
        <v>722604</v>
      </c>
      <c r="I3721" s="38">
        <v>39597</v>
      </c>
      <c r="J3721" s="2">
        <v>345</v>
      </c>
      <c r="K3721" s="2">
        <v>345101</v>
      </c>
      <c r="L3721" s="2">
        <v>6535</v>
      </c>
      <c r="M3721" s="5">
        <v>0.28999999999999998</v>
      </c>
      <c r="N3721" s="3">
        <v>43677</v>
      </c>
      <c r="O3721" t="s">
        <v>19</v>
      </c>
      <c r="P3721" t="s">
        <v>1541</v>
      </c>
      <c r="Q3721" t="s">
        <v>1504</v>
      </c>
      <c r="R3721">
        <v>163097</v>
      </c>
      <c r="S3721" s="2">
        <v>62170</v>
      </c>
      <c r="T3721" s="2">
        <v>341428</v>
      </c>
      <c r="X3721" s="2" t="s">
        <v>1503</v>
      </c>
      <c r="AA3721" s="2" t="s">
        <v>24</v>
      </c>
    </row>
    <row r="3722" spans="1:27" x14ac:dyDescent="0.25">
      <c r="A3722" s="6">
        <f t="shared" si="57"/>
        <v>3714</v>
      </c>
      <c r="C3722" s="36" t="str">
        <f>+INDEX('Global Mapping'!$M:$M,MATCH(L3722,'Global Mapping'!$A:$A,0))</f>
        <v>EXPENSE</v>
      </c>
      <c r="D3722" s="36" t="str">
        <f>+INDEX('Global Mapping'!$C:$C,MATCH(L3722,'Global Mapping'!$A:$A,0))</f>
        <v>DEPREC-SERVICE LINES</v>
      </c>
      <c r="E3722" s="36" t="s">
        <v>3985</v>
      </c>
      <c r="F3722" s="36" t="s">
        <v>3986</v>
      </c>
      <c r="G3722" s="36" t="s">
        <v>3987</v>
      </c>
      <c r="H3722" s="36">
        <v>722604</v>
      </c>
      <c r="I3722" s="38">
        <v>39597</v>
      </c>
      <c r="J3722" s="2">
        <v>345</v>
      </c>
      <c r="K3722" s="2">
        <v>345101</v>
      </c>
      <c r="L3722" s="2">
        <v>6535</v>
      </c>
      <c r="M3722" s="5">
        <v>0.42</v>
      </c>
      <c r="N3722" s="3">
        <v>43677</v>
      </c>
      <c r="O3722" t="s">
        <v>19</v>
      </c>
      <c r="P3722" t="s">
        <v>1512</v>
      </c>
      <c r="Q3722" t="s">
        <v>1504</v>
      </c>
      <c r="R3722">
        <v>163098</v>
      </c>
      <c r="S3722" s="2">
        <v>62170</v>
      </c>
      <c r="T3722" s="2">
        <v>341428</v>
      </c>
      <c r="X3722" s="2" t="s">
        <v>1503</v>
      </c>
      <c r="AA3722" s="2" t="s">
        <v>24</v>
      </c>
    </row>
    <row r="3723" spans="1:27" x14ac:dyDescent="0.25">
      <c r="A3723" s="6">
        <f t="shared" ref="A3723:A3786" si="58">+A3722+1</f>
        <v>3715</v>
      </c>
      <c r="C3723" s="36" t="str">
        <f>+INDEX('Global Mapping'!$M:$M,MATCH(L3723,'Global Mapping'!$A:$A,0))</f>
        <v>EXPENSE</v>
      </c>
      <c r="D3723" s="36" t="str">
        <f>+INDEX('Global Mapping'!$C:$C,MATCH(L3723,'Global Mapping'!$A:$A,0))</f>
        <v>DEPREC-SERVICE LINES</v>
      </c>
      <c r="E3723" s="36" t="s">
        <v>3985</v>
      </c>
      <c r="F3723" s="36" t="s">
        <v>3986</v>
      </c>
      <c r="G3723" s="36" t="s">
        <v>3987</v>
      </c>
      <c r="H3723" s="36">
        <v>722604</v>
      </c>
      <c r="I3723" s="38">
        <v>39597</v>
      </c>
      <c r="J3723" s="2">
        <v>345</v>
      </c>
      <c r="K3723" s="2">
        <v>345101</v>
      </c>
      <c r="L3723" s="2">
        <v>6535</v>
      </c>
      <c r="M3723" s="5">
        <v>0.42</v>
      </c>
      <c r="N3723" s="3">
        <v>43677</v>
      </c>
      <c r="O3723" t="s">
        <v>19</v>
      </c>
      <c r="P3723" t="s">
        <v>1512</v>
      </c>
      <c r="Q3723" t="s">
        <v>1504</v>
      </c>
      <c r="R3723">
        <v>163099</v>
      </c>
      <c r="S3723" s="2">
        <v>62170</v>
      </c>
      <c r="T3723" s="2">
        <v>341428</v>
      </c>
      <c r="X3723" s="2" t="s">
        <v>1503</v>
      </c>
      <c r="AA3723" s="2" t="s">
        <v>24</v>
      </c>
    </row>
    <row r="3724" spans="1:27" x14ac:dyDescent="0.25">
      <c r="A3724" s="6">
        <f t="shared" si="58"/>
        <v>3716</v>
      </c>
      <c r="C3724" s="36" t="str">
        <f>+INDEX('Global Mapping'!$M:$M,MATCH(L3724,'Global Mapping'!$A:$A,0))</f>
        <v>EXPENSE</v>
      </c>
      <c r="D3724" s="36" t="str">
        <f>+INDEX('Global Mapping'!$C:$C,MATCH(L3724,'Global Mapping'!$A:$A,0))</f>
        <v>DEPREC-SERVICE LINES</v>
      </c>
      <c r="E3724" s="36" t="s">
        <v>3985</v>
      </c>
      <c r="F3724" s="36" t="s">
        <v>3986</v>
      </c>
      <c r="G3724" s="36" t="s">
        <v>3987</v>
      </c>
      <c r="H3724" s="36">
        <v>722604</v>
      </c>
      <c r="I3724" s="38">
        <v>39597</v>
      </c>
      <c r="J3724" s="2">
        <v>345</v>
      </c>
      <c r="K3724" s="2">
        <v>345101</v>
      </c>
      <c r="L3724" s="2">
        <v>6535</v>
      </c>
      <c r="M3724" s="5">
        <v>0.47</v>
      </c>
      <c r="N3724" s="3">
        <v>43677</v>
      </c>
      <c r="O3724" t="s">
        <v>19</v>
      </c>
      <c r="P3724" t="s">
        <v>1562</v>
      </c>
      <c r="Q3724" t="s">
        <v>1504</v>
      </c>
      <c r="R3724">
        <v>163100</v>
      </c>
      <c r="S3724" s="2">
        <v>62170</v>
      </c>
      <c r="T3724" s="2">
        <v>341428</v>
      </c>
      <c r="X3724" s="2" t="s">
        <v>1503</v>
      </c>
      <c r="AA3724" s="2" t="s">
        <v>24</v>
      </c>
    </row>
    <row r="3725" spans="1:27" x14ac:dyDescent="0.25">
      <c r="A3725" s="6">
        <f t="shared" si="58"/>
        <v>3717</v>
      </c>
      <c r="C3725" s="36" t="str">
        <f>+INDEX('Global Mapping'!$M:$M,MATCH(L3725,'Global Mapping'!$A:$A,0))</f>
        <v>EXPENSE</v>
      </c>
      <c r="D3725" s="36" t="str">
        <f>+INDEX('Global Mapping'!$C:$C,MATCH(L3725,'Global Mapping'!$A:$A,0))</f>
        <v>DEPREC-SERVICE LINES</v>
      </c>
      <c r="E3725" s="36" t="s">
        <v>3985</v>
      </c>
      <c r="F3725" s="36" t="s">
        <v>3986</v>
      </c>
      <c r="G3725" s="36" t="s">
        <v>3987</v>
      </c>
      <c r="H3725" s="36">
        <v>722604</v>
      </c>
      <c r="I3725" s="38">
        <v>39597</v>
      </c>
      <c r="J3725" s="2">
        <v>345</v>
      </c>
      <c r="K3725" s="2">
        <v>345101</v>
      </c>
      <c r="L3725" s="2">
        <v>6535</v>
      </c>
      <c r="M3725" s="5">
        <v>0.83</v>
      </c>
      <c r="N3725" s="3">
        <v>43677</v>
      </c>
      <c r="O3725" t="s">
        <v>19</v>
      </c>
      <c r="P3725" t="s">
        <v>1512</v>
      </c>
      <c r="Q3725" t="s">
        <v>1504</v>
      </c>
      <c r="R3725">
        <v>163101</v>
      </c>
      <c r="S3725" s="2">
        <v>62170</v>
      </c>
      <c r="T3725" s="2">
        <v>341428</v>
      </c>
      <c r="X3725" s="2" t="s">
        <v>1503</v>
      </c>
      <c r="AA3725" s="2" t="s">
        <v>24</v>
      </c>
    </row>
    <row r="3726" spans="1:27" x14ac:dyDescent="0.25">
      <c r="A3726" s="6">
        <f t="shared" si="58"/>
        <v>3718</v>
      </c>
      <c r="C3726" s="36" t="str">
        <f>+INDEX('Global Mapping'!$M:$M,MATCH(L3726,'Global Mapping'!$A:$A,0))</f>
        <v>EXPENSE</v>
      </c>
      <c r="D3726" s="36" t="str">
        <f>+INDEX('Global Mapping'!$C:$C,MATCH(L3726,'Global Mapping'!$A:$A,0))</f>
        <v>DEPREC-SERVICE LINES</v>
      </c>
      <c r="E3726" s="36" t="s">
        <v>3985</v>
      </c>
      <c r="F3726" s="36" t="s">
        <v>3986</v>
      </c>
      <c r="G3726" s="36" t="s">
        <v>3987</v>
      </c>
      <c r="H3726" s="36">
        <v>722604</v>
      </c>
      <c r="I3726" s="38">
        <v>39597</v>
      </c>
      <c r="J3726" s="2">
        <v>345</v>
      </c>
      <c r="K3726" s="2">
        <v>345101</v>
      </c>
      <c r="L3726" s="2">
        <v>6535</v>
      </c>
      <c r="M3726" s="5">
        <v>6.25</v>
      </c>
      <c r="N3726" s="3">
        <v>43677</v>
      </c>
      <c r="O3726" t="s">
        <v>19</v>
      </c>
      <c r="P3726" t="s">
        <v>1541</v>
      </c>
      <c r="Q3726" t="s">
        <v>1504</v>
      </c>
      <c r="R3726">
        <v>163102</v>
      </c>
      <c r="S3726" s="2">
        <v>62170</v>
      </c>
      <c r="T3726" s="2">
        <v>341428</v>
      </c>
      <c r="X3726" s="2" t="s">
        <v>1503</v>
      </c>
      <c r="AA3726" s="2" t="s">
        <v>24</v>
      </c>
    </row>
    <row r="3727" spans="1:27" x14ac:dyDescent="0.25">
      <c r="A3727" s="6">
        <f t="shared" si="58"/>
        <v>3719</v>
      </c>
      <c r="C3727" s="36" t="str">
        <f>+INDEX('Global Mapping'!$M:$M,MATCH(L3727,'Global Mapping'!$A:$A,0))</f>
        <v>EXPENSE</v>
      </c>
      <c r="D3727" s="36" t="str">
        <f>+INDEX('Global Mapping'!$C:$C,MATCH(L3727,'Global Mapping'!$A:$A,0))</f>
        <v>DEPREC-SERVICE LINES</v>
      </c>
      <c r="E3727" s="36" t="s">
        <v>3985</v>
      </c>
      <c r="F3727" s="36" t="s">
        <v>3986</v>
      </c>
      <c r="G3727" s="36" t="s">
        <v>3987</v>
      </c>
      <c r="H3727" s="36">
        <v>722604</v>
      </c>
      <c r="I3727" s="38">
        <v>39597</v>
      </c>
      <c r="J3727" s="2">
        <v>345</v>
      </c>
      <c r="K3727" s="2">
        <v>345102</v>
      </c>
      <c r="L3727" s="2">
        <v>6535</v>
      </c>
      <c r="M3727" s="5">
        <v>-5.18</v>
      </c>
      <c r="N3727" s="3">
        <v>43677</v>
      </c>
      <c r="O3727" t="s">
        <v>19</v>
      </c>
      <c r="P3727" t="s">
        <v>1563</v>
      </c>
      <c r="Q3727" t="s">
        <v>1504</v>
      </c>
      <c r="R3727">
        <v>163169</v>
      </c>
      <c r="S3727" s="2">
        <v>62170</v>
      </c>
      <c r="T3727" s="2">
        <v>341428</v>
      </c>
      <c r="X3727" s="2" t="s">
        <v>1503</v>
      </c>
      <c r="AA3727" s="2" t="s">
        <v>24</v>
      </c>
    </row>
    <row r="3728" spans="1:27" x14ac:dyDescent="0.25">
      <c r="A3728" s="6">
        <f t="shared" si="58"/>
        <v>3720</v>
      </c>
      <c r="C3728" s="36" t="str">
        <f>+INDEX('Global Mapping'!$M:$M,MATCH(L3728,'Global Mapping'!$A:$A,0))</f>
        <v>EXPENSE</v>
      </c>
      <c r="D3728" s="36" t="str">
        <f>+INDEX('Global Mapping'!$C:$C,MATCH(L3728,'Global Mapping'!$A:$A,0))</f>
        <v>DEPREC-SERVICE LINES</v>
      </c>
      <c r="E3728" s="36" t="s">
        <v>3985</v>
      </c>
      <c r="F3728" s="36" t="s">
        <v>3986</v>
      </c>
      <c r="G3728" s="36" t="s">
        <v>3987</v>
      </c>
      <c r="H3728" s="36">
        <v>722604</v>
      </c>
      <c r="I3728" s="38">
        <v>39597</v>
      </c>
      <c r="J3728" s="2">
        <v>345</v>
      </c>
      <c r="K3728" s="2">
        <v>345102</v>
      </c>
      <c r="L3728" s="2">
        <v>6535</v>
      </c>
      <c r="M3728" s="5">
        <v>-0.99</v>
      </c>
      <c r="N3728" s="3">
        <v>43677</v>
      </c>
      <c r="O3728" t="s">
        <v>19</v>
      </c>
      <c r="P3728" t="s">
        <v>1564</v>
      </c>
      <c r="Q3728" t="s">
        <v>1504</v>
      </c>
      <c r="R3728">
        <v>163170</v>
      </c>
      <c r="S3728" s="2">
        <v>62170</v>
      </c>
      <c r="T3728" s="2">
        <v>341428</v>
      </c>
      <c r="X3728" s="2" t="s">
        <v>1503</v>
      </c>
      <c r="AA3728" s="2" t="s">
        <v>24</v>
      </c>
    </row>
    <row r="3729" spans="1:27" x14ac:dyDescent="0.25">
      <c r="A3729" s="6">
        <f t="shared" si="58"/>
        <v>3721</v>
      </c>
      <c r="C3729" s="36" t="str">
        <f>+INDEX('Global Mapping'!$M:$M,MATCH(L3729,'Global Mapping'!$A:$A,0))</f>
        <v>EXPENSE</v>
      </c>
      <c r="D3729" s="36" t="str">
        <f>+INDEX('Global Mapping'!$C:$C,MATCH(L3729,'Global Mapping'!$A:$A,0))</f>
        <v>DEPREC-SERVICE LINES</v>
      </c>
      <c r="E3729" s="36" t="s">
        <v>3985</v>
      </c>
      <c r="F3729" s="36" t="s">
        <v>3986</v>
      </c>
      <c r="G3729" s="36" t="s">
        <v>3987</v>
      </c>
      <c r="H3729" s="36">
        <v>722604</v>
      </c>
      <c r="I3729" s="38">
        <v>39597</v>
      </c>
      <c r="J3729" s="2">
        <v>345</v>
      </c>
      <c r="K3729" s="2">
        <v>345102</v>
      </c>
      <c r="L3729" s="2">
        <v>6535</v>
      </c>
      <c r="M3729" s="5">
        <v>-0.38</v>
      </c>
      <c r="N3729" s="3">
        <v>43677</v>
      </c>
      <c r="O3729" t="s">
        <v>19</v>
      </c>
      <c r="P3729" t="s">
        <v>1565</v>
      </c>
      <c r="Q3729" t="s">
        <v>1504</v>
      </c>
      <c r="R3729">
        <v>163171</v>
      </c>
      <c r="S3729" s="2">
        <v>62170</v>
      </c>
      <c r="T3729" s="2">
        <v>341428</v>
      </c>
      <c r="X3729" s="2" t="s">
        <v>1503</v>
      </c>
      <c r="AA3729" s="2" t="s">
        <v>24</v>
      </c>
    </row>
    <row r="3730" spans="1:27" x14ac:dyDescent="0.25">
      <c r="A3730" s="6">
        <f t="shared" si="58"/>
        <v>3722</v>
      </c>
      <c r="C3730" s="36" t="str">
        <f>+INDEX('Global Mapping'!$M:$M,MATCH(L3730,'Global Mapping'!$A:$A,0))</f>
        <v>EXPENSE</v>
      </c>
      <c r="D3730" s="36" t="str">
        <f>+INDEX('Global Mapping'!$C:$C,MATCH(L3730,'Global Mapping'!$A:$A,0))</f>
        <v>DEPREC-SERVICE LINES</v>
      </c>
      <c r="E3730" s="36" t="s">
        <v>3985</v>
      </c>
      <c r="F3730" s="36" t="s">
        <v>3986</v>
      </c>
      <c r="G3730" s="36" t="s">
        <v>3987</v>
      </c>
      <c r="H3730" s="36">
        <v>722604</v>
      </c>
      <c r="I3730" s="38">
        <v>39597</v>
      </c>
      <c r="J3730" s="2">
        <v>345</v>
      </c>
      <c r="K3730" s="2">
        <v>345102</v>
      </c>
      <c r="L3730" s="2">
        <v>6535</v>
      </c>
      <c r="M3730" s="5">
        <v>0.2</v>
      </c>
      <c r="N3730" s="3">
        <v>43677</v>
      </c>
      <c r="O3730" t="s">
        <v>19</v>
      </c>
      <c r="P3730" t="s">
        <v>1566</v>
      </c>
      <c r="Q3730" t="s">
        <v>1504</v>
      </c>
      <c r="R3730">
        <v>163172</v>
      </c>
      <c r="S3730" s="2">
        <v>62170</v>
      </c>
      <c r="T3730" s="2">
        <v>341428</v>
      </c>
      <c r="X3730" s="2" t="s">
        <v>1503</v>
      </c>
      <c r="AA3730" s="2" t="s">
        <v>24</v>
      </c>
    </row>
    <row r="3731" spans="1:27" x14ac:dyDescent="0.25">
      <c r="A3731" s="6">
        <f t="shared" si="58"/>
        <v>3723</v>
      </c>
      <c r="C3731" s="36" t="str">
        <f>+INDEX('Global Mapping'!$M:$M,MATCH(L3731,'Global Mapping'!$A:$A,0))</f>
        <v>EXPENSE</v>
      </c>
      <c r="D3731" s="36" t="str">
        <f>+INDEX('Global Mapping'!$C:$C,MATCH(L3731,'Global Mapping'!$A:$A,0))</f>
        <v>DEPREC-SERVICE LINES</v>
      </c>
      <c r="E3731" s="36" t="s">
        <v>3985</v>
      </c>
      <c r="F3731" s="36" t="s">
        <v>3986</v>
      </c>
      <c r="G3731" s="36" t="s">
        <v>3987</v>
      </c>
      <c r="H3731" s="36">
        <v>722604</v>
      </c>
      <c r="I3731" s="38">
        <v>39597</v>
      </c>
      <c r="J3731" s="2">
        <v>345</v>
      </c>
      <c r="K3731" s="2">
        <v>345102</v>
      </c>
      <c r="L3731" s="2">
        <v>6535</v>
      </c>
      <c r="M3731" s="5">
        <v>0.2</v>
      </c>
      <c r="N3731" s="3">
        <v>43677</v>
      </c>
      <c r="O3731" t="s">
        <v>19</v>
      </c>
      <c r="P3731" t="s">
        <v>1552</v>
      </c>
      <c r="Q3731" t="s">
        <v>1504</v>
      </c>
      <c r="R3731">
        <v>163173</v>
      </c>
      <c r="S3731" s="2">
        <v>62170</v>
      </c>
      <c r="T3731" s="2">
        <v>341428</v>
      </c>
      <c r="X3731" s="2" t="s">
        <v>1503</v>
      </c>
      <c r="AA3731" s="2" t="s">
        <v>24</v>
      </c>
    </row>
    <row r="3732" spans="1:27" x14ac:dyDescent="0.25">
      <c r="A3732" s="6">
        <f t="shared" si="58"/>
        <v>3724</v>
      </c>
      <c r="C3732" s="36" t="str">
        <f>+INDEX('Global Mapping'!$M:$M,MATCH(L3732,'Global Mapping'!$A:$A,0))</f>
        <v>EXPENSE</v>
      </c>
      <c r="D3732" s="36" t="str">
        <f>+INDEX('Global Mapping'!$C:$C,MATCH(L3732,'Global Mapping'!$A:$A,0))</f>
        <v>DEPREC-SERVICE LINES</v>
      </c>
      <c r="E3732" s="36" t="s">
        <v>3985</v>
      </c>
      <c r="F3732" s="36" t="s">
        <v>3986</v>
      </c>
      <c r="G3732" s="36" t="s">
        <v>3987</v>
      </c>
      <c r="H3732" s="36">
        <v>722604</v>
      </c>
      <c r="I3732" s="38">
        <v>39597</v>
      </c>
      <c r="J3732" s="2">
        <v>345</v>
      </c>
      <c r="K3732" s="2">
        <v>345102</v>
      </c>
      <c r="L3732" s="2">
        <v>6535</v>
      </c>
      <c r="M3732" s="5">
        <v>0.93</v>
      </c>
      <c r="N3732" s="3">
        <v>43677</v>
      </c>
      <c r="O3732" t="s">
        <v>19</v>
      </c>
      <c r="P3732" t="s">
        <v>1566</v>
      </c>
      <c r="Q3732" t="s">
        <v>1504</v>
      </c>
      <c r="R3732">
        <v>163174</v>
      </c>
      <c r="S3732" s="2">
        <v>62170</v>
      </c>
      <c r="T3732" s="2">
        <v>341428</v>
      </c>
      <c r="X3732" s="2" t="s">
        <v>1503</v>
      </c>
      <c r="AA3732" s="2" t="s">
        <v>24</v>
      </c>
    </row>
    <row r="3733" spans="1:27" x14ac:dyDescent="0.25">
      <c r="A3733" s="6">
        <f t="shared" si="58"/>
        <v>3725</v>
      </c>
      <c r="C3733" s="36" t="str">
        <f>+INDEX('Global Mapping'!$M:$M,MATCH(L3733,'Global Mapping'!$A:$A,0))</f>
        <v>EXPENSE</v>
      </c>
      <c r="D3733" s="36" t="str">
        <f>+INDEX('Global Mapping'!$C:$C,MATCH(L3733,'Global Mapping'!$A:$A,0))</f>
        <v>DEPREC-SERVICE LINES</v>
      </c>
      <c r="E3733" s="36" t="s">
        <v>3985</v>
      </c>
      <c r="F3733" s="36" t="s">
        <v>3986</v>
      </c>
      <c r="G3733" s="36" t="s">
        <v>3987</v>
      </c>
      <c r="H3733" s="36">
        <v>722604</v>
      </c>
      <c r="I3733" s="38">
        <v>39597</v>
      </c>
      <c r="J3733" s="2">
        <v>345</v>
      </c>
      <c r="K3733" s="2">
        <v>345102</v>
      </c>
      <c r="L3733" s="2">
        <v>6535</v>
      </c>
      <c r="M3733" s="5">
        <v>1.3</v>
      </c>
      <c r="N3733" s="3">
        <v>43677</v>
      </c>
      <c r="O3733" t="s">
        <v>19</v>
      </c>
      <c r="P3733" t="s">
        <v>1564</v>
      </c>
      <c r="Q3733" t="s">
        <v>1504</v>
      </c>
      <c r="R3733">
        <v>163175</v>
      </c>
      <c r="S3733" s="2">
        <v>62170</v>
      </c>
      <c r="T3733" s="2">
        <v>341428</v>
      </c>
      <c r="X3733" s="2" t="s">
        <v>1503</v>
      </c>
      <c r="AA3733" s="2" t="s">
        <v>24</v>
      </c>
    </row>
    <row r="3734" spans="1:27" x14ac:dyDescent="0.25">
      <c r="A3734" s="6">
        <f t="shared" si="58"/>
        <v>3726</v>
      </c>
      <c r="C3734" s="36" t="str">
        <f>+INDEX('Global Mapping'!$M:$M,MATCH(L3734,'Global Mapping'!$A:$A,0))</f>
        <v>EXPENSE</v>
      </c>
      <c r="D3734" s="36" t="str">
        <f>+INDEX('Global Mapping'!$C:$C,MATCH(L3734,'Global Mapping'!$A:$A,0))</f>
        <v>DEPREC-SERVICE LINES</v>
      </c>
      <c r="E3734" s="36" t="s">
        <v>3985</v>
      </c>
      <c r="F3734" s="36" t="s">
        <v>3986</v>
      </c>
      <c r="G3734" s="36" t="s">
        <v>3987</v>
      </c>
      <c r="H3734" s="36">
        <v>722604</v>
      </c>
      <c r="I3734" s="38">
        <v>39597</v>
      </c>
      <c r="J3734" s="2">
        <v>345</v>
      </c>
      <c r="K3734" s="2">
        <v>345101</v>
      </c>
      <c r="L3734" s="2">
        <v>6535</v>
      </c>
      <c r="M3734" s="5">
        <v>1.53</v>
      </c>
      <c r="N3734" s="3">
        <v>43677</v>
      </c>
      <c r="O3734" t="s">
        <v>19</v>
      </c>
      <c r="P3734" t="s">
        <v>1567</v>
      </c>
      <c r="Q3734" t="s">
        <v>1504</v>
      </c>
      <c r="R3734">
        <v>1001757</v>
      </c>
      <c r="S3734" s="2">
        <v>62170</v>
      </c>
      <c r="T3734" s="2">
        <v>341428</v>
      </c>
      <c r="X3734" s="2" t="s">
        <v>1503</v>
      </c>
      <c r="AA3734" s="2" t="s">
        <v>24</v>
      </c>
    </row>
    <row r="3735" spans="1:27" x14ac:dyDescent="0.25">
      <c r="A3735" s="6">
        <f t="shared" si="58"/>
        <v>3727</v>
      </c>
      <c r="C3735" s="36" t="str">
        <f>+INDEX('Global Mapping'!$M:$M,MATCH(L3735,'Global Mapping'!$A:$A,0))</f>
        <v>EXPENSE</v>
      </c>
      <c r="D3735" s="36" t="str">
        <f>+INDEX('Global Mapping'!$C:$C,MATCH(L3735,'Global Mapping'!$A:$A,0))</f>
        <v>DEPREC-SERVICE LINES</v>
      </c>
      <c r="E3735" s="36" t="s">
        <v>3985</v>
      </c>
      <c r="F3735" s="36" t="s">
        <v>3986</v>
      </c>
      <c r="G3735" s="36" t="s">
        <v>3987</v>
      </c>
      <c r="H3735" s="36">
        <v>722604</v>
      </c>
      <c r="I3735" s="38">
        <v>39597</v>
      </c>
      <c r="J3735" s="2">
        <v>345</v>
      </c>
      <c r="K3735" s="2">
        <v>345102</v>
      </c>
      <c r="L3735" s="2">
        <v>6535</v>
      </c>
      <c r="M3735" s="5">
        <v>5.12</v>
      </c>
      <c r="N3735" s="3">
        <v>43677</v>
      </c>
      <c r="O3735" t="s">
        <v>19</v>
      </c>
      <c r="P3735" t="s">
        <v>1568</v>
      </c>
      <c r="Q3735" t="s">
        <v>1504</v>
      </c>
      <c r="R3735">
        <v>1003456</v>
      </c>
      <c r="S3735" s="2">
        <v>62170</v>
      </c>
      <c r="T3735" s="2">
        <v>341428</v>
      </c>
      <c r="X3735" s="2" t="s">
        <v>1503</v>
      </c>
      <c r="AA3735" s="2" t="s">
        <v>24</v>
      </c>
    </row>
    <row r="3736" spans="1:27" x14ac:dyDescent="0.25">
      <c r="A3736" s="6">
        <f t="shared" si="58"/>
        <v>3728</v>
      </c>
      <c r="C3736" s="36" t="str">
        <f>+INDEX('Global Mapping'!$M:$M,MATCH(L3736,'Global Mapping'!$A:$A,0))</f>
        <v>EXPENSE</v>
      </c>
      <c r="D3736" s="36" t="str">
        <f>+INDEX('Global Mapping'!$C:$C,MATCH(L3736,'Global Mapping'!$A:$A,0))</f>
        <v>DEPREC-SERVICE LINES</v>
      </c>
      <c r="E3736" s="36" t="s">
        <v>3985</v>
      </c>
      <c r="F3736" s="36" t="s">
        <v>3986</v>
      </c>
      <c r="G3736" s="36" t="s">
        <v>3987</v>
      </c>
      <c r="H3736" s="36">
        <v>722604</v>
      </c>
      <c r="I3736" s="38">
        <v>39597</v>
      </c>
      <c r="J3736" s="2">
        <v>345</v>
      </c>
      <c r="K3736" s="2">
        <v>345101</v>
      </c>
      <c r="L3736" s="2">
        <v>6535</v>
      </c>
      <c r="M3736" s="5">
        <v>0.48</v>
      </c>
      <c r="N3736" s="3">
        <v>43677</v>
      </c>
      <c r="O3736" t="s">
        <v>19</v>
      </c>
      <c r="P3736" t="s">
        <v>1569</v>
      </c>
      <c r="Q3736" t="s">
        <v>1504</v>
      </c>
      <c r="R3736">
        <v>2001438</v>
      </c>
      <c r="S3736" s="2">
        <v>62170</v>
      </c>
      <c r="T3736" s="2">
        <v>341428</v>
      </c>
      <c r="X3736" s="2" t="s">
        <v>1503</v>
      </c>
      <c r="AA3736" s="2" t="s">
        <v>24</v>
      </c>
    </row>
    <row r="3737" spans="1:27" x14ac:dyDescent="0.25">
      <c r="A3737" s="6">
        <f t="shared" si="58"/>
        <v>3729</v>
      </c>
      <c r="C3737" s="36" t="str">
        <f>+INDEX('Global Mapping'!$M:$M,MATCH(L3737,'Global Mapping'!$A:$A,0))</f>
        <v>EXPENSE</v>
      </c>
      <c r="D3737" s="36" t="str">
        <f>+INDEX('Global Mapping'!$C:$C,MATCH(L3737,'Global Mapping'!$A:$A,0))</f>
        <v>DEPREC-METERS</v>
      </c>
      <c r="E3737" s="36" t="s">
        <v>3985</v>
      </c>
      <c r="F3737" s="36" t="s">
        <v>3986</v>
      </c>
      <c r="G3737" s="36" t="s">
        <v>3987</v>
      </c>
      <c r="H3737" s="36">
        <v>722604</v>
      </c>
      <c r="I3737" s="38">
        <v>39597</v>
      </c>
      <c r="J3737" s="2">
        <v>345</v>
      </c>
      <c r="K3737" s="2">
        <v>345101</v>
      </c>
      <c r="L3737" s="2">
        <v>6540</v>
      </c>
      <c r="M3737" s="5">
        <v>19.79</v>
      </c>
      <c r="N3737" s="3">
        <v>43677</v>
      </c>
      <c r="O3737" t="s">
        <v>19</v>
      </c>
      <c r="P3737" t="s">
        <v>1570</v>
      </c>
      <c r="Q3737" t="s">
        <v>1504</v>
      </c>
      <c r="R3737">
        <v>20911</v>
      </c>
      <c r="S3737" s="2">
        <v>62170</v>
      </c>
      <c r="T3737" s="2">
        <v>341428</v>
      </c>
      <c r="X3737" s="2" t="s">
        <v>1503</v>
      </c>
      <c r="AA3737" s="2" t="s">
        <v>24</v>
      </c>
    </row>
    <row r="3738" spans="1:27" x14ac:dyDescent="0.25">
      <c r="A3738" s="6">
        <f t="shared" si="58"/>
        <v>3730</v>
      </c>
      <c r="C3738" s="36" t="str">
        <f>+INDEX('Global Mapping'!$M:$M,MATCH(L3738,'Global Mapping'!$A:$A,0))</f>
        <v>EXPENSE</v>
      </c>
      <c r="D3738" s="36" t="str">
        <f>+INDEX('Global Mapping'!$C:$C,MATCH(L3738,'Global Mapping'!$A:$A,0))</f>
        <v>DEPREC-METERS</v>
      </c>
      <c r="E3738" s="36" t="s">
        <v>3985</v>
      </c>
      <c r="F3738" s="36" t="s">
        <v>3986</v>
      </c>
      <c r="G3738" s="36" t="s">
        <v>3987</v>
      </c>
      <c r="H3738" s="36">
        <v>722604</v>
      </c>
      <c r="I3738" s="38">
        <v>39597</v>
      </c>
      <c r="J3738" s="2">
        <v>345</v>
      </c>
      <c r="K3738" s="2">
        <v>345102</v>
      </c>
      <c r="L3738" s="2">
        <v>6540</v>
      </c>
      <c r="M3738" s="5">
        <v>152.44999999999999</v>
      </c>
      <c r="N3738" s="3">
        <v>43677</v>
      </c>
      <c r="O3738" t="s">
        <v>19</v>
      </c>
      <c r="P3738" t="s">
        <v>1571</v>
      </c>
      <c r="Q3738" t="s">
        <v>1504</v>
      </c>
      <c r="R3738">
        <v>25303</v>
      </c>
      <c r="S3738" s="2">
        <v>62170</v>
      </c>
      <c r="T3738" s="2">
        <v>341428</v>
      </c>
      <c r="X3738" s="2" t="s">
        <v>1503</v>
      </c>
      <c r="AA3738" s="2" t="s">
        <v>24</v>
      </c>
    </row>
    <row r="3739" spans="1:27" x14ac:dyDescent="0.25">
      <c r="A3739" s="6">
        <f t="shared" si="58"/>
        <v>3731</v>
      </c>
      <c r="C3739" s="36" t="str">
        <f>+INDEX('Global Mapping'!$M:$M,MATCH(L3739,'Global Mapping'!$A:$A,0))</f>
        <v>EXPENSE</v>
      </c>
      <c r="D3739" s="36" t="str">
        <f>+INDEX('Global Mapping'!$C:$C,MATCH(L3739,'Global Mapping'!$A:$A,0))</f>
        <v>DEPREC-METERS</v>
      </c>
      <c r="E3739" s="36" t="s">
        <v>3985</v>
      </c>
      <c r="F3739" s="36" t="s">
        <v>3986</v>
      </c>
      <c r="G3739" s="36" t="s">
        <v>3987</v>
      </c>
      <c r="H3739" s="36">
        <v>722604</v>
      </c>
      <c r="I3739" s="38">
        <v>39597</v>
      </c>
      <c r="J3739" s="2">
        <v>345</v>
      </c>
      <c r="K3739" s="2">
        <v>345102</v>
      </c>
      <c r="L3739" s="2">
        <v>6540</v>
      </c>
      <c r="M3739" s="5">
        <v>140.34</v>
      </c>
      <c r="N3739" s="3">
        <v>43677</v>
      </c>
      <c r="O3739" t="s">
        <v>19</v>
      </c>
      <c r="P3739" t="s">
        <v>1572</v>
      </c>
      <c r="Q3739" t="s">
        <v>1504</v>
      </c>
      <c r="R3739">
        <v>97906</v>
      </c>
      <c r="S3739" s="2">
        <v>62170</v>
      </c>
      <c r="T3739" s="2">
        <v>341428</v>
      </c>
      <c r="X3739" s="2" t="s">
        <v>1503</v>
      </c>
      <c r="AA3739" s="2" t="s">
        <v>24</v>
      </c>
    </row>
    <row r="3740" spans="1:27" x14ac:dyDescent="0.25">
      <c r="A3740" s="6">
        <f t="shared" si="58"/>
        <v>3732</v>
      </c>
      <c r="C3740" s="36" t="str">
        <f>+INDEX('Global Mapping'!$M:$M,MATCH(L3740,'Global Mapping'!$A:$A,0))</f>
        <v>EXPENSE</v>
      </c>
      <c r="D3740" s="36" t="str">
        <f>+INDEX('Global Mapping'!$C:$C,MATCH(L3740,'Global Mapping'!$A:$A,0))</f>
        <v>DEPREC-METERS</v>
      </c>
      <c r="E3740" s="36" t="s">
        <v>3985</v>
      </c>
      <c r="F3740" s="36" t="s">
        <v>3986</v>
      </c>
      <c r="G3740" s="36" t="s">
        <v>3987</v>
      </c>
      <c r="H3740" s="36">
        <v>722604</v>
      </c>
      <c r="I3740" s="38">
        <v>39597</v>
      </c>
      <c r="J3740" s="2">
        <v>345</v>
      </c>
      <c r="K3740" s="2">
        <v>345101</v>
      </c>
      <c r="L3740" s="2">
        <v>6540</v>
      </c>
      <c r="M3740" s="5">
        <v>206.74</v>
      </c>
      <c r="N3740" s="3">
        <v>43677</v>
      </c>
      <c r="O3740" t="s">
        <v>19</v>
      </c>
      <c r="P3740" t="s">
        <v>1501</v>
      </c>
      <c r="Q3740" t="s">
        <v>1504</v>
      </c>
      <c r="R3740">
        <v>108598</v>
      </c>
      <c r="S3740" s="2">
        <v>62170</v>
      </c>
      <c r="T3740" s="2">
        <v>341428</v>
      </c>
      <c r="X3740" s="2" t="s">
        <v>1503</v>
      </c>
      <c r="AA3740" s="2" t="s">
        <v>24</v>
      </c>
    </row>
    <row r="3741" spans="1:27" x14ac:dyDescent="0.25">
      <c r="A3741" s="6">
        <f t="shared" si="58"/>
        <v>3733</v>
      </c>
      <c r="C3741" s="36" t="str">
        <f>+INDEX('Global Mapping'!$M:$M,MATCH(L3741,'Global Mapping'!$A:$A,0))</f>
        <v>EXPENSE</v>
      </c>
      <c r="D3741" s="36" t="str">
        <f>+INDEX('Global Mapping'!$C:$C,MATCH(L3741,'Global Mapping'!$A:$A,0))</f>
        <v>DEPREC-METERS</v>
      </c>
      <c r="E3741" s="36" t="s">
        <v>3985</v>
      </c>
      <c r="F3741" s="36" t="s">
        <v>3986</v>
      </c>
      <c r="G3741" s="36" t="s">
        <v>3987</v>
      </c>
      <c r="H3741" s="36">
        <v>722604</v>
      </c>
      <c r="I3741" s="38">
        <v>39597</v>
      </c>
      <c r="J3741" s="2">
        <v>345</v>
      </c>
      <c r="K3741" s="2">
        <v>345102</v>
      </c>
      <c r="L3741" s="2">
        <v>6540</v>
      </c>
      <c r="M3741" s="5">
        <v>840.34</v>
      </c>
      <c r="N3741" s="3">
        <v>43677</v>
      </c>
      <c r="O3741" t="s">
        <v>19</v>
      </c>
      <c r="P3741" t="s">
        <v>1501</v>
      </c>
      <c r="Q3741" t="s">
        <v>1504</v>
      </c>
      <c r="R3741">
        <v>108618</v>
      </c>
      <c r="S3741" s="2">
        <v>62170</v>
      </c>
      <c r="T3741" s="2">
        <v>341428</v>
      </c>
      <c r="X3741" s="2" t="s">
        <v>1503</v>
      </c>
      <c r="AA3741" s="2" t="s">
        <v>24</v>
      </c>
    </row>
    <row r="3742" spans="1:27" x14ac:dyDescent="0.25">
      <c r="A3742" s="6">
        <f t="shared" si="58"/>
        <v>3734</v>
      </c>
      <c r="C3742" s="36" t="str">
        <f>+INDEX('Global Mapping'!$M:$M,MATCH(L3742,'Global Mapping'!$A:$A,0))</f>
        <v>EXPENSE</v>
      </c>
      <c r="D3742" s="36" t="str">
        <f>+INDEX('Global Mapping'!$C:$C,MATCH(L3742,'Global Mapping'!$A:$A,0))</f>
        <v>DEPREC-METERS</v>
      </c>
      <c r="E3742" s="36" t="s">
        <v>3985</v>
      </c>
      <c r="F3742" s="36" t="s">
        <v>3986</v>
      </c>
      <c r="G3742" s="36" t="s">
        <v>3987</v>
      </c>
      <c r="H3742" s="36">
        <v>722604</v>
      </c>
      <c r="I3742" s="38">
        <v>39597</v>
      </c>
      <c r="J3742" s="2">
        <v>345</v>
      </c>
      <c r="K3742" s="2">
        <v>345101</v>
      </c>
      <c r="L3742" s="2">
        <v>6540</v>
      </c>
      <c r="M3742" s="5">
        <v>1.8</v>
      </c>
      <c r="N3742" s="3">
        <v>43677</v>
      </c>
      <c r="O3742" t="s">
        <v>19</v>
      </c>
      <c r="P3742" t="s">
        <v>1573</v>
      </c>
      <c r="Q3742" t="s">
        <v>1504</v>
      </c>
      <c r="R3742">
        <v>163103</v>
      </c>
      <c r="S3742" s="2">
        <v>62170</v>
      </c>
      <c r="T3742" s="2">
        <v>341428</v>
      </c>
      <c r="X3742" s="2" t="s">
        <v>1503</v>
      </c>
      <c r="AA3742" s="2" t="s">
        <v>24</v>
      </c>
    </row>
    <row r="3743" spans="1:27" x14ac:dyDescent="0.25">
      <c r="A3743" s="6">
        <f t="shared" si="58"/>
        <v>3735</v>
      </c>
      <c r="C3743" s="36" t="str">
        <f>+INDEX('Global Mapping'!$M:$M,MATCH(L3743,'Global Mapping'!$A:$A,0))</f>
        <v>EXPENSE</v>
      </c>
      <c r="D3743" s="36" t="str">
        <f>+INDEX('Global Mapping'!$C:$C,MATCH(L3743,'Global Mapping'!$A:$A,0))</f>
        <v>DEPREC-METERS</v>
      </c>
      <c r="E3743" s="36" t="s">
        <v>3985</v>
      </c>
      <c r="F3743" s="36" t="s">
        <v>3986</v>
      </c>
      <c r="G3743" s="36" t="s">
        <v>3987</v>
      </c>
      <c r="H3743" s="36">
        <v>722604</v>
      </c>
      <c r="I3743" s="38">
        <v>39597</v>
      </c>
      <c r="J3743" s="2">
        <v>345</v>
      </c>
      <c r="K3743" s="2">
        <v>345101</v>
      </c>
      <c r="L3743" s="2">
        <v>6540</v>
      </c>
      <c r="M3743" s="5">
        <v>2.02</v>
      </c>
      <c r="N3743" s="3">
        <v>43677</v>
      </c>
      <c r="O3743" t="s">
        <v>19</v>
      </c>
      <c r="P3743" t="s">
        <v>1574</v>
      </c>
      <c r="Q3743" t="s">
        <v>1504</v>
      </c>
      <c r="R3743">
        <v>163104</v>
      </c>
      <c r="S3743" s="2">
        <v>62170</v>
      </c>
      <c r="T3743" s="2">
        <v>341428</v>
      </c>
      <c r="X3743" s="2" t="s">
        <v>1503</v>
      </c>
      <c r="AA3743" s="2" t="s">
        <v>24</v>
      </c>
    </row>
    <row r="3744" spans="1:27" x14ac:dyDescent="0.25">
      <c r="A3744" s="6">
        <f t="shared" si="58"/>
        <v>3736</v>
      </c>
      <c r="C3744" s="36" t="str">
        <f>+INDEX('Global Mapping'!$M:$M,MATCH(L3744,'Global Mapping'!$A:$A,0))</f>
        <v>EXPENSE</v>
      </c>
      <c r="D3744" s="36" t="str">
        <f>+INDEX('Global Mapping'!$C:$C,MATCH(L3744,'Global Mapping'!$A:$A,0))</f>
        <v>DEPREC-METERS</v>
      </c>
      <c r="E3744" s="36" t="s">
        <v>3985</v>
      </c>
      <c r="F3744" s="36" t="s">
        <v>3986</v>
      </c>
      <c r="G3744" s="36" t="s">
        <v>3987</v>
      </c>
      <c r="H3744" s="36">
        <v>722604</v>
      </c>
      <c r="I3744" s="38">
        <v>39597</v>
      </c>
      <c r="J3744" s="2">
        <v>345</v>
      </c>
      <c r="K3744" s="2">
        <v>345101</v>
      </c>
      <c r="L3744" s="2">
        <v>6540</v>
      </c>
      <c r="M3744" s="5">
        <v>2.0299999999999998</v>
      </c>
      <c r="N3744" s="3">
        <v>43677</v>
      </c>
      <c r="O3744" t="s">
        <v>19</v>
      </c>
      <c r="P3744" t="s">
        <v>1514</v>
      </c>
      <c r="Q3744" t="s">
        <v>1504</v>
      </c>
      <c r="R3744">
        <v>163105</v>
      </c>
      <c r="S3744" s="2">
        <v>62170</v>
      </c>
      <c r="T3744" s="2">
        <v>341428</v>
      </c>
      <c r="X3744" s="2" t="s">
        <v>1503</v>
      </c>
      <c r="AA3744" s="2" t="s">
        <v>24</v>
      </c>
    </row>
    <row r="3745" spans="1:27" x14ac:dyDescent="0.25">
      <c r="A3745" s="6">
        <f t="shared" si="58"/>
        <v>3737</v>
      </c>
      <c r="C3745" s="36" t="str">
        <f>+INDEX('Global Mapping'!$M:$M,MATCH(L3745,'Global Mapping'!$A:$A,0))</f>
        <v>EXPENSE</v>
      </c>
      <c r="D3745" s="36" t="str">
        <f>+INDEX('Global Mapping'!$C:$C,MATCH(L3745,'Global Mapping'!$A:$A,0))</f>
        <v>DEPREC-METERS</v>
      </c>
      <c r="E3745" s="36" t="s">
        <v>3985</v>
      </c>
      <c r="F3745" s="36" t="s">
        <v>3986</v>
      </c>
      <c r="G3745" s="36" t="s">
        <v>3987</v>
      </c>
      <c r="H3745" s="36">
        <v>722604</v>
      </c>
      <c r="I3745" s="38">
        <v>39597</v>
      </c>
      <c r="J3745" s="2">
        <v>345</v>
      </c>
      <c r="K3745" s="2">
        <v>345102</v>
      </c>
      <c r="L3745" s="2">
        <v>6540</v>
      </c>
      <c r="M3745" s="5">
        <v>5.71</v>
      </c>
      <c r="N3745" s="3">
        <v>43677</v>
      </c>
      <c r="O3745" t="s">
        <v>19</v>
      </c>
      <c r="P3745" t="s">
        <v>1548</v>
      </c>
      <c r="Q3745" t="s">
        <v>1504</v>
      </c>
      <c r="R3745">
        <v>163176</v>
      </c>
      <c r="S3745" s="2">
        <v>62170</v>
      </c>
      <c r="T3745" s="2">
        <v>341428</v>
      </c>
      <c r="X3745" s="2" t="s">
        <v>1503</v>
      </c>
      <c r="AA3745" s="2" t="s">
        <v>24</v>
      </c>
    </row>
    <row r="3746" spans="1:27" x14ac:dyDescent="0.25">
      <c r="A3746" s="6">
        <f t="shared" si="58"/>
        <v>3738</v>
      </c>
      <c r="C3746" s="36" t="str">
        <f>+INDEX('Global Mapping'!$M:$M,MATCH(L3746,'Global Mapping'!$A:$A,0))</f>
        <v>EXPENSE</v>
      </c>
      <c r="D3746" s="36" t="str">
        <f>+INDEX('Global Mapping'!$C:$C,MATCH(L3746,'Global Mapping'!$A:$A,0))</f>
        <v>DEPREC-METERS</v>
      </c>
      <c r="E3746" s="36" t="s">
        <v>3985</v>
      </c>
      <c r="F3746" s="36" t="s">
        <v>3986</v>
      </c>
      <c r="G3746" s="36" t="s">
        <v>3987</v>
      </c>
      <c r="H3746" s="36">
        <v>722604</v>
      </c>
      <c r="I3746" s="38">
        <v>39597</v>
      </c>
      <c r="J3746" s="2">
        <v>345</v>
      </c>
      <c r="K3746" s="2">
        <v>345101</v>
      </c>
      <c r="L3746" s="2">
        <v>6540</v>
      </c>
      <c r="M3746" s="5">
        <v>12.26</v>
      </c>
      <c r="N3746" s="3">
        <v>43677</v>
      </c>
      <c r="O3746" t="s">
        <v>19</v>
      </c>
      <c r="P3746" t="s">
        <v>1575</v>
      </c>
      <c r="Q3746" t="s">
        <v>1504</v>
      </c>
      <c r="R3746">
        <v>2000528</v>
      </c>
      <c r="S3746" s="2">
        <v>62170</v>
      </c>
      <c r="T3746" s="2">
        <v>341428</v>
      </c>
      <c r="X3746" s="2" t="s">
        <v>1503</v>
      </c>
      <c r="AA3746" s="2" t="s">
        <v>24</v>
      </c>
    </row>
    <row r="3747" spans="1:27" x14ac:dyDescent="0.25">
      <c r="A3747" s="6">
        <f t="shared" si="58"/>
        <v>3739</v>
      </c>
      <c r="C3747" s="36" t="str">
        <f>+INDEX('Global Mapping'!$M:$M,MATCH(L3747,'Global Mapping'!$A:$A,0))</f>
        <v>EXPENSE</v>
      </c>
      <c r="D3747" s="36" t="str">
        <f>+INDEX('Global Mapping'!$C:$C,MATCH(L3747,'Global Mapping'!$A:$A,0))</f>
        <v>DEPREC-METERS</v>
      </c>
      <c r="E3747" s="36" t="s">
        <v>3985</v>
      </c>
      <c r="F3747" s="36" t="s">
        <v>3986</v>
      </c>
      <c r="G3747" s="36" t="s">
        <v>3987</v>
      </c>
      <c r="H3747" s="36">
        <v>722604</v>
      </c>
      <c r="I3747" s="38">
        <v>39597</v>
      </c>
      <c r="J3747" s="2">
        <v>345</v>
      </c>
      <c r="K3747" s="2">
        <v>345102</v>
      </c>
      <c r="L3747" s="2">
        <v>6540</v>
      </c>
      <c r="M3747" s="5">
        <v>24.2</v>
      </c>
      <c r="N3747" s="3">
        <v>43677</v>
      </c>
      <c r="O3747" t="s">
        <v>19</v>
      </c>
      <c r="P3747" t="s">
        <v>1576</v>
      </c>
      <c r="Q3747" t="s">
        <v>1504</v>
      </c>
      <c r="R3747">
        <v>2000556</v>
      </c>
      <c r="S3747" s="2">
        <v>62170</v>
      </c>
      <c r="T3747" s="2">
        <v>341428</v>
      </c>
      <c r="X3747" s="2" t="s">
        <v>1503</v>
      </c>
      <c r="AA3747" s="2" t="s">
        <v>24</v>
      </c>
    </row>
    <row r="3748" spans="1:27" x14ac:dyDescent="0.25">
      <c r="A3748" s="6">
        <f t="shared" si="58"/>
        <v>3740</v>
      </c>
      <c r="C3748" s="36" t="str">
        <f>+INDEX('Global Mapping'!$M:$M,MATCH(L3748,'Global Mapping'!$A:$A,0))</f>
        <v>EXPENSE</v>
      </c>
      <c r="D3748" s="36" t="str">
        <f>+INDEX('Global Mapping'!$C:$C,MATCH(L3748,'Global Mapping'!$A:$A,0))</f>
        <v>DEPREC-METERS</v>
      </c>
      <c r="E3748" s="36" t="s">
        <v>3985</v>
      </c>
      <c r="F3748" s="36" t="s">
        <v>3986</v>
      </c>
      <c r="G3748" s="36" t="s">
        <v>3987</v>
      </c>
      <c r="H3748" s="36">
        <v>722604</v>
      </c>
      <c r="I3748" s="38">
        <v>39597</v>
      </c>
      <c r="J3748" s="2">
        <v>345</v>
      </c>
      <c r="K3748" s="2">
        <v>345101</v>
      </c>
      <c r="L3748" s="2">
        <v>6540</v>
      </c>
      <c r="M3748" s="5">
        <v>1.9</v>
      </c>
      <c r="N3748" s="3">
        <v>43677</v>
      </c>
      <c r="O3748" t="s">
        <v>19</v>
      </c>
      <c r="P3748" t="s">
        <v>1575</v>
      </c>
      <c r="Q3748" t="s">
        <v>1504</v>
      </c>
      <c r="R3748">
        <v>2000603</v>
      </c>
      <c r="S3748" s="2">
        <v>62170</v>
      </c>
      <c r="T3748" s="2">
        <v>341428</v>
      </c>
      <c r="X3748" s="2" t="s">
        <v>1503</v>
      </c>
      <c r="AA3748" s="2" t="s">
        <v>24</v>
      </c>
    </row>
    <row r="3749" spans="1:27" x14ac:dyDescent="0.25">
      <c r="A3749" s="6">
        <f t="shared" si="58"/>
        <v>3741</v>
      </c>
      <c r="C3749" s="36" t="str">
        <f>+INDEX('Global Mapping'!$M:$M,MATCH(L3749,'Global Mapping'!$A:$A,0))</f>
        <v>EXPENSE</v>
      </c>
      <c r="D3749" s="36" t="str">
        <f>+INDEX('Global Mapping'!$C:$C,MATCH(L3749,'Global Mapping'!$A:$A,0))</f>
        <v>DEPREC-METER INSTALLS</v>
      </c>
      <c r="E3749" s="36" t="s">
        <v>3985</v>
      </c>
      <c r="F3749" s="36" t="s">
        <v>3986</v>
      </c>
      <c r="G3749" s="36" t="s">
        <v>3987</v>
      </c>
      <c r="H3749" s="36">
        <v>722604</v>
      </c>
      <c r="I3749" s="38">
        <v>39597</v>
      </c>
      <c r="J3749" s="2">
        <v>345</v>
      </c>
      <c r="K3749" s="2">
        <v>345100</v>
      </c>
      <c r="L3749" s="2">
        <v>6545</v>
      </c>
      <c r="M3749" s="5">
        <v>41.71</v>
      </c>
      <c r="N3749" s="3">
        <v>43677</v>
      </c>
      <c r="O3749" t="s">
        <v>19</v>
      </c>
      <c r="P3749" t="s">
        <v>1577</v>
      </c>
      <c r="Q3749" t="s">
        <v>1504</v>
      </c>
      <c r="R3749">
        <v>93262</v>
      </c>
      <c r="S3749" s="2">
        <v>62170</v>
      </c>
      <c r="T3749" s="2">
        <v>341428</v>
      </c>
      <c r="X3749" s="2" t="s">
        <v>1503</v>
      </c>
      <c r="AA3749" s="2" t="s">
        <v>24</v>
      </c>
    </row>
    <row r="3750" spans="1:27" x14ac:dyDescent="0.25">
      <c r="A3750" s="6">
        <f t="shared" si="58"/>
        <v>3742</v>
      </c>
      <c r="C3750" s="36" t="str">
        <f>+INDEX('Global Mapping'!$M:$M,MATCH(L3750,'Global Mapping'!$A:$A,0))</f>
        <v>EXPENSE</v>
      </c>
      <c r="D3750" s="36" t="str">
        <f>+INDEX('Global Mapping'!$C:$C,MATCH(L3750,'Global Mapping'!$A:$A,0))</f>
        <v>DEPREC-METER INSTALLS</v>
      </c>
      <c r="E3750" s="36" t="s">
        <v>3985</v>
      </c>
      <c r="F3750" s="36" t="s">
        <v>3986</v>
      </c>
      <c r="G3750" s="36" t="s">
        <v>3987</v>
      </c>
      <c r="H3750" s="36">
        <v>722604</v>
      </c>
      <c r="I3750" s="38">
        <v>39597</v>
      </c>
      <c r="J3750" s="2">
        <v>345</v>
      </c>
      <c r="K3750" s="2">
        <v>345101</v>
      </c>
      <c r="L3750" s="2">
        <v>6545</v>
      </c>
      <c r="M3750" s="5">
        <v>102.12</v>
      </c>
      <c r="N3750" s="3">
        <v>43677</v>
      </c>
      <c r="O3750" t="s">
        <v>19</v>
      </c>
      <c r="P3750" t="s">
        <v>1577</v>
      </c>
      <c r="Q3750" t="s">
        <v>1504</v>
      </c>
      <c r="R3750">
        <v>93263</v>
      </c>
      <c r="S3750" s="2">
        <v>62170</v>
      </c>
      <c r="T3750" s="2">
        <v>341428</v>
      </c>
      <c r="X3750" s="2" t="s">
        <v>1503</v>
      </c>
      <c r="AA3750" s="2" t="s">
        <v>24</v>
      </c>
    </row>
    <row r="3751" spans="1:27" x14ac:dyDescent="0.25">
      <c r="A3751" s="6">
        <f t="shared" si="58"/>
        <v>3743</v>
      </c>
      <c r="C3751" s="36" t="str">
        <f>+INDEX('Global Mapping'!$M:$M,MATCH(L3751,'Global Mapping'!$A:$A,0))</f>
        <v>EXPENSE</v>
      </c>
      <c r="D3751" s="36" t="str">
        <f>+INDEX('Global Mapping'!$C:$C,MATCH(L3751,'Global Mapping'!$A:$A,0))</f>
        <v>DEPREC-METER INSTALLS</v>
      </c>
      <c r="E3751" s="36" t="s">
        <v>3985</v>
      </c>
      <c r="F3751" s="36" t="s">
        <v>3986</v>
      </c>
      <c r="G3751" s="36" t="s">
        <v>3987</v>
      </c>
      <c r="H3751" s="36">
        <v>722604</v>
      </c>
      <c r="I3751" s="38">
        <v>39597</v>
      </c>
      <c r="J3751" s="2">
        <v>345</v>
      </c>
      <c r="K3751" s="2">
        <v>345102</v>
      </c>
      <c r="L3751" s="2">
        <v>6545</v>
      </c>
      <c r="M3751" s="5">
        <v>413.43</v>
      </c>
      <c r="N3751" s="3">
        <v>43677</v>
      </c>
      <c r="O3751" t="s">
        <v>19</v>
      </c>
      <c r="P3751" t="s">
        <v>1577</v>
      </c>
      <c r="Q3751" t="s">
        <v>1504</v>
      </c>
      <c r="R3751">
        <v>93264</v>
      </c>
      <c r="S3751" s="2">
        <v>62170</v>
      </c>
      <c r="T3751" s="2">
        <v>341428</v>
      </c>
      <c r="X3751" s="2" t="s">
        <v>1503</v>
      </c>
      <c r="AA3751" s="2" t="s">
        <v>24</v>
      </c>
    </row>
    <row r="3752" spans="1:27" x14ac:dyDescent="0.25">
      <c r="A3752" s="6">
        <f t="shared" si="58"/>
        <v>3744</v>
      </c>
      <c r="C3752" s="36" t="str">
        <f>+INDEX('Global Mapping'!$M:$M,MATCH(L3752,'Global Mapping'!$A:$A,0))</f>
        <v>EXPENSE</v>
      </c>
      <c r="D3752" s="36" t="str">
        <f>+INDEX('Global Mapping'!$C:$C,MATCH(L3752,'Global Mapping'!$A:$A,0))</f>
        <v>DEPREC-METER INSTALLS</v>
      </c>
      <c r="E3752" s="36" t="s">
        <v>3985</v>
      </c>
      <c r="F3752" s="36" t="s">
        <v>3986</v>
      </c>
      <c r="G3752" s="36" t="s">
        <v>3987</v>
      </c>
      <c r="H3752" s="36">
        <v>722604</v>
      </c>
      <c r="I3752" s="38">
        <v>39597</v>
      </c>
      <c r="J3752" s="2">
        <v>345</v>
      </c>
      <c r="K3752" s="2">
        <v>345101</v>
      </c>
      <c r="L3752" s="2">
        <v>6545</v>
      </c>
      <c r="M3752" s="5">
        <v>35.06</v>
      </c>
      <c r="N3752" s="3">
        <v>43677</v>
      </c>
      <c r="O3752" t="s">
        <v>19</v>
      </c>
      <c r="P3752" t="s">
        <v>1501</v>
      </c>
      <c r="Q3752" t="s">
        <v>1504</v>
      </c>
      <c r="R3752">
        <v>108599</v>
      </c>
      <c r="S3752" s="2">
        <v>62170</v>
      </c>
      <c r="T3752" s="2">
        <v>341428</v>
      </c>
      <c r="X3752" s="2" t="s">
        <v>1503</v>
      </c>
      <c r="AA3752" s="2" t="s">
        <v>24</v>
      </c>
    </row>
    <row r="3753" spans="1:27" x14ac:dyDescent="0.25">
      <c r="A3753" s="6">
        <f t="shared" si="58"/>
        <v>3745</v>
      </c>
      <c r="C3753" s="36" t="str">
        <f>+INDEX('Global Mapping'!$M:$M,MATCH(L3753,'Global Mapping'!$A:$A,0))</f>
        <v>EXPENSE</v>
      </c>
      <c r="D3753" s="36" t="str">
        <f>+INDEX('Global Mapping'!$C:$C,MATCH(L3753,'Global Mapping'!$A:$A,0))</f>
        <v>DEPREC-METER INSTALLS</v>
      </c>
      <c r="E3753" s="36" t="s">
        <v>3985</v>
      </c>
      <c r="F3753" s="36" t="s">
        <v>3986</v>
      </c>
      <c r="G3753" s="36" t="s">
        <v>3987</v>
      </c>
      <c r="H3753" s="36">
        <v>722604</v>
      </c>
      <c r="I3753" s="38">
        <v>39597</v>
      </c>
      <c r="J3753" s="2">
        <v>345</v>
      </c>
      <c r="K3753" s="2">
        <v>345102</v>
      </c>
      <c r="L3753" s="2">
        <v>6545</v>
      </c>
      <c r="M3753" s="5">
        <v>336.64</v>
      </c>
      <c r="N3753" s="3">
        <v>43677</v>
      </c>
      <c r="O3753" t="s">
        <v>19</v>
      </c>
      <c r="P3753" t="s">
        <v>1501</v>
      </c>
      <c r="Q3753" t="s">
        <v>1504</v>
      </c>
      <c r="R3753">
        <v>108619</v>
      </c>
      <c r="S3753" s="2">
        <v>62170</v>
      </c>
      <c r="T3753" s="2">
        <v>341428</v>
      </c>
      <c r="X3753" s="2" t="s">
        <v>1503</v>
      </c>
      <c r="AA3753" s="2" t="s">
        <v>24</v>
      </c>
    </row>
    <row r="3754" spans="1:27" x14ac:dyDescent="0.25">
      <c r="A3754" s="6">
        <f t="shared" si="58"/>
        <v>3746</v>
      </c>
      <c r="C3754" s="36" t="str">
        <f>+INDEX('Global Mapping'!$M:$M,MATCH(L3754,'Global Mapping'!$A:$A,0))</f>
        <v>EXPENSE</v>
      </c>
      <c r="D3754" s="36" t="str">
        <f>+INDEX('Global Mapping'!$C:$C,MATCH(L3754,'Global Mapping'!$A:$A,0))</f>
        <v>DEPREC-METER INSTALLS</v>
      </c>
      <c r="E3754" s="36" t="s">
        <v>3985</v>
      </c>
      <c r="F3754" s="36" t="s">
        <v>3986</v>
      </c>
      <c r="G3754" s="36" t="s">
        <v>3987</v>
      </c>
      <c r="H3754" s="36">
        <v>722604</v>
      </c>
      <c r="I3754" s="38">
        <v>39597</v>
      </c>
      <c r="J3754" s="2">
        <v>345</v>
      </c>
      <c r="K3754" s="2">
        <v>345101</v>
      </c>
      <c r="L3754" s="2">
        <v>6545</v>
      </c>
      <c r="M3754" s="5">
        <v>0.46</v>
      </c>
      <c r="N3754" s="3">
        <v>43677</v>
      </c>
      <c r="O3754" t="s">
        <v>19</v>
      </c>
      <c r="P3754" t="s">
        <v>1532</v>
      </c>
      <c r="Q3754" t="s">
        <v>1504</v>
      </c>
      <c r="R3754">
        <v>163106</v>
      </c>
      <c r="S3754" s="2">
        <v>62170</v>
      </c>
      <c r="T3754" s="2">
        <v>341428</v>
      </c>
      <c r="X3754" s="2" t="s">
        <v>1503</v>
      </c>
      <c r="AA3754" s="2" t="s">
        <v>24</v>
      </c>
    </row>
    <row r="3755" spans="1:27" x14ac:dyDescent="0.25">
      <c r="A3755" s="6">
        <f t="shared" si="58"/>
        <v>3747</v>
      </c>
      <c r="C3755" s="36" t="str">
        <f>+INDEX('Global Mapping'!$M:$M,MATCH(L3755,'Global Mapping'!$A:$A,0))</f>
        <v>EXPENSE</v>
      </c>
      <c r="D3755" s="36" t="str">
        <f>+INDEX('Global Mapping'!$C:$C,MATCH(L3755,'Global Mapping'!$A:$A,0))</f>
        <v>DEPREC-METER INSTALLS</v>
      </c>
      <c r="E3755" s="36" t="s">
        <v>3985</v>
      </c>
      <c r="F3755" s="36" t="s">
        <v>3986</v>
      </c>
      <c r="G3755" s="36" t="s">
        <v>3987</v>
      </c>
      <c r="H3755" s="36">
        <v>722604</v>
      </c>
      <c r="I3755" s="38">
        <v>39597</v>
      </c>
      <c r="J3755" s="2">
        <v>345</v>
      </c>
      <c r="K3755" s="2">
        <v>345101</v>
      </c>
      <c r="L3755" s="2">
        <v>6545</v>
      </c>
      <c r="M3755" s="5">
        <v>0.56999999999999995</v>
      </c>
      <c r="N3755" s="3">
        <v>43677</v>
      </c>
      <c r="O3755" t="s">
        <v>19</v>
      </c>
      <c r="P3755" t="s">
        <v>1518</v>
      </c>
      <c r="Q3755" t="s">
        <v>1504</v>
      </c>
      <c r="R3755">
        <v>163107</v>
      </c>
      <c r="S3755" s="2">
        <v>62170</v>
      </c>
      <c r="T3755" s="2">
        <v>341428</v>
      </c>
      <c r="X3755" s="2" t="s">
        <v>1503</v>
      </c>
      <c r="AA3755" s="2" t="s">
        <v>24</v>
      </c>
    </row>
    <row r="3756" spans="1:27" x14ac:dyDescent="0.25">
      <c r="A3756" s="6">
        <f t="shared" si="58"/>
        <v>3748</v>
      </c>
      <c r="C3756" s="36" t="str">
        <f>+INDEX('Global Mapping'!$M:$M,MATCH(L3756,'Global Mapping'!$A:$A,0))</f>
        <v>EXPENSE</v>
      </c>
      <c r="D3756" s="36" t="str">
        <f>+INDEX('Global Mapping'!$C:$C,MATCH(L3756,'Global Mapping'!$A:$A,0))</f>
        <v>DEPREC-METER INSTALLS</v>
      </c>
      <c r="E3756" s="36" t="s">
        <v>3985</v>
      </c>
      <c r="F3756" s="36" t="s">
        <v>3986</v>
      </c>
      <c r="G3756" s="36" t="s">
        <v>3987</v>
      </c>
      <c r="H3756" s="36">
        <v>722604</v>
      </c>
      <c r="I3756" s="38">
        <v>39597</v>
      </c>
      <c r="J3756" s="2">
        <v>345</v>
      </c>
      <c r="K3756" s="2">
        <v>345101</v>
      </c>
      <c r="L3756" s="2">
        <v>6545</v>
      </c>
      <c r="M3756" s="5">
        <v>4.6500000000000004</v>
      </c>
      <c r="N3756" s="3">
        <v>43677</v>
      </c>
      <c r="O3756" t="s">
        <v>19</v>
      </c>
      <c r="P3756" t="s">
        <v>1519</v>
      </c>
      <c r="Q3756" t="s">
        <v>1504</v>
      </c>
      <c r="R3756">
        <v>163108</v>
      </c>
      <c r="S3756" s="2">
        <v>62170</v>
      </c>
      <c r="T3756" s="2">
        <v>341428</v>
      </c>
      <c r="X3756" s="2" t="s">
        <v>1503</v>
      </c>
      <c r="AA3756" s="2" t="s">
        <v>24</v>
      </c>
    </row>
    <row r="3757" spans="1:27" x14ac:dyDescent="0.25">
      <c r="A3757" s="6">
        <f t="shared" si="58"/>
        <v>3749</v>
      </c>
      <c r="C3757" s="36" t="str">
        <f>+INDEX('Global Mapping'!$M:$M,MATCH(L3757,'Global Mapping'!$A:$A,0))</f>
        <v>EXPENSE</v>
      </c>
      <c r="D3757" s="36" t="str">
        <f>+INDEX('Global Mapping'!$C:$C,MATCH(L3757,'Global Mapping'!$A:$A,0))</f>
        <v>DEPREC-METER INSTALLS</v>
      </c>
      <c r="E3757" s="36" t="s">
        <v>3985</v>
      </c>
      <c r="F3757" s="36" t="s">
        <v>3986</v>
      </c>
      <c r="G3757" s="36" t="s">
        <v>3987</v>
      </c>
      <c r="H3757" s="36">
        <v>722604</v>
      </c>
      <c r="I3757" s="38">
        <v>39597</v>
      </c>
      <c r="J3757" s="2">
        <v>345</v>
      </c>
      <c r="K3757" s="2">
        <v>345102</v>
      </c>
      <c r="L3757" s="2">
        <v>6545</v>
      </c>
      <c r="M3757" s="5">
        <v>0.39</v>
      </c>
      <c r="N3757" s="3">
        <v>43677</v>
      </c>
      <c r="O3757" t="s">
        <v>19</v>
      </c>
      <c r="P3757" t="s">
        <v>1517</v>
      </c>
      <c r="Q3757" t="s">
        <v>1504</v>
      </c>
      <c r="R3757">
        <v>163177</v>
      </c>
      <c r="S3757" s="2">
        <v>62170</v>
      </c>
      <c r="T3757" s="2">
        <v>341428</v>
      </c>
      <c r="X3757" s="2" t="s">
        <v>1503</v>
      </c>
      <c r="AA3757" s="2" t="s">
        <v>24</v>
      </c>
    </row>
    <row r="3758" spans="1:27" x14ac:dyDescent="0.25">
      <c r="A3758" s="6">
        <f t="shared" si="58"/>
        <v>3750</v>
      </c>
      <c r="C3758" s="36" t="str">
        <f>+INDEX('Global Mapping'!$M:$M,MATCH(L3758,'Global Mapping'!$A:$A,0))</f>
        <v>EXPENSE</v>
      </c>
      <c r="D3758" s="36" t="str">
        <f>+INDEX('Global Mapping'!$C:$C,MATCH(L3758,'Global Mapping'!$A:$A,0))</f>
        <v>DEPREC-METER INSTALLS</v>
      </c>
      <c r="E3758" s="36" t="s">
        <v>3985</v>
      </c>
      <c r="F3758" s="36" t="s">
        <v>3986</v>
      </c>
      <c r="G3758" s="36" t="s">
        <v>3987</v>
      </c>
      <c r="H3758" s="36">
        <v>722604</v>
      </c>
      <c r="I3758" s="38">
        <v>39597</v>
      </c>
      <c r="J3758" s="2">
        <v>345</v>
      </c>
      <c r="K3758" s="2">
        <v>345102</v>
      </c>
      <c r="L3758" s="2">
        <v>6545</v>
      </c>
      <c r="M3758" s="5">
        <v>0.65</v>
      </c>
      <c r="N3758" s="3">
        <v>43677</v>
      </c>
      <c r="O3758" t="s">
        <v>19</v>
      </c>
      <c r="P3758" t="s">
        <v>1540</v>
      </c>
      <c r="Q3758" t="s">
        <v>1504</v>
      </c>
      <c r="R3758">
        <v>163178</v>
      </c>
      <c r="S3758" s="2">
        <v>62170</v>
      </c>
      <c r="T3758" s="2">
        <v>341428</v>
      </c>
      <c r="X3758" s="2" t="s">
        <v>1503</v>
      </c>
      <c r="AA3758" s="2" t="s">
        <v>24</v>
      </c>
    </row>
    <row r="3759" spans="1:27" x14ac:dyDescent="0.25">
      <c r="A3759" s="6">
        <f t="shared" si="58"/>
        <v>3751</v>
      </c>
      <c r="C3759" s="36" t="str">
        <f>+INDEX('Global Mapping'!$M:$M,MATCH(L3759,'Global Mapping'!$A:$A,0))</f>
        <v>EXPENSE</v>
      </c>
      <c r="D3759" s="36" t="str">
        <f>+INDEX('Global Mapping'!$C:$C,MATCH(L3759,'Global Mapping'!$A:$A,0))</f>
        <v>DEPREC-METER INSTALLS</v>
      </c>
      <c r="E3759" s="36" t="s">
        <v>3985</v>
      </c>
      <c r="F3759" s="36" t="s">
        <v>3986</v>
      </c>
      <c r="G3759" s="36" t="s">
        <v>3987</v>
      </c>
      <c r="H3759" s="36">
        <v>722604</v>
      </c>
      <c r="I3759" s="38">
        <v>39597</v>
      </c>
      <c r="J3759" s="2">
        <v>345</v>
      </c>
      <c r="K3759" s="2">
        <v>345102</v>
      </c>
      <c r="L3759" s="2">
        <v>6545</v>
      </c>
      <c r="M3759" s="5">
        <v>2.46</v>
      </c>
      <c r="N3759" s="3">
        <v>43677</v>
      </c>
      <c r="O3759" t="s">
        <v>19</v>
      </c>
      <c r="P3759" t="s">
        <v>1519</v>
      </c>
      <c r="Q3759" t="s">
        <v>1504</v>
      </c>
      <c r="R3759">
        <v>163179</v>
      </c>
      <c r="S3759" s="2">
        <v>62170</v>
      </c>
      <c r="T3759" s="2">
        <v>341428</v>
      </c>
      <c r="X3759" s="2" t="s">
        <v>1503</v>
      </c>
      <c r="AA3759" s="2" t="s">
        <v>24</v>
      </c>
    </row>
    <row r="3760" spans="1:27" x14ac:dyDescent="0.25">
      <c r="A3760" s="6">
        <f t="shared" si="58"/>
        <v>3752</v>
      </c>
      <c r="C3760" s="36" t="str">
        <f>+INDEX('Global Mapping'!$M:$M,MATCH(L3760,'Global Mapping'!$A:$A,0))</f>
        <v>EXPENSE</v>
      </c>
      <c r="D3760" s="36" t="str">
        <f>+INDEX('Global Mapping'!$C:$C,MATCH(L3760,'Global Mapping'!$A:$A,0))</f>
        <v>DEPREC-METER INSTALLS</v>
      </c>
      <c r="E3760" s="36" t="s">
        <v>3985</v>
      </c>
      <c r="F3760" s="36" t="s">
        <v>3986</v>
      </c>
      <c r="G3760" s="36" t="s">
        <v>3987</v>
      </c>
      <c r="H3760" s="36">
        <v>722604</v>
      </c>
      <c r="I3760" s="38">
        <v>39597</v>
      </c>
      <c r="J3760" s="2">
        <v>345</v>
      </c>
      <c r="K3760" s="2">
        <v>345102</v>
      </c>
      <c r="L3760" s="2">
        <v>6545</v>
      </c>
      <c r="M3760" s="5">
        <v>3.67</v>
      </c>
      <c r="N3760" s="3">
        <v>43677</v>
      </c>
      <c r="O3760" t="s">
        <v>19</v>
      </c>
      <c r="P3760" t="s">
        <v>1532</v>
      </c>
      <c r="Q3760" t="s">
        <v>1504</v>
      </c>
      <c r="R3760">
        <v>163180</v>
      </c>
      <c r="S3760" s="2">
        <v>62170</v>
      </c>
      <c r="T3760" s="2">
        <v>341428</v>
      </c>
      <c r="X3760" s="2" t="s">
        <v>1503</v>
      </c>
      <c r="AA3760" s="2" t="s">
        <v>24</v>
      </c>
    </row>
    <row r="3761" spans="1:27" x14ac:dyDescent="0.25">
      <c r="A3761" s="6">
        <f t="shared" si="58"/>
        <v>3753</v>
      </c>
      <c r="C3761" s="36" t="str">
        <f>+INDEX('Global Mapping'!$M:$M,MATCH(L3761,'Global Mapping'!$A:$A,0))</f>
        <v>EXPENSE</v>
      </c>
      <c r="D3761" s="36" t="str">
        <f>+INDEX('Global Mapping'!$C:$C,MATCH(L3761,'Global Mapping'!$A:$A,0))</f>
        <v>DEPREC-METER INSTALLS</v>
      </c>
      <c r="E3761" s="36" t="s">
        <v>3985</v>
      </c>
      <c r="F3761" s="36" t="s">
        <v>3986</v>
      </c>
      <c r="G3761" s="36" t="s">
        <v>3987</v>
      </c>
      <c r="H3761" s="36">
        <v>722604</v>
      </c>
      <c r="I3761" s="38">
        <v>39597</v>
      </c>
      <c r="J3761" s="2">
        <v>345</v>
      </c>
      <c r="K3761" s="2">
        <v>345102</v>
      </c>
      <c r="L3761" s="2">
        <v>6545</v>
      </c>
      <c r="M3761" s="5">
        <v>5.05</v>
      </c>
      <c r="N3761" s="3">
        <v>43677</v>
      </c>
      <c r="O3761" t="s">
        <v>19</v>
      </c>
      <c r="P3761" t="s">
        <v>1518</v>
      </c>
      <c r="Q3761" t="s">
        <v>1504</v>
      </c>
      <c r="R3761">
        <v>163181</v>
      </c>
      <c r="S3761" s="2">
        <v>62170</v>
      </c>
      <c r="T3761" s="2">
        <v>341428</v>
      </c>
      <c r="X3761" s="2" t="s">
        <v>1503</v>
      </c>
      <c r="AA3761" s="2" t="s">
        <v>24</v>
      </c>
    </row>
    <row r="3762" spans="1:27" x14ac:dyDescent="0.25">
      <c r="A3762" s="6">
        <f t="shared" si="58"/>
        <v>3754</v>
      </c>
      <c r="C3762" s="36" t="str">
        <f>+INDEX('Global Mapping'!$M:$M,MATCH(L3762,'Global Mapping'!$A:$A,0))</f>
        <v>EXPENSE</v>
      </c>
      <c r="D3762" s="36" t="str">
        <f>+INDEX('Global Mapping'!$C:$C,MATCH(L3762,'Global Mapping'!$A:$A,0))</f>
        <v>DEPREC-METER INSTALLS</v>
      </c>
      <c r="E3762" s="36" t="s">
        <v>3985</v>
      </c>
      <c r="F3762" s="36" t="s">
        <v>3986</v>
      </c>
      <c r="G3762" s="36" t="s">
        <v>3987</v>
      </c>
      <c r="H3762" s="36">
        <v>722604</v>
      </c>
      <c r="I3762" s="38">
        <v>39597</v>
      </c>
      <c r="J3762" s="2">
        <v>345</v>
      </c>
      <c r="K3762" s="2">
        <v>345102</v>
      </c>
      <c r="L3762" s="2">
        <v>6545</v>
      </c>
      <c r="M3762" s="5">
        <v>73.55</v>
      </c>
      <c r="N3762" s="3">
        <v>43677</v>
      </c>
      <c r="O3762" t="s">
        <v>19</v>
      </c>
      <c r="P3762" t="s">
        <v>1578</v>
      </c>
      <c r="Q3762" t="s">
        <v>1504</v>
      </c>
      <c r="R3762">
        <v>2003110</v>
      </c>
      <c r="S3762" s="2">
        <v>62170</v>
      </c>
      <c r="T3762" s="2">
        <v>341428</v>
      </c>
      <c r="X3762" s="2" t="s">
        <v>1503</v>
      </c>
      <c r="AA3762" s="2" t="s">
        <v>24</v>
      </c>
    </row>
    <row r="3763" spans="1:27" x14ac:dyDescent="0.25">
      <c r="A3763" s="6">
        <f t="shared" si="58"/>
        <v>3755</v>
      </c>
      <c r="C3763" s="36" t="str">
        <f>+INDEX('Global Mapping'!$M:$M,MATCH(L3763,'Global Mapping'!$A:$A,0))</f>
        <v>EXPENSE</v>
      </c>
      <c r="D3763" s="36" t="str">
        <f>+INDEX('Global Mapping'!$C:$C,MATCH(L3763,'Global Mapping'!$A:$A,0))</f>
        <v>DEPREC-METER INSTALLS</v>
      </c>
      <c r="E3763" s="36" t="s">
        <v>3985</v>
      </c>
      <c r="F3763" s="36" t="s">
        <v>3986</v>
      </c>
      <c r="G3763" s="36" t="s">
        <v>3987</v>
      </c>
      <c r="H3763" s="36">
        <v>722604</v>
      </c>
      <c r="I3763" s="38">
        <v>39597</v>
      </c>
      <c r="J3763" s="2">
        <v>345</v>
      </c>
      <c r="K3763" s="2">
        <v>345102</v>
      </c>
      <c r="L3763" s="2">
        <v>6545</v>
      </c>
      <c r="M3763" s="5">
        <v>77.42</v>
      </c>
      <c r="N3763" s="3">
        <v>43677</v>
      </c>
      <c r="O3763" t="s">
        <v>19</v>
      </c>
      <c r="P3763" t="s">
        <v>1579</v>
      </c>
      <c r="Q3763" t="s">
        <v>1504</v>
      </c>
      <c r="R3763">
        <v>2003111</v>
      </c>
      <c r="S3763" s="2">
        <v>62170</v>
      </c>
      <c r="T3763" s="2">
        <v>341428</v>
      </c>
      <c r="X3763" s="2" t="s">
        <v>1503</v>
      </c>
      <c r="AA3763" s="2" t="s">
        <v>24</v>
      </c>
    </row>
    <row r="3764" spans="1:27" x14ac:dyDescent="0.25">
      <c r="A3764" s="6">
        <f t="shared" si="58"/>
        <v>3756</v>
      </c>
      <c r="C3764" s="36" t="str">
        <f>+INDEX('Global Mapping'!$M:$M,MATCH(L3764,'Global Mapping'!$A:$A,0))</f>
        <v>EXPENSE</v>
      </c>
      <c r="D3764" s="36" t="str">
        <f>+INDEX('Global Mapping'!$C:$C,MATCH(L3764,'Global Mapping'!$A:$A,0))</f>
        <v>DEPREC-METER INSTALLS</v>
      </c>
      <c r="E3764" s="36" t="s">
        <v>3985</v>
      </c>
      <c r="F3764" s="36" t="s">
        <v>3986</v>
      </c>
      <c r="G3764" s="36" t="s">
        <v>3987</v>
      </c>
      <c r="H3764" s="36">
        <v>722604</v>
      </c>
      <c r="I3764" s="38">
        <v>39597</v>
      </c>
      <c r="J3764" s="2">
        <v>345</v>
      </c>
      <c r="K3764" s="2">
        <v>345101</v>
      </c>
      <c r="L3764" s="2">
        <v>6545</v>
      </c>
      <c r="M3764" s="5">
        <v>198</v>
      </c>
      <c r="N3764" s="3">
        <v>43677</v>
      </c>
      <c r="O3764" t="s">
        <v>19</v>
      </c>
      <c r="P3764" t="s">
        <v>1580</v>
      </c>
      <c r="Q3764" t="s">
        <v>1504</v>
      </c>
      <c r="R3764">
        <v>5000320</v>
      </c>
      <c r="S3764" s="2">
        <v>62170</v>
      </c>
      <c r="T3764" s="2">
        <v>341428</v>
      </c>
      <c r="X3764" s="2" t="s">
        <v>1503</v>
      </c>
      <c r="AA3764" s="2" t="s">
        <v>24</v>
      </c>
    </row>
    <row r="3765" spans="1:27" x14ac:dyDescent="0.25">
      <c r="A3765" s="6">
        <f t="shared" si="58"/>
        <v>3757</v>
      </c>
      <c r="C3765" s="36" t="str">
        <f>+INDEX('Global Mapping'!$M:$M,MATCH(L3765,'Global Mapping'!$A:$A,0))</f>
        <v>EXPENSE</v>
      </c>
      <c r="D3765" s="36" t="str">
        <f>+INDEX('Global Mapping'!$C:$C,MATCH(L3765,'Global Mapping'!$A:$A,0))</f>
        <v>DEPREC-HYDRANTS</v>
      </c>
      <c r="E3765" s="36" t="s">
        <v>3985</v>
      </c>
      <c r="F3765" s="36" t="s">
        <v>3986</v>
      </c>
      <c r="G3765" s="36" t="s">
        <v>3987</v>
      </c>
      <c r="H3765" s="36">
        <v>722604</v>
      </c>
      <c r="I3765" s="38">
        <v>39597</v>
      </c>
      <c r="J3765" s="2">
        <v>345</v>
      </c>
      <c r="K3765" s="2">
        <v>345102</v>
      </c>
      <c r="L3765" s="2">
        <v>6550</v>
      </c>
      <c r="M3765" s="5">
        <v>10.41</v>
      </c>
      <c r="N3765" s="3">
        <v>43677</v>
      </c>
      <c r="O3765" t="s">
        <v>19</v>
      </c>
      <c r="P3765" t="s">
        <v>1581</v>
      </c>
      <c r="Q3765" t="s">
        <v>1504</v>
      </c>
      <c r="R3765">
        <v>20067</v>
      </c>
      <c r="S3765" s="2">
        <v>62170</v>
      </c>
      <c r="T3765" s="2">
        <v>341428</v>
      </c>
      <c r="X3765" s="2" t="s">
        <v>1503</v>
      </c>
      <c r="AA3765" s="2" t="s">
        <v>24</v>
      </c>
    </row>
    <row r="3766" spans="1:27" x14ac:dyDescent="0.25">
      <c r="A3766" s="6">
        <f t="shared" si="58"/>
        <v>3758</v>
      </c>
      <c r="C3766" s="36" t="str">
        <f>+INDEX('Global Mapping'!$M:$M,MATCH(L3766,'Global Mapping'!$A:$A,0))</f>
        <v>EXPENSE</v>
      </c>
      <c r="D3766" s="36" t="str">
        <f>+INDEX('Global Mapping'!$C:$C,MATCH(L3766,'Global Mapping'!$A:$A,0))</f>
        <v>DEPREC-HYDRANTS</v>
      </c>
      <c r="E3766" s="36" t="s">
        <v>3985</v>
      </c>
      <c r="F3766" s="36" t="s">
        <v>3986</v>
      </c>
      <c r="G3766" s="36" t="s">
        <v>3987</v>
      </c>
      <c r="H3766" s="36">
        <v>722604</v>
      </c>
      <c r="I3766" s="38">
        <v>39597</v>
      </c>
      <c r="J3766" s="2">
        <v>345</v>
      </c>
      <c r="K3766" s="2">
        <v>345102</v>
      </c>
      <c r="L3766" s="2">
        <v>6550</v>
      </c>
      <c r="M3766" s="5">
        <v>0.52</v>
      </c>
      <c r="N3766" s="3">
        <v>43677</v>
      </c>
      <c r="O3766" t="s">
        <v>19</v>
      </c>
      <c r="P3766" t="s">
        <v>1582</v>
      </c>
      <c r="Q3766" t="s">
        <v>1504</v>
      </c>
      <c r="R3766">
        <v>20122</v>
      </c>
      <c r="S3766" s="2">
        <v>62170</v>
      </c>
      <c r="T3766" s="2">
        <v>341428</v>
      </c>
      <c r="X3766" s="2" t="s">
        <v>1503</v>
      </c>
      <c r="AA3766" s="2" t="s">
        <v>24</v>
      </c>
    </row>
    <row r="3767" spans="1:27" x14ac:dyDescent="0.25">
      <c r="A3767" s="6">
        <f t="shared" si="58"/>
        <v>3759</v>
      </c>
      <c r="C3767" s="36" t="str">
        <f>+INDEX('Global Mapping'!$M:$M,MATCH(L3767,'Global Mapping'!$A:$A,0))</f>
        <v>EXPENSE</v>
      </c>
      <c r="D3767" s="36" t="str">
        <f>+INDEX('Global Mapping'!$C:$C,MATCH(L3767,'Global Mapping'!$A:$A,0))</f>
        <v>DEPREC-HYDRANTS</v>
      </c>
      <c r="E3767" s="36" t="s">
        <v>3985</v>
      </c>
      <c r="F3767" s="36" t="s">
        <v>3986</v>
      </c>
      <c r="G3767" s="36" t="s">
        <v>3987</v>
      </c>
      <c r="H3767" s="36">
        <v>722604</v>
      </c>
      <c r="I3767" s="38">
        <v>39597</v>
      </c>
      <c r="J3767" s="2">
        <v>345</v>
      </c>
      <c r="K3767" s="2">
        <v>345101</v>
      </c>
      <c r="L3767" s="2">
        <v>6550</v>
      </c>
      <c r="M3767" s="5">
        <v>2.46</v>
      </c>
      <c r="N3767" s="3">
        <v>43677</v>
      </c>
      <c r="O3767" t="s">
        <v>19</v>
      </c>
      <c r="P3767" t="s">
        <v>1583</v>
      </c>
      <c r="Q3767" t="s">
        <v>1504</v>
      </c>
      <c r="R3767">
        <v>20142</v>
      </c>
      <c r="S3767" s="2">
        <v>62170</v>
      </c>
      <c r="T3767" s="2">
        <v>341428</v>
      </c>
      <c r="X3767" s="2" t="s">
        <v>1503</v>
      </c>
      <c r="AA3767" s="2" t="s">
        <v>24</v>
      </c>
    </row>
    <row r="3768" spans="1:27" x14ac:dyDescent="0.25">
      <c r="A3768" s="6">
        <f t="shared" si="58"/>
        <v>3760</v>
      </c>
      <c r="C3768" s="36" t="str">
        <f>+INDEX('Global Mapping'!$M:$M,MATCH(L3768,'Global Mapping'!$A:$A,0))</f>
        <v>EXPENSE</v>
      </c>
      <c r="D3768" s="36" t="str">
        <f>+INDEX('Global Mapping'!$C:$C,MATCH(L3768,'Global Mapping'!$A:$A,0))</f>
        <v>DEPREC-HYDRANTS</v>
      </c>
      <c r="E3768" s="36" t="s">
        <v>3985</v>
      </c>
      <c r="F3768" s="36" t="s">
        <v>3986</v>
      </c>
      <c r="G3768" s="36" t="s">
        <v>3987</v>
      </c>
      <c r="H3768" s="36">
        <v>722604</v>
      </c>
      <c r="I3768" s="38">
        <v>39597</v>
      </c>
      <c r="J3768" s="2">
        <v>345</v>
      </c>
      <c r="K3768" s="2">
        <v>345101</v>
      </c>
      <c r="L3768" s="2">
        <v>6550</v>
      </c>
      <c r="M3768" s="5">
        <v>0.28000000000000003</v>
      </c>
      <c r="N3768" s="3">
        <v>43677</v>
      </c>
      <c r="O3768" t="s">
        <v>19</v>
      </c>
      <c r="P3768" t="s">
        <v>1584</v>
      </c>
      <c r="Q3768" t="s">
        <v>1504</v>
      </c>
      <c r="R3768">
        <v>20218</v>
      </c>
      <c r="S3768" s="2">
        <v>62170</v>
      </c>
      <c r="T3768" s="2">
        <v>341428</v>
      </c>
      <c r="X3768" s="2" t="s">
        <v>1503</v>
      </c>
      <c r="AA3768" s="2" t="s">
        <v>24</v>
      </c>
    </row>
    <row r="3769" spans="1:27" x14ac:dyDescent="0.25">
      <c r="A3769" s="6">
        <f t="shared" si="58"/>
        <v>3761</v>
      </c>
      <c r="C3769" s="36" t="str">
        <f>+INDEX('Global Mapping'!$M:$M,MATCH(L3769,'Global Mapping'!$A:$A,0))</f>
        <v>EXPENSE</v>
      </c>
      <c r="D3769" s="36" t="str">
        <f>+INDEX('Global Mapping'!$C:$C,MATCH(L3769,'Global Mapping'!$A:$A,0))</f>
        <v>DEPREC-HYDRANTS</v>
      </c>
      <c r="E3769" s="36" t="s">
        <v>3985</v>
      </c>
      <c r="F3769" s="36" t="s">
        <v>3986</v>
      </c>
      <c r="G3769" s="36" t="s">
        <v>3987</v>
      </c>
      <c r="H3769" s="36">
        <v>722604</v>
      </c>
      <c r="I3769" s="38">
        <v>39597</v>
      </c>
      <c r="J3769" s="2">
        <v>345</v>
      </c>
      <c r="K3769" s="2">
        <v>345102</v>
      </c>
      <c r="L3769" s="2">
        <v>6550</v>
      </c>
      <c r="M3769" s="5">
        <v>58.81</v>
      </c>
      <c r="N3769" s="3">
        <v>43677</v>
      </c>
      <c r="O3769" t="s">
        <v>19</v>
      </c>
      <c r="P3769" t="s">
        <v>1585</v>
      </c>
      <c r="Q3769" t="s">
        <v>1504</v>
      </c>
      <c r="R3769">
        <v>98150</v>
      </c>
      <c r="S3769" s="2">
        <v>62170</v>
      </c>
      <c r="T3769" s="2">
        <v>341428</v>
      </c>
      <c r="X3769" s="2" t="s">
        <v>1503</v>
      </c>
      <c r="AA3769" s="2" t="s">
        <v>24</v>
      </c>
    </row>
    <row r="3770" spans="1:27" x14ac:dyDescent="0.25">
      <c r="A3770" s="6">
        <f t="shared" si="58"/>
        <v>3762</v>
      </c>
      <c r="C3770" s="36" t="str">
        <f>+INDEX('Global Mapping'!$M:$M,MATCH(L3770,'Global Mapping'!$A:$A,0))</f>
        <v>EXPENSE</v>
      </c>
      <c r="D3770" s="36" t="str">
        <f>+INDEX('Global Mapping'!$C:$C,MATCH(L3770,'Global Mapping'!$A:$A,0))</f>
        <v>DEPREC-HYDRANTS</v>
      </c>
      <c r="E3770" s="36" t="s">
        <v>3985</v>
      </c>
      <c r="F3770" s="36" t="s">
        <v>3986</v>
      </c>
      <c r="G3770" s="36" t="s">
        <v>3987</v>
      </c>
      <c r="H3770" s="36">
        <v>722604</v>
      </c>
      <c r="I3770" s="38">
        <v>39597</v>
      </c>
      <c r="J3770" s="2">
        <v>345</v>
      </c>
      <c r="K3770" s="2">
        <v>345101</v>
      </c>
      <c r="L3770" s="2">
        <v>6550</v>
      </c>
      <c r="M3770" s="5">
        <v>2.2400000000000002</v>
      </c>
      <c r="N3770" s="3">
        <v>43677</v>
      </c>
      <c r="O3770" t="s">
        <v>19</v>
      </c>
      <c r="P3770" t="s">
        <v>1585</v>
      </c>
      <c r="Q3770" t="s">
        <v>1504</v>
      </c>
      <c r="R3770">
        <v>98198</v>
      </c>
      <c r="S3770" s="2">
        <v>62170</v>
      </c>
      <c r="T3770" s="2">
        <v>341428</v>
      </c>
      <c r="X3770" s="2" t="s">
        <v>1503</v>
      </c>
      <c r="AA3770" s="2" t="s">
        <v>24</v>
      </c>
    </row>
    <row r="3771" spans="1:27" x14ac:dyDescent="0.25">
      <c r="A3771" s="6">
        <f t="shared" si="58"/>
        <v>3763</v>
      </c>
      <c r="C3771" s="36" t="str">
        <f>+INDEX('Global Mapping'!$M:$M,MATCH(L3771,'Global Mapping'!$A:$A,0))</f>
        <v>EXPENSE</v>
      </c>
      <c r="D3771" s="36" t="str">
        <f>+INDEX('Global Mapping'!$C:$C,MATCH(L3771,'Global Mapping'!$A:$A,0))</f>
        <v>DEPREC-HYDRANTS</v>
      </c>
      <c r="E3771" s="36" t="s">
        <v>3985</v>
      </c>
      <c r="F3771" s="36" t="s">
        <v>3986</v>
      </c>
      <c r="G3771" s="36" t="s">
        <v>3987</v>
      </c>
      <c r="H3771" s="36">
        <v>722604</v>
      </c>
      <c r="I3771" s="38">
        <v>39597</v>
      </c>
      <c r="J3771" s="2">
        <v>345</v>
      </c>
      <c r="K3771" s="2">
        <v>345101</v>
      </c>
      <c r="L3771" s="2">
        <v>6550</v>
      </c>
      <c r="M3771" s="5">
        <v>-38.07</v>
      </c>
      <c r="N3771" s="3">
        <v>43677</v>
      </c>
      <c r="O3771" t="s">
        <v>19</v>
      </c>
      <c r="P3771" t="s">
        <v>1501</v>
      </c>
      <c r="Q3771" t="s">
        <v>1504</v>
      </c>
      <c r="R3771">
        <v>108600</v>
      </c>
      <c r="S3771" s="2">
        <v>62170</v>
      </c>
      <c r="T3771" s="2">
        <v>341428</v>
      </c>
      <c r="X3771" s="2" t="s">
        <v>1503</v>
      </c>
      <c r="AA3771" s="2" t="s">
        <v>24</v>
      </c>
    </row>
    <row r="3772" spans="1:27" x14ac:dyDescent="0.25">
      <c r="A3772" s="6">
        <f t="shared" si="58"/>
        <v>3764</v>
      </c>
      <c r="C3772" s="36" t="str">
        <f>+INDEX('Global Mapping'!$M:$M,MATCH(L3772,'Global Mapping'!$A:$A,0))</f>
        <v>EXPENSE</v>
      </c>
      <c r="D3772" s="36" t="str">
        <f>+INDEX('Global Mapping'!$C:$C,MATCH(L3772,'Global Mapping'!$A:$A,0))</f>
        <v>DEPREC-HYDRANTS</v>
      </c>
      <c r="E3772" s="36" t="s">
        <v>3985</v>
      </c>
      <c r="F3772" s="36" t="s">
        <v>3986</v>
      </c>
      <c r="G3772" s="36" t="s">
        <v>3987</v>
      </c>
      <c r="H3772" s="36">
        <v>722604</v>
      </c>
      <c r="I3772" s="38">
        <v>39597</v>
      </c>
      <c r="J3772" s="2">
        <v>345</v>
      </c>
      <c r="K3772" s="2">
        <v>345102</v>
      </c>
      <c r="L3772" s="2">
        <v>6550</v>
      </c>
      <c r="M3772" s="5">
        <v>418.73</v>
      </c>
      <c r="N3772" s="3">
        <v>43677</v>
      </c>
      <c r="O3772" t="s">
        <v>19</v>
      </c>
      <c r="P3772" t="s">
        <v>1501</v>
      </c>
      <c r="Q3772" t="s">
        <v>1504</v>
      </c>
      <c r="R3772">
        <v>108620</v>
      </c>
      <c r="S3772" s="2">
        <v>62170</v>
      </c>
      <c r="T3772" s="2">
        <v>341428</v>
      </c>
      <c r="X3772" s="2" t="s">
        <v>1503</v>
      </c>
      <c r="AA3772" s="2" t="s">
        <v>24</v>
      </c>
    </row>
    <row r="3773" spans="1:27" x14ac:dyDescent="0.25">
      <c r="A3773" s="6">
        <f t="shared" si="58"/>
        <v>3765</v>
      </c>
      <c r="C3773" s="36" t="str">
        <f>+INDEX('Global Mapping'!$M:$M,MATCH(L3773,'Global Mapping'!$A:$A,0))</f>
        <v>EXPENSE</v>
      </c>
      <c r="D3773" s="36" t="str">
        <f>+INDEX('Global Mapping'!$C:$C,MATCH(L3773,'Global Mapping'!$A:$A,0))</f>
        <v>DEPREC-HYDRANTS</v>
      </c>
      <c r="E3773" s="36" t="s">
        <v>3985</v>
      </c>
      <c r="F3773" s="36" t="s">
        <v>3986</v>
      </c>
      <c r="G3773" s="36" t="s">
        <v>3987</v>
      </c>
      <c r="H3773" s="36">
        <v>722604</v>
      </c>
      <c r="I3773" s="38">
        <v>39597</v>
      </c>
      <c r="J3773" s="2">
        <v>345</v>
      </c>
      <c r="K3773" s="2">
        <v>345101</v>
      </c>
      <c r="L3773" s="2">
        <v>6550</v>
      </c>
      <c r="M3773" s="5">
        <v>0.39</v>
      </c>
      <c r="N3773" s="3">
        <v>43677</v>
      </c>
      <c r="O3773" t="s">
        <v>19</v>
      </c>
      <c r="P3773" t="s">
        <v>1518</v>
      </c>
      <c r="Q3773" t="s">
        <v>1504</v>
      </c>
      <c r="R3773">
        <v>163109</v>
      </c>
      <c r="S3773" s="2">
        <v>62170</v>
      </c>
      <c r="T3773" s="2">
        <v>341428</v>
      </c>
      <c r="X3773" s="2" t="s">
        <v>1503</v>
      </c>
      <c r="AA3773" s="2" t="s">
        <v>24</v>
      </c>
    </row>
    <row r="3774" spans="1:27" x14ac:dyDescent="0.25">
      <c r="A3774" s="6">
        <f t="shared" si="58"/>
        <v>3766</v>
      </c>
      <c r="C3774" s="36" t="str">
        <f>+INDEX('Global Mapping'!$M:$M,MATCH(L3774,'Global Mapping'!$A:$A,0))</f>
        <v>EXPENSE</v>
      </c>
      <c r="D3774" s="36" t="str">
        <f>+INDEX('Global Mapping'!$C:$C,MATCH(L3774,'Global Mapping'!$A:$A,0))</f>
        <v>DEPREC-HYDRANTS</v>
      </c>
      <c r="E3774" s="36" t="s">
        <v>3985</v>
      </c>
      <c r="F3774" s="36" t="s">
        <v>3986</v>
      </c>
      <c r="G3774" s="36" t="s">
        <v>3987</v>
      </c>
      <c r="H3774" s="36">
        <v>722604</v>
      </c>
      <c r="I3774" s="38">
        <v>39597</v>
      </c>
      <c r="J3774" s="2">
        <v>345</v>
      </c>
      <c r="K3774" s="2">
        <v>345102</v>
      </c>
      <c r="L3774" s="2">
        <v>6550</v>
      </c>
      <c r="M3774" s="5">
        <v>0.34</v>
      </c>
      <c r="N3774" s="3">
        <v>43677</v>
      </c>
      <c r="O3774" t="s">
        <v>19</v>
      </c>
      <c r="P3774" t="s">
        <v>1517</v>
      </c>
      <c r="Q3774" t="s">
        <v>1504</v>
      </c>
      <c r="R3774">
        <v>163182</v>
      </c>
      <c r="S3774" s="2">
        <v>62170</v>
      </c>
      <c r="T3774" s="2">
        <v>341428</v>
      </c>
      <c r="X3774" s="2" t="s">
        <v>1503</v>
      </c>
      <c r="AA3774" s="2" t="s">
        <v>24</v>
      </c>
    </row>
    <row r="3775" spans="1:27" x14ac:dyDescent="0.25">
      <c r="A3775" s="6">
        <f t="shared" si="58"/>
        <v>3767</v>
      </c>
      <c r="C3775" s="36" t="str">
        <f>+INDEX('Global Mapping'!$M:$M,MATCH(L3775,'Global Mapping'!$A:$A,0))</f>
        <v>EXPENSE</v>
      </c>
      <c r="D3775" s="36" t="str">
        <f>+INDEX('Global Mapping'!$C:$C,MATCH(L3775,'Global Mapping'!$A:$A,0))</f>
        <v>DEPREC-HYDRANTS</v>
      </c>
      <c r="E3775" s="36" t="s">
        <v>3985</v>
      </c>
      <c r="F3775" s="36" t="s">
        <v>3986</v>
      </c>
      <c r="G3775" s="36" t="s">
        <v>3987</v>
      </c>
      <c r="H3775" s="36">
        <v>722604</v>
      </c>
      <c r="I3775" s="38">
        <v>39597</v>
      </c>
      <c r="J3775" s="2">
        <v>345</v>
      </c>
      <c r="K3775" s="2">
        <v>345101</v>
      </c>
      <c r="L3775" s="2">
        <v>6550</v>
      </c>
      <c r="M3775" s="5">
        <v>102.27</v>
      </c>
      <c r="N3775" s="3">
        <v>43677</v>
      </c>
      <c r="O3775" t="s">
        <v>19</v>
      </c>
      <c r="P3775" t="s">
        <v>1586</v>
      </c>
      <c r="Q3775" t="s">
        <v>1504</v>
      </c>
      <c r="R3775">
        <v>2003114</v>
      </c>
      <c r="S3775" s="2">
        <v>62170</v>
      </c>
      <c r="T3775" s="2">
        <v>341428</v>
      </c>
      <c r="X3775" s="2" t="s">
        <v>1503</v>
      </c>
      <c r="AA3775" s="2" t="s">
        <v>24</v>
      </c>
    </row>
    <row r="3776" spans="1:27" x14ac:dyDescent="0.25">
      <c r="A3776" s="6">
        <f t="shared" si="58"/>
        <v>3768</v>
      </c>
      <c r="C3776" s="36" t="str">
        <f>+INDEX('Global Mapping'!$M:$M,MATCH(L3776,'Global Mapping'!$A:$A,0))</f>
        <v>EXPENSE</v>
      </c>
      <c r="D3776" s="36" t="str">
        <f>+INDEX('Global Mapping'!$C:$C,MATCH(L3776,'Global Mapping'!$A:$A,0))</f>
        <v>DEPREC-HYDRANTS</v>
      </c>
      <c r="E3776" s="36" t="s">
        <v>3985</v>
      </c>
      <c r="F3776" s="36" t="s">
        <v>3986</v>
      </c>
      <c r="G3776" s="36" t="s">
        <v>3987</v>
      </c>
      <c r="H3776" s="36">
        <v>722604</v>
      </c>
      <c r="I3776" s="38">
        <v>39597</v>
      </c>
      <c r="J3776" s="2">
        <v>345</v>
      </c>
      <c r="K3776" s="2">
        <v>345102</v>
      </c>
      <c r="L3776" s="2">
        <v>6550</v>
      </c>
      <c r="M3776" s="5">
        <v>107.37</v>
      </c>
      <c r="N3776" s="3">
        <v>43677</v>
      </c>
      <c r="O3776" t="s">
        <v>19</v>
      </c>
      <c r="P3776" t="s">
        <v>1587</v>
      </c>
      <c r="Q3776" t="s">
        <v>1504</v>
      </c>
      <c r="R3776">
        <v>2003115</v>
      </c>
      <c r="S3776" s="2">
        <v>62170</v>
      </c>
      <c r="T3776" s="2">
        <v>341428</v>
      </c>
      <c r="X3776" s="2" t="s">
        <v>1503</v>
      </c>
      <c r="AA3776" s="2" t="s">
        <v>24</v>
      </c>
    </row>
    <row r="3777" spans="1:27" x14ac:dyDescent="0.25">
      <c r="A3777" s="6">
        <f t="shared" si="58"/>
        <v>3769</v>
      </c>
      <c r="C3777" s="36" t="str">
        <f>+INDEX('Global Mapping'!$M:$M,MATCH(L3777,'Global Mapping'!$A:$A,0))</f>
        <v>EXPENSE</v>
      </c>
      <c r="D3777" s="36" t="str">
        <f>+INDEX('Global Mapping'!$C:$C,MATCH(L3777,'Global Mapping'!$A:$A,0))</f>
        <v>DEPREC-BACKFLOW PREVENT</v>
      </c>
      <c r="E3777" s="36" t="s">
        <v>3985</v>
      </c>
      <c r="F3777" s="36" t="s">
        <v>3986</v>
      </c>
      <c r="G3777" s="36" t="s">
        <v>3987</v>
      </c>
      <c r="H3777" s="36">
        <v>722604</v>
      </c>
      <c r="I3777" s="38">
        <v>39597</v>
      </c>
      <c r="J3777" s="2">
        <v>345</v>
      </c>
      <c r="K3777" s="2">
        <v>345102</v>
      </c>
      <c r="L3777" s="2">
        <v>6555</v>
      </c>
      <c r="M3777" s="5">
        <v>0.27</v>
      </c>
      <c r="N3777" s="3">
        <v>43677</v>
      </c>
      <c r="O3777" t="s">
        <v>19</v>
      </c>
      <c r="P3777" t="s">
        <v>1588</v>
      </c>
      <c r="Q3777" t="s">
        <v>1504</v>
      </c>
      <c r="R3777">
        <v>80315</v>
      </c>
      <c r="S3777" s="2">
        <v>62170</v>
      </c>
      <c r="T3777" s="2">
        <v>341428</v>
      </c>
      <c r="X3777" s="2" t="s">
        <v>1503</v>
      </c>
      <c r="AA3777" s="2" t="s">
        <v>24</v>
      </c>
    </row>
    <row r="3778" spans="1:27" x14ac:dyDescent="0.25">
      <c r="A3778" s="6">
        <f t="shared" si="58"/>
        <v>3770</v>
      </c>
      <c r="C3778" s="36" t="str">
        <f>+INDEX('Global Mapping'!$M:$M,MATCH(L3778,'Global Mapping'!$A:$A,0))</f>
        <v>EXPENSE</v>
      </c>
      <c r="D3778" s="36" t="str">
        <f>+INDEX('Global Mapping'!$C:$C,MATCH(L3778,'Global Mapping'!$A:$A,0))</f>
        <v>DEPREC-OFFICE STRUCTURE</v>
      </c>
      <c r="E3778" s="36" t="s">
        <v>3985</v>
      </c>
      <c r="F3778" s="36" t="s">
        <v>3986</v>
      </c>
      <c r="G3778" s="36" t="s">
        <v>3987</v>
      </c>
      <c r="H3778" s="36">
        <v>722604</v>
      </c>
      <c r="I3778" s="38">
        <v>39597</v>
      </c>
      <c r="J3778" s="2">
        <v>345</v>
      </c>
      <c r="K3778" s="2">
        <v>345101</v>
      </c>
      <c r="L3778" s="2">
        <v>6580</v>
      </c>
      <c r="M3778" s="5">
        <v>129.26</v>
      </c>
      <c r="N3778" s="3">
        <v>43677</v>
      </c>
      <c r="O3778" t="s">
        <v>19</v>
      </c>
      <c r="P3778" t="s">
        <v>1501</v>
      </c>
      <c r="Q3778" t="s">
        <v>1504</v>
      </c>
      <c r="R3778">
        <v>108601</v>
      </c>
      <c r="S3778" s="2">
        <v>62170</v>
      </c>
      <c r="T3778" s="2">
        <v>341428</v>
      </c>
      <c r="X3778" s="2" t="s">
        <v>1503</v>
      </c>
      <c r="AA3778" s="2" t="s">
        <v>24</v>
      </c>
    </row>
    <row r="3779" spans="1:27" x14ac:dyDescent="0.25">
      <c r="A3779" s="6">
        <f t="shared" si="58"/>
        <v>3771</v>
      </c>
      <c r="C3779" s="36" t="str">
        <f>+INDEX('Global Mapping'!$M:$M,MATCH(L3779,'Global Mapping'!$A:$A,0))</f>
        <v>EXPENSE</v>
      </c>
      <c r="D3779" s="36" t="str">
        <f>+INDEX('Global Mapping'!$C:$C,MATCH(L3779,'Global Mapping'!$A:$A,0))</f>
        <v>DEPREC-OFFICE STRUCTURE</v>
      </c>
      <c r="E3779" s="36" t="s">
        <v>3985</v>
      </c>
      <c r="F3779" s="36" t="s">
        <v>3986</v>
      </c>
      <c r="G3779" s="36" t="s">
        <v>3987</v>
      </c>
      <c r="H3779" s="36">
        <v>722604</v>
      </c>
      <c r="I3779" s="38">
        <v>39597</v>
      </c>
      <c r="J3779" s="2">
        <v>345</v>
      </c>
      <c r="K3779" s="2">
        <v>345102</v>
      </c>
      <c r="L3779" s="2">
        <v>6580</v>
      </c>
      <c r="M3779" s="5">
        <v>40.409999999999997</v>
      </c>
      <c r="N3779" s="3">
        <v>43677</v>
      </c>
      <c r="O3779" t="s">
        <v>19</v>
      </c>
      <c r="P3779" t="s">
        <v>1501</v>
      </c>
      <c r="Q3779" t="s">
        <v>1504</v>
      </c>
      <c r="R3779">
        <v>108621</v>
      </c>
      <c r="S3779" s="2">
        <v>62170</v>
      </c>
      <c r="T3779" s="2">
        <v>341428</v>
      </c>
      <c r="X3779" s="2" t="s">
        <v>1503</v>
      </c>
      <c r="AA3779" s="2" t="s">
        <v>24</v>
      </c>
    </row>
    <row r="3780" spans="1:27" x14ac:dyDescent="0.25">
      <c r="A3780" s="6">
        <f t="shared" si="58"/>
        <v>3772</v>
      </c>
      <c r="C3780" s="36" t="str">
        <f>+INDEX('Global Mapping'!$M:$M,MATCH(L3780,'Global Mapping'!$A:$A,0))</f>
        <v>EXPENSE</v>
      </c>
      <c r="D3780" s="36" t="str">
        <f>+INDEX('Global Mapping'!$C:$C,MATCH(L3780,'Global Mapping'!$A:$A,0))</f>
        <v>DEPREC-OFFICE STRUCTURE</v>
      </c>
      <c r="E3780" s="36" t="s">
        <v>3985</v>
      </c>
      <c r="F3780" s="36" t="s">
        <v>3986</v>
      </c>
      <c r="G3780" s="36" t="s">
        <v>3987</v>
      </c>
      <c r="H3780" s="36">
        <v>722604</v>
      </c>
      <c r="I3780" s="38">
        <v>39597</v>
      </c>
      <c r="J3780" s="2">
        <v>345</v>
      </c>
      <c r="K3780" s="2">
        <v>345101</v>
      </c>
      <c r="L3780" s="2">
        <v>6580</v>
      </c>
      <c r="M3780" s="5">
        <v>0.43</v>
      </c>
      <c r="N3780" s="3">
        <v>43677</v>
      </c>
      <c r="O3780" t="s">
        <v>19</v>
      </c>
      <c r="P3780" t="s">
        <v>1589</v>
      </c>
      <c r="Q3780" t="s">
        <v>1504</v>
      </c>
      <c r="R3780">
        <v>163110</v>
      </c>
      <c r="S3780" s="2">
        <v>62170</v>
      </c>
      <c r="T3780" s="2">
        <v>341428</v>
      </c>
      <c r="X3780" s="2" t="s">
        <v>1503</v>
      </c>
      <c r="AA3780" s="2" t="s">
        <v>24</v>
      </c>
    </row>
    <row r="3781" spans="1:27" x14ac:dyDescent="0.25">
      <c r="A3781" s="6">
        <f t="shared" si="58"/>
        <v>3773</v>
      </c>
      <c r="C3781" s="36" t="str">
        <f>+INDEX('Global Mapping'!$M:$M,MATCH(L3781,'Global Mapping'!$A:$A,0))</f>
        <v>EXPENSE</v>
      </c>
      <c r="D3781" s="36" t="str">
        <f>+INDEX('Global Mapping'!$C:$C,MATCH(L3781,'Global Mapping'!$A:$A,0))</f>
        <v>DEPREC-OFFICE STRUCTURE</v>
      </c>
      <c r="E3781" s="36" t="s">
        <v>3985</v>
      </c>
      <c r="F3781" s="36" t="s">
        <v>3986</v>
      </c>
      <c r="G3781" s="36" t="s">
        <v>3987</v>
      </c>
      <c r="H3781" s="36">
        <v>722604</v>
      </c>
      <c r="I3781" s="38">
        <v>39597</v>
      </c>
      <c r="J3781" s="2">
        <v>345</v>
      </c>
      <c r="K3781" s="2">
        <v>345101</v>
      </c>
      <c r="L3781" s="2">
        <v>6580</v>
      </c>
      <c r="M3781" s="5">
        <v>0.73</v>
      </c>
      <c r="N3781" s="3">
        <v>43677</v>
      </c>
      <c r="O3781" t="s">
        <v>19</v>
      </c>
      <c r="P3781" t="s">
        <v>1506</v>
      </c>
      <c r="Q3781" t="s">
        <v>1504</v>
      </c>
      <c r="R3781">
        <v>163111</v>
      </c>
      <c r="S3781" s="2">
        <v>62170</v>
      </c>
      <c r="T3781" s="2">
        <v>341428</v>
      </c>
      <c r="X3781" s="2" t="s">
        <v>1503</v>
      </c>
      <c r="AA3781" s="2" t="s">
        <v>24</v>
      </c>
    </row>
    <row r="3782" spans="1:27" x14ac:dyDescent="0.25">
      <c r="A3782" s="6">
        <f t="shared" si="58"/>
        <v>3774</v>
      </c>
      <c r="C3782" s="36" t="str">
        <f>+INDEX('Global Mapping'!$M:$M,MATCH(L3782,'Global Mapping'!$A:$A,0))</f>
        <v>EXPENSE</v>
      </c>
      <c r="D3782" s="36" t="str">
        <f>+INDEX('Global Mapping'!$C:$C,MATCH(L3782,'Global Mapping'!$A:$A,0))</f>
        <v>DEPREC-OFFICE STRUCTURE</v>
      </c>
      <c r="E3782" s="36" t="s">
        <v>3985</v>
      </c>
      <c r="F3782" s="36" t="s">
        <v>3986</v>
      </c>
      <c r="G3782" s="36" t="s">
        <v>3987</v>
      </c>
      <c r="H3782" s="36">
        <v>722604</v>
      </c>
      <c r="I3782" s="38">
        <v>39597</v>
      </c>
      <c r="J3782" s="2">
        <v>345</v>
      </c>
      <c r="K3782" s="2">
        <v>345101</v>
      </c>
      <c r="L3782" s="2">
        <v>6580</v>
      </c>
      <c r="M3782" s="5">
        <v>3.1</v>
      </c>
      <c r="N3782" s="3">
        <v>43677</v>
      </c>
      <c r="O3782" t="s">
        <v>19</v>
      </c>
      <c r="P3782" t="s">
        <v>1589</v>
      </c>
      <c r="Q3782" t="s">
        <v>1504</v>
      </c>
      <c r="R3782">
        <v>163112</v>
      </c>
      <c r="S3782" s="2">
        <v>62170</v>
      </c>
      <c r="T3782" s="2">
        <v>341428</v>
      </c>
      <c r="X3782" s="2" t="s">
        <v>1503</v>
      </c>
      <c r="AA3782" s="2" t="s">
        <v>24</v>
      </c>
    </row>
    <row r="3783" spans="1:27" x14ac:dyDescent="0.25">
      <c r="A3783" s="6">
        <f t="shared" si="58"/>
        <v>3775</v>
      </c>
      <c r="C3783" s="36" t="str">
        <f>+INDEX('Global Mapping'!$M:$M,MATCH(L3783,'Global Mapping'!$A:$A,0))</f>
        <v>EXPENSE</v>
      </c>
      <c r="D3783" s="36" t="str">
        <f>+INDEX('Global Mapping'!$C:$C,MATCH(L3783,'Global Mapping'!$A:$A,0))</f>
        <v>DEPREC-OFFICE STRUCTURE</v>
      </c>
      <c r="E3783" s="36" t="s">
        <v>3985</v>
      </c>
      <c r="F3783" s="36" t="s">
        <v>3986</v>
      </c>
      <c r="G3783" s="36" t="s">
        <v>3987</v>
      </c>
      <c r="H3783" s="36">
        <v>722604</v>
      </c>
      <c r="I3783" s="38">
        <v>39597</v>
      </c>
      <c r="J3783" s="2">
        <v>345</v>
      </c>
      <c r="K3783" s="2">
        <v>345101</v>
      </c>
      <c r="L3783" s="2">
        <v>6580</v>
      </c>
      <c r="M3783" s="5">
        <v>2.61</v>
      </c>
      <c r="N3783" s="3">
        <v>43677</v>
      </c>
      <c r="O3783" t="s">
        <v>19</v>
      </c>
      <c r="P3783" t="s">
        <v>1590</v>
      </c>
      <c r="Q3783" t="s">
        <v>1504</v>
      </c>
      <c r="R3783">
        <v>1004305</v>
      </c>
      <c r="S3783" s="2">
        <v>62170</v>
      </c>
      <c r="T3783" s="2">
        <v>341428</v>
      </c>
      <c r="X3783" s="2" t="s">
        <v>1503</v>
      </c>
      <c r="AA3783" s="2" t="s">
        <v>24</v>
      </c>
    </row>
    <row r="3784" spans="1:27" x14ac:dyDescent="0.25">
      <c r="A3784" s="6">
        <f t="shared" si="58"/>
        <v>3776</v>
      </c>
      <c r="C3784" s="36" t="str">
        <f>+INDEX('Global Mapping'!$M:$M,MATCH(L3784,'Global Mapping'!$A:$A,0))</f>
        <v>EXPENSE</v>
      </c>
      <c r="D3784" s="36" t="str">
        <f>+INDEX('Global Mapping'!$C:$C,MATCH(L3784,'Global Mapping'!$A:$A,0))</f>
        <v>DEPREC-OFFICE STRUCTURE</v>
      </c>
      <c r="E3784" s="36" t="s">
        <v>3985</v>
      </c>
      <c r="F3784" s="36" t="s">
        <v>3986</v>
      </c>
      <c r="G3784" s="36" t="s">
        <v>3987</v>
      </c>
      <c r="H3784" s="36">
        <v>722604</v>
      </c>
      <c r="I3784" s="38">
        <v>39597</v>
      </c>
      <c r="J3784" s="2">
        <v>345</v>
      </c>
      <c r="K3784" s="2">
        <v>345101</v>
      </c>
      <c r="L3784" s="2">
        <v>6580</v>
      </c>
      <c r="M3784" s="5">
        <v>3.63</v>
      </c>
      <c r="N3784" s="3">
        <v>43677</v>
      </c>
      <c r="O3784" t="s">
        <v>19</v>
      </c>
      <c r="P3784" t="s">
        <v>1590</v>
      </c>
      <c r="Q3784" t="s">
        <v>1504</v>
      </c>
      <c r="R3784">
        <v>1010510</v>
      </c>
      <c r="S3784" s="2">
        <v>62170</v>
      </c>
      <c r="T3784" s="2">
        <v>341428</v>
      </c>
      <c r="X3784" s="2" t="s">
        <v>1503</v>
      </c>
      <c r="AA3784" s="2" t="s">
        <v>24</v>
      </c>
    </row>
    <row r="3785" spans="1:27" x14ac:dyDescent="0.25">
      <c r="A3785" s="6">
        <f t="shared" si="58"/>
        <v>3777</v>
      </c>
      <c r="C3785" s="36" t="str">
        <f>+INDEX('Global Mapping'!$M:$M,MATCH(L3785,'Global Mapping'!$A:$A,0))</f>
        <v>EXPENSE</v>
      </c>
      <c r="D3785" s="36" t="str">
        <f>+INDEX('Global Mapping'!$C:$C,MATCH(L3785,'Global Mapping'!$A:$A,0))</f>
        <v>DEPREC-OFFICE FURN/EQPT</v>
      </c>
      <c r="E3785" s="36" t="s">
        <v>3985</v>
      </c>
      <c r="F3785" s="36" t="s">
        <v>3986</v>
      </c>
      <c r="G3785" s="36" t="s">
        <v>3987</v>
      </c>
      <c r="H3785" s="36">
        <v>722604</v>
      </c>
      <c r="I3785" s="38">
        <v>39597</v>
      </c>
      <c r="J3785" s="2">
        <v>345</v>
      </c>
      <c r="K3785" s="2">
        <v>345101</v>
      </c>
      <c r="L3785" s="2">
        <v>6585</v>
      </c>
      <c r="M3785" s="5">
        <v>0.84</v>
      </c>
      <c r="N3785" s="3">
        <v>43677</v>
      </c>
      <c r="O3785" t="s">
        <v>19</v>
      </c>
      <c r="P3785" t="s">
        <v>1501</v>
      </c>
      <c r="Q3785" t="s">
        <v>1504</v>
      </c>
      <c r="R3785">
        <v>108583</v>
      </c>
      <c r="S3785" s="2">
        <v>62170</v>
      </c>
      <c r="T3785" s="2">
        <v>341428</v>
      </c>
      <c r="X3785" s="2" t="s">
        <v>1503</v>
      </c>
      <c r="AA3785" s="2" t="s">
        <v>24</v>
      </c>
    </row>
    <row r="3786" spans="1:27" x14ac:dyDescent="0.25">
      <c r="A3786" s="6">
        <f t="shared" si="58"/>
        <v>3778</v>
      </c>
      <c r="C3786" s="36" t="str">
        <f>+INDEX('Global Mapping'!$M:$M,MATCH(L3786,'Global Mapping'!$A:$A,0))</f>
        <v>EXPENSE</v>
      </c>
      <c r="D3786" s="36" t="str">
        <f>+INDEX('Global Mapping'!$C:$C,MATCH(L3786,'Global Mapping'!$A:$A,0))</f>
        <v>DEPREC-OFFICE FURN/EQPT</v>
      </c>
      <c r="E3786" s="36" t="s">
        <v>3985</v>
      </c>
      <c r="F3786" s="36" t="s">
        <v>3986</v>
      </c>
      <c r="G3786" s="36" t="s">
        <v>3987</v>
      </c>
      <c r="H3786" s="36">
        <v>722604</v>
      </c>
      <c r="I3786" s="38">
        <v>39597</v>
      </c>
      <c r="J3786" s="2">
        <v>345</v>
      </c>
      <c r="K3786" s="2">
        <v>345101</v>
      </c>
      <c r="L3786" s="2">
        <v>6585</v>
      </c>
      <c r="M3786" s="5">
        <v>1.72</v>
      </c>
      <c r="N3786" s="3">
        <v>43677</v>
      </c>
      <c r="O3786" t="s">
        <v>19</v>
      </c>
      <c r="P3786" t="s">
        <v>1501</v>
      </c>
      <c r="Q3786" t="s">
        <v>1504</v>
      </c>
      <c r="R3786">
        <v>108586</v>
      </c>
      <c r="S3786" s="2">
        <v>62170</v>
      </c>
      <c r="T3786" s="2">
        <v>341428</v>
      </c>
      <c r="X3786" s="2" t="s">
        <v>1503</v>
      </c>
      <c r="AA3786" s="2" t="s">
        <v>24</v>
      </c>
    </row>
    <row r="3787" spans="1:27" x14ac:dyDescent="0.25">
      <c r="A3787" s="6">
        <f t="shared" ref="A3787:A3850" si="59">+A3786+1</f>
        <v>3779</v>
      </c>
      <c r="C3787" s="36" t="str">
        <f>+INDEX('Global Mapping'!$M:$M,MATCH(L3787,'Global Mapping'!$A:$A,0))</f>
        <v>EXPENSE</v>
      </c>
      <c r="D3787" s="36" t="str">
        <f>+INDEX('Global Mapping'!$C:$C,MATCH(L3787,'Global Mapping'!$A:$A,0))</f>
        <v>DEPREC-OFFICE FURN/EQPT</v>
      </c>
      <c r="E3787" s="36" t="s">
        <v>3985</v>
      </c>
      <c r="F3787" s="36" t="s">
        <v>3986</v>
      </c>
      <c r="G3787" s="36" t="s">
        <v>3987</v>
      </c>
      <c r="H3787" s="36">
        <v>722604</v>
      </c>
      <c r="I3787" s="38">
        <v>39597</v>
      </c>
      <c r="J3787" s="2">
        <v>345</v>
      </c>
      <c r="K3787" s="2">
        <v>345101</v>
      </c>
      <c r="L3787" s="2">
        <v>6585</v>
      </c>
      <c r="M3787" s="5">
        <v>51.41</v>
      </c>
      <c r="N3787" s="3">
        <v>43677</v>
      </c>
      <c r="O3787" t="s">
        <v>19</v>
      </c>
      <c r="P3787" t="s">
        <v>1501</v>
      </c>
      <c r="Q3787" t="s">
        <v>1504</v>
      </c>
      <c r="R3787">
        <v>108602</v>
      </c>
      <c r="S3787" s="2">
        <v>62170</v>
      </c>
      <c r="T3787" s="2">
        <v>341428</v>
      </c>
      <c r="X3787" s="2" t="s">
        <v>1503</v>
      </c>
      <c r="AA3787" s="2" t="s">
        <v>24</v>
      </c>
    </row>
    <row r="3788" spans="1:27" x14ac:dyDescent="0.25">
      <c r="A3788" s="6">
        <f t="shared" si="59"/>
        <v>3780</v>
      </c>
      <c r="C3788" s="36" t="str">
        <f>+INDEX('Global Mapping'!$M:$M,MATCH(L3788,'Global Mapping'!$A:$A,0))</f>
        <v>EXPENSE</v>
      </c>
      <c r="D3788" s="36" t="str">
        <f>+INDEX('Global Mapping'!$C:$C,MATCH(L3788,'Global Mapping'!$A:$A,0))</f>
        <v>DEPREC-OFFICE FURN/EQPT</v>
      </c>
      <c r="E3788" s="36" t="s">
        <v>3985</v>
      </c>
      <c r="F3788" s="36" t="s">
        <v>3986</v>
      </c>
      <c r="G3788" s="36" t="s">
        <v>3987</v>
      </c>
      <c r="H3788" s="36">
        <v>722604</v>
      </c>
      <c r="I3788" s="38">
        <v>39597</v>
      </c>
      <c r="J3788" s="2">
        <v>345</v>
      </c>
      <c r="K3788" s="2">
        <v>345102</v>
      </c>
      <c r="L3788" s="2">
        <v>6585</v>
      </c>
      <c r="M3788" s="5">
        <v>189.92</v>
      </c>
      <c r="N3788" s="3">
        <v>43677</v>
      </c>
      <c r="O3788" t="s">
        <v>19</v>
      </c>
      <c r="P3788" t="s">
        <v>1501</v>
      </c>
      <c r="Q3788" t="s">
        <v>1504</v>
      </c>
      <c r="R3788">
        <v>108622</v>
      </c>
      <c r="S3788" s="2">
        <v>62170</v>
      </c>
      <c r="T3788" s="2">
        <v>341428</v>
      </c>
      <c r="X3788" s="2" t="s">
        <v>1503</v>
      </c>
      <c r="AA3788" s="2" t="s">
        <v>24</v>
      </c>
    </row>
    <row r="3789" spans="1:27" x14ac:dyDescent="0.25">
      <c r="A3789" s="6">
        <f t="shared" si="59"/>
        <v>3781</v>
      </c>
      <c r="C3789" s="36" t="str">
        <f>+INDEX('Global Mapping'!$M:$M,MATCH(L3789,'Global Mapping'!$A:$A,0))</f>
        <v>EXPENSE</v>
      </c>
      <c r="D3789" s="36" t="str">
        <f>+INDEX('Global Mapping'!$C:$C,MATCH(L3789,'Global Mapping'!$A:$A,0))</f>
        <v>DEPREC-OFFICE FURN/EQPT</v>
      </c>
      <c r="E3789" s="36" t="s">
        <v>3985</v>
      </c>
      <c r="F3789" s="36" t="s">
        <v>3986</v>
      </c>
      <c r="G3789" s="36" t="s">
        <v>3987</v>
      </c>
      <c r="H3789" s="36">
        <v>722604</v>
      </c>
      <c r="I3789" s="38">
        <v>39597</v>
      </c>
      <c r="J3789" s="2">
        <v>345</v>
      </c>
      <c r="K3789" s="2">
        <v>345101</v>
      </c>
      <c r="L3789" s="2">
        <v>6585</v>
      </c>
      <c r="M3789" s="5">
        <v>0.75</v>
      </c>
      <c r="N3789" s="3">
        <v>43677</v>
      </c>
      <c r="O3789" t="s">
        <v>19</v>
      </c>
      <c r="P3789" t="s">
        <v>1591</v>
      </c>
      <c r="Q3789" t="s">
        <v>1504</v>
      </c>
      <c r="R3789">
        <v>163113</v>
      </c>
      <c r="S3789" s="2">
        <v>62170</v>
      </c>
      <c r="T3789" s="2">
        <v>341428</v>
      </c>
      <c r="X3789" s="2" t="s">
        <v>1503</v>
      </c>
      <c r="AA3789" s="2" t="s">
        <v>24</v>
      </c>
    </row>
    <row r="3790" spans="1:27" x14ac:dyDescent="0.25">
      <c r="A3790" s="6">
        <f t="shared" si="59"/>
        <v>3782</v>
      </c>
      <c r="C3790" s="36" t="str">
        <f>+INDEX('Global Mapping'!$M:$M,MATCH(L3790,'Global Mapping'!$A:$A,0))</f>
        <v>EXPENSE</v>
      </c>
      <c r="D3790" s="36" t="str">
        <f>+INDEX('Global Mapping'!$C:$C,MATCH(L3790,'Global Mapping'!$A:$A,0))</f>
        <v>DEPREC-OFFICE FURN/EQPT</v>
      </c>
      <c r="E3790" s="36" t="s">
        <v>3985</v>
      </c>
      <c r="F3790" s="36" t="s">
        <v>3986</v>
      </c>
      <c r="G3790" s="36" t="s">
        <v>3987</v>
      </c>
      <c r="H3790" s="36">
        <v>722604</v>
      </c>
      <c r="I3790" s="38">
        <v>39597</v>
      </c>
      <c r="J3790" s="2">
        <v>345</v>
      </c>
      <c r="K3790" s="2">
        <v>345102</v>
      </c>
      <c r="L3790" s="2">
        <v>6585</v>
      </c>
      <c r="M3790" s="5">
        <v>1.23</v>
      </c>
      <c r="N3790" s="3">
        <v>43677</v>
      </c>
      <c r="O3790" t="s">
        <v>19</v>
      </c>
      <c r="P3790" t="s">
        <v>1551</v>
      </c>
      <c r="Q3790" t="s">
        <v>1504</v>
      </c>
      <c r="R3790">
        <v>163183</v>
      </c>
      <c r="S3790" s="2">
        <v>62170</v>
      </c>
      <c r="T3790" s="2">
        <v>341428</v>
      </c>
      <c r="X3790" s="2" t="s">
        <v>1503</v>
      </c>
      <c r="AA3790" s="2" t="s">
        <v>24</v>
      </c>
    </row>
    <row r="3791" spans="1:27" x14ac:dyDescent="0.25">
      <c r="A3791" s="6">
        <f t="shared" si="59"/>
        <v>3783</v>
      </c>
      <c r="C3791" s="36" t="str">
        <f>+INDEX('Global Mapping'!$M:$M,MATCH(L3791,'Global Mapping'!$A:$A,0))</f>
        <v>EXPENSE</v>
      </c>
      <c r="D3791" s="36" t="str">
        <f>+INDEX('Global Mapping'!$C:$C,MATCH(L3791,'Global Mapping'!$A:$A,0))</f>
        <v>DEPREC-OFFICE FURN/EQPT</v>
      </c>
      <c r="E3791" s="36" t="s">
        <v>3985</v>
      </c>
      <c r="F3791" s="36" t="s">
        <v>3986</v>
      </c>
      <c r="G3791" s="36" t="s">
        <v>3987</v>
      </c>
      <c r="H3791" s="36">
        <v>722604</v>
      </c>
      <c r="I3791" s="38">
        <v>39597</v>
      </c>
      <c r="J3791" s="2">
        <v>345</v>
      </c>
      <c r="K3791" s="2">
        <v>345101</v>
      </c>
      <c r="L3791" s="2">
        <v>6585</v>
      </c>
      <c r="M3791" s="5">
        <v>0.67</v>
      </c>
      <c r="N3791" s="3">
        <v>43677</v>
      </c>
      <c r="O3791" t="s">
        <v>19</v>
      </c>
      <c r="P3791" t="s">
        <v>1592</v>
      </c>
      <c r="Q3791" t="s">
        <v>1504</v>
      </c>
      <c r="R3791">
        <v>1005103</v>
      </c>
      <c r="S3791" s="2">
        <v>62170</v>
      </c>
      <c r="T3791" s="2">
        <v>341428</v>
      </c>
      <c r="X3791" s="2" t="s">
        <v>1503</v>
      </c>
      <c r="AA3791" s="2" t="s">
        <v>24</v>
      </c>
    </row>
    <row r="3792" spans="1:27" x14ac:dyDescent="0.25">
      <c r="A3792" s="6">
        <f t="shared" si="59"/>
        <v>3784</v>
      </c>
      <c r="C3792" s="36" t="str">
        <f>+INDEX('Global Mapping'!$M:$M,MATCH(L3792,'Global Mapping'!$A:$A,0))</f>
        <v>EXPENSE</v>
      </c>
      <c r="D3792" s="36" t="str">
        <f>+INDEX('Global Mapping'!$C:$C,MATCH(L3792,'Global Mapping'!$A:$A,0))</f>
        <v>DEPREC-OFFICE FURN/EQPT</v>
      </c>
      <c r="E3792" s="36" t="s">
        <v>3985</v>
      </c>
      <c r="F3792" s="36" t="s">
        <v>3986</v>
      </c>
      <c r="G3792" s="36" t="s">
        <v>3987</v>
      </c>
      <c r="H3792" s="36">
        <v>722604</v>
      </c>
      <c r="I3792" s="38">
        <v>39597</v>
      </c>
      <c r="J3792" s="2">
        <v>345</v>
      </c>
      <c r="K3792" s="2">
        <v>345102</v>
      </c>
      <c r="L3792" s="2">
        <v>6585</v>
      </c>
      <c r="M3792" s="5">
        <v>0.88</v>
      </c>
      <c r="N3792" s="3">
        <v>43677</v>
      </c>
      <c r="O3792" t="s">
        <v>19</v>
      </c>
      <c r="P3792" t="s">
        <v>1593</v>
      </c>
      <c r="Q3792" t="s">
        <v>1504</v>
      </c>
      <c r="R3792">
        <v>1008759</v>
      </c>
      <c r="S3792" s="2">
        <v>62170</v>
      </c>
      <c r="T3792" s="2">
        <v>341428</v>
      </c>
      <c r="X3792" s="2" t="s">
        <v>1503</v>
      </c>
      <c r="AA3792" s="2" t="s">
        <v>24</v>
      </c>
    </row>
    <row r="3793" spans="1:27" x14ac:dyDescent="0.25">
      <c r="A3793" s="6">
        <f t="shared" si="59"/>
        <v>3785</v>
      </c>
      <c r="C3793" s="36" t="str">
        <f>+INDEX('Global Mapping'!$M:$M,MATCH(L3793,'Global Mapping'!$A:$A,0))</f>
        <v>EXPENSE</v>
      </c>
      <c r="D3793" s="36" t="str">
        <f>+INDEX('Global Mapping'!$C:$C,MATCH(L3793,'Global Mapping'!$A:$A,0))</f>
        <v>DEPREC-STORES EQUIPMENT</v>
      </c>
      <c r="E3793" s="36" t="s">
        <v>3985</v>
      </c>
      <c r="F3793" s="36" t="s">
        <v>3986</v>
      </c>
      <c r="G3793" s="36" t="s">
        <v>3987</v>
      </c>
      <c r="H3793" s="36">
        <v>722604</v>
      </c>
      <c r="I3793" s="38">
        <v>39597</v>
      </c>
      <c r="J3793" s="2">
        <v>345</v>
      </c>
      <c r="K3793" s="2">
        <v>345102</v>
      </c>
      <c r="L3793" s="2">
        <v>6590</v>
      </c>
      <c r="M3793" s="5">
        <v>7.54</v>
      </c>
      <c r="N3793" s="3">
        <v>43677</v>
      </c>
      <c r="O3793" t="s">
        <v>19</v>
      </c>
      <c r="P3793" t="s">
        <v>1594</v>
      </c>
      <c r="Q3793" t="s">
        <v>1504</v>
      </c>
      <c r="R3793">
        <v>80604</v>
      </c>
      <c r="S3793" s="2">
        <v>62170</v>
      </c>
      <c r="T3793" s="2">
        <v>341428</v>
      </c>
      <c r="X3793" s="2" t="s">
        <v>1503</v>
      </c>
      <c r="AA3793" s="2" t="s">
        <v>24</v>
      </c>
    </row>
    <row r="3794" spans="1:27" x14ac:dyDescent="0.25">
      <c r="A3794" s="6">
        <f t="shared" si="59"/>
        <v>3786</v>
      </c>
      <c r="C3794" s="36" t="str">
        <f>+INDEX('Global Mapping'!$M:$M,MATCH(L3794,'Global Mapping'!$A:$A,0))</f>
        <v>EXPENSE</v>
      </c>
      <c r="D3794" s="36" t="str">
        <f>+INDEX('Global Mapping'!$C:$C,MATCH(L3794,'Global Mapping'!$A:$A,0))</f>
        <v>DEPREC-TOOL SHOP &amp; MISC</v>
      </c>
      <c r="E3794" s="36" t="s">
        <v>3985</v>
      </c>
      <c r="F3794" s="36" t="s">
        <v>3986</v>
      </c>
      <c r="G3794" s="36" t="s">
        <v>3987</v>
      </c>
      <c r="H3794" s="36">
        <v>722604</v>
      </c>
      <c r="I3794" s="38">
        <v>39597</v>
      </c>
      <c r="J3794" s="2">
        <v>345</v>
      </c>
      <c r="K3794" s="2">
        <v>345101</v>
      </c>
      <c r="L3794" s="2">
        <v>6595</v>
      </c>
      <c r="M3794" s="5">
        <v>109.06</v>
      </c>
      <c r="N3794" s="3">
        <v>43677</v>
      </c>
      <c r="O3794" t="s">
        <v>19</v>
      </c>
      <c r="P3794" t="s">
        <v>1595</v>
      </c>
      <c r="Q3794" t="s">
        <v>1504</v>
      </c>
      <c r="R3794">
        <v>96448</v>
      </c>
      <c r="S3794" s="2">
        <v>62170</v>
      </c>
      <c r="T3794" s="2">
        <v>341428</v>
      </c>
      <c r="X3794" s="2" t="s">
        <v>1503</v>
      </c>
      <c r="AA3794" s="2" t="s">
        <v>24</v>
      </c>
    </row>
    <row r="3795" spans="1:27" x14ac:dyDescent="0.25">
      <c r="A3795" s="6">
        <f t="shared" si="59"/>
        <v>3787</v>
      </c>
      <c r="C3795" s="36" t="str">
        <f>+INDEX('Global Mapping'!$M:$M,MATCH(L3795,'Global Mapping'!$A:$A,0))</f>
        <v>EXPENSE</v>
      </c>
      <c r="D3795" s="36" t="str">
        <f>+INDEX('Global Mapping'!$C:$C,MATCH(L3795,'Global Mapping'!$A:$A,0))</f>
        <v>DEPREC-TOOL SHOP &amp; MISC</v>
      </c>
      <c r="E3795" s="36" t="s">
        <v>3985</v>
      </c>
      <c r="F3795" s="36" t="s">
        <v>3986</v>
      </c>
      <c r="G3795" s="36" t="s">
        <v>3987</v>
      </c>
      <c r="H3795" s="36">
        <v>722604</v>
      </c>
      <c r="I3795" s="38">
        <v>39597</v>
      </c>
      <c r="J3795" s="2">
        <v>345</v>
      </c>
      <c r="K3795" s="2">
        <v>345102</v>
      </c>
      <c r="L3795" s="2">
        <v>6595</v>
      </c>
      <c r="M3795" s="5">
        <v>288.85000000000002</v>
      </c>
      <c r="N3795" s="3">
        <v>43677</v>
      </c>
      <c r="O3795" t="s">
        <v>19</v>
      </c>
      <c r="P3795" t="s">
        <v>1596</v>
      </c>
      <c r="Q3795" t="s">
        <v>1504</v>
      </c>
      <c r="R3795">
        <v>96449</v>
      </c>
      <c r="S3795" s="2">
        <v>62170</v>
      </c>
      <c r="T3795" s="2">
        <v>341428</v>
      </c>
      <c r="X3795" s="2" t="s">
        <v>1503</v>
      </c>
      <c r="AA3795" s="2" t="s">
        <v>24</v>
      </c>
    </row>
    <row r="3796" spans="1:27" x14ac:dyDescent="0.25">
      <c r="A3796" s="6">
        <f t="shared" si="59"/>
        <v>3788</v>
      </c>
      <c r="C3796" s="36" t="str">
        <f>+INDEX('Global Mapping'!$M:$M,MATCH(L3796,'Global Mapping'!$A:$A,0))</f>
        <v>EXPENSE</v>
      </c>
      <c r="D3796" s="36" t="str">
        <f>+INDEX('Global Mapping'!$C:$C,MATCH(L3796,'Global Mapping'!$A:$A,0))</f>
        <v>DEPREC-TOOL SHOP &amp; MISC</v>
      </c>
      <c r="E3796" s="36" t="s">
        <v>3985</v>
      </c>
      <c r="F3796" s="36" t="s">
        <v>3986</v>
      </c>
      <c r="G3796" s="36" t="s">
        <v>3987</v>
      </c>
      <c r="H3796" s="36">
        <v>722604</v>
      </c>
      <c r="I3796" s="38">
        <v>39597</v>
      </c>
      <c r="J3796" s="2">
        <v>345</v>
      </c>
      <c r="K3796" s="2">
        <v>345101</v>
      </c>
      <c r="L3796" s="2">
        <v>6595</v>
      </c>
      <c r="M3796" s="5">
        <v>14.04</v>
      </c>
      <c r="N3796" s="3">
        <v>43677</v>
      </c>
      <c r="O3796" t="s">
        <v>19</v>
      </c>
      <c r="P3796" t="s">
        <v>1501</v>
      </c>
      <c r="Q3796" t="s">
        <v>1504</v>
      </c>
      <c r="R3796">
        <v>108584</v>
      </c>
      <c r="S3796" s="2">
        <v>62170</v>
      </c>
      <c r="T3796" s="2">
        <v>341428</v>
      </c>
      <c r="X3796" s="2" t="s">
        <v>1503</v>
      </c>
      <c r="AA3796" s="2" t="s">
        <v>24</v>
      </c>
    </row>
    <row r="3797" spans="1:27" x14ac:dyDescent="0.25">
      <c r="A3797" s="6">
        <f t="shared" si="59"/>
        <v>3789</v>
      </c>
      <c r="C3797" s="36" t="str">
        <f>+INDEX('Global Mapping'!$M:$M,MATCH(L3797,'Global Mapping'!$A:$A,0))</f>
        <v>EXPENSE</v>
      </c>
      <c r="D3797" s="36" t="str">
        <f>+INDEX('Global Mapping'!$C:$C,MATCH(L3797,'Global Mapping'!$A:$A,0))</f>
        <v>DEPREC-TOOL SHOP &amp; MISC</v>
      </c>
      <c r="E3797" s="36" t="s">
        <v>3985</v>
      </c>
      <c r="F3797" s="36" t="s">
        <v>3986</v>
      </c>
      <c r="G3797" s="36" t="s">
        <v>3987</v>
      </c>
      <c r="H3797" s="36">
        <v>722604</v>
      </c>
      <c r="I3797" s="38">
        <v>39597</v>
      </c>
      <c r="J3797" s="2">
        <v>345</v>
      </c>
      <c r="K3797" s="2">
        <v>345101</v>
      </c>
      <c r="L3797" s="2">
        <v>6595</v>
      </c>
      <c r="M3797" s="5">
        <v>15.84</v>
      </c>
      <c r="N3797" s="3">
        <v>43677</v>
      </c>
      <c r="O3797" t="s">
        <v>19</v>
      </c>
      <c r="P3797" t="s">
        <v>1501</v>
      </c>
      <c r="Q3797" t="s">
        <v>1504</v>
      </c>
      <c r="R3797">
        <v>108587</v>
      </c>
      <c r="S3797" s="2">
        <v>62170</v>
      </c>
      <c r="T3797" s="2">
        <v>341428</v>
      </c>
      <c r="X3797" s="2" t="s">
        <v>1503</v>
      </c>
      <c r="AA3797" s="2" t="s">
        <v>24</v>
      </c>
    </row>
    <row r="3798" spans="1:27" x14ac:dyDescent="0.25">
      <c r="A3798" s="6">
        <f t="shared" si="59"/>
        <v>3790</v>
      </c>
      <c r="C3798" s="36" t="str">
        <f>+INDEX('Global Mapping'!$M:$M,MATCH(L3798,'Global Mapping'!$A:$A,0))</f>
        <v>EXPENSE</v>
      </c>
      <c r="D3798" s="36" t="str">
        <f>+INDEX('Global Mapping'!$C:$C,MATCH(L3798,'Global Mapping'!$A:$A,0))</f>
        <v>DEPREC-TOOL SHOP &amp; MISC</v>
      </c>
      <c r="E3798" s="36" t="s">
        <v>3985</v>
      </c>
      <c r="F3798" s="36" t="s">
        <v>3986</v>
      </c>
      <c r="G3798" s="36" t="s">
        <v>3987</v>
      </c>
      <c r="H3798" s="36">
        <v>722604</v>
      </c>
      <c r="I3798" s="38">
        <v>39597</v>
      </c>
      <c r="J3798" s="2">
        <v>345</v>
      </c>
      <c r="K3798" s="2">
        <v>345101</v>
      </c>
      <c r="L3798" s="2">
        <v>6595</v>
      </c>
      <c r="M3798" s="5">
        <v>173</v>
      </c>
      <c r="N3798" s="3">
        <v>43677</v>
      </c>
      <c r="O3798" t="s">
        <v>19</v>
      </c>
      <c r="P3798" t="s">
        <v>1501</v>
      </c>
      <c r="Q3798" t="s">
        <v>1504</v>
      </c>
      <c r="R3798">
        <v>108604</v>
      </c>
      <c r="S3798" s="2">
        <v>62170</v>
      </c>
      <c r="T3798" s="2">
        <v>341428</v>
      </c>
      <c r="X3798" s="2" t="s">
        <v>1503</v>
      </c>
      <c r="AA3798" s="2" t="s">
        <v>24</v>
      </c>
    </row>
    <row r="3799" spans="1:27" x14ac:dyDescent="0.25">
      <c r="A3799" s="6">
        <f t="shared" si="59"/>
        <v>3791</v>
      </c>
      <c r="C3799" s="36" t="str">
        <f>+INDEX('Global Mapping'!$M:$M,MATCH(L3799,'Global Mapping'!$A:$A,0))</f>
        <v>EXPENSE</v>
      </c>
      <c r="D3799" s="36" t="str">
        <f>+INDEX('Global Mapping'!$C:$C,MATCH(L3799,'Global Mapping'!$A:$A,0))</f>
        <v>DEPREC-TOOL SHOP &amp; MISC</v>
      </c>
      <c r="E3799" s="36" t="s">
        <v>3985</v>
      </c>
      <c r="F3799" s="36" t="s">
        <v>3986</v>
      </c>
      <c r="G3799" s="36" t="s">
        <v>3987</v>
      </c>
      <c r="H3799" s="36">
        <v>722604</v>
      </c>
      <c r="I3799" s="38">
        <v>39597</v>
      </c>
      <c r="J3799" s="2">
        <v>345</v>
      </c>
      <c r="K3799" s="2">
        <v>345102</v>
      </c>
      <c r="L3799" s="2">
        <v>6595</v>
      </c>
      <c r="M3799" s="5">
        <v>778.74</v>
      </c>
      <c r="N3799" s="3">
        <v>43677</v>
      </c>
      <c r="O3799" t="s">
        <v>19</v>
      </c>
      <c r="P3799" t="s">
        <v>1501</v>
      </c>
      <c r="Q3799" t="s">
        <v>1504</v>
      </c>
      <c r="R3799">
        <v>108624</v>
      </c>
      <c r="S3799" s="2">
        <v>62170</v>
      </c>
      <c r="T3799" s="2">
        <v>341428</v>
      </c>
      <c r="X3799" s="2" t="s">
        <v>1503</v>
      </c>
      <c r="AA3799" s="2" t="s">
        <v>24</v>
      </c>
    </row>
    <row r="3800" spans="1:27" x14ac:dyDescent="0.25">
      <c r="A3800" s="6">
        <f t="shared" si="59"/>
        <v>3792</v>
      </c>
      <c r="C3800" s="36" t="str">
        <f>+INDEX('Global Mapping'!$M:$M,MATCH(L3800,'Global Mapping'!$A:$A,0))</f>
        <v>EXPENSE</v>
      </c>
      <c r="D3800" s="36" t="str">
        <f>+INDEX('Global Mapping'!$C:$C,MATCH(L3800,'Global Mapping'!$A:$A,0))</f>
        <v>DEPREC-TOOL SHOP &amp; MISC</v>
      </c>
      <c r="E3800" s="36" t="s">
        <v>3985</v>
      </c>
      <c r="F3800" s="36" t="s">
        <v>3986</v>
      </c>
      <c r="G3800" s="36" t="s">
        <v>3987</v>
      </c>
      <c r="H3800" s="36">
        <v>722604</v>
      </c>
      <c r="I3800" s="38">
        <v>39597</v>
      </c>
      <c r="J3800" s="2">
        <v>345</v>
      </c>
      <c r="K3800" s="2">
        <v>345101</v>
      </c>
      <c r="L3800" s="2">
        <v>6595</v>
      </c>
      <c r="M3800" s="5">
        <v>1.07</v>
      </c>
      <c r="N3800" s="3">
        <v>43677</v>
      </c>
      <c r="O3800" t="s">
        <v>19</v>
      </c>
      <c r="P3800" t="s">
        <v>1597</v>
      </c>
      <c r="Q3800" t="s">
        <v>1504</v>
      </c>
      <c r="R3800">
        <v>163114</v>
      </c>
      <c r="S3800" s="2">
        <v>62170</v>
      </c>
      <c r="T3800" s="2">
        <v>341428</v>
      </c>
      <c r="X3800" s="2" t="s">
        <v>1503</v>
      </c>
      <c r="AA3800" s="2" t="s">
        <v>24</v>
      </c>
    </row>
    <row r="3801" spans="1:27" x14ac:dyDescent="0.25">
      <c r="A3801" s="6">
        <f t="shared" si="59"/>
        <v>3793</v>
      </c>
      <c r="C3801" s="36" t="str">
        <f>+INDEX('Global Mapping'!$M:$M,MATCH(L3801,'Global Mapping'!$A:$A,0))</f>
        <v>EXPENSE</v>
      </c>
      <c r="D3801" s="36" t="str">
        <f>+INDEX('Global Mapping'!$C:$C,MATCH(L3801,'Global Mapping'!$A:$A,0))</f>
        <v>DEPREC-TOOL SHOP &amp; MISC</v>
      </c>
      <c r="E3801" s="36" t="s">
        <v>3985</v>
      </c>
      <c r="F3801" s="36" t="s">
        <v>3986</v>
      </c>
      <c r="G3801" s="36" t="s">
        <v>3987</v>
      </c>
      <c r="H3801" s="36">
        <v>722604</v>
      </c>
      <c r="I3801" s="38">
        <v>39597</v>
      </c>
      <c r="J3801" s="2">
        <v>345</v>
      </c>
      <c r="K3801" s="2">
        <v>345101</v>
      </c>
      <c r="L3801" s="2">
        <v>6595</v>
      </c>
      <c r="M3801" s="5">
        <v>1.64</v>
      </c>
      <c r="N3801" s="3">
        <v>43677</v>
      </c>
      <c r="O3801" t="s">
        <v>19</v>
      </c>
      <c r="P3801" t="s">
        <v>1512</v>
      </c>
      <c r="Q3801" t="s">
        <v>1504</v>
      </c>
      <c r="R3801">
        <v>163115</v>
      </c>
      <c r="S3801" s="2">
        <v>62170</v>
      </c>
      <c r="T3801" s="2">
        <v>341428</v>
      </c>
      <c r="X3801" s="2" t="s">
        <v>1503</v>
      </c>
      <c r="AA3801" s="2" t="s">
        <v>24</v>
      </c>
    </row>
    <row r="3802" spans="1:27" x14ac:dyDescent="0.25">
      <c r="A3802" s="6">
        <f t="shared" si="59"/>
        <v>3794</v>
      </c>
      <c r="C3802" s="36" t="str">
        <f>+INDEX('Global Mapping'!$M:$M,MATCH(L3802,'Global Mapping'!$A:$A,0))</f>
        <v>EXPENSE</v>
      </c>
      <c r="D3802" s="36" t="str">
        <f>+INDEX('Global Mapping'!$C:$C,MATCH(L3802,'Global Mapping'!$A:$A,0))</f>
        <v>DEPREC-TOOL SHOP &amp; MISC</v>
      </c>
      <c r="E3802" s="36" t="s">
        <v>3985</v>
      </c>
      <c r="F3802" s="36" t="s">
        <v>3986</v>
      </c>
      <c r="G3802" s="36" t="s">
        <v>3987</v>
      </c>
      <c r="H3802" s="36">
        <v>722604</v>
      </c>
      <c r="I3802" s="38">
        <v>39597</v>
      </c>
      <c r="J3802" s="2">
        <v>345</v>
      </c>
      <c r="K3802" s="2">
        <v>345101</v>
      </c>
      <c r="L3802" s="2">
        <v>6595</v>
      </c>
      <c r="M3802" s="5">
        <v>7.39</v>
      </c>
      <c r="N3802" s="3">
        <v>43677</v>
      </c>
      <c r="O3802" t="s">
        <v>19</v>
      </c>
      <c r="P3802" t="s">
        <v>1597</v>
      </c>
      <c r="Q3802" t="s">
        <v>1504</v>
      </c>
      <c r="R3802">
        <v>163116</v>
      </c>
      <c r="S3802" s="2">
        <v>62170</v>
      </c>
      <c r="T3802" s="2">
        <v>341428</v>
      </c>
      <c r="X3802" s="2" t="s">
        <v>1503</v>
      </c>
      <c r="AA3802" s="2" t="s">
        <v>24</v>
      </c>
    </row>
    <row r="3803" spans="1:27" x14ac:dyDescent="0.25">
      <c r="A3803" s="6">
        <f t="shared" si="59"/>
        <v>3795</v>
      </c>
      <c r="C3803" s="36" t="str">
        <f>+INDEX('Global Mapping'!$M:$M,MATCH(L3803,'Global Mapping'!$A:$A,0))</f>
        <v>EXPENSE</v>
      </c>
      <c r="D3803" s="36" t="str">
        <f>+INDEX('Global Mapping'!$C:$C,MATCH(L3803,'Global Mapping'!$A:$A,0))</f>
        <v>DEPREC-TOOL SHOP &amp; MISC</v>
      </c>
      <c r="E3803" s="36" t="s">
        <v>3985</v>
      </c>
      <c r="F3803" s="36" t="s">
        <v>3986</v>
      </c>
      <c r="G3803" s="36" t="s">
        <v>3987</v>
      </c>
      <c r="H3803" s="36">
        <v>722604</v>
      </c>
      <c r="I3803" s="38">
        <v>39597</v>
      </c>
      <c r="J3803" s="2">
        <v>345</v>
      </c>
      <c r="K3803" s="2">
        <v>345101</v>
      </c>
      <c r="L3803" s="2">
        <v>6595</v>
      </c>
      <c r="M3803" s="5">
        <v>8.14</v>
      </c>
      <c r="N3803" s="3">
        <v>43677</v>
      </c>
      <c r="O3803" t="s">
        <v>19</v>
      </c>
      <c r="P3803" t="s">
        <v>1561</v>
      </c>
      <c r="Q3803" t="s">
        <v>1504</v>
      </c>
      <c r="R3803">
        <v>163117</v>
      </c>
      <c r="S3803" s="2">
        <v>62170</v>
      </c>
      <c r="T3803" s="2">
        <v>341428</v>
      </c>
      <c r="X3803" s="2" t="s">
        <v>1503</v>
      </c>
      <c r="AA3803" s="2" t="s">
        <v>24</v>
      </c>
    </row>
    <row r="3804" spans="1:27" x14ac:dyDescent="0.25">
      <c r="A3804" s="6">
        <f t="shared" si="59"/>
        <v>3796</v>
      </c>
      <c r="C3804" s="36" t="str">
        <f>+INDEX('Global Mapping'!$M:$M,MATCH(L3804,'Global Mapping'!$A:$A,0))</f>
        <v>EXPENSE</v>
      </c>
      <c r="D3804" s="36" t="str">
        <f>+INDEX('Global Mapping'!$C:$C,MATCH(L3804,'Global Mapping'!$A:$A,0))</f>
        <v>DEPREC-TOOL SHOP &amp; MISC</v>
      </c>
      <c r="E3804" s="36" t="s">
        <v>3985</v>
      </c>
      <c r="F3804" s="36" t="s">
        <v>3986</v>
      </c>
      <c r="G3804" s="36" t="s">
        <v>3987</v>
      </c>
      <c r="H3804" s="36">
        <v>722604</v>
      </c>
      <c r="I3804" s="38">
        <v>39597</v>
      </c>
      <c r="J3804" s="2">
        <v>345</v>
      </c>
      <c r="K3804" s="2">
        <v>345101</v>
      </c>
      <c r="L3804" s="2">
        <v>6595</v>
      </c>
      <c r="M3804" s="5">
        <v>27.04</v>
      </c>
      <c r="N3804" s="3">
        <v>43677</v>
      </c>
      <c r="O3804" t="s">
        <v>19</v>
      </c>
      <c r="P3804" t="s">
        <v>1531</v>
      </c>
      <c r="Q3804" t="s">
        <v>1504</v>
      </c>
      <c r="R3804">
        <v>163118</v>
      </c>
      <c r="S3804" s="2">
        <v>62170</v>
      </c>
      <c r="T3804" s="2">
        <v>341428</v>
      </c>
      <c r="X3804" s="2" t="s">
        <v>1503</v>
      </c>
      <c r="AA3804" s="2" t="s">
        <v>24</v>
      </c>
    </row>
    <row r="3805" spans="1:27" x14ac:dyDescent="0.25">
      <c r="A3805" s="6">
        <f t="shared" si="59"/>
        <v>3797</v>
      </c>
      <c r="C3805" s="36" t="str">
        <f>+INDEX('Global Mapping'!$M:$M,MATCH(L3805,'Global Mapping'!$A:$A,0))</f>
        <v>EXPENSE</v>
      </c>
      <c r="D3805" s="36" t="str">
        <f>+INDEX('Global Mapping'!$C:$C,MATCH(L3805,'Global Mapping'!$A:$A,0))</f>
        <v>DEPREC-TOOL SHOP &amp; MISC</v>
      </c>
      <c r="E3805" s="36" t="s">
        <v>3985</v>
      </c>
      <c r="F3805" s="36" t="s">
        <v>3986</v>
      </c>
      <c r="G3805" s="36" t="s">
        <v>3987</v>
      </c>
      <c r="H3805" s="36">
        <v>722604</v>
      </c>
      <c r="I3805" s="38">
        <v>39597</v>
      </c>
      <c r="J3805" s="2">
        <v>345</v>
      </c>
      <c r="K3805" s="2">
        <v>345102</v>
      </c>
      <c r="L3805" s="2">
        <v>6595</v>
      </c>
      <c r="M3805" s="5">
        <v>-0.9</v>
      </c>
      <c r="N3805" s="3">
        <v>43677</v>
      </c>
      <c r="O3805" t="s">
        <v>19</v>
      </c>
      <c r="P3805" t="s">
        <v>1598</v>
      </c>
      <c r="Q3805" t="s">
        <v>1504</v>
      </c>
      <c r="R3805">
        <v>163184</v>
      </c>
      <c r="S3805" s="2">
        <v>62170</v>
      </c>
      <c r="T3805" s="2">
        <v>341428</v>
      </c>
      <c r="X3805" s="2" t="s">
        <v>1503</v>
      </c>
      <c r="AA3805" s="2" t="s">
        <v>24</v>
      </c>
    </row>
    <row r="3806" spans="1:27" x14ac:dyDescent="0.25">
      <c r="A3806" s="6">
        <f t="shared" si="59"/>
        <v>3798</v>
      </c>
      <c r="C3806" s="36" t="str">
        <f>+INDEX('Global Mapping'!$M:$M,MATCH(L3806,'Global Mapping'!$A:$A,0))</f>
        <v>EXPENSE</v>
      </c>
      <c r="D3806" s="36" t="str">
        <f>+INDEX('Global Mapping'!$C:$C,MATCH(L3806,'Global Mapping'!$A:$A,0))</f>
        <v>DEPREC-TOOL SHOP &amp; MISC</v>
      </c>
      <c r="E3806" s="36" t="s">
        <v>3985</v>
      </c>
      <c r="F3806" s="36" t="s">
        <v>3986</v>
      </c>
      <c r="G3806" s="36" t="s">
        <v>3987</v>
      </c>
      <c r="H3806" s="36">
        <v>722604</v>
      </c>
      <c r="I3806" s="38">
        <v>39597</v>
      </c>
      <c r="J3806" s="2">
        <v>345</v>
      </c>
      <c r="K3806" s="2">
        <v>345102</v>
      </c>
      <c r="L3806" s="2">
        <v>6595</v>
      </c>
      <c r="M3806" s="5">
        <v>1.51</v>
      </c>
      <c r="N3806" s="3">
        <v>43677</v>
      </c>
      <c r="O3806" t="s">
        <v>19</v>
      </c>
      <c r="P3806" t="s">
        <v>1599</v>
      </c>
      <c r="Q3806" t="s">
        <v>1504</v>
      </c>
      <c r="R3806">
        <v>163185</v>
      </c>
      <c r="S3806" s="2">
        <v>62170</v>
      </c>
      <c r="T3806" s="2">
        <v>341428</v>
      </c>
      <c r="X3806" s="2" t="s">
        <v>1503</v>
      </c>
      <c r="AA3806" s="2" t="s">
        <v>24</v>
      </c>
    </row>
    <row r="3807" spans="1:27" x14ac:dyDescent="0.25">
      <c r="A3807" s="6">
        <f t="shared" si="59"/>
        <v>3799</v>
      </c>
      <c r="C3807" s="36" t="str">
        <f>+INDEX('Global Mapping'!$M:$M,MATCH(L3807,'Global Mapping'!$A:$A,0))</f>
        <v>EXPENSE</v>
      </c>
      <c r="D3807" s="36" t="str">
        <f>+INDEX('Global Mapping'!$C:$C,MATCH(L3807,'Global Mapping'!$A:$A,0))</f>
        <v>DEPREC-TOOL SHOP &amp; MISC</v>
      </c>
      <c r="E3807" s="36" t="s">
        <v>3985</v>
      </c>
      <c r="F3807" s="36" t="s">
        <v>3986</v>
      </c>
      <c r="G3807" s="36" t="s">
        <v>3987</v>
      </c>
      <c r="H3807" s="36">
        <v>722604</v>
      </c>
      <c r="I3807" s="38">
        <v>39597</v>
      </c>
      <c r="J3807" s="2">
        <v>345</v>
      </c>
      <c r="K3807" s="2">
        <v>345102</v>
      </c>
      <c r="L3807" s="2">
        <v>6595</v>
      </c>
      <c r="M3807" s="5">
        <v>1.63</v>
      </c>
      <c r="N3807" s="3">
        <v>43677</v>
      </c>
      <c r="O3807" t="s">
        <v>19</v>
      </c>
      <c r="P3807" t="s">
        <v>1597</v>
      </c>
      <c r="Q3807" t="s">
        <v>1504</v>
      </c>
      <c r="R3807">
        <v>163186</v>
      </c>
      <c r="S3807" s="2">
        <v>62170</v>
      </c>
      <c r="T3807" s="2">
        <v>341428</v>
      </c>
      <c r="X3807" s="2" t="s">
        <v>1503</v>
      </c>
      <c r="AA3807" s="2" t="s">
        <v>24</v>
      </c>
    </row>
    <row r="3808" spans="1:27" x14ac:dyDescent="0.25">
      <c r="A3808" s="6">
        <f t="shared" si="59"/>
        <v>3800</v>
      </c>
      <c r="C3808" s="36" t="str">
        <f>+INDEX('Global Mapping'!$M:$M,MATCH(L3808,'Global Mapping'!$A:$A,0))</f>
        <v>EXPENSE</v>
      </c>
      <c r="D3808" s="36" t="str">
        <f>+INDEX('Global Mapping'!$C:$C,MATCH(L3808,'Global Mapping'!$A:$A,0))</f>
        <v>DEPREC-TOOL SHOP &amp; MISC</v>
      </c>
      <c r="E3808" s="36" t="s">
        <v>3985</v>
      </c>
      <c r="F3808" s="36" t="s">
        <v>3986</v>
      </c>
      <c r="G3808" s="36" t="s">
        <v>3987</v>
      </c>
      <c r="H3808" s="36">
        <v>722604</v>
      </c>
      <c r="I3808" s="38">
        <v>39597</v>
      </c>
      <c r="J3808" s="2">
        <v>345</v>
      </c>
      <c r="K3808" s="2">
        <v>345102</v>
      </c>
      <c r="L3808" s="2">
        <v>6595</v>
      </c>
      <c r="M3808" s="5">
        <v>1.65</v>
      </c>
      <c r="N3808" s="3">
        <v>43677</v>
      </c>
      <c r="O3808" t="s">
        <v>19</v>
      </c>
      <c r="P3808" t="s">
        <v>1566</v>
      </c>
      <c r="Q3808" t="s">
        <v>1504</v>
      </c>
      <c r="R3808">
        <v>163187</v>
      </c>
      <c r="S3808" s="2">
        <v>62170</v>
      </c>
      <c r="T3808" s="2">
        <v>341428</v>
      </c>
      <c r="X3808" s="2" t="s">
        <v>1503</v>
      </c>
      <c r="AA3808" s="2" t="s">
        <v>24</v>
      </c>
    </row>
    <row r="3809" spans="1:27" x14ac:dyDescent="0.25">
      <c r="A3809" s="6">
        <f t="shared" si="59"/>
        <v>3801</v>
      </c>
      <c r="C3809" s="36" t="str">
        <f>+INDEX('Global Mapping'!$M:$M,MATCH(L3809,'Global Mapping'!$A:$A,0))</f>
        <v>EXPENSE</v>
      </c>
      <c r="D3809" s="36" t="str">
        <f>+INDEX('Global Mapping'!$C:$C,MATCH(L3809,'Global Mapping'!$A:$A,0))</f>
        <v>DEPREC-TOOL SHOP &amp; MISC</v>
      </c>
      <c r="E3809" s="36" t="s">
        <v>3985</v>
      </c>
      <c r="F3809" s="36" t="s">
        <v>3986</v>
      </c>
      <c r="G3809" s="36" t="s">
        <v>3987</v>
      </c>
      <c r="H3809" s="36">
        <v>722604</v>
      </c>
      <c r="I3809" s="38">
        <v>39597</v>
      </c>
      <c r="J3809" s="2">
        <v>345</v>
      </c>
      <c r="K3809" s="2">
        <v>345102</v>
      </c>
      <c r="L3809" s="2">
        <v>6595</v>
      </c>
      <c r="M3809" s="5">
        <v>2.21</v>
      </c>
      <c r="N3809" s="3">
        <v>43677</v>
      </c>
      <c r="O3809" t="s">
        <v>19</v>
      </c>
      <c r="P3809" t="s">
        <v>1552</v>
      </c>
      <c r="Q3809" t="s">
        <v>1504</v>
      </c>
      <c r="R3809">
        <v>163188</v>
      </c>
      <c r="S3809" s="2">
        <v>62170</v>
      </c>
      <c r="T3809" s="2">
        <v>341428</v>
      </c>
      <c r="X3809" s="2" t="s">
        <v>1503</v>
      </c>
      <c r="AA3809" s="2" t="s">
        <v>24</v>
      </c>
    </row>
    <row r="3810" spans="1:27" x14ac:dyDescent="0.25">
      <c r="A3810" s="6">
        <f t="shared" si="59"/>
        <v>3802</v>
      </c>
      <c r="C3810" s="36" t="str">
        <f>+INDEX('Global Mapping'!$M:$M,MATCH(L3810,'Global Mapping'!$A:$A,0))</f>
        <v>EXPENSE</v>
      </c>
      <c r="D3810" s="36" t="str">
        <f>+INDEX('Global Mapping'!$C:$C,MATCH(L3810,'Global Mapping'!$A:$A,0))</f>
        <v>DEPREC-TOOL SHOP &amp; MISC</v>
      </c>
      <c r="E3810" s="36" t="s">
        <v>3985</v>
      </c>
      <c r="F3810" s="36" t="s">
        <v>3986</v>
      </c>
      <c r="G3810" s="36" t="s">
        <v>3987</v>
      </c>
      <c r="H3810" s="36">
        <v>722604</v>
      </c>
      <c r="I3810" s="38">
        <v>39597</v>
      </c>
      <c r="J3810" s="2">
        <v>345</v>
      </c>
      <c r="K3810" s="2">
        <v>345102</v>
      </c>
      <c r="L3810" s="2">
        <v>6595</v>
      </c>
      <c r="M3810" s="5">
        <v>2.58</v>
      </c>
      <c r="N3810" s="3">
        <v>43677</v>
      </c>
      <c r="O3810" t="s">
        <v>19</v>
      </c>
      <c r="P3810" t="s">
        <v>1546</v>
      </c>
      <c r="Q3810" t="s">
        <v>1504</v>
      </c>
      <c r="R3810">
        <v>163189</v>
      </c>
      <c r="S3810" s="2">
        <v>62170</v>
      </c>
      <c r="T3810" s="2">
        <v>341428</v>
      </c>
      <c r="X3810" s="2" t="s">
        <v>1503</v>
      </c>
      <c r="AA3810" s="2" t="s">
        <v>24</v>
      </c>
    </row>
    <row r="3811" spans="1:27" x14ac:dyDescent="0.25">
      <c r="A3811" s="6">
        <f t="shared" si="59"/>
        <v>3803</v>
      </c>
      <c r="C3811" s="36" t="str">
        <f>+INDEX('Global Mapping'!$M:$M,MATCH(L3811,'Global Mapping'!$A:$A,0))</f>
        <v>EXPENSE</v>
      </c>
      <c r="D3811" s="36" t="str">
        <f>+INDEX('Global Mapping'!$C:$C,MATCH(L3811,'Global Mapping'!$A:$A,0))</f>
        <v>DEPREC-TOOL SHOP &amp; MISC</v>
      </c>
      <c r="E3811" s="36" t="s">
        <v>3985</v>
      </c>
      <c r="F3811" s="36" t="s">
        <v>3986</v>
      </c>
      <c r="G3811" s="36" t="s">
        <v>3987</v>
      </c>
      <c r="H3811" s="36">
        <v>722604</v>
      </c>
      <c r="I3811" s="38">
        <v>39597</v>
      </c>
      <c r="J3811" s="2">
        <v>345</v>
      </c>
      <c r="K3811" s="2">
        <v>345102</v>
      </c>
      <c r="L3811" s="2">
        <v>6595</v>
      </c>
      <c r="M3811" s="5">
        <v>2.68</v>
      </c>
      <c r="N3811" s="3">
        <v>43677</v>
      </c>
      <c r="O3811" t="s">
        <v>19</v>
      </c>
      <c r="P3811" t="s">
        <v>1597</v>
      </c>
      <c r="Q3811" t="s">
        <v>1504</v>
      </c>
      <c r="R3811">
        <v>163190</v>
      </c>
      <c r="S3811" s="2">
        <v>62170</v>
      </c>
      <c r="T3811" s="2">
        <v>341428</v>
      </c>
      <c r="X3811" s="2" t="s">
        <v>1503</v>
      </c>
      <c r="AA3811" s="2" t="s">
        <v>24</v>
      </c>
    </row>
    <row r="3812" spans="1:27" x14ac:dyDescent="0.25">
      <c r="A3812" s="6">
        <f t="shared" si="59"/>
        <v>3804</v>
      </c>
      <c r="C3812" s="36" t="str">
        <f>+INDEX('Global Mapping'!$M:$M,MATCH(L3812,'Global Mapping'!$A:$A,0))</f>
        <v>EXPENSE</v>
      </c>
      <c r="D3812" s="36" t="str">
        <f>+INDEX('Global Mapping'!$C:$C,MATCH(L3812,'Global Mapping'!$A:$A,0))</f>
        <v>DEPREC-TOOL SHOP &amp; MISC</v>
      </c>
      <c r="E3812" s="36" t="s">
        <v>3985</v>
      </c>
      <c r="F3812" s="36" t="s">
        <v>3986</v>
      </c>
      <c r="G3812" s="36" t="s">
        <v>3987</v>
      </c>
      <c r="H3812" s="36">
        <v>722604</v>
      </c>
      <c r="I3812" s="38">
        <v>39597</v>
      </c>
      <c r="J3812" s="2">
        <v>345</v>
      </c>
      <c r="K3812" s="2">
        <v>345102</v>
      </c>
      <c r="L3812" s="2">
        <v>6595</v>
      </c>
      <c r="M3812" s="5">
        <v>3.02</v>
      </c>
      <c r="N3812" s="3">
        <v>43677</v>
      </c>
      <c r="O3812" t="s">
        <v>19</v>
      </c>
      <c r="P3812" t="s">
        <v>1545</v>
      </c>
      <c r="Q3812" t="s">
        <v>1504</v>
      </c>
      <c r="R3812">
        <v>163191</v>
      </c>
      <c r="S3812" s="2">
        <v>62170</v>
      </c>
      <c r="T3812" s="2">
        <v>341428</v>
      </c>
      <c r="X3812" s="2" t="s">
        <v>1503</v>
      </c>
      <c r="AA3812" s="2" t="s">
        <v>24</v>
      </c>
    </row>
    <row r="3813" spans="1:27" x14ac:dyDescent="0.25">
      <c r="A3813" s="6">
        <f t="shared" si="59"/>
        <v>3805</v>
      </c>
      <c r="C3813" s="36" t="str">
        <f>+INDEX('Global Mapping'!$M:$M,MATCH(L3813,'Global Mapping'!$A:$A,0))</f>
        <v>EXPENSE</v>
      </c>
      <c r="D3813" s="36" t="str">
        <f>+INDEX('Global Mapping'!$C:$C,MATCH(L3813,'Global Mapping'!$A:$A,0))</f>
        <v>DEPREC-TOOL SHOP &amp; MISC</v>
      </c>
      <c r="E3813" s="36" t="s">
        <v>3985</v>
      </c>
      <c r="F3813" s="36" t="s">
        <v>3986</v>
      </c>
      <c r="G3813" s="36" t="s">
        <v>3987</v>
      </c>
      <c r="H3813" s="36">
        <v>722604</v>
      </c>
      <c r="I3813" s="38">
        <v>39597</v>
      </c>
      <c r="J3813" s="2">
        <v>345</v>
      </c>
      <c r="K3813" s="2">
        <v>345102</v>
      </c>
      <c r="L3813" s="2">
        <v>6595</v>
      </c>
      <c r="M3813" s="5">
        <v>3.92</v>
      </c>
      <c r="N3813" s="3">
        <v>43677</v>
      </c>
      <c r="O3813" t="s">
        <v>19</v>
      </c>
      <c r="P3813" t="s">
        <v>1561</v>
      </c>
      <c r="Q3813" t="s">
        <v>1504</v>
      </c>
      <c r="R3813">
        <v>163192</v>
      </c>
      <c r="S3813" s="2">
        <v>62170</v>
      </c>
      <c r="T3813" s="2">
        <v>341428</v>
      </c>
      <c r="X3813" s="2" t="s">
        <v>1503</v>
      </c>
      <c r="AA3813" s="2" t="s">
        <v>24</v>
      </c>
    </row>
    <row r="3814" spans="1:27" x14ac:dyDescent="0.25">
      <c r="A3814" s="6">
        <f t="shared" si="59"/>
        <v>3806</v>
      </c>
      <c r="C3814" s="36" t="str">
        <f>+INDEX('Global Mapping'!$M:$M,MATCH(L3814,'Global Mapping'!$A:$A,0))</f>
        <v>EXPENSE</v>
      </c>
      <c r="D3814" s="36" t="str">
        <f>+INDEX('Global Mapping'!$C:$C,MATCH(L3814,'Global Mapping'!$A:$A,0))</f>
        <v>DEPREC-TOOL SHOP &amp; MISC</v>
      </c>
      <c r="E3814" s="36" t="s">
        <v>3985</v>
      </c>
      <c r="F3814" s="36" t="s">
        <v>3986</v>
      </c>
      <c r="G3814" s="36" t="s">
        <v>3987</v>
      </c>
      <c r="H3814" s="36">
        <v>722604</v>
      </c>
      <c r="I3814" s="38">
        <v>39597</v>
      </c>
      <c r="J3814" s="2">
        <v>345</v>
      </c>
      <c r="K3814" s="2">
        <v>345102</v>
      </c>
      <c r="L3814" s="2">
        <v>6595</v>
      </c>
      <c r="M3814" s="5">
        <v>5.27</v>
      </c>
      <c r="N3814" s="3">
        <v>43677</v>
      </c>
      <c r="O3814" t="s">
        <v>19</v>
      </c>
      <c r="P3814" t="s">
        <v>1600</v>
      </c>
      <c r="Q3814" t="s">
        <v>1504</v>
      </c>
      <c r="R3814">
        <v>163193</v>
      </c>
      <c r="S3814" s="2">
        <v>62170</v>
      </c>
      <c r="T3814" s="2">
        <v>341428</v>
      </c>
      <c r="X3814" s="2" t="s">
        <v>1503</v>
      </c>
      <c r="AA3814" s="2" t="s">
        <v>24</v>
      </c>
    </row>
    <row r="3815" spans="1:27" x14ac:dyDescent="0.25">
      <c r="A3815" s="6">
        <f t="shared" si="59"/>
        <v>3807</v>
      </c>
      <c r="C3815" s="36" t="str">
        <f>+INDEX('Global Mapping'!$M:$M,MATCH(L3815,'Global Mapping'!$A:$A,0))</f>
        <v>EXPENSE</v>
      </c>
      <c r="D3815" s="36" t="str">
        <f>+INDEX('Global Mapping'!$C:$C,MATCH(L3815,'Global Mapping'!$A:$A,0))</f>
        <v>DEPREC-TOOL SHOP &amp; MISC</v>
      </c>
      <c r="E3815" s="36" t="s">
        <v>3985</v>
      </c>
      <c r="F3815" s="36" t="s">
        <v>3986</v>
      </c>
      <c r="G3815" s="36" t="s">
        <v>3987</v>
      </c>
      <c r="H3815" s="36">
        <v>722604</v>
      </c>
      <c r="I3815" s="38">
        <v>39597</v>
      </c>
      <c r="J3815" s="2">
        <v>345</v>
      </c>
      <c r="K3815" s="2">
        <v>345102</v>
      </c>
      <c r="L3815" s="2">
        <v>6595</v>
      </c>
      <c r="M3815" s="5">
        <v>13.03</v>
      </c>
      <c r="N3815" s="3">
        <v>43677</v>
      </c>
      <c r="O3815" t="s">
        <v>19</v>
      </c>
      <c r="P3815" t="s">
        <v>1546</v>
      </c>
      <c r="Q3815" t="s">
        <v>1504</v>
      </c>
      <c r="R3815">
        <v>163194</v>
      </c>
      <c r="S3815" s="2">
        <v>62170</v>
      </c>
      <c r="T3815" s="2">
        <v>341428</v>
      </c>
      <c r="X3815" s="2" t="s">
        <v>1503</v>
      </c>
      <c r="AA3815" s="2" t="s">
        <v>24</v>
      </c>
    </row>
    <row r="3816" spans="1:27" x14ac:dyDescent="0.25">
      <c r="A3816" s="6">
        <f t="shared" si="59"/>
        <v>3808</v>
      </c>
      <c r="C3816" s="36" t="str">
        <f>+INDEX('Global Mapping'!$M:$M,MATCH(L3816,'Global Mapping'!$A:$A,0))</f>
        <v>EXPENSE</v>
      </c>
      <c r="D3816" s="36" t="str">
        <f>+INDEX('Global Mapping'!$C:$C,MATCH(L3816,'Global Mapping'!$A:$A,0))</f>
        <v>DEPREC-TOOL SHOP &amp; MISC</v>
      </c>
      <c r="E3816" s="36" t="s">
        <v>3985</v>
      </c>
      <c r="F3816" s="36" t="s">
        <v>3986</v>
      </c>
      <c r="G3816" s="36" t="s">
        <v>3987</v>
      </c>
      <c r="H3816" s="36">
        <v>722604</v>
      </c>
      <c r="I3816" s="38">
        <v>39597</v>
      </c>
      <c r="J3816" s="2">
        <v>345</v>
      </c>
      <c r="K3816" s="2">
        <v>345102</v>
      </c>
      <c r="L3816" s="2">
        <v>6595</v>
      </c>
      <c r="M3816" s="5">
        <v>19.440000000000001</v>
      </c>
      <c r="N3816" s="3">
        <v>43677</v>
      </c>
      <c r="O3816" t="s">
        <v>19</v>
      </c>
      <c r="P3816" t="s">
        <v>1598</v>
      </c>
      <c r="Q3816" t="s">
        <v>1504</v>
      </c>
      <c r="R3816">
        <v>163195</v>
      </c>
      <c r="S3816" s="2">
        <v>62170</v>
      </c>
      <c r="T3816" s="2">
        <v>341428</v>
      </c>
      <c r="X3816" s="2" t="s">
        <v>1503</v>
      </c>
      <c r="AA3816" s="2" t="s">
        <v>24</v>
      </c>
    </row>
    <row r="3817" spans="1:27" x14ac:dyDescent="0.25">
      <c r="A3817" s="6">
        <f t="shared" si="59"/>
        <v>3809</v>
      </c>
      <c r="C3817" s="36" t="str">
        <f>+INDEX('Global Mapping'!$M:$M,MATCH(L3817,'Global Mapping'!$A:$A,0))</f>
        <v>EXPENSE</v>
      </c>
      <c r="D3817" s="36" t="str">
        <f>+INDEX('Global Mapping'!$C:$C,MATCH(L3817,'Global Mapping'!$A:$A,0))</f>
        <v>DEPREC-TOOL SHOP &amp; MISC</v>
      </c>
      <c r="E3817" s="36" t="s">
        <v>3985</v>
      </c>
      <c r="F3817" s="36" t="s">
        <v>3986</v>
      </c>
      <c r="G3817" s="36" t="s">
        <v>3987</v>
      </c>
      <c r="H3817" s="36">
        <v>722604</v>
      </c>
      <c r="I3817" s="38">
        <v>39597</v>
      </c>
      <c r="J3817" s="2">
        <v>345</v>
      </c>
      <c r="K3817" s="2">
        <v>345101</v>
      </c>
      <c r="L3817" s="2">
        <v>6595</v>
      </c>
      <c r="M3817" s="5">
        <v>2</v>
      </c>
      <c r="N3817" s="3">
        <v>43677</v>
      </c>
      <c r="O3817" t="s">
        <v>19</v>
      </c>
      <c r="P3817" t="s">
        <v>1601</v>
      </c>
      <c r="Q3817" t="s">
        <v>1504</v>
      </c>
      <c r="R3817">
        <v>2001440</v>
      </c>
      <c r="S3817" s="2">
        <v>62170</v>
      </c>
      <c r="T3817" s="2">
        <v>341428</v>
      </c>
      <c r="X3817" s="2" t="s">
        <v>1503</v>
      </c>
      <c r="AA3817" s="2" t="s">
        <v>24</v>
      </c>
    </row>
    <row r="3818" spans="1:27" x14ac:dyDescent="0.25">
      <c r="A3818" s="6">
        <f t="shared" si="59"/>
        <v>3810</v>
      </c>
      <c r="C3818" s="36" t="str">
        <f>+INDEX('Global Mapping'!$M:$M,MATCH(L3818,'Global Mapping'!$A:$A,0))</f>
        <v>EXPENSE</v>
      </c>
      <c r="D3818" s="36" t="str">
        <f>+INDEX('Global Mapping'!$C:$C,MATCH(L3818,'Global Mapping'!$A:$A,0))</f>
        <v>DEPREC-LABORATORY EQUIP</v>
      </c>
      <c r="E3818" s="36" t="s">
        <v>3985</v>
      </c>
      <c r="F3818" s="36" t="s">
        <v>3986</v>
      </c>
      <c r="G3818" s="36" t="s">
        <v>3987</v>
      </c>
      <c r="H3818" s="36">
        <v>722604</v>
      </c>
      <c r="I3818" s="38">
        <v>39597</v>
      </c>
      <c r="J3818" s="2">
        <v>345</v>
      </c>
      <c r="K3818" s="2">
        <v>345102</v>
      </c>
      <c r="L3818" s="2">
        <v>6600</v>
      </c>
      <c r="M3818" s="5">
        <v>312.17</v>
      </c>
      <c r="N3818" s="3">
        <v>43677</v>
      </c>
      <c r="O3818" t="s">
        <v>19</v>
      </c>
      <c r="P3818" t="s">
        <v>1602</v>
      </c>
      <c r="Q3818" t="s">
        <v>1504</v>
      </c>
      <c r="R3818">
        <v>97601</v>
      </c>
      <c r="S3818" s="2">
        <v>62170</v>
      </c>
      <c r="T3818" s="2">
        <v>341428</v>
      </c>
      <c r="X3818" s="2" t="s">
        <v>1503</v>
      </c>
      <c r="AA3818" s="2" t="s">
        <v>24</v>
      </c>
    </row>
    <row r="3819" spans="1:27" x14ac:dyDescent="0.25">
      <c r="A3819" s="6">
        <f t="shared" si="59"/>
        <v>3811</v>
      </c>
      <c r="C3819" s="36" t="str">
        <f>+INDEX('Global Mapping'!$M:$M,MATCH(L3819,'Global Mapping'!$A:$A,0))</f>
        <v>EXPENSE</v>
      </c>
      <c r="D3819" s="36" t="str">
        <f>+INDEX('Global Mapping'!$C:$C,MATCH(L3819,'Global Mapping'!$A:$A,0))</f>
        <v>DEPREC-LABORATORY EQUIP</v>
      </c>
      <c r="E3819" s="36" t="s">
        <v>3985</v>
      </c>
      <c r="F3819" s="36" t="s">
        <v>3986</v>
      </c>
      <c r="G3819" s="36" t="s">
        <v>3987</v>
      </c>
      <c r="H3819" s="36">
        <v>722604</v>
      </c>
      <c r="I3819" s="38">
        <v>39597</v>
      </c>
      <c r="J3819" s="2">
        <v>345</v>
      </c>
      <c r="K3819" s="2">
        <v>345101</v>
      </c>
      <c r="L3819" s="2">
        <v>6600</v>
      </c>
      <c r="M3819" s="5">
        <v>20.37</v>
      </c>
      <c r="N3819" s="3">
        <v>43677</v>
      </c>
      <c r="O3819" t="s">
        <v>19</v>
      </c>
      <c r="P3819" t="s">
        <v>1501</v>
      </c>
      <c r="Q3819" t="s">
        <v>1504</v>
      </c>
      <c r="R3819">
        <v>108603</v>
      </c>
      <c r="S3819" s="2">
        <v>62170</v>
      </c>
      <c r="T3819" s="2">
        <v>341428</v>
      </c>
      <c r="X3819" s="2" t="s">
        <v>1503</v>
      </c>
      <c r="AA3819" s="2" t="s">
        <v>24</v>
      </c>
    </row>
    <row r="3820" spans="1:27" x14ac:dyDescent="0.25">
      <c r="A3820" s="6">
        <f t="shared" si="59"/>
        <v>3812</v>
      </c>
      <c r="C3820" s="36" t="str">
        <f>+INDEX('Global Mapping'!$M:$M,MATCH(L3820,'Global Mapping'!$A:$A,0))</f>
        <v>EXPENSE</v>
      </c>
      <c r="D3820" s="36" t="str">
        <f>+INDEX('Global Mapping'!$C:$C,MATCH(L3820,'Global Mapping'!$A:$A,0))</f>
        <v>DEPREC-LABORATORY EQUIP</v>
      </c>
      <c r="E3820" s="36" t="s">
        <v>3985</v>
      </c>
      <c r="F3820" s="36" t="s">
        <v>3986</v>
      </c>
      <c r="G3820" s="36" t="s">
        <v>3987</v>
      </c>
      <c r="H3820" s="36">
        <v>722604</v>
      </c>
      <c r="I3820" s="38">
        <v>39597</v>
      </c>
      <c r="J3820" s="2">
        <v>345</v>
      </c>
      <c r="K3820" s="2">
        <v>345102</v>
      </c>
      <c r="L3820" s="2">
        <v>6600</v>
      </c>
      <c r="M3820" s="5">
        <v>161.43</v>
      </c>
      <c r="N3820" s="3">
        <v>43677</v>
      </c>
      <c r="O3820" t="s">
        <v>19</v>
      </c>
      <c r="P3820" t="s">
        <v>1501</v>
      </c>
      <c r="Q3820" t="s">
        <v>1504</v>
      </c>
      <c r="R3820">
        <v>108623</v>
      </c>
      <c r="S3820" s="2">
        <v>62170</v>
      </c>
      <c r="T3820" s="2">
        <v>341428</v>
      </c>
      <c r="X3820" s="2" t="s">
        <v>1503</v>
      </c>
      <c r="AA3820" s="2" t="s">
        <v>24</v>
      </c>
    </row>
    <row r="3821" spans="1:27" x14ac:dyDescent="0.25">
      <c r="A3821" s="6">
        <f t="shared" si="59"/>
        <v>3813</v>
      </c>
      <c r="C3821" s="36" t="str">
        <f>+INDEX('Global Mapping'!$M:$M,MATCH(L3821,'Global Mapping'!$A:$A,0))</f>
        <v>EXPENSE</v>
      </c>
      <c r="D3821" s="36" t="str">
        <f>+INDEX('Global Mapping'!$C:$C,MATCH(L3821,'Global Mapping'!$A:$A,0))</f>
        <v>DEPREC-LABORATORY EQUIP</v>
      </c>
      <c r="E3821" s="36" t="s">
        <v>3985</v>
      </c>
      <c r="F3821" s="36" t="s">
        <v>3986</v>
      </c>
      <c r="G3821" s="36" t="s">
        <v>3987</v>
      </c>
      <c r="H3821" s="36">
        <v>722604</v>
      </c>
      <c r="I3821" s="38">
        <v>39597</v>
      </c>
      <c r="J3821" s="2">
        <v>345</v>
      </c>
      <c r="K3821" s="2">
        <v>345102</v>
      </c>
      <c r="L3821" s="2">
        <v>6600</v>
      </c>
      <c r="M3821" s="5">
        <v>1.31</v>
      </c>
      <c r="N3821" s="3">
        <v>43677</v>
      </c>
      <c r="O3821" t="s">
        <v>19</v>
      </c>
      <c r="P3821" t="s">
        <v>1514</v>
      </c>
      <c r="Q3821" t="s">
        <v>1504</v>
      </c>
      <c r="R3821">
        <v>163196</v>
      </c>
      <c r="S3821" s="2">
        <v>62170</v>
      </c>
      <c r="T3821" s="2">
        <v>341428</v>
      </c>
      <c r="X3821" s="2" t="s">
        <v>1503</v>
      </c>
      <c r="AA3821" s="2" t="s">
        <v>24</v>
      </c>
    </row>
    <row r="3822" spans="1:27" x14ac:dyDescent="0.25">
      <c r="A3822" s="6">
        <f t="shared" si="59"/>
        <v>3814</v>
      </c>
      <c r="C3822" s="36" t="str">
        <f>+INDEX('Global Mapping'!$M:$M,MATCH(L3822,'Global Mapping'!$A:$A,0))</f>
        <v>EXPENSE</v>
      </c>
      <c r="D3822" s="36" t="str">
        <f>+INDEX('Global Mapping'!$C:$C,MATCH(L3822,'Global Mapping'!$A:$A,0))</f>
        <v>DEPREC-POWER OPERATED E</v>
      </c>
      <c r="E3822" s="36" t="s">
        <v>3985</v>
      </c>
      <c r="F3822" s="36" t="s">
        <v>3986</v>
      </c>
      <c r="G3822" s="36" t="s">
        <v>3987</v>
      </c>
      <c r="H3822" s="36">
        <v>722604</v>
      </c>
      <c r="I3822" s="38">
        <v>39597</v>
      </c>
      <c r="J3822" s="2">
        <v>345</v>
      </c>
      <c r="K3822" s="2">
        <v>345101</v>
      </c>
      <c r="L3822" s="2">
        <v>6605</v>
      </c>
      <c r="M3822" s="5">
        <v>8.3000000000000007</v>
      </c>
      <c r="N3822" s="3">
        <v>43677</v>
      </c>
      <c r="O3822" t="s">
        <v>19</v>
      </c>
      <c r="P3822" t="s">
        <v>1620</v>
      </c>
      <c r="Q3822" t="s">
        <v>1504</v>
      </c>
      <c r="R3822">
        <v>80847</v>
      </c>
      <c r="S3822" s="2">
        <v>62170</v>
      </c>
      <c r="T3822" s="2">
        <v>341428</v>
      </c>
      <c r="X3822" s="2" t="s">
        <v>1503</v>
      </c>
      <c r="AA3822" s="2" t="s">
        <v>24</v>
      </c>
    </row>
    <row r="3823" spans="1:27" x14ac:dyDescent="0.25">
      <c r="A3823" s="6">
        <f t="shared" si="59"/>
        <v>3815</v>
      </c>
      <c r="C3823" s="36" t="str">
        <f>+INDEX('Global Mapping'!$M:$M,MATCH(L3823,'Global Mapping'!$A:$A,0))</f>
        <v>EXPENSE</v>
      </c>
      <c r="D3823" s="36" t="str">
        <f>+INDEX('Global Mapping'!$C:$C,MATCH(L3823,'Global Mapping'!$A:$A,0))</f>
        <v>DEPREC-POWER OPERATED E</v>
      </c>
      <c r="E3823" s="36" t="s">
        <v>3985</v>
      </c>
      <c r="F3823" s="36" t="s">
        <v>3986</v>
      </c>
      <c r="G3823" s="36" t="s">
        <v>3987</v>
      </c>
      <c r="H3823" s="36">
        <v>722604</v>
      </c>
      <c r="I3823" s="38">
        <v>39597</v>
      </c>
      <c r="J3823" s="2">
        <v>345</v>
      </c>
      <c r="K3823" s="2">
        <v>345102</v>
      </c>
      <c r="L3823" s="2">
        <v>6605</v>
      </c>
      <c r="M3823" s="5">
        <v>95.9</v>
      </c>
      <c r="N3823" s="3">
        <v>43677</v>
      </c>
      <c r="O3823" t="s">
        <v>19</v>
      </c>
      <c r="P3823" t="s">
        <v>1603</v>
      </c>
      <c r="Q3823" t="s">
        <v>1504</v>
      </c>
      <c r="R3823">
        <v>1005960</v>
      </c>
      <c r="S3823" s="2">
        <v>62170</v>
      </c>
      <c r="T3823" s="2">
        <v>341428</v>
      </c>
      <c r="X3823" s="2" t="s">
        <v>1503</v>
      </c>
      <c r="AA3823" s="2" t="s">
        <v>24</v>
      </c>
    </row>
    <row r="3824" spans="1:27" x14ac:dyDescent="0.25">
      <c r="A3824" s="6">
        <f t="shared" si="59"/>
        <v>3816</v>
      </c>
      <c r="C3824" s="36" t="str">
        <f>+INDEX('Global Mapping'!$M:$M,MATCH(L3824,'Global Mapping'!$A:$A,0))</f>
        <v>EXPENSE</v>
      </c>
      <c r="D3824" s="36" t="str">
        <f>+INDEX('Global Mapping'!$C:$C,MATCH(L3824,'Global Mapping'!$A:$A,0))</f>
        <v>DEPREC-COMMUNICATION EQ</v>
      </c>
      <c r="E3824" s="36" t="s">
        <v>3985</v>
      </c>
      <c r="F3824" s="36" t="s">
        <v>3986</v>
      </c>
      <c r="G3824" s="36" t="s">
        <v>3987</v>
      </c>
      <c r="H3824" s="36">
        <v>722604</v>
      </c>
      <c r="I3824" s="38">
        <v>39597</v>
      </c>
      <c r="J3824" s="2">
        <v>345</v>
      </c>
      <c r="K3824" s="2">
        <v>345101</v>
      </c>
      <c r="L3824" s="2">
        <v>6610</v>
      </c>
      <c r="M3824" s="5">
        <v>323.64</v>
      </c>
      <c r="N3824" s="3">
        <v>43677</v>
      </c>
      <c r="O3824" t="s">
        <v>19</v>
      </c>
      <c r="P3824" t="s">
        <v>1501</v>
      </c>
      <c r="Q3824" t="s">
        <v>1504</v>
      </c>
      <c r="R3824">
        <v>108585</v>
      </c>
      <c r="S3824" s="2">
        <v>62170</v>
      </c>
      <c r="T3824" s="2">
        <v>341428</v>
      </c>
      <c r="X3824" s="2" t="s">
        <v>1503</v>
      </c>
      <c r="AA3824" s="2" t="s">
        <v>24</v>
      </c>
    </row>
    <row r="3825" spans="1:27" x14ac:dyDescent="0.25">
      <c r="A3825" s="6">
        <f t="shared" si="59"/>
        <v>3817</v>
      </c>
      <c r="C3825" s="36" t="str">
        <f>+INDEX('Global Mapping'!$M:$M,MATCH(L3825,'Global Mapping'!$A:$A,0))</f>
        <v>EXPENSE</v>
      </c>
      <c r="D3825" s="36" t="str">
        <f>+INDEX('Global Mapping'!$C:$C,MATCH(L3825,'Global Mapping'!$A:$A,0))</f>
        <v>DEPREC-COMMUNICATION EQ</v>
      </c>
      <c r="E3825" s="36" t="s">
        <v>3985</v>
      </c>
      <c r="F3825" s="36" t="s">
        <v>3986</v>
      </c>
      <c r="G3825" s="36" t="s">
        <v>3987</v>
      </c>
      <c r="H3825" s="36">
        <v>722604</v>
      </c>
      <c r="I3825" s="38">
        <v>39597</v>
      </c>
      <c r="J3825" s="2">
        <v>345</v>
      </c>
      <c r="K3825" s="2">
        <v>345101</v>
      </c>
      <c r="L3825" s="2">
        <v>6610</v>
      </c>
      <c r="M3825" s="5">
        <v>-271.16000000000003</v>
      </c>
      <c r="N3825" s="3">
        <v>43677</v>
      </c>
      <c r="O3825" t="s">
        <v>19</v>
      </c>
      <c r="P3825" t="s">
        <v>1501</v>
      </c>
      <c r="Q3825" t="s">
        <v>1504</v>
      </c>
      <c r="R3825">
        <v>108605</v>
      </c>
      <c r="S3825" s="2">
        <v>62170</v>
      </c>
      <c r="T3825" s="2">
        <v>341428</v>
      </c>
      <c r="X3825" s="2" t="s">
        <v>1503</v>
      </c>
      <c r="AA3825" s="2" t="s">
        <v>24</v>
      </c>
    </row>
    <row r="3826" spans="1:27" x14ac:dyDescent="0.25">
      <c r="A3826" s="6">
        <f t="shared" si="59"/>
        <v>3818</v>
      </c>
      <c r="C3826" s="36" t="str">
        <f>+INDEX('Global Mapping'!$M:$M,MATCH(L3826,'Global Mapping'!$A:$A,0))</f>
        <v>EXPENSE</v>
      </c>
      <c r="D3826" s="36" t="str">
        <f>+INDEX('Global Mapping'!$C:$C,MATCH(L3826,'Global Mapping'!$A:$A,0))</f>
        <v>DEPREC-COMMUNICATION EQ</v>
      </c>
      <c r="E3826" s="36" t="s">
        <v>3985</v>
      </c>
      <c r="F3826" s="36" t="s">
        <v>3986</v>
      </c>
      <c r="G3826" s="36" t="s">
        <v>3987</v>
      </c>
      <c r="H3826" s="36">
        <v>722604</v>
      </c>
      <c r="I3826" s="38">
        <v>39597</v>
      </c>
      <c r="J3826" s="2">
        <v>345</v>
      </c>
      <c r="K3826" s="2">
        <v>345102</v>
      </c>
      <c r="L3826" s="2">
        <v>6610</v>
      </c>
      <c r="M3826" s="5">
        <v>271.39999999999998</v>
      </c>
      <c r="N3826" s="3">
        <v>43677</v>
      </c>
      <c r="O3826" t="s">
        <v>19</v>
      </c>
      <c r="P3826" t="s">
        <v>1501</v>
      </c>
      <c r="Q3826" t="s">
        <v>1504</v>
      </c>
      <c r="R3826">
        <v>108625</v>
      </c>
      <c r="S3826" s="2">
        <v>62170</v>
      </c>
      <c r="T3826" s="2">
        <v>341428</v>
      </c>
      <c r="X3826" s="2" t="s">
        <v>1503</v>
      </c>
      <c r="AA3826" s="2" t="s">
        <v>24</v>
      </c>
    </row>
    <row r="3827" spans="1:27" x14ac:dyDescent="0.25">
      <c r="A3827" s="6">
        <f t="shared" si="59"/>
        <v>3819</v>
      </c>
      <c r="C3827" s="36" t="str">
        <f>+INDEX('Global Mapping'!$M:$M,MATCH(L3827,'Global Mapping'!$A:$A,0))</f>
        <v>EXPENSE</v>
      </c>
      <c r="D3827" s="36" t="str">
        <f>+INDEX('Global Mapping'!$C:$C,MATCH(L3827,'Global Mapping'!$A:$A,0))</f>
        <v>DEPREC-OTHER TANG PLT W</v>
      </c>
      <c r="E3827" s="36" t="s">
        <v>3985</v>
      </c>
      <c r="F3827" s="36" t="s">
        <v>3986</v>
      </c>
      <c r="G3827" s="36" t="s">
        <v>3987</v>
      </c>
      <c r="H3827" s="36">
        <v>722604</v>
      </c>
      <c r="I3827" s="38">
        <v>39597</v>
      </c>
      <c r="J3827" s="2">
        <v>345</v>
      </c>
      <c r="K3827" s="2">
        <v>345102</v>
      </c>
      <c r="L3827" s="2">
        <v>6620</v>
      </c>
      <c r="M3827" s="5">
        <v>166.61</v>
      </c>
      <c r="N3827" s="3">
        <v>43677</v>
      </c>
      <c r="O3827" t="s">
        <v>19</v>
      </c>
      <c r="P3827" t="s">
        <v>1501</v>
      </c>
      <c r="Q3827" t="s">
        <v>1504</v>
      </c>
      <c r="R3827">
        <v>108626</v>
      </c>
      <c r="S3827" s="2">
        <v>62170</v>
      </c>
      <c r="T3827" s="2">
        <v>341428</v>
      </c>
      <c r="X3827" s="2" t="s">
        <v>1503</v>
      </c>
      <c r="AA3827" s="2" t="s">
        <v>24</v>
      </c>
    </row>
    <row r="3828" spans="1:27" x14ac:dyDescent="0.25">
      <c r="A3828" s="6">
        <f t="shared" si="59"/>
        <v>3820</v>
      </c>
      <c r="C3828" s="36" t="str">
        <f>+INDEX('Global Mapping'!$M:$M,MATCH(L3828,'Global Mapping'!$A:$A,0))</f>
        <v>EXPENSE</v>
      </c>
      <c r="D3828" s="36" t="str">
        <f>+INDEX('Global Mapping'!$C:$C,MATCH(L3828,'Global Mapping'!$A:$A,0))</f>
        <v>DEPREC-OTHER PLT TREATM</v>
      </c>
      <c r="E3828" s="36" t="s">
        <v>3985</v>
      </c>
      <c r="F3828" s="36" t="s">
        <v>3986</v>
      </c>
      <c r="G3828" s="36" t="s">
        <v>3987</v>
      </c>
      <c r="H3828" s="36">
        <v>722604</v>
      </c>
      <c r="I3828" s="38">
        <v>39597</v>
      </c>
      <c r="J3828" s="2">
        <v>345</v>
      </c>
      <c r="K3828" s="2">
        <v>345103</v>
      </c>
      <c r="L3828" s="2">
        <v>6805</v>
      </c>
      <c r="M3828" s="5">
        <v>0.2</v>
      </c>
      <c r="N3828" s="3">
        <v>43677</v>
      </c>
      <c r="O3828" t="s">
        <v>19</v>
      </c>
      <c r="P3828" t="s">
        <v>1613</v>
      </c>
      <c r="Q3828" t="s">
        <v>1504</v>
      </c>
      <c r="R3828">
        <v>1011277</v>
      </c>
      <c r="S3828" s="2">
        <v>62170</v>
      </c>
      <c r="T3828" s="2">
        <v>341428</v>
      </c>
      <c r="X3828" s="2" t="s">
        <v>1503</v>
      </c>
      <c r="AA3828" s="2" t="s">
        <v>24</v>
      </c>
    </row>
    <row r="3829" spans="1:27" x14ac:dyDescent="0.25">
      <c r="A3829" s="6">
        <f t="shared" si="59"/>
        <v>3821</v>
      </c>
      <c r="C3829" s="36" t="str">
        <f>+INDEX('Global Mapping'!$M:$M,MATCH(L3829,'Global Mapping'!$A:$A,0))</f>
        <v>EXPENSE</v>
      </c>
      <c r="D3829" s="36" t="str">
        <f>+INDEX('Global Mapping'!$C:$C,MATCH(L3829,'Global Mapping'!$A:$A,0))</f>
        <v>AMORT OF UTIL PAA-WATER</v>
      </c>
      <c r="E3829" s="36" t="s">
        <v>3985</v>
      </c>
      <c r="F3829" s="36" t="s">
        <v>3986</v>
      </c>
      <c r="G3829" s="36" t="s">
        <v>3987</v>
      </c>
      <c r="H3829" s="36">
        <v>722604</v>
      </c>
      <c r="I3829" s="38">
        <v>39597</v>
      </c>
      <c r="J3829" s="2">
        <v>345</v>
      </c>
      <c r="K3829" s="2">
        <v>345100</v>
      </c>
      <c r="L3829" s="2">
        <v>6960</v>
      </c>
      <c r="M3829" s="5">
        <v>-305.04000000000002</v>
      </c>
      <c r="N3829" s="3">
        <v>43677</v>
      </c>
      <c r="O3829" t="s">
        <v>19</v>
      </c>
      <c r="P3829" t="s">
        <v>1604</v>
      </c>
      <c r="Q3829" t="s">
        <v>1504</v>
      </c>
      <c r="R3829">
        <v>102303</v>
      </c>
      <c r="S3829" s="2">
        <v>62170</v>
      </c>
      <c r="T3829" s="2">
        <v>341428</v>
      </c>
      <c r="X3829" s="2" t="s">
        <v>1503</v>
      </c>
      <c r="AA3829" s="2" t="s">
        <v>24</v>
      </c>
    </row>
    <row r="3830" spans="1:27" x14ac:dyDescent="0.25">
      <c r="A3830" s="6">
        <f t="shared" si="59"/>
        <v>3822</v>
      </c>
      <c r="C3830" s="36" t="str">
        <f>+INDEX('Global Mapping'!$M:$M,MATCH(L3830,'Global Mapping'!$A:$A,0))</f>
        <v>EXPENSE</v>
      </c>
      <c r="D3830" s="36" t="str">
        <f>+INDEX('Global Mapping'!$C:$C,MATCH(L3830,'Global Mapping'!$A:$A,0))</f>
        <v>AMORT-METERS</v>
      </c>
      <c r="E3830" s="36" t="s">
        <v>3985</v>
      </c>
      <c r="F3830" s="36" t="s">
        <v>3986</v>
      </c>
      <c r="G3830" s="36" t="s">
        <v>3987</v>
      </c>
      <c r="H3830" s="36">
        <v>722604</v>
      </c>
      <c r="I3830" s="38">
        <v>39597</v>
      </c>
      <c r="J3830" s="2">
        <v>345</v>
      </c>
      <c r="K3830" s="2">
        <v>345101</v>
      </c>
      <c r="L3830" s="2">
        <v>7080</v>
      </c>
      <c r="M3830" s="5">
        <v>-155.99</v>
      </c>
      <c r="N3830" s="3">
        <v>43677</v>
      </c>
      <c r="O3830" t="s">
        <v>19</v>
      </c>
      <c r="P3830" t="s">
        <v>1614</v>
      </c>
      <c r="Q3830" t="s">
        <v>1504</v>
      </c>
      <c r="R3830">
        <v>1006419</v>
      </c>
      <c r="S3830" s="2">
        <v>62170</v>
      </c>
      <c r="T3830" s="2">
        <v>341428</v>
      </c>
      <c r="X3830" s="2" t="s">
        <v>1503</v>
      </c>
      <c r="AA3830" s="2" t="s">
        <v>24</v>
      </c>
    </row>
    <row r="3831" spans="1:27" x14ac:dyDescent="0.25">
      <c r="A3831" s="6">
        <f t="shared" si="59"/>
        <v>3823</v>
      </c>
      <c r="C3831" s="36" t="str">
        <f>+INDEX('Global Mapping'!$M:$M,MATCH(L3831,'Global Mapping'!$A:$A,0))</f>
        <v>EXPENSE</v>
      </c>
      <c r="D3831" s="36" t="str">
        <f>+INDEX('Global Mapping'!$C:$C,MATCH(L3831,'Global Mapping'!$A:$A,0))</f>
        <v>AMORT-OTHER TANGIBLE PL</v>
      </c>
      <c r="E3831" s="36" t="s">
        <v>3985</v>
      </c>
      <c r="F3831" s="36" t="s">
        <v>3986</v>
      </c>
      <c r="G3831" s="36" t="s">
        <v>3987</v>
      </c>
      <c r="H3831" s="36">
        <v>722604</v>
      </c>
      <c r="I3831" s="38">
        <v>39597</v>
      </c>
      <c r="J3831" s="2">
        <v>345</v>
      </c>
      <c r="K3831" s="2">
        <v>345102</v>
      </c>
      <c r="L3831" s="2">
        <v>7160</v>
      </c>
      <c r="M3831" s="5">
        <v>-265.39</v>
      </c>
      <c r="N3831" s="3">
        <v>43677</v>
      </c>
      <c r="O3831" t="s">
        <v>19</v>
      </c>
      <c r="P3831" t="s">
        <v>1501</v>
      </c>
      <c r="Q3831" t="s">
        <v>1504</v>
      </c>
      <c r="R3831">
        <v>108606</v>
      </c>
      <c r="S3831" s="2">
        <v>62170</v>
      </c>
      <c r="T3831" s="2">
        <v>341428</v>
      </c>
      <c r="X3831" s="2" t="s">
        <v>1503</v>
      </c>
      <c r="AA3831" s="2" t="s">
        <v>24</v>
      </c>
    </row>
    <row r="3832" spans="1:27" x14ac:dyDescent="0.25">
      <c r="A3832" s="6">
        <f t="shared" si="59"/>
        <v>3824</v>
      </c>
      <c r="C3832" s="36" t="str">
        <f>+INDEX('Global Mapping'!$M:$M,MATCH(L3832,'Global Mapping'!$A:$A,0))</f>
        <v>EXPENSE</v>
      </c>
      <c r="D3832" s="36" t="str">
        <f>+INDEX('Global Mapping'!$C:$C,MATCH(L3832,'Global Mapping'!$A:$A,0))</f>
        <v>AMORT-OTHER TANGIBLE PL</v>
      </c>
      <c r="E3832" s="36" t="s">
        <v>3985</v>
      </c>
      <c r="F3832" s="36" t="s">
        <v>3986</v>
      </c>
      <c r="G3832" s="36" t="s">
        <v>3987</v>
      </c>
      <c r="H3832" s="36">
        <v>722604</v>
      </c>
      <c r="I3832" s="38">
        <v>39597</v>
      </c>
      <c r="J3832" s="2">
        <v>345</v>
      </c>
      <c r="K3832" s="2">
        <v>345102</v>
      </c>
      <c r="L3832" s="2">
        <v>7160</v>
      </c>
      <c r="M3832" s="5">
        <v>0.26</v>
      </c>
      <c r="N3832" s="3">
        <v>43677</v>
      </c>
      <c r="O3832" t="s">
        <v>19</v>
      </c>
      <c r="P3832" t="s">
        <v>1615</v>
      </c>
      <c r="Q3832" t="s">
        <v>1504</v>
      </c>
      <c r="R3832">
        <v>163198</v>
      </c>
      <c r="S3832" s="2">
        <v>62170</v>
      </c>
      <c r="T3832" s="2">
        <v>341428</v>
      </c>
      <c r="X3832" s="2" t="s">
        <v>1503</v>
      </c>
      <c r="AA3832" s="2" t="s">
        <v>24</v>
      </c>
    </row>
    <row r="3833" spans="1:27" x14ac:dyDescent="0.25">
      <c r="A3833" s="6">
        <f t="shared" si="59"/>
        <v>3825</v>
      </c>
      <c r="C3833" s="36" t="str">
        <f>+INDEX('Global Mapping'!$M:$M,MATCH(L3833,'Global Mapping'!$A:$A,0))</f>
        <v>EXPENSE</v>
      </c>
      <c r="D3833" s="36" t="str">
        <f>+INDEX('Global Mapping'!$C:$C,MATCH(L3833,'Global Mapping'!$A:$A,0))</f>
        <v>AMORT-OTHER TANGIBLE PL</v>
      </c>
      <c r="E3833" s="36" t="s">
        <v>3985</v>
      </c>
      <c r="F3833" s="36" t="s">
        <v>3986</v>
      </c>
      <c r="G3833" s="36" t="s">
        <v>3987</v>
      </c>
      <c r="H3833" s="36">
        <v>722604</v>
      </c>
      <c r="I3833" s="38">
        <v>39597</v>
      </c>
      <c r="J3833" s="2">
        <v>345</v>
      </c>
      <c r="K3833" s="2">
        <v>345102</v>
      </c>
      <c r="L3833" s="2">
        <v>7160</v>
      </c>
      <c r="M3833" s="5">
        <v>0.26</v>
      </c>
      <c r="N3833" s="3">
        <v>43677</v>
      </c>
      <c r="O3833" t="s">
        <v>19</v>
      </c>
      <c r="P3833" t="s">
        <v>1615</v>
      </c>
      <c r="Q3833" t="s">
        <v>1504</v>
      </c>
      <c r="R3833">
        <v>163199</v>
      </c>
      <c r="S3833" s="2">
        <v>62170</v>
      </c>
      <c r="T3833" s="2">
        <v>341428</v>
      </c>
      <c r="X3833" s="2" t="s">
        <v>1503</v>
      </c>
      <c r="AA3833" s="2" t="s">
        <v>24</v>
      </c>
    </row>
    <row r="3834" spans="1:27" x14ac:dyDescent="0.25">
      <c r="A3834" s="6">
        <f t="shared" si="59"/>
        <v>3826</v>
      </c>
      <c r="C3834" s="36" t="str">
        <f>+INDEX('Global Mapping'!$M:$M,MATCH(L3834,'Global Mapping'!$A:$A,0))</f>
        <v>EXPENSE</v>
      </c>
      <c r="D3834" s="36" t="str">
        <f>+INDEX('Global Mapping'!$C:$C,MATCH(L3834,'Global Mapping'!$A:$A,0))</f>
        <v>AMORT-OTHER TANGIBLE PL</v>
      </c>
      <c r="E3834" s="36" t="s">
        <v>3985</v>
      </c>
      <c r="F3834" s="36" t="s">
        <v>3986</v>
      </c>
      <c r="G3834" s="36" t="s">
        <v>3987</v>
      </c>
      <c r="H3834" s="36">
        <v>722604</v>
      </c>
      <c r="I3834" s="38">
        <v>39597</v>
      </c>
      <c r="J3834" s="2">
        <v>345</v>
      </c>
      <c r="K3834" s="2">
        <v>345102</v>
      </c>
      <c r="L3834" s="2">
        <v>7160</v>
      </c>
      <c r="M3834" s="5">
        <v>0.26</v>
      </c>
      <c r="N3834" s="3">
        <v>43677</v>
      </c>
      <c r="O3834" t="s">
        <v>19</v>
      </c>
      <c r="P3834" t="s">
        <v>1551</v>
      </c>
      <c r="Q3834" t="s">
        <v>1504</v>
      </c>
      <c r="R3834">
        <v>163200</v>
      </c>
      <c r="S3834" s="2">
        <v>62170</v>
      </c>
      <c r="T3834" s="2">
        <v>341428</v>
      </c>
      <c r="X3834" s="2" t="s">
        <v>1503</v>
      </c>
      <c r="AA3834" s="2" t="s">
        <v>24</v>
      </c>
    </row>
    <row r="3835" spans="1:27" x14ac:dyDescent="0.25">
      <c r="A3835" s="6">
        <f t="shared" si="59"/>
        <v>3827</v>
      </c>
      <c r="C3835" s="36" t="str">
        <f>+INDEX('Global Mapping'!$M:$M,MATCH(L3835,'Global Mapping'!$A:$A,0))</f>
        <v>EXPENSE</v>
      </c>
      <c r="D3835" s="36" t="str">
        <f>+INDEX('Global Mapping'!$C:$C,MATCH(L3835,'Global Mapping'!$A:$A,0))</f>
        <v>AMORT-OTHER TANGIBLE PL</v>
      </c>
      <c r="E3835" s="36" t="s">
        <v>3985</v>
      </c>
      <c r="F3835" s="36" t="s">
        <v>3986</v>
      </c>
      <c r="G3835" s="36" t="s">
        <v>3987</v>
      </c>
      <c r="H3835" s="36">
        <v>722604</v>
      </c>
      <c r="I3835" s="38">
        <v>39597</v>
      </c>
      <c r="J3835" s="2">
        <v>345</v>
      </c>
      <c r="K3835" s="2">
        <v>345102</v>
      </c>
      <c r="L3835" s="2">
        <v>7160</v>
      </c>
      <c r="M3835" s="5">
        <v>0.26</v>
      </c>
      <c r="N3835" s="3">
        <v>43677</v>
      </c>
      <c r="O3835" t="s">
        <v>19</v>
      </c>
      <c r="P3835" t="s">
        <v>1551</v>
      </c>
      <c r="Q3835" t="s">
        <v>1504</v>
      </c>
      <c r="R3835">
        <v>163201</v>
      </c>
      <c r="S3835" s="2">
        <v>62170</v>
      </c>
      <c r="T3835" s="2">
        <v>341428</v>
      </c>
      <c r="X3835" s="2" t="s">
        <v>1503</v>
      </c>
      <c r="AA3835" s="2" t="s">
        <v>24</v>
      </c>
    </row>
    <row r="3836" spans="1:27" x14ac:dyDescent="0.25">
      <c r="A3836" s="6">
        <f t="shared" si="59"/>
        <v>3828</v>
      </c>
      <c r="C3836" s="36" t="str">
        <f>+INDEX('Global Mapping'!$M:$M,MATCH(L3836,'Global Mapping'!$A:$A,0))</f>
        <v>EXPENSE</v>
      </c>
      <c r="D3836" s="36" t="str">
        <f>+INDEX('Global Mapping'!$C:$C,MATCH(L3836,'Global Mapping'!$A:$A,0))</f>
        <v>AMORT-OTHER TANGIBLE PL</v>
      </c>
      <c r="E3836" s="36" t="s">
        <v>3985</v>
      </c>
      <c r="F3836" s="36" t="s">
        <v>3986</v>
      </c>
      <c r="G3836" s="36" t="s">
        <v>3987</v>
      </c>
      <c r="H3836" s="36">
        <v>722604</v>
      </c>
      <c r="I3836" s="38">
        <v>39597</v>
      </c>
      <c r="J3836" s="2">
        <v>345</v>
      </c>
      <c r="K3836" s="2">
        <v>345102</v>
      </c>
      <c r="L3836" s="2">
        <v>7160</v>
      </c>
      <c r="M3836" s="5">
        <v>0.74</v>
      </c>
      <c r="N3836" s="3">
        <v>43677</v>
      </c>
      <c r="O3836" t="s">
        <v>19</v>
      </c>
      <c r="P3836" t="s">
        <v>1615</v>
      </c>
      <c r="Q3836" t="s">
        <v>1504</v>
      </c>
      <c r="R3836">
        <v>163202</v>
      </c>
      <c r="S3836" s="2">
        <v>62170</v>
      </c>
      <c r="T3836" s="2">
        <v>341428</v>
      </c>
      <c r="X3836" s="2" t="s">
        <v>1503</v>
      </c>
      <c r="AA3836" s="2" t="s">
        <v>24</v>
      </c>
    </row>
    <row r="3837" spans="1:27" x14ac:dyDescent="0.25">
      <c r="A3837" s="6">
        <f t="shared" si="59"/>
        <v>3829</v>
      </c>
      <c r="C3837" s="36" t="str">
        <f>+INDEX('Global Mapping'!$M:$M,MATCH(L3837,'Global Mapping'!$A:$A,0))</f>
        <v>EXPENSE</v>
      </c>
      <c r="D3837" s="36" t="str">
        <f>+INDEX('Global Mapping'!$C:$C,MATCH(L3837,'Global Mapping'!$A:$A,0))</f>
        <v>AMORT-OTHER TANGIBLE PL</v>
      </c>
      <c r="E3837" s="36" t="s">
        <v>3985</v>
      </c>
      <c r="F3837" s="36" t="s">
        <v>3986</v>
      </c>
      <c r="G3837" s="36" t="s">
        <v>3987</v>
      </c>
      <c r="H3837" s="36">
        <v>722604</v>
      </c>
      <c r="I3837" s="38">
        <v>39597</v>
      </c>
      <c r="J3837" s="2">
        <v>345</v>
      </c>
      <c r="K3837" s="2">
        <v>345102</v>
      </c>
      <c r="L3837" s="2">
        <v>7160</v>
      </c>
      <c r="M3837" s="5">
        <v>0.94</v>
      </c>
      <c r="N3837" s="3">
        <v>43677</v>
      </c>
      <c r="O3837" t="s">
        <v>19</v>
      </c>
      <c r="P3837" t="s">
        <v>1615</v>
      </c>
      <c r="Q3837" t="s">
        <v>1504</v>
      </c>
      <c r="R3837">
        <v>163203</v>
      </c>
      <c r="S3837" s="2">
        <v>62170</v>
      </c>
      <c r="T3837" s="2">
        <v>341428</v>
      </c>
      <c r="X3837" s="2" t="s">
        <v>1503</v>
      </c>
      <c r="AA3837" s="2" t="s">
        <v>24</v>
      </c>
    </row>
    <row r="3838" spans="1:27" x14ac:dyDescent="0.25">
      <c r="A3838" s="6">
        <f t="shared" si="59"/>
        <v>3830</v>
      </c>
      <c r="C3838" s="36" t="str">
        <f>+INDEX('Global Mapping'!$M:$M,MATCH(L3838,'Global Mapping'!$A:$A,0))</f>
        <v>EXPENSE</v>
      </c>
      <c r="D3838" s="36" t="str">
        <f>+INDEX('Global Mapping'!$C:$C,MATCH(L3838,'Global Mapping'!$A:$A,0))</f>
        <v>AMORT-OTHER TANGIBLE PL</v>
      </c>
      <c r="E3838" s="36" t="s">
        <v>3985</v>
      </c>
      <c r="F3838" s="36" t="s">
        <v>3986</v>
      </c>
      <c r="G3838" s="36" t="s">
        <v>3987</v>
      </c>
      <c r="H3838" s="36">
        <v>722604</v>
      </c>
      <c r="I3838" s="38">
        <v>39597</v>
      </c>
      <c r="J3838" s="2">
        <v>345</v>
      </c>
      <c r="K3838" s="2">
        <v>345102</v>
      </c>
      <c r="L3838" s="2">
        <v>7160</v>
      </c>
      <c r="M3838" s="5">
        <v>13.09</v>
      </c>
      <c r="N3838" s="3">
        <v>43677</v>
      </c>
      <c r="O3838" t="s">
        <v>19</v>
      </c>
      <c r="P3838" t="s">
        <v>1513</v>
      </c>
      <c r="Q3838" t="s">
        <v>1504</v>
      </c>
      <c r="R3838">
        <v>163204</v>
      </c>
      <c r="S3838" s="2">
        <v>62170</v>
      </c>
      <c r="T3838" s="2">
        <v>341428</v>
      </c>
      <c r="X3838" s="2" t="s">
        <v>1503</v>
      </c>
      <c r="AA3838" s="2" t="s">
        <v>24</v>
      </c>
    </row>
    <row r="3839" spans="1:27" x14ac:dyDescent="0.25">
      <c r="A3839" s="6">
        <f t="shared" si="59"/>
        <v>3831</v>
      </c>
      <c r="C3839" s="36" t="str">
        <f>+INDEX('Global Mapping'!$M:$M,MATCH(L3839,'Global Mapping'!$A:$A,0))</f>
        <v>EXPENSE</v>
      </c>
      <c r="D3839" s="36" t="str">
        <f>+INDEX('Global Mapping'!$C:$C,MATCH(L3839,'Global Mapping'!$A:$A,0))</f>
        <v>AMORT-WATER-TAP</v>
      </c>
      <c r="E3839" s="36" t="s">
        <v>3985</v>
      </c>
      <c r="F3839" s="36" t="s">
        <v>3986</v>
      </c>
      <c r="G3839" s="36" t="s">
        <v>3987</v>
      </c>
      <c r="H3839" s="36">
        <v>722604</v>
      </c>
      <c r="I3839" s="38">
        <v>39597</v>
      </c>
      <c r="J3839" s="2">
        <v>345</v>
      </c>
      <c r="K3839" s="2">
        <v>345102</v>
      </c>
      <c r="L3839" s="2">
        <v>7165</v>
      </c>
      <c r="M3839" s="5">
        <v>-21.89</v>
      </c>
      <c r="N3839" s="3">
        <v>43677</v>
      </c>
      <c r="O3839" t="s">
        <v>19</v>
      </c>
      <c r="P3839" t="s">
        <v>1501</v>
      </c>
      <c r="Q3839" t="s">
        <v>1504</v>
      </c>
      <c r="R3839">
        <v>108607</v>
      </c>
      <c r="S3839" s="2">
        <v>62170</v>
      </c>
      <c r="T3839" s="2">
        <v>341428</v>
      </c>
      <c r="X3839" s="2" t="s">
        <v>1503</v>
      </c>
      <c r="AA3839" s="2" t="s">
        <v>24</v>
      </c>
    </row>
    <row r="3840" spans="1:27" x14ac:dyDescent="0.25">
      <c r="A3840" s="6">
        <f t="shared" si="59"/>
        <v>3832</v>
      </c>
      <c r="C3840" s="36" t="str">
        <f>+INDEX('Global Mapping'!$M:$M,MATCH(L3840,'Global Mapping'!$A:$A,0))</f>
        <v>EXPENSE</v>
      </c>
      <c r="D3840" s="36" t="str">
        <f>+INDEX('Global Mapping'!$C:$C,MATCH(L3840,'Global Mapping'!$A:$A,0))</f>
        <v>AMORT-WATER-TAP</v>
      </c>
      <c r="E3840" s="36" t="s">
        <v>3985</v>
      </c>
      <c r="F3840" s="36" t="s">
        <v>3986</v>
      </c>
      <c r="G3840" s="36" t="s">
        <v>3987</v>
      </c>
      <c r="H3840" s="36">
        <v>722604</v>
      </c>
      <c r="I3840" s="38">
        <v>39597</v>
      </c>
      <c r="J3840" s="2">
        <v>345</v>
      </c>
      <c r="K3840" s="2">
        <v>345102</v>
      </c>
      <c r="L3840" s="2">
        <v>7165</v>
      </c>
      <c r="M3840" s="5">
        <v>-158.06</v>
      </c>
      <c r="N3840" s="3">
        <v>43677</v>
      </c>
      <c r="O3840" t="s">
        <v>19</v>
      </c>
      <c r="P3840" t="s">
        <v>1616</v>
      </c>
      <c r="Q3840" t="s">
        <v>1504</v>
      </c>
      <c r="R3840">
        <v>2005171</v>
      </c>
      <c r="S3840" s="2">
        <v>62170</v>
      </c>
      <c r="T3840" s="2">
        <v>341428</v>
      </c>
      <c r="X3840" s="2" t="s">
        <v>1503</v>
      </c>
      <c r="AA3840" s="2" t="s">
        <v>24</v>
      </c>
    </row>
    <row r="3841" spans="1:27" x14ac:dyDescent="0.25">
      <c r="A3841" s="6">
        <f t="shared" si="59"/>
        <v>3833</v>
      </c>
      <c r="C3841" s="36" t="str">
        <f>+INDEX('Global Mapping'!$M:$M,MATCH(L3841,'Global Mapping'!$A:$A,0))</f>
        <v>EXPENSE</v>
      </c>
      <c r="D3841" s="36" t="str">
        <f>+INDEX('Global Mapping'!$C:$C,MATCH(L3841,'Global Mapping'!$A:$A,0))</f>
        <v>AMORT-WATER-TAP</v>
      </c>
      <c r="E3841" s="36" t="s">
        <v>3985</v>
      </c>
      <c r="F3841" s="36" t="s">
        <v>3986</v>
      </c>
      <c r="G3841" s="36" t="s">
        <v>3987</v>
      </c>
      <c r="H3841" s="36">
        <v>722604</v>
      </c>
      <c r="I3841" s="38">
        <v>39597</v>
      </c>
      <c r="J3841" s="2">
        <v>345</v>
      </c>
      <c r="K3841" s="2">
        <v>345100</v>
      </c>
      <c r="L3841" s="2">
        <v>7165</v>
      </c>
      <c r="M3841" s="5">
        <v>-235.58</v>
      </c>
      <c r="N3841" s="3">
        <v>43677</v>
      </c>
      <c r="O3841" t="s">
        <v>19</v>
      </c>
      <c r="P3841" t="s">
        <v>1617</v>
      </c>
      <c r="Q3841" t="s">
        <v>1504</v>
      </c>
      <c r="R3841">
        <v>2008243</v>
      </c>
      <c r="S3841" s="2">
        <v>62170</v>
      </c>
      <c r="T3841" s="2">
        <v>341428</v>
      </c>
      <c r="X3841" s="2" t="s">
        <v>1503</v>
      </c>
      <c r="AA3841" s="2" t="s">
        <v>24</v>
      </c>
    </row>
    <row r="3842" spans="1:27" x14ac:dyDescent="0.25">
      <c r="A3842" s="6">
        <f t="shared" si="59"/>
        <v>3834</v>
      </c>
      <c r="C3842" s="36" t="str">
        <f>+INDEX('Global Mapping'!$M:$M,MATCH(L3842,'Global Mapping'!$A:$A,0))</f>
        <v>EXPENSE</v>
      </c>
      <c r="D3842" s="36" t="str">
        <f>+INDEX('Global Mapping'!$C:$C,MATCH(L3842,'Global Mapping'!$A:$A,0))</f>
        <v>AMORT-WTR MGMT FEE</v>
      </c>
      <c r="E3842" s="36" t="s">
        <v>3985</v>
      </c>
      <c r="F3842" s="36" t="s">
        <v>3986</v>
      </c>
      <c r="G3842" s="36" t="s">
        <v>3987</v>
      </c>
      <c r="H3842" s="36">
        <v>722604</v>
      </c>
      <c r="I3842" s="38">
        <v>39597</v>
      </c>
      <c r="J3842" s="2">
        <v>345</v>
      </c>
      <c r="K3842" s="2">
        <v>345102</v>
      </c>
      <c r="L3842" s="2">
        <v>7170</v>
      </c>
      <c r="M3842" s="5">
        <v>-2.58</v>
      </c>
      <c r="N3842" s="3">
        <v>43677</v>
      </c>
      <c r="O3842" t="s">
        <v>19</v>
      </c>
      <c r="P3842" t="s">
        <v>1621</v>
      </c>
      <c r="Q3842" t="s">
        <v>1504</v>
      </c>
      <c r="R3842">
        <v>2008515</v>
      </c>
      <c r="S3842" s="2">
        <v>62170</v>
      </c>
      <c r="T3842" s="2">
        <v>341428</v>
      </c>
      <c r="X3842" s="2" t="s">
        <v>1503</v>
      </c>
      <c r="AA3842" s="2" t="s">
        <v>24</v>
      </c>
    </row>
    <row r="3843" spans="1:27" x14ac:dyDescent="0.25">
      <c r="A3843" s="6">
        <f t="shared" si="59"/>
        <v>3835</v>
      </c>
      <c r="C3843" s="36" t="str">
        <f>+INDEX('Global Mapping'!$M:$M,MATCH(L3843,'Global Mapping'!$A:$A,0))</f>
        <v>EXPENSE</v>
      </c>
      <c r="D3843" s="36" t="str">
        <f>+INDEX('Global Mapping'!$C:$C,MATCH(L3843,'Global Mapping'!$A:$A,0))</f>
        <v>AMORT-WTR PLT MTR FEE</v>
      </c>
      <c r="E3843" s="36" t="s">
        <v>3985</v>
      </c>
      <c r="F3843" s="36" t="s">
        <v>3986</v>
      </c>
      <c r="G3843" s="36" t="s">
        <v>3987</v>
      </c>
      <c r="H3843" s="36">
        <v>722604</v>
      </c>
      <c r="I3843" s="38">
        <v>39597</v>
      </c>
      <c r="J3843" s="2">
        <v>345</v>
      </c>
      <c r="K3843" s="2">
        <v>345102</v>
      </c>
      <c r="L3843" s="2">
        <v>7185</v>
      </c>
      <c r="M3843" s="5">
        <v>-7.73</v>
      </c>
      <c r="N3843" s="3">
        <v>43677</v>
      </c>
      <c r="O3843" t="s">
        <v>19</v>
      </c>
      <c r="P3843" t="s">
        <v>1618</v>
      </c>
      <c r="Q3843" t="s">
        <v>1504</v>
      </c>
      <c r="R3843">
        <v>2008156</v>
      </c>
      <c r="S3843" s="2">
        <v>62170</v>
      </c>
      <c r="T3843" s="2">
        <v>341428</v>
      </c>
      <c r="X3843" s="2" t="s">
        <v>1503</v>
      </c>
      <c r="AA3843" s="2" t="s">
        <v>24</v>
      </c>
    </row>
    <row r="3844" spans="1:27" x14ac:dyDescent="0.25">
      <c r="A3844" s="6">
        <f t="shared" si="59"/>
        <v>3836</v>
      </c>
      <c r="C3844" s="36" t="str">
        <f>+INDEX('Global Mapping'!$M:$M,MATCH(L3844,'Global Mapping'!$A:$A,0))</f>
        <v>EXPENSE</v>
      </c>
      <c r="D3844" s="36" t="str">
        <f>+INDEX('Global Mapping'!$C:$C,MATCH(L3844,'Global Mapping'!$A:$A,0))</f>
        <v>PERSONAL PROPERTY/ICT T</v>
      </c>
      <c r="E3844" s="36" t="s">
        <v>3985</v>
      </c>
      <c r="F3844" s="36" t="s">
        <v>3986</v>
      </c>
      <c r="G3844" s="36" t="s">
        <v>3987</v>
      </c>
      <c r="H3844" s="36">
        <v>1092684</v>
      </c>
      <c r="I3844" s="38">
        <v>43587</v>
      </c>
      <c r="J3844" s="2">
        <v>345</v>
      </c>
      <c r="K3844" s="2">
        <v>345103</v>
      </c>
      <c r="L3844" s="2">
        <v>7545</v>
      </c>
      <c r="M3844" s="5">
        <v>9326.27</v>
      </c>
      <c r="N3844" s="3">
        <v>43616</v>
      </c>
      <c r="O3844" t="s">
        <v>19</v>
      </c>
      <c r="P3844" t="s">
        <v>1985</v>
      </c>
      <c r="Q3844" t="s">
        <v>1986</v>
      </c>
      <c r="S3844" s="2">
        <v>1053814</v>
      </c>
      <c r="T3844" s="2">
        <v>333137</v>
      </c>
      <c r="X3844" s="2" t="s">
        <v>1931</v>
      </c>
      <c r="Z3844">
        <v>3008930</v>
      </c>
      <c r="AA3844" s="2" t="s">
        <v>24</v>
      </c>
    </row>
    <row r="3845" spans="1:27" x14ac:dyDescent="0.25">
      <c r="A3845" s="6">
        <f t="shared" si="59"/>
        <v>3837</v>
      </c>
      <c r="C3845" s="36" t="str">
        <f>+INDEX('Global Mapping'!$M:$M,MATCH(L3845,'Global Mapping'!$A:$A,0))</f>
        <v>EXPENSE</v>
      </c>
      <c r="D3845" s="36" t="str">
        <f>+INDEX('Global Mapping'!$C:$C,MATCH(L3845,'Global Mapping'!$A:$A,0))</f>
        <v>PERSONAL PROPERTY/ICT T</v>
      </c>
      <c r="E3845" s="36" t="s">
        <v>3985</v>
      </c>
      <c r="F3845" s="36" t="s">
        <v>3986</v>
      </c>
      <c r="G3845" s="36" t="s">
        <v>3987</v>
      </c>
      <c r="H3845" s="36">
        <v>1092685</v>
      </c>
      <c r="I3845" s="38">
        <v>43587</v>
      </c>
      <c r="J3845" s="2">
        <v>345</v>
      </c>
      <c r="K3845" s="2">
        <v>345103</v>
      </c>
      <c r="L3845" s="2">
        <v>7545</v>
      </c>
      <c r="M3845" s="5">
        <v>1366.12</v>
      </c>
      <c r="N3845" s="3">
        <v>43616</v>
      </c>
      <c r="O3845" t="s">
        <v>19</v>
      </c>
      <c r="P3845" t="s">
        <v>1628</v>
      </c>
      <c r="Q3845" t="s">
        <v>1984</v>
      </c>
      <c r="S3845" s="2">
        <v>1053813</v>
      </c>
      <c r="T3845" s="2">
        <v>333137</v>
      </c>
      <c r="X3845" s="2" t="s">
        <v>1931</v>
      </c>
      <c r="Z3845">
        <v>3009461</v>
      </c>
      <c r="AA3845" s="2" t="s">
        <v>24</v>
      </c>
    </row>
    <row r="3846" spans="1:27" x14ac:dyDescent="0.25">
      <c r="A3846" s="6">
        <f t="shared" si="59"/>
        <v>3838</v>
      </c>
      <c r="C3846" s="36" t="str">
        <f>+INDEX('Global Mapping'!$M:$M,MATCH(L3846,'Global Mapping'!$A:$A,0))</f>
        <v>EXPENSE</v>
      </c>
      <c r="D3846" s="36" t="str">
        <f>+INDEX('Global Mapping'!$C:$C,MATCH(L3846,'Global Mapping'!$A:$A,0))</f>
        <v>PERSONAL PROPERTY/ICT T</v>
      </c>
      <c r="E3846" s="36" t="s">
        <v>3985</v>
      </c>
      <c r="F3846" s="36" t="s">
        <v>3986</v>
      </c>
      <c r="G3846" s="36" t="s">
        <v>3987</v>
      </c>
      <c r="H3846" s="36">
        <v>1127605</v>
      </c>
      <c r="I3846" s="38">
        <v>43741</v>
      </c>
      <c r="J3846" s="2">
        <v>345</v>
      </c>
      <c r="K3846" s="2">
        <v>345102</v>
      </c>
      <c r="L3846" s="2">
        <v>7545</v>
      </c>
      <c r="M3846" s="5">
        <v>332.18</v>
      </c>
      <c r="N3846" s="3">
        <v>43741</v>
      </c>
      <c r="O3846" t="s">
        <v>19</v>
      </c>
      <c r="P3846" t="s">
        <v>1951</v>
      </c>
      <c r="S3846" s="2">
        <v>1097446</v>
      </c>
      <c r="T3846" s="2">
        <v>346905</v>
      </c>
      <c r="X3846" s="2" t="s">
        <v>1931</v>
      </c>
      <c r="Z3846">
        <v>3008928</v>
      </c>
      <c r="AA3846" s="2" t="s">
        <v>24</v>
      </c>
    </row>
    <row r="3847" spans="1:27" x14ac:dyDescent="0.25">
      <c r="A3847" s="6">
        <f t="shared" si="59"/>
        <v>3839</v>
      </c>
      <c r="C3847" s="36" t="str">
        <f>+INDEX('Global Mapping'!$M:$M,MATCH(L3847,'Global Mapping'!$A:$A,0))</f>
        <v>EXPENSE</v>
      </c>
      <c r="D3847" s="36" t="str">
        <f>+INDEX('Global Mapping'!$C:$C,MATCH(L3847,'Global Mapping'!$A:$A,0))</f>
        <v>PERSONAL PROPERTY/ICT T</v>
      </c>
      <c r="E3847" s="36" t="s">
        <v>3985</v>
      </c>
      <c r="F3847" s="36" t="s">
        <v>3986</v>
      </c>
      <c r="G3847" s="36" t="s">
        <v>3987</v>
      </c>
      <c r="H3847" s="36">
        <v>1127610</v>
      </c>
      <c r="I3847" s="38">
        <v>43741</v>
      </c>
      <c r="J3847" s="2">
        <v>345</v>
      </c>
      <c r="K3847" s="2">
        <v>345102</v>
      </c>
      <c r="L3847" s="2">
        <v>7545</v>
      </c>
      <c r="M3847" s="5">
        <v>217.36</v>
      </c>
      <c r="N3847" s="3">
        <v>43741</v>
      </c>
      <c r="O3847" t="s">
        <v>19</v>
      </c>
      <c r="P3847" t="s">
        <v>1951</v>
      </c>
      <c r="S3847" s="2">
        <v>1097450</v>
      </c>
      <c r="T3847" s="2">
        <v>346905</v>
      </c>
      <c r="X3847" s="2" t="s">
        <v>1931</v>
      </c>
      <c r="Z3847">
        <v>3008928</v>
      </c>
      <c r="AA3847" s="2" t="s">
        <v>24</v>
      </c>
    </row>
    <row r="3848" spans="1:27" x14ac:dyDescent="0.25">
      <c r="A3848" s="6">
        <f t="shared" si="59"/>
        <v>3840</v>
      </c>
      <c r="C3848" s="36" t="str">
        <f>+INDEX('Global Mapping'!$M:$M,MATCH(L3848,'Global Mapping'!$A:$A,0))</f>
        <v>EXPENSE</v>
      </c>
      <c r="D3848" s="36" t="str">
        <f>+INDEX('Global Mapping'!$C:$C,MATCH(L3848,'Global Mapping'!$A:$A,0))</f>
        <v>PERSONAL PROPERTY/ICT T</v>
      </c>
      <c r="E3848" s="36" t="s">
        <v>3985</v>
      </c>
      <c r="F3848" s="36" t="s">
        <v>3986</v>
      </c>
      <c r="G3848" s="36" t="s">
        <v>3987</v>
      </c>
      <c r="H3848" s="36">
        <v>1131555</v>
      </c>
      <c r="I3848" s="38">
        <v>43776</v>
      </c>
      <c r="J3848" s="2">
        <v>345</v>
      </c>
      <c r="K3848" s="2">
        <v>345102</v>
      </c>
      <c r="L3848" s="2">
        <v>7545</v>
      </c>
      <c r="M3848" s="5">
        <v>311.36</v>
      </c>
      <c r="N3848" s="3">
        <v>43776</v>
      </c>
      <c r="O3848" t="s">
        <v>19</v>
      </c>
      <c r="P3848" t="s">
        <v>1951</v>
      </c>
      <c r="S3848" s="2">
        <v>1106703</v>
      </c>
      <c r="T3848" s="2">
        <v>350737</v>
      </c>
      <c r="X3848" s="2" t="s">
        <v>1931</v>
      </c>
      <c r="Z3848">
        <v>3008928</v>
      </c>
      <c r="AA3848" s="2" t="s">
        <v>24</v>
      </c>
    </row>
    <row r="3849" spans="1:27" x14ac:dyDescent="0.25">
      <c r="A3849" s="6">
        <f t="shared" si="59"/>
        <v>3841</v>
      </c>
      <c r="C3849" s="36" t="str">
        <f>+INDEX('Global Mapping'!$M:$M,MATCH(L3849,'Global Mapping'!$A:$A,0))</f>
        <v>EXPENSE</v>
      </c>
      <c r="D3849" s="36" t="str">
        <f>+INDEX('Global Mapping'!$C:$C,MATCH(L3849,'Global Mapping'!$A:$A,0))</f>
        <v>PERSONAL PROPERTY/ICT T</v>
      </c>
      <c r="E3849" s="36" t="s">
        <v>3985</v>
      </c>
      <c r="F3849" s="36" t="s">
        <v>3986</v>
      </c>
      <c r="G3849" s="36" t="s">
        <v>3987</v>
      </c>
      <c r="H3849" s="36">
        <v>1131550</v>
      </c>
      <c r="I3849" s="38">
        <v>43776</v>
      </c>
      <c r="J3849" s="2">
        <v>345</v>
      </c>
      <c r="K3849" s="2">
        <v>345102</v>
      </c>
      <c r="L3849" s="2">
        <v>7545</v>
      </c>
      <c r="M3849" s="5">
        <v>343.74</v>
      </c>
      <c r="N3849" s="3">
        <v>43776</v>
      </c>
      <c r="O3849" t="s">
        <v>19</v>
      </c>
      <c r="P3849" t="s">
        <v>1951</v>
      </c>
      <c r="S3849" s="2">
        <v>1106705</v>
      </c>
      <c r="T3849" s="2">
        <v>350737</v>
      </c>
      <c r="X3849" s="2" t="s">
        <v>1931</v>
      </c>
      <c r="Z3849">
        <v>3008928</v>
      </c>
      <c r="AA3849" s="2" t="s">
        <v>24</v>
      </c>
    </row>
    <row r="3850" spans="1:27" x14ac:dyDescent="0.25">
      <c r="A3850" s="6">
        <f t="shared" si="59"/>
        <v>3842</v>
      </c>
      <c r="C3850" s="36" t="str">
        <f>+INDEX('Global Mapping'!$M:$M,MATCH(L3850,'Global Mapping'!$A:$A,0))</f>
        <v>EXPENSE</v>
      </c>
      <c r="D3850" s="36" t="str">
        <f>+INDEX('Global Mapping'!$C:$C,MATCH(L3850,'Global Mapping'!$A:$A,0))</f>
        <v>PERSONAL PROPERTY/ICT T</v>
      </c>
      <c r="E3850" s="36" t="s">
        <v>3985</v>
      </c>
      <c r="F3850" s="36" t="s">
        <v>3986</v>
      </c>
      <c r="G3850" s="36" t="s">
        <v>3987</v>
      </c>
      <c r="H3850" s="36">
        <v>1131551</v>
      </c>
      <c r="I3850" s="38">
        <v>43776</v>
      </c>
      <c r="J3850" s="2">
        <v>345</v>
      </c>
      <c r="K3850" s="2">
        <v>345102</v>
      </c>
      <c r="L3850" s="2">
        <v>7545</v>
      </c>
      <c r="M3850" s="5">
        <v>343.74</v>
      </c>
      <c r="N3850" s="3">
        <v>43776</v>
      </c>
      <c r="O3850" t="s">
        <v>19</v>
      </c>
      <c r="P3850" t="s">
        <v>1951</v>
      </c>
      <c r="S3850" s="2">
        <v>1106707</v>
      </c>
      <c r="T3850" s="2">
        <v>350737</v>
      </c>
      <c r="X3850" s="2" t="s">
        <v>1931</v>
      </c>
      <c r="Z3850">
        <v>3008928</v>
      </c>
      <c r="AA3850" s="2" t="s">
        <v>24</v>
      </c>
    </row>
    <row r="3851" spans="1:27" x14ac:dyDescent="0.25">
      <c r="A3851" s="6">
        <f t="shared" ref="A3851:A3872" si="60">+A3850+1</f>
        <v>3843</v>
      </c>
      <c r="C3851" s="36" t="str">
        <f>+INDEX('Global Mapping'!$M:$M,MATCH(L3851,'Global Mapping'!$A:$A,0))</f>
        <v>EXPENSE</v>
      </c>
      <c r="D3851" s="36" t="str">
        <f>+INDEX('Global Mapping'!$C:$C,MATCH(L3851,'Global Mapping'!$A:$A,0))</f>
        <v>PERSONAL PROPERTY/ICT T</v>
      </c>
      <c r="E3851" s="36" t="s">
        <v>3985</v>
      </c>
      <c r="F3851" s="36" t="s">
        <v>3986</v>
      </c>
      <c r="G3851" s="36" t="s">
        <v>3987</v>
      </c>
      <c r="H3851" s="36">
        <v>1131558</v>
      </c>
      <c r="I3851" s="38">
        <v>43776</v>
      </c>
      <c r="J3851" s="2">
        <v>345</v>
      </c>
      <c r="K3851" s="2">
        <v>345102</v>
      </c>
      <c r="L3851" s="2">
        <v>7545</v>
      </c>
      <c r="M3851" s="5">
        <v>238.15</v>
      </c>
      <c r="N3851" s="3">
        <v>43776</v>
      </c>
      <c r="O3851" t="s">
        <v>19</v>
      </c>
      <c r="P3851" t="s">
        <v>1951</v>
      </c>
      <c r="S3851" s="2">
        <v>1106709</v>
      </c>
      <c r="T3851" s="2">
        <v>350737</v>
      </c>
      <c r="X3851" s="2" t="s">
        <v>1931</v>
      </c>
      <c r="Z3851">
        <v>3008928</v>
      </c>
      <c r="AA3851" s="2" t="s">
        <v>24</v>
      </c>
    </row>
    <row r="3852" spans="1:27" x14ac:dyDescent="0.25">
      <c r="A3852" s="6">
        <f t="shared" si="60"/>
        <v>3844</v>
      </c>
      <c r="C3852" s="36" t="str">
        <f>+INDEX('Global Mapping'!$M:$M,MATCH(L3852,'Global Mapping'!$A:$A,0))</f>
        <v>EXPENSE</v>
      </c>
      <c r="D3852" s="36" t="str">
        <f>+INDEX('Global Mapping'!$C:$C,MATCH(L3852,'Global Mapping'!$A:$A,0))</f>
        <v>PERSONAL PROPERTY/ICT T</v>
      </c>
      <c r="E3852" s="36" t="s">
        <v>3985</v>
      </c>
      <c r="F3852" s="36" t="s">
        <v>3986</v>
      </c>
      <c r="G3852" s="36" t="s">
        <v>3987</v>
      </c>
      <c r="H3852" s="36">
        <v>1132723</v>
      </c>
      <c r="I3852" s="38">
        <v>43790</v>
      </c>
      <c r="J3852" s="2">
        <v>345</v>
      </c>
      <c r="K3852" s="2">
        <v>345101</v>
      </c>
      <c r="L3852" s="2">
        <v>7545</v>
      </c>
      <c r="M3852" s="5">
        <v>237.96</v>
      </c>
      <c r="N3852" s="3">
        <v>43790</v>
      </c>
      <c r="O3852" t="s">
        <v>19</v>
      </c>
      <c r="P3852" t="s">
        <v>1985</v>
      </c>
      <c r="S3852" s="2">
        <v>1112032</v>
      </c>
      <c r="T3852" s="2">
        <v>351994</v>
      </c>
      <c r="X3852" s="2" t="s">
        <v>1931</v>
      </c>
      <c r="Z3852">
        <v>3008930</v>
      </c>
      <c r="AA3852" s="2" t="s">
        <v>24</v>
      </c>
    </row>
    <row r="3853" spans="1:27" x14ac:dyDescent="0.25">
      <c r="A3853" s="6">
        <f t="shared" si="60"/>
        <v>3845</v>
      </c>
      <c r="C3853" s="36" t="str">
        <f>+INDEX('Global Mapping'!$M:$M,MATCH(L3853,'Global Mapping'!$A:$A,0))</f>
        <v>EXPENSE</v>
      </c>
      <c r="D3853" s="36" t="str">
        <f>+INDEX('Global Mapping'!$C:$C,MATCH(L3853,'Global Mapping'!$A:$A,0))</f>
        <v>PERSONAL PROPERTY/ICT T</v>
      </c>
      <c r="E3853" s="36" t="s">
        <v>3985</v>
      </c>
      <c r="F3853" s="36" t="s">
        <v>3986</v>
      </c>
      <c r="G3853" s="36" t="s">
        <v>3987</v>
      </c>
      <c r="H3853" s="36">
        <v>1132961</v>
      </c>
      <c r="I3853" s="38">
        <v>43790</v>
      </c>
      <c r="J3853" s="2">
        <v>345</v>
      </c>
      <c r="K3853" s="2">
        <v>345102</v>
      </c>
      <c r="L3853" s="2">
        <v>7545</v>
      </c>
      <c r="M3853" s="5">
        <v>3722.84</v>
      </c>
      <c r="N3853" s="3">
        <v>43799</v>
      </c>
      <c r="O3853" t="s">
        <v>19</v>
      </c>
      <c r="P3853" t="s">
        <v>1946</v>
      </c>
      <c r="Q3853" t="s">
        <v>2155</v>
      </c>
      <c r="S3853" s="2">
        <v>1110449</v>
      </c>
      <c r="T3853" s="2">
        <v>351625</v>
      </c>
      <c r="X3853" s="2" t="s">
        <v>1931</v>
      </c>
      <c r="Z3853">
        <v>3008967</v>
      </c>
      <c r="AA3853" s="2" t="s">
        <v>24</v>
      </c>
    </row>
    <row r="3854" spans="1:27" x14ac:dyDescent="0.25">
      <c r="A3854" s="6">
        <f t="shared" si="60"/>
        <v>3846</v>
      </c>
      <c r="C3854" s="36" t="str">
        <f>+INDEX('Global Mapping'!$M:$M,MATCH(L3854,'Global Mapping'!$A:$A,0))</f>
        <v>EXPENSE</v>
      </c>
      <c r="D3854" s="36" t="str">
        <f>+INDEX('Global Mapping'!$C:$C,MATCH(L3854,'Global Mapping'!$A:$A,0))</f>
        <v>PERSONAL PROPERTY/ICT T</v>
      </c>
      <c r="E3854" s="36" t="s">
        <v>3985</v>
      </c>
      <c r="F3854" s="36" t="s">
        <v>3986</v>
      </c>
      <c r="G3854" s="36" t="s">
        <v>3987</v>
      </c>
      <c r="H3854" s="36">
        <v>1140542</v>
      </c>
      <c r="I3854" s="38">
        <v>43867</v>
      </c>
      <c r="J3854" s="2">
        <v>345</v>
      </c>
      <c r="K3854" s="2">
        <v>345102</v>
      </c>
      <c r="L3854" s="2">
        <v>7545</v>
      </c>
      <c r="M3854" s="5">
        <v>125.24</v>
      </c>
      <c r="N3854" s="3">
        <v>43865</v>
      </c>
      <c r="O3854" t="s">
        <v>19</v>
      </c>
      <c r="P3854" t="s">
        <v>1951</v>
      </c>
      <c r="S3854" s="2">
        <v>1131593</v>
      </c>
      <c r="T3854" s="2">
        <v>358411</v>
      </c>
      <c r="X3854" s="2" t="s">
        <v>1931</v>
      </c>
      <c r="Z3854">
        <v>3008928</v>
      </c>
      <c r="AA3854" s="2" t="s">
        <v>24</v>
      </c>
    </row>
    <row r="3855" spans="1:27" x14ac:dyDescent="0.25">
      <c r="A3855" s="6">
        <f t="shared" si="60"/>
        <v>3847</v>
      </c>
      <c r="C3855" s="36" t="str">
        <f>+INDEX('Global Mapping'!$M:$M,MATCH(L3855,'Global Mapping'!$A:$A,0))</f>
        <v>EXPENSE</v>
      </c>
      <c r="D3855" s="36" t="str">
        <f>+INDEX('Global Mapping'!$C:$C,MATCH(L3855,'Global Mapping'!$A:$A,0))</f>
        <v>PERSONAL PROPERTY/ICT T</v>
      </c>
      <c r="E3855" s="36" t="s">
        <v>3985</v>
      </c>
      <c r="F3855" s="36" t="s">
        <v>3986</v>
      </c>
      <c r="G3855" s="36" t="s">
        <v>3987</v>
      </c>
      <c r="H3855" s="36">
        <v>1140548</v>
      </c>
      <c r="I3855" s="38">
        <v>43867</v>
      </c>
      <c r="J3855" s="2">
        <v>345</v>
      </c>
      <c r="K3855" s="2">
        <v>345102</v>
      </c>
      <c r="L3855" s="2">
        <v>7545</v>
      </c>
      <c r="M3855" s="5">
        <v>80.930000000000007</v>
      </c>
      <c r="N3855" s="3">
        <v>43865</v>
      </c>
      <c r="O3855" t="s">
        <v>19</v>
      </c>
      <c r="P3855" t="s">
        <v>1951</v>
      </c>
      <c r="S3855" s="2">
        <v>1131594</v>
      </c>
      <c r="T3855" s="2">
        <v>358411</v>
      </c>
      <c r="X3855" s="2" t="s">
        <v>1931</v>
      </c>
      <c r="Z3855">
        <v>3008928</v>
      </c>
      <c r="AA3855" s="2" t="s">
        <v>24</v>
      </c>
    </row>
    <row r="3856" spans="1:27" x14ac:dyDescent="0.25">
      <c r="A3856" s="6">
        <f t="shared" si="60"/>
        <v>3848</v>
      </c>
      <c r="C3856" s="36" t="str">
        <f>+INDEX('Global Mapping'!$M:$M,MATCH(L3856,'Global Mapping'!$A:$A,0))</f>
        <v>EXPENSE</v>
      </c>
      <c r="D3856" s="36" t="str">
        <f>+INDEX('Global Mapping'!$C:$C,MATCH(L3856,'Global Mapping'!$A:$A,0))</f>
        <v>PERSONAL PROPERTY/ICT T</v>
      </c>
      <c r="E3856" s="36" t="s">
        <v>3985</v>
      </c>
      <c r="F3856" s="36" t="s">
        <v>3986</v>
      </c>
      <c r="G3856" s="36" t="s">
        <v>3987</v>
      </c>
      <c r="H3856" s="36">
        <v>1140534</v>
      </c>
      <c r="I3856" s="38">
        <v>43867</v>
      </c>
      <c r="J3856" s="2">
        <v>345</v>
      </c>
      <c r="K3856" s="2">
        <v>345102</v>
      </c>
      <c r="L3856" s="2">
        <v>7545</v>
      </c>
      <c r="M3856" s="5">
        <v>96.73</v>
      </c>
      <c r="N3856" s="3">
        <v>43865</v>
      </c>
      <c r="O3856" t="s">
        <v>19</v>
      </c>
      <c r="P3856" t="s">
        <v>1951</v>
      </c>
      <c r="S3856" s="2">
        <v>1131595</v>
      </c>
      <c r="T3856" s="2">
        <v>358411</v>
      </c>
      <c r="X3856" s="2" t="s">
        <v>1931</v>
      </c>
      <c r="Z3856">
        <v>3008928</v>
      </c>
      <c r="AA3856" s="2" t="s">
        <v>24</v>
      </c>
    </row>
    <row r="3857" spans="1:27" x14ac:dyDescent="0.25">
      <c r="A3857" s="6">
        <f t="shared" si="60"/>
        <v>3849</v>
      </c>
      <c r="C3857" s="36" t="str">
        <f>+INDEX('Global Mapping'!$M:$M,MATCH(L3857,'Global Mapping'!$A:$A,0))</f>
        <v>EXPENSE</v>
      </c>
      <c r="D3857" s="36" t="str">
        <f>+INDEX('Global Mapping'!$C:$C,MATCH(L3857,'Global Mapping'!$A:$A,0))</f>
        <v>PERSONAL PROPERTY/ICT T</v>
      </c>
      <c r="E3857" s="36" t="s">
        <v>3985</v>
      </c>
      <c r="F3857" s="36" t="s">
        <v>3986</v>
      </c>
      <c r="G3857" s="36" t="s">
        <v>3987</v>
      </c>
      <c r="H3857" s="36">
        <v>1140559</v>
      </c>
      <c r="I3857" s="38">
        <v>43867</v>
      </c>
      <c r="J3857" s="2">
        <v>345</v>
      </c>
      <c r="K3857" s="2">
        <v>345102</v>
      </c>
      <c r="L3857" s="2">
        <v>7545</v>
      </c>
      <c r="M3857" s="5">
        <v>49.94</v>
      </c>
      <c r="N3857" s="3">
        <v>43865</v>
      </c>
      <c r="O3857" t="s">
        <v>19</v>
      </c>
      <c r="P3857" t="s">
        <v>1951</v>
      </c>
      <c r="S3857" s="2">
        <v>1131596</v>
      </c>
      <c r="T3857" s="2">
        <v>358411</v>
      </c>
      <c r="X3857" s="2" t="s">
        <v>1931</v>
      </c>
      <c r="Z3857">
        <v>3008928</v>
      </c>
      <c r="AA3857" s="2" t="s">
        <v>24</v>
      </c>
    </row>
    <row r="3858" spans="1:27" x14ac:dyDescent="0.25">
      <c r="A3858" s="6">
        <f t="shared" si="60"/>
        <v>3850</v>
      </c>
      <c r="C3858" s="36" t="str">
        <f>+INDEX('Global Mapping'!$M:$M,MATCH(L3858,'Global Mapping'!$A:$A,0))</f>
        <v>EXPENSE</v>
      </c>
      <c r="D3858" s="36" t="str">
        <f>+INDEX('Global Mapping'!$C:$C,MATCH(L3858,'Global Mapping'!$A:$A,0))</f>
        <v>PERSONAL PROPERTY/ICT T</v>
      </c>
      <c r="E3858" s="36" t="s">
        <v>3985</v>
      </c>
      <c r="F3858" s="36" t="s">
        <v>3986</v>
      </c>
      <c r="G3858" s="36" t="s">
        <v>3987</v>
      </c>
      <c r="H3858" s="36">
        <v>1140567</v>
      </c>
      <c r="I3858" s="38">
        <v>43867</v>
      </c>
      <c r="J3858" s="2">
        <v>345</v>
      </c>
      <c r="K3858" s="2">
        <v>345102</v>
      </c>
      <c r="L3858" s="2">
        <v>7545</v>
      </c>
      <c r="M3858" s="5">
        <v>13.94</v>
      </c>
      <c r="N3858" s="3">
        <v>43865</v>
      </c>
      <c r="O3858" t="s">
        <v>19</v>
      </c>
      <c r="P3858" t="s">
        <v>1951</v>
      </c>
      <c r="S3858" s="2">
        <v>1131597</v>
      </c>
      <c r="T3858" s="2">
        <v>358411</v>
      </c>
      <c r="X3858" s="2" t="s">
        <v>1931</v>
      </c>
      <c r="Z3858">
        <v>3008928</v>
      </c>
      <c r="AA3858" s="2" t="s">
        <v>24</v>
      </c>
    </row>
    <row r="3859" spans="1:27" x14ac:dyDescent="0.25">
      <c r="A3859" s="6">
        <f t="shared" si="60"/>
        <v>3851</v>
      </c>
      <c r="C3859" s="36" t="str">
        <f>+INDEX('Global Mapping'!$M:$M,MATCH(L3859,'Global Mapping'!$A:$A,0))</f>
        <v>EXPENSE</v>
      </c>
      <c r="D3859" s="36" t="str">
        <f>+INDEX('Global Mapping'!$C:$C,MATCH(L3859,'Global Mapping'!$A:$A,0))</f>
        <v>PERSONAL PROPERTY/ICT T</v>
      </c>
      <c r="E3859" s="36" t="s">
        <v>3985</v>
      </c>
      <c r="F3859" s="36" t="s">
        <v>3986</v>
      </c>
      <c r="G3859" s="36" t="s">
        <v>3987</v>
      </c>
      <c r="H3859" s="36">
        <v>1140546</v>
      </c>
      <c r="I3859" s="38">
        <v>43867</v>
      </c>
      <c r="J3859" s="2">
        <v>345</v>
      </c>
      <c r="K3859" s="2">
        <v>345102</v>
      </c>
      <c r="L3859" s="2">
        <v>7545</v>
      </c>
      <c r="M3859" s="5">
        <v>94.41</v>
      </c>
      <c r="N3859" s="3">
        <v>43865</v>
      </c>
      <c r="O3859" t="s">
        <v>19</v>
      </c>
      <c r="P3859" t="s">
        <v>1951</v>
      </c>
      <c r="S3859" s="2">
        <v>1131601</v>
      </c>
      <c r="T3859" s="2">
        <v>358411</v>
      </c>
      <c r="X3859" s="2" t="s">
        <v>1931</v>
      </c>
      <c r="Z3859">
        <v>3008928</v>
      </c>
      <c r="AA3859" s="2" t="s">
        <v>24</v>
      </c>
    </row>
    <row r="3860" spans="1:27" x14ac:dyDescent="0.25">
      <c r="A3860" s="6">
        <f t="shared" si="60"/>
        <v>3852</v>
      </c>
      <c r="C3860" s="36" t="str">
        <f>+INDEX('Global Mapping'!$M:$M,MATCH(L3860,'Global Mapping'!$A:$A,0))</f>
        <v>EXPENSE</v>
      </c>
      <c r="D3860" s="36" t="str">
        <f>+INDEX('Global Mapping'!$C:$C,MATCH(L3860,'Global Mapping'!$A:$A,0))</f>
        <v>PERSONAL PROPERTY/ICT T</v>
      </c>
      <c r="E3860" s="36" t="s">
        <v>3985</v>
      </c>
      <c r="F3860" s="36" t="s">
        <v>3986</v>
      </c>
      <c r="G3860" s="36" t="s">
        <v>3987</v>
      </c>
      <c r="H3860" s="36">
        <v>1140541</v>
      </c>
      <c r="I3860" s="38">
        <v>43867</v>
      </c>
      <c r="J3860" s="2">
        <v>345</v>
      </c>
      <c r="K3860" s="2">
        <v>345102</v>
      </c>
      <c r="L3860" s="2">
        <v>7545</v>
      </c>
      <c r="M3860" s="5">
        <v>150.68</v>
      </c>
      <c r="N3860" s="3">
        <v>43865</v>
      </c>
      <c r="O3860" t="s">
        <v>19</v>
      </c>
      <c r="P3860" t="s">
        <v>1951</v>
      </c>
      <c r="S3860" s="2">
        <v>1131602</v>
      </c>
      <c r="T3860" s="2">
        <v>358411</v>
      </c>
      <c r="X3860" s="2" t="s">
        <v>1931</v>
      </c>
      <c r="Z3860">
        <v>3008928</v>
      </c>
      <c r="AA3860" s="2" t="s">
        <v>24</v>
      </c>
    </row>
    <row r="3861" spans="1:27" x14ac:dyDescent="0.25">
      <c r="A3861" s="6">
        <f t="shared" si="60"/>
        <v>3853</v>
      </c>
      <c r="C3861" s="36" t="str">
        <f>+INDEX('Global Mapping'!$M:$M,MATCH(L3861,'Global Mapping'!$A:$A,0))</f>
        <v>EXPENSE</v>
      </c>
      <c r="D3861" s="36" t="str">
        <f>+INDEX('Global Mapping'!$C:$C,MATCH(L3861,'Global Mapping'!$A:$A,0))</f>
        <v>PERSONAL PROPERTY/ICT T</v>
      </c>
      <c r="E3861" s="36" t="s">
        <v>3985</v>
      </c>
      <c r="F3861" s="36" t="s">
        <v>3986</v>
      </c>
      <c r="G3861" s="36" t="s">
        <v>3987</v>
      </c>
      <c r="H3861" s="36">
        <v>1140539</v>
      </c>
      <c r="I3861" s="38">
        <v>43867</v>
      </c>
      <c r="J3861" s="2">
        <v>345</v>
      </c>
      <c r="K3861" s="2">
        <v>345102</v>
      </c>
      <c r="L3861" s="2">
        <v>7545</v>
      </c>
      <c r="M3861" s="5">
        <v>190.37</v>
      </c>
      <c r="N3861" s="3">
        <v>43865</v>
      </c>
      <c r="O3861" t="s">
        <v>19</v>
      </c>
      <c r="P3861" t="s">
        <v>1951</v>
      </c>
      <c r="S3861" s="2">
        <v>1131614</v>
      </c>
      <c r="T3861" s="2">
        <v>358411</v>
      </c>
      <c r="X3861" s="2" t="s">
        <v>1931</v>
      </c>
      <c r="Z3861">
        <v>3008928</v>
      </c>
      <c r="AA3861" s="2" t="s">
        <v>24</v>
      </c>
    </row>
    <row r="3862" spans="1:27" x14ac:dyDescent="0.25">
      <c r="A3862" s="6">
        <f t="shared" si="60"/>
        <v>3854</v>
      </c>
      <c r="C3862" s="36" t="str">
        <f>+INDEX('Global Mapping'!$M:$M,MATCH(L3862,'Global Mapping'!$A:$A,0))</f>
        <v>EXPENSE</v>
      </c>
      <c r="D3862" s="36" t="str">
        <f>+INDEX('Global Mapping'!$C:$C,MATCH(L3862,'Global Mapping'!$A:$A,0))</f>
        <v>PERSONAL PROPERTY/ICT T</v>
      </c>
      <c r="E3862" s="36" t="s">
        <v>3985</v>
      </c>
      <c r="F3862" s="36" t="s">
        <v>3986</v>
      </c>
      <c r="G3862" s="36" t="s">
        <v>3987</v>
      </c>
      <c r="H3862" s="36">
        <v>1143575</v>
      </c>
      <c r="I3862" s="38">
        <v>43902</v>
      </c>
      <c r="J3862" s="2">
        <v>345</v>
      </c>
      <c r="K3862" s="2">
        <v>345103</v>
      </c>
      <c r="L3862" s="2">
        <v>7545</v>
      </c>
      <c r="M3862" s="5">
        <v>-1472.68</v>
      </c>
      <c r="N3862" s="3">
        <v>43915</v>
      </c>
      <c r="O3862" t="s">
        <v>19</v>
      </c>
      <c r="P3862" t="s">
        <v>1628</v>
      </c>
      <c r="Q3862" t="s">
        <v>1984</v>
      </c>
      <c r="S3862" s="2">
        <v>1140591</v>
      </c>
      <c r="T3862" s="2">
        <v>361334</v>
      </c>
      <c r="X3862" s="2" t="s">
        <v>1931</v>
      </c>
      <c r="Z3862">
        <v>3009461</v>
      </c>
      <c r="AA3862" s="2" t="s">
        <v>24</v>
      </c>
    </row>
    <row r="3863" spans="1:27" x14ac:dyDescent="0.25">
      <c r="A3863" s="6">
        <f t="shared" si="60"/>
        <v>3855</v>
      </c>
      <c r="C3863" s="36" t="str">
        <f>+INDEX('Global Mapping'!$M:$M,MATCH(L3863,'Global Mapping'!$A:$A,0))</f>
        <v>EXPENSE</v>
      </c>
      <c r="D3863" s="36" t="str">
        <f>+INDEX('Global Mapping'!$C:$C,MATCH(L3863,'Global Mapping'!$A:$A,0))</f>
        <v>PERSONAL PROPERTY/ICT T</v>
      </c>
      <c r="E3863" s="36" t="s">
        <v>3985</v>
      </c>
      <c r="F3863" s="36" t="s">
        <v>3986</v>
      </c>
      <c r="G3863" s="36" t="s">
        <v>3987</v>
      </c>
      <c r="H3863" s="36">
        <v>1143571</v>
      </c>
      <c r="I3863" s="38">
        <v>43902</v>
      </c>
      <c r="J3863" s="2">
        <v>345</v>
      </c>
      <c r="K3863" s="2">
        <v>345103</v>
      </c>
      <c r="L3863" s="2">
        <v>7545</v>
      </c>
      <c r="M3863" s="5">
        <v>12220.65</v>
      </c>
      <c r="N3863" s="3">
        <v>43921</v>
      </c>
      <c r="O3863" t="s">
        <v>19</v>
      </c>
      <c r="P3863" t="s">
        <v>1985</v>
      </c>
      <c r="Q3863" t="s">
        <v>1986</v>
      </c>
      <c r="S3863" s="2">
        <v>1140592</v>
      </c>
      <c r="T3863" s="2">
        <v>361334</v>
      </c>
      <c r="X3863" s="2" t="s">
        <v>1931</v>
      </c>
      <c r="Z3863">
        <v>3008930</v>
      </c>
      <c r="AA3863" s="2" t="s">
        <v>24</v>
      </c>
    </row>
    <row r="3864" spans="1:27" x14ac:dyDescent="0.25">
      <c r="A3864" s="6">
        <f t="shared" si="60"/>
        <v>3856</v>
      </c>
      <c r="C3864" s="36" t="str">
        <f>+INDEX('Global Mapping'!$M:$M,MATCH(L3864,'Global Mapping'!$A:$A,0))</f>
        <v>EXPENSE</v>
      </c>
      <c r="D3864" s="36" t="str">
        <f>+INDEX('Global Mapping'!$C:$C,MATCH(L3864,'Global Mapping'!$A:$A,0))</f>
        <v>PERSONAL PROPERTY/ICT T</v>
      </c>
      <c r="E3864" s="36" t="s">
        <v>3985</v>
      </c>
      <c r="F3864" s="36" t="s">
        <v>3986</v>
      </c>
      <c r="G3864" s="36" t="s">
        <v>3987</v>
      </c>
      <c r="H3864" s="36">
        <v>1143575</v>
      </c>
      <c r="I3864" s="38">
        <v>43902</v>
      </c>
      <c r="J3864" s="2">
        <v>345</v>
      </c>
      <c r="K3864" s="2">
        <v>345103</v>
      </c>
      <c r="L3864" s="2">
        <v>7545</v>
      </c>
      <c r="M3864" s="5">
        <v>1472.68</v>
      </c>
      <c r="N3864" s="3">
        <v>43921</v>
      </c>
      <c r="O3864" t="s">
        <v>19</v>
      </c>
      <c r="P3864" t="s">
        <v>1628</v>
      </c>
      <c r="Q3864" t="s">
        <v>1984</v>
      </c>
      <c r="S3864" s="2">
        <v>1140591</v>
      </c>
      <c r="T3864" s="2">
        <v>361334</v>
      </c>
      <c r="X3864" s="2" t="s">
        <v>1931</v>
      </c>
      <c r="Z3864">
        <v>3009461</v>
      </c>
      <c r="AA3864" s="2" t="s">
        <v>24</v>
      </c>
    </row>
    <row r="3865" spans="1:27" x14ac:dyDescent="0.25">
      <c r="A3865" s="6">
        <f t="shared" si="60"/>
        <v>3857</v>
      </c>
      <c r="C3865" s="36" t="str">
        <f>+INDEX('Global Mapping'!$M:$M,MATCH(L3865,'Global Mapping'!$A:$A,0))</f>
        <v>EXPENSE</v>
      </c>
      <c r="D3865" s="36" t="str">
        <f>+INDEX('Global Mapping'!$C:$C,MATCH(L3865,'Global Mapping'!$A:$A,0))</f>
        <v>PERSONAL PROPERTY/ICT T</v>
      </c>
      <c r="E3865" s="36" t="s">
        <v>3985</v>
      </c>
      <c r="F3865" s="36" t="s">
        <v>3986</v>
      </c>
      <c r="G3865" s="36" t="s">
        <v>3987</v>
      </c>
      <c r="H3865" s="36">
        <v>1144949</v>
      </c>
      <c r="I3865" s="38">
        <v>43917</v>
      </c>
      <c r="J3865" s="2">
        <v>345</v>
      </c>
      <c r="K3865" s="2">
        <v>345103</v>
      </c>
      <c r="L3865" s="2">
        <v>7545</v>
      </c>
      <c r="M3865" s="5">
        <v>1472.68</v>
      </c>
      <c r="N3865" s="3">
        <v>43921</v>
      </c>
      <c r="O3865" t="s">
        <v>19</v>
      </c>
      <c r="P3865" t="s">
        <v>1628</v>
      </c>
      <c r="Q3865" t="s">
        <v>1984</v>
      </c>
      <c r="S3865" s="2">
        <v>1145164</v>
      </c>
      <c r="T3865" s="2">
        <v>362727</v>
      </c>
      <c r="X3865" s="2" t="s">
        <v>1931</v>
      </c>
      <c r="Z3865">
        <v>3009461</v>
      </c>
      <c r="AA3865" s="2" t="s">
        <v>24</v>
      </c>
    </row>
    <row r="3866" spans="1:27" x14ac:dyDescent="0.25">
      <c r="A3866" s="6">
        <f t="shared" si="60"/>
        <v>3858</v>
      </c>
      <c r="C3866" s="36" t="str">
        <f>+INDEX('Global Mapping'!$M:$M,MATCH(L3866,'Global Mapping'!$A:$A,0))</f>
        <v>EXPENSE</v>
      </c>
      <c r="D3866" s="36" t="str">
        <f>+INDEX('Global Mapping'!$C:$C,MATCH(L3866,'Global Mapping'!$A:$A,0))</f>
        <v>REAL ESTATE TAX</v>
      </c>
      <c r="E3866" s="36" t="s">
        <v>3985</v>
      </c>
      <c r="F3866" s="36" t="s">
        <v>3986</v>
      </c>
      <c r="G3866" s="36" t="s">
        <v>3987</v>
      </c>
      <c r="H3866" s="36">
        <v>1093219</v>
      </c>
      <c r="I3866" s="38">
        <v>43594</v>
      </c>
      <c r="J3866" s="2">
        <v>345</v>
      </c>
      <c r="K3866" s="2">
        <v>345102</v>
      </c>
      <c r="L3866" s="2">
        <v>7555</v>
      </c>
      <c r="M3866" s="5">
        <v>57496.11</v>
      </c>
      <c r="N3866" s="3">
        <v>43616</v>
      </c>
      <c r="O3866" t="s">
        <v>19</v>
      </c>
      <c r="P3866" t="s">
        <v>1996</v>
      </c>
      <c r="Q3866" t="s">
        <v>1997</v>
      </c>
      <c r="S3866" s="2">
        <v>1056180</v>
      </c>
      <c r="T3866" s="2">
        <v>333943</v>
      </c>
      <c r="X3866" s="2" t="s">
        <v>1931</v>
      </c>
      <c r="Z3866">
        <v>3008929</v>
      </c>
      <c r="AA3866" s="2" t="s">
        <v>24</v>
      </c>
    </row>
    <row r="3867" spans="1:27" x14ac:dyDescent="0.25">
      <c r="A3867" s="6">
        <f t="shared" si="60"/>
        <v>3859</v>
      </c>
      <c r="C3867" s="36" t="str">
        <f>+INDEX('Global Mapping'!$M:$M,MATCH(L3867,'Global Mapping'!$A:$A,0))</f>
        <v>EXPENSE</v>
      </c>
      <c r="D3867" s="36" t="str">
        <f>+INDEX('Global Mapping'!$C:$C,MATCH(L3867,'Global Mapping'!$A:$A,0))</f>
        <v>REAL ESTATE TAX</v>
      </c>
      <c r="E3867" s="36" t="s">
        <v>3985</v>
      </c>
      <c r="F3867" s="36" t="s">
        <v>3986</v>
      </c>
      <c r="G3867" s="36" t="s">
        <v>3987</v>
      </c>
      <c r="H3867" s="36">
        <v>1127950</v>
      </c>
      <c r="I3867" s="38">
        <v>43741</v>
      </c>
      <c r="J3867" s="2">
        <v>345</v>
      </c>
      <c r="K3867" s="2">
        <v>345101</v>
      </c>
      <c r="L3867" s="2">
        <v>7555</v>
      </c>
      <c r="M3867" s="5">
        <v>229</v>
      </c>
      <c r="N3867" s="3">
        <v>43769</v>
      </c>
      <c r="O3867" t="s">
        <v>19</v>
      </c>
      <c r="P3867" t="s">
        <v>1985</v>
      </c>
      <c r="Q3867" t="s">
        <v>2113</v>
      </c>
      <c r="S3867" s="2">
        <v>1096992</v>
      </c>
      <c r="T3867" s="2">
        <v>346825</v>
      </c>
      <c r="X3867" s="2" t="s">
        <v>1931</v>
      </c>
      <c r="Z3867">
        <v>3008930</v>
      </c>
      <c r="AA3867" s="2" t="s">
        <v>24</v>
      </c>
    </row>
    <row r="3868" spans="1:27" x14ac:dyDescent="0.25">
      <c r="A3868" s="6">
        <f t="shared" si="60"/>
        <v>3860</v>
      </c>
      <c r="C3868" s="36" t="str">
        <f>+INDEX('Global Mapping'!$M:$M,MATCH(L3868,'Global Mapping'!$A:$A,0))</f>
        <v>EXPENSE</v>
      </c>
      <c r="D3868" s="36" t="str">
        <f>+INDEX('Global Mapping'!$C:$C,MATCH(L3868,'Global Mapping'!$A:$A,0))</f>
        <v>REAL ESTATE TAX</v>
      </c>
      <c r="E3868" s="36" t="s">
        <v>3985</v>
      </c>
      <c r="F3868" s="36" t="s">
        <v>3986</v>
      </c>
      <c r="G3868" s="36" t="s">
        <v>3987</v>
      </c>
      <c r="H3868" s="36">
        <v>1132961</v>
      </c>
      <c r="I3868" s="38">
        <v>43790</v>
      </c>
      <c r="J3868" s="2">
        <v>345</v>
      </c>
      <c r="K3868" s="2">
        <v>345102</v>
      </c>
      <c r="L3868" s="2">
        <v>7555</v>
      </c>
      <c r="M3868" s="5">
        <v>1073.7</v>
      </c>
      <c r="N3868" s="3">
        <v>43799</v>
      </c>
      <c r="O3868" t="s">
        <v>19</v>
      </c>
      <c r="P3868" t="s">
        <v>1946</v>
      </c>
      <c r="Q3868" t="s">
        <v>2154</v>
      </c>
      <c r="S3868" s="2">
        <v>1110448</v>
      </c>
      <c r="T3868" s="2">
        <v>351625</v>
      </c>
      <c r="X3868" s="2" t="s">
        <v>1931</v>
      </c>
      <c r="Z3868">
        <v>3008967</v>
      </c>
      <c r="AA3868" s="2" t="s">
        <v>24</v>
      </c>
    </row>
    <row r="3869" spans="1:27" x14ac:dyDescent="0.25">
      <c r="A3869" s="6">
        <f t="shared" si="60"/>
        <v>3861</v>
      </c>
      <c r="C3869" s="36" t="str">
        <f>+INDEX('Global Mapping'!$M:$M,MATCH(L3869,'Global Mapping'!$A:$A,0))</f>
        <v>EXPENSE</v>
      </c>
      <c r="D3869" s="36" t="str">
        <f>+INDEX('Global Mapping'!$C:$C,MATCH(L3869,'Global Mapping'!$A:$A,0))</f>
        <v>REAL ESTATE TAX</v>
      </c>
      <c r="E3869" s="36" t="s">
        <v>3985</v>
      </c>
      <c r="F3869" s="36" t="s">
        <v>3986</v>
      </c>
      <c r="G3869" s="36" t="s">
        <v>3987</v>
      </c>
      <c r="H3869" s="36">
        <v>1132497</v>
      </c>
      <c r="I3869" s="38">
        <v>43783</v>
      </c>
      <c r="J3869" s="2">
        <v>345</v>
      </c>
      <c r="K3869" s="2">
        <v>345101</v>
      </c>
      <c r="L3869" s="2">
        <v>7555</v>
      </c>
      <c r="M3869" s="5">
        <v>60.75</v>
      </c>
      <c r="N3869" s="3">
        <v>43799</v>
      </c>
      <c r="O3869" t="s">
        <v>19</v>
      </c>
      <c r="P3869" t="s">
        <v>1628</v>
      </c>
      <c r="Q3869" t="s">
        <v>2123</v>
      </c>
      <c r="S3869" s="2">
        <v>1107208</v>
      </c>
      <c r="T3869" s="2">
        <v>351007</v>
      </c>
      <c r="X3869" s="2" t="s">
        <v>1931</v>
      </c>
      <c r="Z3869">
        <v>3009461</v>
      </c>
      <c r="AA3869" s="2" t="s">
        <v>24</v>
      </c>
    </row>
    <row r="3870" spans="1:27" x14ac:dyDescent="0.25">
      <c r="A3870" s="6">
        <f t="shared" si="60"/>
        <v>3862</v>
      </c>
      <c r="C3870" s="36" t="str">
        <f>+INDEX('Global Mapping'!$M:$M,MATCH(L3870,'Global Mapping'!$A:$A,0))</f>
        <v>EXPENSE</v>
      </c>
      <c r="D3870" s="36" t="str">
        <f>+INDEX('Global Mapping'!$C:$C,MATCH(L3870,'Global Mapping'!$A:$A,0))</f>
        <v>REAL ESTATE TAX</v>
      </c>
      <c r="E3870" s="36" t="s">
        <v>3985</v>
      </c>
      <c r="F3870" s="36" t="s">
        <v>3986</v>
      </c>
      <c r="G3870" s="36" t="s">
        <v>3987</v>
      </c>
      <c r="H3870" s="36">
        <v>1136319</v>
      </c>
      <c r="I3870" s="38">
        <v>43818</v>
      </c>
      <c r="J3870" s="2">
        <v>345</v>
      </c>
      <c r="K3870" s="2">
        <v>345100</v>
      </c>
      <c r="L3870" s="2">
        <v>7555</v>
      </c>
      <c r="M3870" s="5">
        <v>23006.55</v>
      </c>
      <c r="N3870" s="3">
        <v>43830</v>
      </c>
      <c r="O3870" t="s">
        <v>19</v>
      </c>
      <c r="P3870" t="s">
        <v>1955</v>
      </c>
      <c r="Q3870" t="s">
        <v>1956</v>
      </c>
      <c r="S3870" s="2">
        <v>1118311</v>
      </c>
      <c r="T3870" s="2">
        <v>354605</v>
      </c>
      <c r="X3870" s="2" t="s">
        <v>1931</v>
      </c>
      <c r="Z3870">
        <v>3008953</v>
      </c>
      <c r="AA3870" s="2" t="s">
        <v>24</v>
      </c>
    </row>
    <row r="3871" spans="1:27" x14ac:dyDescent="0.25">
      <c r="A3871" s="6">
        <f t="shared" si="60"/>
        <v>3863</v>
      </c>
      <c r="C3871" s="36" t="str">
        <f>+INDEX('Global Mapping'!$M:$M,MATCH(L3871,'Global Mapping'!$A:$A,0))</f>
        <v>EXPENSE</v>
      </c>
      <c r="D3871" s="36" t="str">
        <f>+INDEX('Global Mapping'!$C:$C,MATCH(L3871,'Global Mapping'!$A:$A,0))</f>
        <v>REAL ESTATE TAX</v>
      </c>
      <c r="E3871" s="36" t="s">
        <v>3985</v>
      </c>
      <c r="F3871" s="36" t="s">
        <v>3986</v>
      </c>
      <c r="G3871" s="36" t="s">
        <v>3987</v>
      </c>
      <c r="H3871" s="36">
        <v>1143568</v>
      </c>
      <c r="I3871" s="38">
        <v>43902</v>
      </c>
      <c r="J3871" s="2">
        <v>345</v>
      </c>
      <c r="K3871" s="2">
        <v>345102</v>
      </c>
      <c r="L3871" s="2">
        <v>7555</v>
      </c>
      <c r="M3871" s="5">
        <v>62843.23</v>
      </c>
      <c r="N3871" s="3">
        <v>43921</v>
      </c>
      <c r="O3871" t="s">
        <v>19</v>
      </c>
      <c r="P3871" t="s">
        <v>1996</v>
      </c>
      <c r="Q3871" t="s">
        <v>2225</v>
      </c>
      <c r="S3871" s="2">
        <v>1140809</v>
      </c>
      <c r="T3871" s="2">
        <v>361467</v>
      </c>
      <c r="X3871" s="2" t="s">
        <v>1931</v>
      </c>
      <c r="Z3871">
        <v>3008929</v>
      </c>
      <c r="AA3871" s="2" t="s">
        <v>24</v>
      </c>
    </row>
    <row r="3872" spans="1:27" x14ac:dyDescent="0.25">
      <c r="A3872" s="6">
        <f t="shared" si="60"/>
        <v>3864</v>
      </c>
      <c r="C3872" s="36" t="str">
        <f>+INDEX('Global Mapping'!$M:$M,MATCH(L3872,'Global Mapping'!$A:$A,0))</f>
        <v>EXPENSE</v>
      </c>
      <c r="D3872" s="36" t="str">
        <f>+INDEX('Global Mapping'!$C:$C,MATCH(L3872,'Global Mapping'!$A:$A,0))</f>
        <v>UTILITY/COMMISSION TAX</v>
      </c>
      <c r="E3872" s="36" t="s">
        <v>3985</v>
      </c>
      <c r="F3872" s="36" t="s">
        <v>3986</v>
      </c>
      <c r="G3872" s="36" t="s">
        <v>3987</v>
      </c>
      <c r="H3872" s="36">
        <v>1111489</v>
      </c>
      <c r="I3872" s="38">
        <v>43649</v>
      </c>
      <c r="J3872" s="2">
        <v>345</v>
      </c>
      <c r="K3872" s="2">
        <v>345102</v>
      </c>
      <c r="L3872" s="2">
        <v>7570</v>
      </c>
      <c r="M3872" s="5">
        <v>4947.17</v>
      </c>
      <c r="N3872" s="3">
        <v>43677</v>
      </c>
      <c r="O3872" t="s">
        <v>19</v>
      </c>
      <c r="P3872" t="s">
        <v>1955</v>
      </c>
      <c r="S3872" s="2">
        <v>1068727</v>
      </c>
      <c r="T3872" s="2">
        <v>338231</v>
      </c>
      <c r="X3872" s="2" t="s">
        <v>1931</v>
      </c>
      <c r="Z3872">
        <v>3008953</v>
      </c>
      <c r="AA3872" s="2" t="s">
        <v>24</v>
      </c>
    </row>
  </sheetData>
  <sortState xmlns:xlrd2="http://schemas.microsoft.com/office/spreadsheetml/2017/richdata2" ref="A9:AA3872">
    <sortCondition ref="L9:L3872"/>
    <sortCondition ref="N9:N3872"/>
  </sortState>
  <pageMargins left="0.25" right="0.25" top="0.75" bottom="0.75" header="0.3" footer="0.3"/>
  <pageSetup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"/>
  <sheetViews>
    <sheetView workbookViewId="0">
      <selection activeCell="F38" sqref="F3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719"/>
  <sheetViews>
    <sheetView zoomScale="70" zoomScaleNormal="70" workbookViewId="0">
      <pane ySplit="1" topLeftCell="A2" activePane="bottomLeft" state="frozen"/>
      <selection pane="bottomLeft" activeCell="G32" sqref="G32"/>
    </sheetView>
  </sheetViews>
  <sheetFormatPr defaultColWidth="9.140625" defaultRowHeight="15" x14ac:dyDescent="0.25"/>
  <cols>
    <col min="1" max="1" width="8.5703125" style="14" bestFit="1" customWidth="1"/>
    <col min="2" max="2" width="8.85546875" style="14" bestFit="1" customWidth="1"/>
    <col min="3" max="3" width="40.140625" style="14" bestFit="1" customWidth="1"/>
    <col min="4" max="4" width="8.5703125" style="14" bestFit="1" customWidth="1"/>
    <col min="5" max="5" width="8.7109375" style="14" bestFit="1" customWidth="1"/>
    <col min="6" max="6" width="35.85546875" style="2" bestFit="1" customWidth="1"/>
    <col min="7" max="7" width="46" style="2" bestFit="1" customWidth="1"/>
    <col min="8" max="8" width="40" style="4" bestFit="1" customWidth="1"/>
    <col min="9" max="9" width="37.85546875" style="2" bestFit="1" customWidth="1"/>
    <col min="10" max="10" width="53.85546875" style="11" bestFit="1" customWidth="1"/>
    <col min="11" max="11" width="34.85546875" bestFit="1" customWidth="1"/>
    <col min="12" max="12" width="24.85546875" bestFit="1" customWidth="1"/>
    <col min="13" max="13" width="24.85546875" customWidth="1"/>
    <col min="14" max="14" width="34.42578125" bestFit="1" customWidth="1"/>
    <col min="15" max="16" width="47.28515625" bestFit="1" customWidth="1"/>
    <col min="17" max="17" width="40.140625" bestFit="1" customWidth="1"/>
    <col min="18" max="18" width="3.42578125" customWidth="1"/>
    <col min="19" max="19" width="44.28515625" customWidth="1"/>
    <col min="23" max="23" width="8.5703125" style="14" bestFit="1" customWidth="1"/>
  </cols>
  <sheetData>
    <row r="1" spans="1:23" x14ac:dyDescent="0.25">
      <c r="A1" s="7" t="s">
        <v>2290</v>
      </c>
      <c r="B1" s="7" t="s">
        <v>15</v>
      </c>
      <c r="C1" s="7" t="s">
        <v>2291</v>
      </c>
      <c r="D1" s="7" t="s">
        <v>2292</v>
      </c>
      <c r="E1" s="7" t="s">
        <v>2293</v>
      </c>
      <c r="F1" s="8" t="s">
        <v>2294</v>
      </c>
      <c r="G1" s="8" t="s">
        <v>2295</v>
      </c>
      <c r="H1" s="9" t="s">
        <v>2296</v>
      </c>
      <c r="I1" s="10" t="s">
        <v>2297</v>
      </c>
      <c r="K1" s="7" t="s">
        <v>2298</v>
      </c>
      <c r="L1" s="12" t="s">
        <v>2299</v>
      </c>
      <c r="M1" s="13" t="s">
        <v>2300</v>
      </c>
      <c r="N1" s="7" t="s">
        <v>2301</v>
      </c>
      <c r="O1" s="12" t="s">
        <v>2302</v>
      </c>
      <c r="Q1" s="7" t="s">
        <v>2303</v>
      </c>
      <c r="W1" s="7" t="s">
        <v>2290</v>
      </c>
    </row>
    <row r="2" spans="1:23" x14ac:dyDescent="0.25">
      <c r="A2" s="2">
        <v>1000</v>
      </c>
      <c r="B2" s="14" t="s">
        <v>2304</v>
      </c>
      <c r="C2" s="14" t="s">
        <v>2305</v>
      </c>
      <c r="D2" s="14" t="s">
        <v>2306</v>
      </c>
      <c r="E2" s="14" t="s">
        <v>2307</v>
      </c>
      <c r="G2" s="2" t="s">
        <v>2308</v>
      </c>
      <c r="H2" s="4">
        <v>0</v>
      </c>
      <c r="I2" s="15"/>
      <c r="K2" t="str">
        <f>TRIM(C2)</f>
        <v>TOTAL ASSETS</v>
      </c>
      <c r="M2" s="13">
        <f>+L2</f>
        <v>0</v>
      </c>
      <c r="W2" s="2">
        <v>1000</v>
      </c>
    </row>
    <row r="3" spans="1:23" x14ac:dyDescent="0.25">
      <c r="A3" s="2">
        <v>1005</v>
      </c>
      <c r="B3" s="14" t="s">
        <v>2304</v>
      </c>
      <c r="C3" s="14" t="s">
        <v>2309</v>
      </c>
      <c r="D3" s="14" t="s">
        <v>2310</v>
      </c>
      <c r="E3" s="14" t="s">
        <v>2307</v>
      </c>
      <c r="G3" s="2" t="s">
        <v>2308</v>
      </c>
      <c r="H3" s="4">
        <v>0</v>
      </c>
      <c r="I3" s="15"/>
      <c r="K3" t="str">
        <f t="shared" ref="K3:K66" si="0">IF(D3="3",TRIM(C3),K2)</f>
        <v>TOTAL ASSETS</v>
      </c>
      <c r="L3" t="str">
        <f>TRIM(C3)</f>
        <v>LONG TERM ASSETS</v>
      </c>
      <c r="M3" s="13" t="str">
        <f t="shared" ref="M3:M66" si="1">+L3</f>
        <v>LONG TERM ASSETS</v>
      </c>
      <c r="W3" s="2">
        <v>1005</v>
      </c>
    </row>
    <row r="4" spans="1:23" x14ac:dyDescent="0.25">
      <c r="A4" s="2">
        <v>1010</v>
      </c>
      <c r="B4" s="14" t="s">
        <v>2304</v>
      </c>
      <c r="C4" s="14" t="s">
        <v>2311</v>
      </c>
      <c r="D4" s="14" t="s">
        <v>2312</v>
      </c>
      <c r="E4" s="14" t="s">
        <v>2307</v>
      </c>
      <c r="G4" s="2" t="s">
        <v>2308</v>
      </c>
      <c r="H4" s="4">
        <v>0</v>
      </c>
      <c r="I4" s="15"/>
      <c r="K4" t="str">
        <f t="shared" si="0"/>
        <v>TOTAL ASSETS</v>
      </c>
      <c r="L4" t="str">
        <f t="shared" ref="L4:L67" si="2">IF(D4="4",TRIM(C4),L3)</f>
        <v>LONG TERM ASSETS</v>
      </c>
      <c r="M4" s="13" t="str">
        <f t="shared" si="1"/>
        <v>LONG TERM ASSETS</v>
      </c>
      <c r="N4" t="str">
        <f>TRIM(C4)</f>
        <v>PROPERTY, PLANT &amp; EQPT</v>
      </c>
      <c r="W4" s="2">
        <v>1010</v>
      </c>
    </row>
    <row r="5" spans="1:23" x14ac:dyDescent="0.25">
      <c r="A5" s="2">
        <v>1015</v>
      </c>
      <c r="B5" s="14" t="s">
        <v>2304</v>
      </c>
      <c r="C5" s="14" t="s">
        <v>2313</v>
      </c>
      <c r="D5" s="14" t="s">
        <v>2314</v>
      </c>
      <c r="E5" s="14" t="s">
        <v>2307</v>
      </c>
      <c r="G5" s="2" t="s">
        <v>2308</v>
      </c>
      <c r="H5" s="4">
        <v>0</v>
      </c>
      <c r="I5" s="15"/>
      <c r="K5" t="str">
        <f t="shared" si="0"/>
        <v>TOTAL ASSETS</v>
      </c>
      <c r="L5" t="str">
        <f t="shared" si="2"/>
        <v>LONG TERM ASSETS</v>
      </c>
      <c r="M5" s="13" t="str">
        <f t="shared" si="1"/>
        <v>LONG TERM ASSETS</v>
      </c>
      <c r="N5" t="str">
        <f t="shared" ref="N5:N68" si="3">IF(D5="5",TRIM(C5),N4)</f>
        <v>PROPERTY, PLANT &amp; EQPT</v>
      </c>
      <c r="O5" t="str">
        <f t="shared" ref="O5:O68" si="4">IF(D5="6",P5,O4)</f>
        <v>1015 - WTR UTILITY PLANT IN SER</v>
      </c>
      <c r="P5" t="str">
        <f>CONCATENATE(A5," ","-"," ",TRIM(C5))</f>
        <v>1015 - WTR UTILITY PLANT IN SER</v>
      </c>
      <c r="Q5" t="str">
        <f t="shared" ref="Q5:Q68" si="5">IF(OR(D5="7",D5="8",D5="6"),TRIM(C5),"")</f>
        <v>WTR UTILITY PLANT IN SER</v>
      </c>
      <c r="W5" s="2">
        <v>1015</v>
      </c>
    </row>
    <row r="6" spans="1:23" x14ac:dyDescent="0.25">
      <c r="A6" s="2">
        <v>1020</v>
      </c>
      <c r="B6" s="14" t="s">
        <v>2304</v>
      </c>
      <c r="C6" s="14" t="s">
        <v>2315</v>
      </c>
      <c r="D6" s="14" t="s">
        <v>2316</v>
      </c>
      <c r="E6" s="14" t="s">
        <v>2304</v>
      </c>
      <c r="F6" s="2">
        <v>141201</v>
      </c>
      <c r="G6" s="2">
        <v>16105</v>
      </c>
      <c r="H6" s="4">
        <v>301.10000000000002</v>
      </c>
      <c r="I6" s="15"/>
      <c r="K6" t="str">
        <f t="shared" si="0"/>
        <v>TOTAL ASSETS</v>
      </c>
      <c r="L6" t="str">
        <f t="shared" si="2"/>
        <v>LONG TERM ASSETS</v>
      </c>
      <c r="M6" s="13" t="str">
        <f t="shared" si="1"/>
        <v>LONG TERM ASSETS</v>
      </c>
      <c r="N6" t="str">
        <f t="shared" si="3"/>
        <v>PROPERTY, PLANT &amp; EQPT</v>
      </c>
      <c r="O6" t="str">
        <f t="shared" si="4"/>
        <v>1015 - WTR UTILITY PLANT IN SER</v>
      </c>
      <c r="Q6" t="str">
        <f t="shared" si="5"/>
        <v>ORGANIZATION</v>
      </c>
      <c r="W6" s="2">
        <v>1020</v>
      </c>
    </row>
    <row r="7" spans="1:23" x14ac:dyDescent="0.25">
      <c r="A7" s="2">
        <v>1025</v>
      </c>
      <c r="B7" s="14" t="s">
        <v>2304</v>
      </c>
      <c r="C7" s="14" t="s">
        <v>2317</v>
      </c>
      <c r="D7" s="14" t="s">
        <v>2316</v>
      </c>
      <c r="E7" s="14" t="s">
        <v>2304</v>
      </c>
      <c r="F7" s="2">
        <v>141202</v>
      </c>
      <c r="G7" s="2">
        <v>16110</v>
      </c>
      <c r="H7" s="4">
        <v>302.10000000000002</v>
      </c>
      <c r="I7" s="15"/>
      <c r="K7" t="str">
        <f t="shared" si="0"/>
        <v>TOTAL ASSETS</v>
      </c>
      <c r="L7" t="str">
        <f t="shared" si="2"/>
        <v>LONG TERM ASSETS</v>
      </c>
      <c r="M7" s="13" t="str">
        <f t="shared" si="1"/>
        <v>LONG TERM ASSETS</v>
      </c>
      <c r="N7" t="str">
        <f t="shared" si="3"/>
        <v>PROPERTY, PLANT &amp; EQPT</v>
      </c>
      <c r="O7" t="str">
        <f t="shared" si="4"/>
        <v>1015 - WTR UTILITY PLANT IN SER</v>
      </c>
      <c r="Q7" t="str">
        <f t="shared" si="5"/>
        <v>FRANCHISES</v>
      </c>
      <c r="W7" s="2">
        <v>1025</v>
      </c>
    </row>
    <row r="8" spans="1:23" x14ac:dyDescent="0.25">
      <c r="A8" s="2">
        <v>1030</v>
      </c>
      <c r="B8" s="14" t="s">
        <v>2304</v>
      </c>
      <c r="C8" s="14" t="s">
        <v>2318</v>
      </c>
      <c r="D8" s="14" t="s">
        <v>2316</v>
      </c>
      <c r="E8" s="14" t="s">
        <v>2304</v>
      </c>
      <c r="F8" s="2">
        <v>141102</v>
      </c>
      <c r="G8" s="2">
        <v>16116</v>
      </c>
      <c r="H8" s="4">
        <v>303.2</v>
      </c>
      <c r="I8" s="15"/>
      <c r="K8" t="str">
        <f t="shared" si="0"/>
        <v>TOTAL ASSETS</v>
      </c>
      <c r="L8" t="str">
        <f t="shared" si="2"/>
        <v>LONG TERM ASSETS</v>
      </c>
      <c r="M8" s="13" t="str">
        <f t="shared" si="1"/>
        <v>LONG TERM ASSETS</v>
      </c>
      <c r="N8" t="str">
        <f t="shared" si="3"/>
        <v>PROPERTY, PLANT &amp; EQPT</v>
      </c>
      <c r="O8" t="str">
        <f t="shared" si="4"/>
        <v>1015 - WTR UTILITY PLANT IN SER</v>
      </c>
      <c r="Q8" t="str">
        <f t="shared" si="5"/>
        <v>LAND &amp; LAND RIGHTS PUMP</v>
      </c>
      <c r="W8" s="2">
        <v>1030</v>
      </c>
    </row>
    <row r="9" spans="1:23" x14ac:dyDescent="0.25">
      <c r="A9" s="2">
        <v>1035</v>
      </c>
      <c r="B9" s="14" t="s">
        <v>2304</v>
      </c>
      <c r="C9" s="14" t="s">
        <v>2319</v>
      </c>
      <c r="D9" s="14" t="s">
        <v>2316</v>
      </c>
      <c r="E9" s="14" t="s">
        <v>2304</v>
      </c>
      <c r="F9" s="2">
        <v>141103</v>
      </c>
      <c r="G9" s="2">
        <v>16117</v>
      </c>
      <c r="H9" s="4">
        <v>303.3</v>
      </c>
      <c r="I9" s="15"/>
      <c r="K9" t="str">
        <f t="shared" si="0"/>
        <v>TOTAL ASSETS</v>
      </c>
      <c r="L9" t="str">
        <f t="shared" si="2"/>
        <v>LONG TERM ASSETS</v>
      </c>
      <c r="M9" s="13" t="str">
        <f t="shared" si="1"/>
        <v>LONG TERM ASSETS</v>
      </c>
      <c r="N9" t="str">
        <f t="shared" si="3"/>
        <v>PROPERTY, PLANT &amp; EQPT</v>
      </c>
      <c r="O9" t="str">
        <f t="shared" si="4"/>
        <v>1015 - WTR UTILITY PLANT IN SER</v>
      </c>
      <c r="Q9" t="str">
        <f t="shared" si="5"/>
        <v>LAND &amp; LAND RIGHTS WTR</v>
      </c>
      <c r="W9" s="2">
        <v>1035</v>
      </c>
    </row>
    <row r="10" spans="1:23" x14ac:dyDescent="0.25">
      <c r="A10" s="2">
        <v>1040</v>
      </c>
      <c r="B10" s="14" t="s">
        <v>2304</v>
      </c>
      <c r="C10" s="14" t="s">
        <v>2320</v>
      </c>
      <c r="D10" s="14" t="s">
        <v>2316</v>
      </c>
      <c r="E10" s="14" t="s">
        <v>2304</v>
      </c>
      <c r="F10" s="2">
        <v>141104</v>
      </c>
      <c r="G10" s="2">
        <v>16118</v>
      </c>
      <c r="H10" s="4">
        <v>303.39999999999998</v>
      </c>
      <c r="I10" s="15"/>
      <c r="K10" t="str">
        <f t="shared" si="0"/>
        <v>TOTAL ASSETS</v>
      </c>
      <c r="L10" t="str">
        <f t="shared" si="2"/>
        <v>LONG TERM ASSETS</v>
      </c>
      <c r="M10" s="13" t="str">
        <f t="shared" si="1"/>
        <v>LONG TERM ASSETS</v>
      </c>
      <c r="N10" t="str">
        <f t="shared" si="3"/>
        <v>PROPERTY, PLANT &amp; EQPT</v>
      </c>
      <c r="O10" t="str">
        <f t="shared" si="4"/>
        <v>1015 - WTR UTILITY PLANT IN SER</v>
      </c>
      <c r="Q10" t="str">
        <f t="shared" si="5"/>
        <v>LAND &amp; LAND RIGHTS TRAN</v>
      </c>
      <c r="W10" s="2">
        <v>1040</v>
      </c>
    </row>
    <row r="11" spans="1:23" x14ac:dyDescent="0.25">
      <c r="A11" s="2">
        <v>1045</v>
      </c>
      <c r="B11" s="14" t="s">
        <v>2304</v>
      </c>
      <c r="C11" s="14" t="s">
        <v>2321</v>
      </c>
      <c r="D11" s="14" t="s">
        <v>2316</v>
      </c>
      <c r="E11" s="14" t="s">
        <v>2304</v>
      </c>
      <c r="F11" s="2">
        <v>141101</v>
      </c>
      <c r="G11" s="2">
        <v>16115</v>
      </c>
      <c r="H11" s="4">
        <v>303.5</v>
      </c>
      <c r="I11" s="15"/>
      <c r="K11" t="str">
        <f t="shared" si="0"/>
        <v>TOTAL ASSETS</v>
      </c>
      <c r="L11" t="str">
        <f t="shared" si="2"/>
        <v>LONG TERM ASSETS</v>
      </c>
      <c r="M11" s="13" t="str">
        <f t="shared" si="1"/>
        <v>LONG TERM ASSETS</v>
      </c>
      <c r="N11" t="str">
        <f t="shared" si="3"/>
        <v>PROPERTY, PLANT &amp; EQPT</v>
      </c>
      <c r="O11" t="str">
        <f t="shared" si="4"/>
        <v>1015 - WTR UTILITY PLANT IN SER</v>
      </c>
      <c r="Q11" t="str">
        <f t="shared" si="5"/>
        <v>LAND &amp; LAND RIGHTS GEN</v>
      </c>
      <c r="W11" s="2">
        <v>1045</v>
      </c>
    </row>
    <row r="12" spans="1:23" x14ac:dyDescent="0.25">
      <c r="A12" s="2">
        <v>1050</v>
      </c>
      <c r="B12" s="14" t="s">
        <v>2304</v>
      </c>
      <c r="C12" s="14" t="s">
        <v>2322</v>
      </c>
      <c r="D12" s="14" t="s">
        <v>2316</v>
      </c>
      <c r="E12" s="14" t="s">
        <v>2304</v>
      </c>
      <c r="F12" s="2">
        <v>141204</v>
      </c>
      <c r="G12" s="2">
        <v>16131</v>
      </c>
      <c r="H12" s="4">
        <v>304.2</v>
      </c>
      <c r="I12" s="15">
        <v>8</v>
      </c>
      <c r="K12" t="str">
        <f t="shared" si="0"/>
        <v>TOTAL ASSETS</v>
      </c>
      <c r="L12" t="str">
        <f t="shared" si="2"/>
        <v>LONG TERM ASSETS</v>
      </c>
      <c r="M12" s="13" t="str">
        <f t="shared" si="1"/>
        <v>LONG TERM ASSETS</v>
      </c>
      <c r="N12" t="str">
        <f t="shared" si="3"/>
        <v>PROPERTY, PLANT &amp; EQPT</v>
      </c>
      <c r="O12" t="str">
        <f t="shared" si="4"/>
        <v>1015 - WTR UTILITY PLANT IN SER</v>
      </c>
      <c r="Q12" t="str">
        <f t="shared" si="5"/>
        <v>STRUCT &amp; IMPRV SRC SUPP</v>
      </c>
      <c r="W12" s="2">
        <v>1050</v>
      </c>
    </row>
    <row r="13" spans="1:23" x14ac:dyDescent="0.25">
      <c r="A13" s="2">
        <v>1055</v>
      </c>
      <c r="B13" s="14" t="s">
        <v>2304</v>
      </c>
      <c r="C13" s="14" t="s">
        <v>2323</v>
      </c>
      <c r="D13" s="14" t="s">
        <v>2316</v>
      </c>
      <c r="E13" s="14" t="s">
        <v>2304</v>
      </c>
      <c r="F13" s="2">
        <v>141205</v>
      </c>
      <c r="G13" s="2">
        <v>16132</v>
      </c>
      <c r="H13" s="4">
        <v>304.3</v>
      </c>
      <c r="I13" s="15">
        <v>15</v>
      </c>
      <c r="K13" t="str">
        <f t="shared" si="0"/>
        <v>TOTAL ASSETS</v>
      </c>
      <c r="L13" t="str">
        <f t="shared" si="2"/>
        <v>LONG TERM ASSETS</v>
      </c>
      <c r="M13" s="13" t="str">
        <f t="shared" si="1"/>
        <v>LONG TERM ASSETS</v>
      </c>
      <c r="N13" t="str">
        <f t="shared" si="3"/>
        <v>PROPERTY, PLANT &amp; EQPT</v>
      </c>
      <c r="O13" t="str">
        <f t="shared" si="4"/>
        <v>1015 - WTR UTILITY PLANT IN SER</v>
      </c>
      <c r="Q13" t="str">
        <f t="shared" si="5"/>
        <v>STRUCT &amp; IMPRV WTR TRT</v>
      </c>
      <c r="W13" s="2">
        <v>1055</v>
      </c>
    </row>
    <row r="14" spans="1:23" x14ac:dyDescent="0.25">
      <c r="A14" s="2">
        <v>1060</v>
      </c>
      <c r="B14" s="14" t="s">
        <v>2304</v>
      </c>
      <c r="C14" s="14" t="s">
        <v>1521</v>
      </c>
      <c r="D14" s="14" t="s">
        <v>2316</v>
      </c>
      <c r="E14" s="14" t="s">
        <v>2304</v>
      </c>
      <c r="F14" s="2">
        <v>141206</v>
      </c>
      <c r="G14" s="2">
        <v>16133</v>
      </c>
      <c r="H14" s="4">
        <v>304.39999999999998</v>
      </c>
      <c r="I14" s="15">
        <v>8</v>
      </c>
      <c r="K14" t="str">
        <f t="shared" si="0"/>
        <v>TOTAL ASSETS</v>
      </c>
      <c r="L14" t="str">
        <f t="shared" si="2"/>
        <v>LONG TERM ASSETS</v>
      </c>
      <c r="M14" s="13" t="str">
        <f t="shared" si="1"/>
        <v>LONG TERM ASSETS</v>
      </c>
      <c r="N14" t="str">
        <f t="shared" si="3"/>
        <v>PROPERTY, PLANT &amp; EQPT</v>
      </c>
      <c r="O14" t="str">
        <f t="shared" si="4"/>
        <v>1015 - WTR UTILITY PLANT IN SER</v>
      </c>
      <c r="Q14" t="str">
        <f t="shared" si="5"/>
        <v>STRUCT &amp; IMPRV TRANS DI</v>
      </c>
      <c r="W14" s="2">
        <v>1060</v>
      </c>
    </row>
    <row r="15" spans="1:23" x14ac:dyDescent="0.25">
      <c r="A15" s="2">
        <v>1065</v>
      </c>
      <c r="B15" s="14" t="s">
        <v>2304</v>
      </c>
      <c r="C15" s="14" t="s">
        <v>2324</v>
      </c>
      <c r="D15" s="14" t="s">
        <v>2316</v>
      </c>
      <c r="E15" s="14" t="s">
        <v>2304</v>
      </c>
      <c r="F15" s="2">
        <v>141203</v>
      </c>
      <c r="G15" s="2">
        <v>16130</v>
      </c>
      <c r="H15" s="4">
        <v>304.5</v>
      </c>
      <c r="I15" s="15">
        <v>15</v>
      </c>
      <c r="K15" t="str">
        <f t="shared" si="0"/>
        <v>TOTAL ASSETS</v>
      </c>
      <c r="L15" t="str">
        <f t="shared" si="2"/>
        <v>LONG TERM ASSETS</v>
      </c>
      <c r="M15" s="13" t="str">
        <f t="shared" si="1"/>
        <v>LONG TERM ASSETS</v>
      </c>
      <c r="N15" t="str">
        <f t="shared" si="3"/>
        <v>PROPERTY, PLANT &amp; EQPT</v>
      </c>
      <c r="O15" t="str">
        <f t="shared" si="4"/>
        <v>1015 - WTR UTILITY PLANT IN SER</v>
      </c>
      <c r="Q15" t="str">
        <f t="shared" si="5"/>
        <v>STRUCT &amp; IMPRV GEN PLT</v>
      </c>
      <c r="W15" s="2">
        <v>1065</v>
      </c>
    </row>
    <row r="16" spans="1:23" x14ac:dyDescent="0.25">
      <c r="A16" s="2">
        <v>1070</v>
      </c>
      <c r="B16" s="14" t="s">
        <v>2304</v>
      </c>
      <c r="C16" s="14" t="s">
        <v>2325</v>
      </c>
      <c r="D16" s="14" t="s">
        <v>2316</v>
      </c>
      <c r="E16" s="14" t="s">
        <v>2304</v>
      </c>
      <c r="F16" s="2">
        <v>141221</v>
      </c>
      <c r="G16" s="2">
        <v>16150</v>
      </c>
      <c r="H16" s="4">
        <v>305.2</v>
      </c>
      <c r="I16" s="15"/>
      <c r="K16" t="str">
        <f t="shared" si="0"/>
        <v>TOTAL ASSETS</v>
      </c>
      <c r="L16" t="str">
        <f t="shared" si="2"/>
        <v>LONG TERM ASSETS</v>
      </c>
      <c r="M16" s="13" t="str">
        <f t="shared" si="1"/>
        <v>LONG TERM ASSETS</v>
      </c>
      <c r="N16" t="str">
        <f t="shared" si="3"/>
        <v>PROPERTY, PLANT &amp; EQPT</v>
      </c>
      <c r="O16" t="str">
        <f t="shared" si="4"/>
        <v>1015 - WTR UTILITY PLANT IN SER</v>
      </c>
      <c r="Q16" t="str">
        <f t="shared" si="5"/>
        <v>COLLECTING RESERVOIRS</v>
      </c>
      <c r="W16" s="2">
        <v>1070</v>
      </c>
    </row>
    <row r="17" spans="1:23" x14ac:dyDescent="0.25">
      <c r="A17" s="2">
        <v>1075</v>
      </c>
      <c r="B17" s="14" t="s">
        <v>2304</v>
      </c>
      <c r="C17" s="14" t="s">
        <v>2326</v>
      </c>
      <c r="D17" s="14" t="s">
        <v>2316</v>
      </c>
      <c r="E17" s="14" t="s">
        <v>2304</v>
      </c>
      <c r="F17" s="2">
        <v>141222</v>
      </c>
      <c r="G17" s="2">
        <v>16155</v>
      </c>
      <c r="H17" s="4">
        <v>306.2</v>
      </c>
      <c r="I17" s="15"/>
      <c r="K17" t="str">
        <f t="shared" si="0"/>
        <v>TOTAL ASSETS</v>
      </c>
      <c r="L17" t="str">
        <f t="shared" si="2"/>
        <v>LONG TERM ASSETS</v>
      </c>
      <c r="M17" s="13" t="str">
        <f t="shared" si="1"/>
        <v>LONG TERM ASSETS</v>
      </c>
      <c r="N17" t="str">
        <f t="shared" si="3"/>
        <v>PROPERTY, PLANT &amp; EQPT</v>
      </c>
      <c r="O17" t="str">
        <f t="shared" si="4"/>
        <v>1015 - WTR UTILITY PLANT IN SER</v>
      </c>
      <c r="Q17" t="str">
        <f t="shared" si="5"/>
        <v>LAKE, RIVER, OTHER INTA</v>
      </c>
      <c r="W17" s="2">
        <v>1075</v>
      </c>
    </row>
    <row r="18" spans="1:23" x14ac:dyDescent="0.25">
      <c r="A18" s="2">
        <v>1080</v>
      </c>
      <c r="B18" s="14" t="s">
        <v>2304</v>
      </c>
      <c r="C18" s="14" t="s">
        <v>2327</v>
      </c>
      <c r="D18" s="14" t="s">
        <v>2316</v>
      </c>
      <c r="E18" s="14" t="s">
        <v>2304</v>
      </c>
      <c r="F18" s="2">
        <v>141223</v>
      </c>
      <c r="G18" s="2">
        <v>16160</v>
      </c>
      <c r="H18" s="4">
        <v>307.2</v>
      </c>
      <c r="I18" s="15">
        <v>2</v>
      </c>
      <c r="K18" t="str">
        <f t="shared" si="0"/>
        <v>TOTAL ASSETS</v>
      </c>
      <c r="L18" t="str">
        <f t="shared" si="2"/>
        <v>LONG TERM ASSETS</v>
      </c>
      <c r="M18" s="13" t="str">
        <f t="shared" si="1"/>
        <v>LONG TERM ASSETS</v>
      </c>
      <c r="N18" t="str">
        <f t="shared" si="3"/>
        <v>PROPERTY, PLANT &amp; EQPT</v>
      </c>
      <c r="O18" t="str">
        <f t="shared" si="4"/>
        <v>1015 - WTR UTILITY PLANT IN SER</v>
      </c>
      <c r="Q18" t="str">
        <f t="shared" si="5"/>
        <v>WELLS &amp; SPRINGS</v>
      </c>
      <c r="W18" s="2">
        <v>1080</v>
      </c>
    </row>
    <row r="19" spans="1:23" x14ac:dyDescent="0.25">
      <c r="A19" s="2">
        <v>1085</v>
      </c>
      <c r="B19" s="14" t="s">
        <v>2304</v>
      </c>
      <c r="C19" s="14" t="s">
        <v>2328</v>
      </c>
      <c r="D19" s="14" t="s">
        <v>2316</v>
      </c>
      <c r="E19" s="14" t="s">
        <v>2304</v>
      </c>
      <c r="F19" s="2">
        <v>141224</v>
      </c>
      <c r="G19" s="2">
        <v>16165</v>
      </c>
      <c r="H19" s="4">
        <v>308.2</v>
      </c>
      <c r="I19" s="15"/>
      <c r="K19" t="str">
        <f t="shared" si="0"/>
        <v>TOTAL ASSETS</v>
      </c>
      <c r="L19" t="str">
        <f t="shared" si="2"/>
        <v>LONG TERM ASSETS</v>
      </c>
      <c r="M19" s="13" t="str">
        <f t="shared" si="1"/>
        <v>LONG TERM ASSETS</v>
      </c>
      <c r="N19" t="str">
        <f t="shared" si="3"/>
        <v>PROPERTY, PLANT &amp; EQPT</v>
      </c>
      <c r="O19" t="str">
        <f t="shared" si="4"/>
        <v>1015 - WTR UTILITY PLANT IN SER</v>
      </c>
      <c r="Q19" t="str">
        <f t="shared" si="5"/>
        <v>INFILTRATION GALLERY</v>
      </c>
      <c r="W19" s="2">
        <v>1085</v>
      </c>
    </row>
    <row r="20" spans="1:23" x14ac:dyDescent="0.25">
      <c r="A20" s="2">
        <v>1090</v>
      </c>
      <c r="B20" s="14" t="s">
        <v>2304</v>
      </c>
      <c r="C20" s="14" t="s">
        <v>1527</v>
      </c>
      <c r="D20" s="14" t="s">
        <v>2316</v>
      </c>
      <c r="E20" s="14" t="s">
        <v>2304</v>
      </c>
      <c r="F20" s="2">
        <v>141225</v>
      </c>
      <c r="G20" s="2">
        <v>16170</v>
      </c>
      <c r="H20" s="4">
        <v>309.2</v>
      </c>
      <c r="I20" s="15"/>
      <c r="K20" t="str">
        <f t="shared" si="0"/>
        <v>TOTAL ASSETS</v>
      </c>
      <c r="L20" t="str">
        <f t="shared" si="2"/>
        <v>LONG TERM ASSETS</v>
      </c>
      <c r="M20" s="13" t="str">
        <f t="shared" si="1"/>
        <v>LONG TERM ASSETS</v>
      </c>
      <c r="N20" t="str">
        <f t="shared" si="3"/>
        <v>PROPERTY, PLANT &amp; EQPT</v>
      </c>
      <c r="O20" t="str">
        <f t="shared" si="4"/>
        <v>1015 - WTR UTILITY PLANT IN SER</v>
      </c>
      <c r="Q20" t="str">
        <f t="shared" si="5"/>
        <v>SUPPLY MAINS</v>
      </c>
      <c r="W20" s="2">
        <v>1090</v>
      </c>
    </row>
    <row r="21" spans="1:23" x14ac:dyDescent="0.25">
      <c r="A21" s="2">
        <v>1095</v>
      </c>
      <c r="B21" s="14" t="s">
        <v>2304</v>
      </c>
      <c r="C21" s="14" t="s">
        <v>2329</v>
      </c>
      <c r="D21" s="14" t="s">
        <v>2316</v>
      </c>
      <c r="E21" s="14" t="s">
        <v>2304</v>
      </c>
      <c r="F21" s="2">
        <v>141226</v>
      </c>
      <c r="G21" s="2">
        <v>16180</v>
      </c>
      <c r="H21" s="4">
        <v>310.2</v>
      </c>
      <c r="I21" s="15"/>
      <c r="K21" t="str">
        <f t="shared" si="0"/>
        <v>TOTAL ASSETS</v>
      </c>
      <c r="L21" t="str">
        <f t="shared" si="2"/>
        <v>LONG TERM ASSETS</v>
      </c>
      <c r="M21" s="13" t="str">
        <f t="shared" si="1"/>
        <v>LONG TERM ASSETS</v>
      </c>
      <c r="N21" t="str">
        <f t="shared" si="3"/>
        <v>PROPERTY, PLANT &amp; EQPT</v>
      </c>
      <c r="O21" t="str">
        <f t="shared" si="4"/>
        <v>1015 - WTR UTILITY PLANT IN SER</v>
      </c>
      <c r="Q21" t="str">
        <f t="shared" si="5"/>
        <v>POWER GENERATION EQUIP</v>
      </c>
      <c r="W21" s="2">
        <v>1095</v>
      </c>
    </row>
    <row r="22" spans="1:23" x14ac:dyDescent="0.25">
      <c r="A22" s="2">
        <v>1100</v>
      </c>
      <c r="B22" s="14" t="s">
        <v>2304</v>
      </c>
      <c r="C22" s="14" t="s">
        <v>2330</v>
      </c>
      <c r="D22" s="14" t="s">
        <v>2316</v>
      </c>
      <c r="E22" s="14" t="s">
        <v>2304</v>
      </c>
      <c r="F22" s="2">
        <v>141227</v>
      </c>
      <c r="G22" s="2">
        <v>16181</v>
      </c>
      <c r="H22" s="4">
        <v>311.2</v>
      </c>
      <c r="I22" s="15">
        <v>9</v>
      </c>
      <c r="K22" t="str">
        <f t="shared" si="0"/>
        <v>TOTAL ASSETS</v>
      </c>
      <c r="L22" t="str">
        <f t="shared" si="2"/>
        <v>LONG TERM ASSETS</v>
      </c>
      <c r="M22" s="13" t="str">
        <f t="shared" si="1"/>
        <v>LONG TERM ASSETS</v>
      </c>
      <c r="N22" t="str">
        <f t="shared" si="3"/>
        <v>PROPERTY, PLANT &amp; EQPT</v>
      </c>
      <c r="O22" t="str">
        <f t="shared" si="4"/>
        <v>1015 - WTR UTILITY PLANT IN SER</v>
      </c>
      <c r="Q22" t="str">
        <f t="shared" si="5"/>
        <v>ELECTRIC PUMP EQUIP SRC</v>
      </c>
      <c r="W22" s="2">
        <v>1100</v>
      </c>
    </row>
    <row r="23" spans="1:23" x14ac:dyDescent="0.25">
      <c r="A23" s="2">
        <v>1105</v>
      </c>
      <c r="B23" s="14" t="s">
        <v>2304</v>
      </c>
      <c r="C23" s="14" t="s">
        <v>2331</v>
      </c>
      <c r="D23" s="14" t="s">
        <v>2316</v>
      </c>
      <c r="E23" s="14" t="s">
        <v>2304</v>
      </c>
      <c r="F23" s="2">
        <v>141228</v>
      </c>
      <c r="G23" s="2">
        <v>16182</v>
      </c>
      <c r="H23" s="4">
        <v>311.3</v>
      </c>
      <c r="I23" s="15">
        <v>9</v>
      </c>
      <c r="K23" t="str">
        <f t="shared" si="0"/>
        <v>TOTAL ASSETS</v>
      </c>
      <c r="L23" t="str">
        <f t="shared" si="2"/>
        <v>LONG TERM ASSETS</v>
      </c>
      <c r="M23" s="13" t="str">
        <f t="shared" si="1"/>
        <v>LONG TERM ASSETS</v>
      </c>
      <c r="N23" t="str">
        <f t="shared" si="3"/>
        <v>PROPERTY, PLANT &amp; EQPT</v>
      </c>
      <c r="O23" t="str">
        <f t="shared" si="4"/>
        <v>1015 - WTR UTILITY PLANT IN SER</v>
      </c>
      <c r="Q23" t="str">
        <f t="shared" si="5"/>
        <v>ELECTRIC PUMP EQUIP WTP</v>
      </c>
      <c r="W23" s="2">
        <v>1105</v>
      </c>
    </row>
    <row r="24" spans="1:23" x14ac:dyDescent="0.25">
      <c r="A24" s="2">
        <v>1110</v>
      </c>
      <c r="B24" s="14" t="s">
        <v>2304</v>
      </c>
      <c r="C24" s="14" t="s">
        <v>2332</v>
      </c>
      <c r="D24" s="14" t="s">
        <v>2316</v>
      </c>
      <c r="E24" s="14" t="s">
        <v>2304</v>
      </c>
      <c r="F24" s="2">
        <v>141229</v>
      </c>
      <c r="G24" s="2">
        <v>16183</v>
      </c>
      <c r="H24" s="4">
        <v>311.39999999999998</v>
      </c>
      <c r="I24" s="15">
        <v>9</v>
      </c>
      <c r="K24" t="str">
        <f t="shared" si="0"/>
        <v>TOTAL ASSETS</v>
      </c>
      <c r="L24" t="str">
        <f t="shared" si="2"/>
        <v>LONG TERM ASSETS</v>
      </c>
      <c r="M24" s="13" t="str">
        <f t="shared" si="1"/>
        <v>LONG TERM ASSETS</v>
      </c>
      <c r="N24" t="str">
        <f t="shared" si="3"/>
        <v>PROPERTY, PLANT &amp; EQPT</v>
      </c>
      <c r="O24" t="str">
        <f t="shared" si="4"/>
        <v>1015 - WTR UTILITY PLANT IN SER</v>
      </c>
      <c r="Q24" t="str">
        <f t="shared" si="5"/>
        <v>ELECTRIC PUMP EQUIP TRA</v>
      </c>
      <c r="W24" s="2">
        <v>1110</v>
      </c>
    </row>
    <row r="25" spans="1:23" x14ac:dyDescent="0.25">
      <c r="A25" s="2">
        <v>1115</v>
      </c>
      <c r="B25" s="14" t="s">
        <v>2304</v>
      </c>
      <c r="C25" s="14" t="s">
        <v>2333</v>
      </c>
      <c r="D25" s="14" t="s">
        <v>2316</v>
      </c>
      <c r="E25" s="14" t="s">
        <v>2304</v>
      </c>
      <c r="F25" s="2">
        <v>141230</v>
      </c>
      <c r="G25" s="2">
        <v>16191</v>
      </c>
      <c r="H25" s="4">
        <v>320.3</v>
      </c>
      <c r="I25" s="15">
        <v>16</v>
      </c>
      <c r="K25" t="str">
        <f t="shared" si="0"/>
        <v>TOTAL ASSETS</v>
      </c>
      <c r="L25" t="str">
        <f t="shared" si="2"/>
        <v>LONG TERM ASSETS</v>
      </c>
      <c r="M25" s="13" t="str">
        <f t="shared" si="1"/>
        <v>LONG TERM ASSETS</v>
      </c>
      <c r="N25" t="str">
        <f t="shared" si="3"/>
        <v>PROPERTY, PLANT &amp; EQPT</v>
      </c>
      <c r="O25" t="str">
        <f t="shared" si="4"/>
        <v>1015 - WTR UTILITY PLANT IN SER</v>
      </c>
      <c r="Q25" t="str">
        <f t="shared" si="5"/>
        <v>WATER TREATMENT EQPT</v>
      </c>
      <c r="W25" s="2">
        <v>1115</v>
      </c>
    </row>
    <row r="26" spans="1:23" x14ac:dyDescent="0.25">
      <c r="A26" s="2">
        <v>1120</v>
      </c>
      <c r="B26" s="14" t="s">
        <v>2304</v>
      </c>
      <c r="C26" s="14" t="s">
        <v>2334</v>
      </c>
      <c r="D26" s="14" t="s">
        <v>2316</v>
      </c>
      <c r="E26" s="14" t="s">
        <v>2304</v>
      </c>
      <c r="F26" s="2">
        <v>141231</v>
      </c>
      <c r="G26" s="2">
        <v>16185</v>
      </c>
      <c r="H26" s="4">
        <v>330.4</v>
      </c>
      <c r="I26" s="15">
        <v>34</v>
      </c>
      <c r="K26" t="str">
        <f t="shared" si="0"/>
        <v>TOTAL ASSETS</v>
      </c>
      <c r="L26" t="str">
        <f t="shared" si="2"/>
        <v>LONG TERM ASSETS</v>
      </c>
      <c r="M26" s="13" t="str">
        <f t="shared" si="1"/>
        <v>LONG TERM ASSETS</v>
      </c>
      <c r="N26" t="str">
        <f t="shared" si="3"/>
        <v>PROPERTY, PLANT &amp; EQPT</v>
      </c>
      <c r="O26" t="str">
        <f t="shared" si="4"/>
        <v>1015 - WTR UTILITY PLANT IN SER</v>
      </c>
      <c r="Q26" t="str">
        <f t="shared" si="5"/>
        <v>DIST RESV &amp; STANDPIPES</v>
      </c>
      <c r="W26" s="2">
        <v>1120</v>
      </c>
    </row>
    <row r="27" spans="1:23" x14ac:dyDescent="0.25">
      <c r="A27" s="2">
        <v>1125</v>
      </c>
      <c r="B27" s="14" t="s">
        <v>2304</v>
      </c>
      <c r="C27" s="14" t="s">
        <v>2335</v>
      </c>
      <c r="D27" s="14" t="s">
        <v>2316</v>
      </c>
      <c r="E27" s="14" t="s">
        <v>2304</v>
      </c>
      <c r="F27" s="2">
        <v>141232</v>
      </c>
      <c r="G27" s="2">
        <v>16191</v>
      </c>
      <c r="H27" s="4">
        <v>331.4</v>
      </c>
      <c r="I27" s="15">
        <v>34</v>
      </c>
      <c r="K27" t="str">
        <f t="shared" si="0"/>
        <v>TOTAL ASSETS</v>
      </c>
      <c r="L27" t="str">
        <f t="shared" si="2"/>
        <v>LONG TERM ASSETS</v>
      </c>
      <c r="M27" s="13" t="str">
        <f t="shared" si="1"/>
        <v>LONG TERM ASSETS</v>
      </c>
      <c r="N27" t="str">
        <f t="shared" si="3"/>
        <v>PROPERTY, PLANT &amp; EQPT</v>
      </c>
      <c r="O27" t="str">
        <f t="shared" si="4"/>
        <v>1015 - WTR UTILITY PLANT IN SER</v>
      </c>
      <c r="Q27" t="str">
        <f t="shared" si="5"/>
        <v>TRANS &amp; DISTR MAINS</v>
      </c>
      <c r="W27" s="2">
        <v>1125</v>
      </c>
    </row>
    <row r="28" spans="1:23" x14ac:dyDescent="0.25">
      <c r="A28" s="2">
        <v>1130</v>
      </c>
      <c r="B28" s="14" t="s">
        <v>2304</v>
      </c>
      <c r="C28" s="14" t="s">
        <v>2336</v>
      </c>
      <c r="D28" s="14" t="s">
        <v>2316</v>
      </c>
      <c r="E28" s="14" t="s">
        <v>2304</v>
      </c>
      <c r="F28" s="2">
        <v>141233</v>
      </c>
      <c r="G28" s="2">
        <v>16195</v>
      </c>
      <c r="H28" s="4">
        <v>333.4</v>
      </c>
      <c r="I28" s="15">
        <v>39</v>
      </c>
      <c r="K28" t="str">
        <f t="shared" si="0"/>
        <v>TOTAL ASSETS</v>
      </c>
      <c r="L28" t="str">
        <f t="shared" si="2"/>
        <v>LONG TERM ASSETS</v>
      </c>
      <c r="M28" s="13" t="str">
        <f t="shared" si="1"/>
        <v>LONG TERM ASSETS</v>
      </c>
      <c r="N28" t="str">
        <f t="shared" si="3"/>
        <v>PROPERTY, PLANT &amp; EQPT</v>
      </c>
      <c r="O28" t="str">
        <f t="shared" si="4"/>
        <v>1015 - WTR UTILITY PLANT IN SER</v>
      </c>
      <c r="Q28" t="str">
        <f t="shared" si="5"/>
        <v>SERVICE LINES</v>
      </c>
      <c r="W28" s="2">
        <v>1130</v>
      </c>
    </row>
    <row r="29" spans="1:23" x14ac:dyDescent="0.25">
      <c r="A29" s="2">
        <v>1135</v>
      </c>
      <c r="B29" s="14" t="s">
        <v>2304</v>
      </c>
      <c r="C29" s="14" t="s">
        <v>1572</v>
      </c>
      <c r="D29" s="14" t="s">
        <v>2316</v>
      </c>
      <c r="E29" s="14" t="s">
        <v>2304</v>
      </c>
      <c r="F29" s="2">
        <v>141234</v>
      </c>
      <c r="G29" s="2">
        <v>16200</v>
      </c>
      <c r="H29" s="4">
        <v>334.4</v>
      </c>
      <c r="I29" s="15">
        <v>40</v>
      </c>
      <c r="K29" t="str">
        <f t="shared" si="0"/>
        <v>TOTAL ASSETS</v>
      </c>
      <c r="L29" t="str">
        <f t="shared" si="2"/>
        <v>LONG TERM ASSETS</v>
      </c>
      <c r="M29" s="13" t="str">
        <f t="shared" si="1"/>
        <v>LONG TERM ASSETS</v>
      </c>
      <c r="N29" t="str">
        <f t="shared" si="3"/>
        <v>PROPERTY, PLANT &amp; EQPT</v>
      </c>
      <c r="O29" t="str">
        <f t="shared" si="4"/>
        <v>1015 - WTR UTILITY PLANT IN SER</v>
      </c>
      <c r="Q29" t="str">
        <f t="shared" si="5"/>
        <v>METERS</v>
      </c>
      <c r="W29" s="2">
        <v>1135</v>
      </c>
    </row>
    <row r="30" spans="1:23" x14ac:dyDescent="0.25">
      <c r="A30" s="2">
        <v>1140</v>
      </c>
      <c r="B30" s="14" t="s">
        <v>2304</v>
      </c>
      <c r="C30" s="14" t="s">
        <v>2337</v>
      </c>
      <c r="D30" s="14" t="s">
        <v>2316</v>
      </c>
      <c r="E30" s="14" t="s">
        <v>2304</v>
      </c>
      <c r="F30" s="2">
        <v>141235</v>
      </c>
      <c r="G30" s="2">
        <v>16205</v>
      </c>
      <c r="H30" s="4">
        <v>334.4</v>
      </c>
      <c r="I30" s="15">
        <v>40</v>
      </c>
      <c r="K30" t="str">
        <f t="shared" si="0"/>
        <v>TOTAL ASSETS</v>
      </c>
      <c r="L30" t="str">
        <f t="shared" si="2"/>
        <v>LONG TERM ASSETS</v>
      </c>
      <c r="M30" s="13" t="str">
        <f t="shared" si="1"/>
        <v>LONG TERM ASSETS</v>
      </c>
      <c r="N30" t="str">
        <f t="shared" si="3"/>
        <v>PROPERTY, PLANT &amp; EQPT</v>
      </c>
      <c r="O30" t="str">
        <f t="shared" si="4"/>
        <v>1015 - WTR UTILITY PLANT IN SER</v>
      </c>
      <c r="Q30" t="str">
        <f t="shared" si="5"/>
        <v>METER INSTALLATIONS</v>
      </c>
      <c r="W30" s="2">
        <v>1140</v>
      </c>
    </row>
    <row r="31" spans="1:23" x14ac:dyDescent="0.25">
      <c r="A31" s="2">
        <v>1145</v>
      </c>
      <c r="B31" s="14" t="s">
        <v>2304</v>
      </c>
      <c r="C31" s="14" t="s">
        <v>1585</v>
      </c>
      <c r="D31" s="14" t="s">
        <v>2316</v>
      </c>
      <c r="E31" s="14" t="s">
        <v>2304</v>
      </c>
      <c r="F31" s="2">
        <v>141236</v>
      </c>
      <c r="G31" s="2">
        <v>16210</v>
      </c>
      <c r="H31" s="4">
        <v>335.4</v>
      </c>
      <c r="I31" s="15">
        <v>42</v>
      </c>
      <c r="K31" t="str">
        <f t="shared" si="0"/>
        <v>TOTAL ASSETS</v>
      </c>
      <c r="L31" t="str">
        <f t="shared" si="2"/>
        <v>LONG TERM ASSETS</v>
      </c>
      <c r="M31" s="13" t="str">
        <f t="shared" si="1"/>
        <v>LONG TERM ASSETS</v>
      </c>
      <c r="N31" t="str">
        <f t="shared" si="3"/>
        <v>PROPERTY, PLANT &amp; EQPT</v>
      </c>
      <c r="O31" t="str">
        <f t="shared" si="4"/>
        <v>1015 - WTR UTILITY PLANT IN SER</v>
      </c>
      <c r="Q31" t="str">
        <f t="shared" si="5"/>
        <v>HYDRANTS</v>
      </c>
      <c r="W31" s="2">
        <v>1145</v>
      </c>
    </row>
    <row r="32" spans="1:23" x14ac:dyDescent="0.25">
      <c r="A32" s="2">
        <v>1150</v>
      </c>
      <c r="B32" s="14" t="s">
        <v>2304</v>
      </c>
      <c r="C32" s="14" t="s">
        <v>1588</v>
      </c>
      <c r="D32" s="14" t="s">
        <v>2316</v>
      </c>
      <c r="E32" s="14" t="s">
        <v>2304</v>
      </c>
      <c r="F32" s="2">
        <v>141237</v>
      </c>
      <c r="G32" s="2">
        <v>16215</v>
      </c>
      <c r="H32" s="4">
        <v>336.4</v>
      </c>
      <c r="I32" s="15">
        <v>34</v>
      </c>
      <c r="K32" t="str">
        <f t="shared" si="0"/>
        <v>TOTAL ASSETS</v>
      </c>
      <c r="L32" t="str">
        <f t="shared" si="2"/>
        <v>LONG TERM ASSETS</v>
      </c>
      <c r="M32" s="13" t="str">
        <f t="shared" si="1"/>
        <v>LONG TERM ASSETS</v>
      </c>
      <c r="N32" t="str">
        <f t="shared" si="3"/>
        <v>PROPERTY, PLANT &amp; EQPT</v>
      </c>
      <c r="O32" t="str">
        <f t="shared" si="4"/>
        <v>1015 - WTR UTILITY PLANT IN SER</v>
      </c>
      <c r="Q32" t="str">
        <f t="shared" si="5"/>
        <v>BACKFLOW PREVENTION DEV</v>
      </c>
      <c r="W32" s="2">
        <v>1150</v>
      </c>
    </row>
    <row r="33" spans="1:23" x14ac:dyDescent="0.25">
      <c r="A33" s="2">
        <v>1155</v>
      </c>
      <c r="B33" s="14" t="s">
        <v>2304</v>
      </c>
      <c r="C33" s="14" t="s">
        <v>2338</v>
      </c>
      <c r="D33" s="14" t="s">
        <v>2316</v>
      </c>
      <c r="E33" s="14" t="s">
        <v>2304</v>
      </c>
      <c r="F33" s="2">
        <v>141267</v>
      </c>
      <c r="G33" s="2">
        <v>16314</v>
      </c>
      <c r="H33" s="4">
        <v>339.1</v>
      </c>
      <c r="I33" s="15"/>
      <c r="K33" t="str">
        <f t="shared" si="0"/>
        <v>TOTAL ASSETS</v>
      </c>
      <c r="L33" t="str">
        <f t="shared" si="2"/>
        <v>LONG TERM ASSETS</v>
      </c>
      <c r="M33" s="13" t="str">
        <f t="shared" si="1"/>
        <v>LONG TERM ASSETS</v>
      </c>
      <c r="N33" t="str">
        <f t="shared" si="3"/>
        <v>PROPERTY, PLANT &amp; EQPT</v>
      </c>
      <c r="O33" t="str">
        <f t="shared" si="4"/>
        <v>1015 - WTR UTILITY PLANT IN SER</v>
      </c>
      <c r="Q33" t="str">
        <f t="shared" si="5"/>
        <v>OTH PLT&amp;MISC EQUIP INTA</v>
      </c>
      <c r="W33" s="2">
        <v>1155</v>
      </c>
    </row>
    <row r="34" spans="1:23" x14ac:dyDescent="0.25">
      <c r="A34" s="2">
        <v>1160</v>
      </c>
      <c r="B34" s="14" t="s">
        <v>2304</v>
      </c>
      <c r="C34" s="14" t="s">
        <v>2339</v>
      </c>
      <c r="D34" s="14" t="s">
        <v>2316</v>
      </c>
      <c r="E34" s="14" t="s">
        <v>2304</v>
      </c>
      <c r="F34" s="2">
        <v>141268</v>
      </c>
      <c r="G34" s="2">
        <v>16315</v>
      </c>
      <c r="H34" s="4">
        <v>339.2</v>
      </c>
      <c r="I34" s="15"/>
      <c r="K34" t="str">
        <f t="shared" si="0"/>
        <v>TOTAL ASSETS</v>
      </c>
      <c r="L34" t="str">
        <f t="shared" si="2"/>
        <v>LONG TERM ASSETS</v>
      </c>
      <c r="M34" s="13" t="str">
        <f t="shared" si="1"/>
        <v>LONG TERM ASSETS</v>
      </c>
      <c r="N34" t="str">
        <f t="shared" si="3"/>
        <v>PROPERTY, PLANT &amp; EQPT</v>
      </c>
      <c r="O34" t="str">
        <f t="shared" si="4"/>
        <v>1015 - WTR UTILITY PLANT IN SER</v>
      </c>
      <c r="Q34" t="str">
        <f t="shared" si="5"/>
        <v>OTH PLT&amp;MISC EQUIP SRC</v>
      </c>
      <c r="W34" s="2">
        <v>1160</v>
      </c>
    </row>
    <row r="35" spans="1:23" x14ac:dyDescent="0.25">
      <c r="A35" s="2">
        <v>1165</v>
      </c>
      <c r="B35" s="14" t="s">
        <v>2304</v>
      </c>
      <c r="C35" s="14" t="s">
        <v>2340</v>
      </c>
      <c r="D35" s="14" t="s">
        <v>2316</v>
      </c>
      <c r="E35" s="14" t="s">
        <v>2304</v>
      </c>
      <c r="F35" s="2">
        <v>141269</v>
      </c>
      <c r="G35" s="2">
        <v>16316</v>
      </c>
      <c r="H35" s="4">
        <v>339.3</v>
      </c>
      <c r="I35" s="15"/>
      <c r="K35" t="str">
        <f t="shared" si="0"/>
        <v>TOTAL ASSETS</v>
      </c>
      <c r="L35" t="str">
        <f t="shared" si="2"/>
        <v>LONG TERM ASSETS</v>
      </c>
      <c r="M35" s="13" t="str">
        <f t="shared" si="1"/>
        <v>LONG TERM ASSETS</v>
      </c>
      <c r="N35" t="str">
        <f t="shared" si="3"/>
        <v>PROPERTY, PLANT &amp; EQPT</v>
      </c>
      <c r="O35" t="str">
        <f t="shared" si="4"/>
        <v>1015 - WTR UTILITY PLANT IN SER</v>
      </c>
      <c r="Q35" t="str">
        <f t="shared" si="5"/>
        <v>OTH PLT&amp;MISC EQUIP WTP</v>
      </c>
      <c r="W35" s="2">
        <v>1165</v>
      </c>
    </row>
    <row r="36" spans="1:23" x14ac:dyDescent="0.25">
      <c r="A36" s="2">
        <v>1170</v>
      </c>
      <c r="B36" s="14" t="s">
        <v>2304</v>
      </c>
      <c r="C36" s="14" t="s">
        <v>2341</v>
      </c>
      <c r="D36" s="14" t="s">
        <v>2316</v>
      </c>
      <c r="E36" s="14" t="s">
        <v>2304</v>
      </c>
      <c r="F36" s="2">
        <v>141270</v>
      </c>
      <c r="G36" s="2">
        <v>16317</v>
      </c>
      <c r="H36" s="4">
        <v>339.4</v>
      </c>
      <c r="I36" s="15"/>
      <c r="K36" t="str">
        <f t="shared" si="0"/>
        <v>TOTAL ASSETS</v>
      </c>
      <c r="L36" t="str">
        <f t="shared" si="2"/>
        <v>LONG TERM ASSETS</v>
      </c>
      <c r="M36" s="13" t="str">
        <f t="shared" si="1"/>
        <v>LONG TERM ASSETS</v>
      </c>
      <c r="N36" t="str">
        <f t="shared" si="3"/>
        <v>PROPERTY, PLANT &amp; EQPT</v>
      </c>
      <c r="O36" t="str">
        <f t="shared" si="4"/>
        <v>1015 - WTR UTILITY PLANT IN SER</v>
      </c>
      <c r="Q36" t="str">
        <f t="shared" si="5"/>
        <v>OTH PLT&amp;MISC EQUIP TRAN</v>
      </c>
      <c r="W36" s="2">
        <v>1170</v>
      </c>
    </row>
    <row r="37" spans="1:23" x14ac:dyDescent="0.25">
      <c r="A37" s="2">
        <v>1175</v>
      </c>
      <c r="B37" s="14" t="s">
        <v>2304</v>
      </c>
      <c r="C37" s="14" t="s">
        <v>1590</v>
      </c>
      <c r="D37" s="14" t="s">
        <v>2316</v>
      </c>
      <c r="E37" s="14" t="s">
        <v>2304</v>
      </c>
      <c r="F37" s="2">
        <v>141220</v>
      </c>
      <c r="G37" s="2">
        <v>16330</v>
      </c>
      <c r="H37" s="4">
        <v>340.5</v>
      </c>
      <c r="I37" s="15"/>
      <c r="K37" t="str">
        <f t="shared" si="0"/>
        <v>TOTAL ASSETS</v>
      </c>
      <c r="L37" t="str">
        <f t="shared" si="2"/>
        <v>LONG TERM ASSETS</v>
      </c>
      <c r="M37" s="13" t="str">
        <f t="shared" si="1"/>
        <v>LONG TERM ASSETS</v>
      </c>
      <c r="N37" t="str">
        <f t="shared" si="3"/>
        <v>PROPERTY, PLANT &amp; EQPT</v>
      </c>
      <c r="O37" t="str">
        <f t="shared" si="4"/>
        <v>1015 - WTR UTILITY PLANT IN SER</v>
      </c>
      <c r="Q37" t="str">
        <f t="shared" si="5"/>
        <v>OFFICE STRUCT &amp; IMPRV</v>
      </c>
      <c r="W37" s="2">
        <v>1175</v>
      </c>
    </row>
    <row r="38" spans="1:23" x14ac:dyDescent="0.25">
      <c r="A38" s="2">
        <v>1180</v>
      </c>
      <c r="B38" s="14" t="s">
        <v>2304</v>
      </c>
      <c r="C38" s="14" t="s">
        <v>2342</v>
      </c>
      <c r="D38" s="14" t="s">
        <v>2316</v>
      </c>
      <c r="E38" s="14" t="s">
        <v>2304</v>
      </c>
      <c r="F38" s="2">
        <v>141303</v>
      </c>
      <c r="G38" s="2">
        <v>16510</v>
      </c>
      <c r="H38" s="4">
        <v>340.5</v>
      </c>
      <c r="I38" s="15"/>
      <c r="K38" t="str">
        <f t="shared" si="0"/>
        <v>TOTAL ASSETS</v>
      </c>
      <c r="L38" t="str">
        <f t="shared" si="2"/>
        <v>LONG TERM ASSETS</v>
      </c>
      <c r="M38" s="13" t="str">
        <f t="shared" si="1"/>
        <v>LONG TERM ASSETS</v>
      </c>
      <c r="N38" t="str">
        <f t="shared" si="3"/>
        <v>PROPERTY, PLANT &amp; EQPT</v>
      </c>
      <c r="O38" t="str">
        <f t="shared" si="4"/>
        <v>1015 - WTR UTILITY PLANT IN SER</v>
      </c>
      <c r="Q38" t="str">
        <f t="shared" si="5"/>
        <v>OFFICE FURN &amp; EQPT</v>
      </c>
      <c r="W38" s="2">
        <v>1180</v>
      </c>
    </row>
    <row r="39" spans="1:23" x14ac:dyDescent="0.25">
      <c r="A39" s="2">
        <v>1185</v>
      </c>
      <c r="B39" s="14" t="s">
        <v>2304</v>
      </c>
      <c r="C39" s="14" t="s">
        <v>1594</v>
      </c>
      <c r="D39" s="14" t="s">
        <v>2316</v>
      </c>
      <c r="E39" s="14" t="s">
        <v>2304</v>
      </c>
      <c r="F39" s="2">
        <v>141305</v>
      </c>
      <c r="G39" s="2">
        <v>16520</v>
      </c>
      <c r="H39" s="4">
        <v>342.5</v>
      </c>
      <c r="I39" s="15">
        <v>42</v>
      </c>
      <c r="K39" t="str">
        <f t="shared" si="0"/>
        <v>TOTAL ASSETS</v>
      </c>
      <c r="L39" t="str">
        <f t="shared" si="2"/>
        <v>LONG TERM ASSETS</v>
      </c>
      <c r="M39" s="13" t="str">
        <f t="shared" si="1"/>
        <v>LONG TERM ASSETS</v>
      </c>
      <c r="N39" t="str">
        <f t="shared" si="3"/>
        <v>PROPERTY, PLANT &amp; EQPT</v>
      </c>
      <c r="O39" t="str">
        <f t="shared" si="4"/>
        <v>1015 - WTR UTILITY PLANT IN SER</v>
      </c>
      <c r="Q39" t="str">
        <f t="shared" si="5"/>
        <v>STORES EQUIPMENT</v>
      </c>
      <c r="W39" s="2">
        <v>1185</v>
      </c>
    </row>
    <row r="40" spans="1:23" x14ac:dyDescent="0.25">
      <c r="A40" s="2">
        <v>1190</v>
      </c>
      <c r="B40" s="14" t="s">
        <v>2304</v>
      </c>
      <c r="C40" s="14" t="s">
        <v>1595</v>
      </c>
      <c r="D40" s="14" t="s">
        <v>2316</v>
      </c>
      <c r="E40" s="14" t="s">
        <v>2304</v>
      </c>
      <c r="F40" s="2">
        <v>141308</v>
      </c>
      <c r="G40" s="2">
        <v>16525</v>
      </c>
      <c r="H40" s="4">
        <v>343.5</v>
      </c>
      <c r="I40" s="15">
        <v>42</v>
      </c>
      <c r="K40" t="str">
        <f t="shared" si="0"/>
        <v>TOTAL ASSETS</v>
      </c>
      <c r="L40" t="str">
        <f t="shared" si="2"/>
        <v>LONG TERM ASSETS</v>
      </c>
      <c r="M40" s="13" t="str">
        <f t="shared" si="1"/>
        <v>LONG TERM ASSETS</v>
      </c>
      <c r="N40" t="str">
        <f t="shared" si="3"/>
        <v>PROPERTY, PLANT &amp; EQPT</v>
      </c>
      <c r="O40" t="str">
        <f t="shared" si="4"/>
        <v>1015 - WTR UTILITY PLANT IN SER</v>
      </c>
      <c r="Q40" t="str">
        <f t="shared" si="5"/>
        <v>TOOL SHOP &amp; MISC EQPT</v>
      </c>
      <c r="W40" s="2">
        <v>1190</v>
      </c>
    </row>
    <row r="41" spans="1:23" x14ac:dyDescent="0.25">
      <c r="A41" s="2">
        <v>1195</v>
      </c>
      <c r="B41" s="14" t="s">
        <v>2304</v>
      </c>
      <c r="C41" s="14" t="s">
        <v>2343</v>
      </c>
      <c r="D41" s="14" t="s">
        <v>2316</v>
      </c>
      <c r="E41" s="14" t="s">
        <v>2304</v>
      </c>
      <c r="F41" s="2">
        <v>141306</v>
      </c>
      <c r="G41" s="2">
        <v>16530</v>
      </c>
      <c r="H41" s="4">
        <v>344.5</v>
      </c>
      <c r="I41" s="15">
        <v>42</v>
      </c>
      <c r="K41" t="str">
        <f t="shared" si="0"/>
        <v>TOTAL ASSETS</v>
      </c>
      <c r="L41" t="str">
        <f t="shared" si="2"/>
        <v>LONG TERM ASSETS</v>
      </c>
      <c r="M41" s="13" t="str">
        <f t="shared" si="1"/>
        <v>LONG TERM ASSETS</v>
      </c>
      <c r="N41" t="str">
        <f t="shared" si="3"/>
        <v>PROPERTY, PLANT &amp; EQPT</v>
      </c>
      <c r="O41" t="str">
        <f t="shared" si="4"/>
        <v>1015 - WTR UTILITY PLANT IN SER</v>
      </c>
      <c r="Q41" t="str">
        <f t="shared" si="5"/>
        <v>LABORATORY EQUIPMENT</v>
      </c>
      <c r="W41" s="2">
        <v>1195</v>
      </c>
    </row>
    <row r="42" spans="1:23" x14ac:dyDescent="0.25">
      <c r="A42" s="2">
        <v>1200</v>
      </c>
      <c r="B42" s="14" t="s">
        <v>2304</v>
      </c>
      <c r="C42" s="14" t="s">
        <v>1620</v>
      </c>
      <c r="D42" s="14" t="s">
        <v>2316</v>
      </c>
      <c r="E42" s="14" t="s">
        <v>2304</v>
      </c>
      <c r="F42" s="2">
        <v>141309</v>
      </c>
      <c r="G42" s="2">
        <v>16535</v>
      </c>
      <c r="H42" s="4">
        <v>345.5</v>
      </c>
      <c r="I42" s="15">
        <v>9</v>
      </c>
      <c r="K42" t="str">
        <f t="shared" si="0"/>
        <v>TOTAL ASSETS</v>
      </c>
      <c r="L42" t="str">
        <f t="shared" si="2"/>
        <v>LONG TERM ASSETS</v>
      </c>
      <c r="M42" s="13" t="str">
        <f t="shared" si="1"/>
        <v>LONG TERM ASSETS</v>
      </c>
      <c r="N42" t="str">
        <f t="shared" si="3"/>
        <v>PROPERTY, PLANT &amp; EQPT</v>
      </c>
      <c r="O42" t="str">
        <f t="shared" si="4"/>
        <v>1015 - WTR UTILITY PLANT IN SER</v>
      </c>
      <c r="Q42" t="str">
        <f t="shared" si="5"/>
        <v>POWER OPERATED EQUIP</v>
      </c>
      <c r="W42" s="2">
        <v>1200</v>
      </c>
    </row>
    <row r="43" spans="1:23" x14ac:dyDescent="0.25">
      <c r="A43" s="2">
        <v>1205</v>
      </c>
      <c r="B43" s="14" t="s">
        <v>2304</v>
      </c>
      <c r="C43" s="14" t="s">
        <v>2344</v>
      </c>
      <c r="D43" s="14" t="s">
        <v>2316</v>
      </c>
      <c r="E43" s="14" t="s">
        <v>2304</v>
      </c>
      <c r="F43" s="2">
        <v>141310</v>
      </c>
      <c r="G43" s="2">
        <v>16540</v>
      </c>
      <c r="H43" s="4">
        <v>346.5</v>
      </c>
      <c r="I43" s="15">
        <v>9</v>
      </c>
      <c r="K43" t="str">
        <f t="shared" si="0"/>
        <v>TOTAL ASSETS</v>
      </c>
      <c r="L43" t="str">
        <f t="shared" si="2"/>
        <v>LONG TERM ASSETS</v>
      </c>
      <c r="M43" s="13" t="str">
        <f t="shared" si="1"/>
        <v>LONG TERM ASSETS</v>
      </c>
      <c r="N43" t="str">
        <f t="shared" si="3"/>
        <v>PROPERTY, PLANT &amp; EQPT</v>
      </c>
      <c r="O43" t="str">
        <f t="shared" si="4"/>
        <v>1015 - WTR UTILITY PLANT IN SER</v>
      </c>
      <c r="Q43" t="str">
        <f t="shared" si="5"/>
        <v>COMMUNICATION EQPT</v>
      </c>
      <c r="W43" s="2">
        <v>1205</v>
      </c>
    </row>
    <row r="44" spans="1:23" x14ac:dyDescent="0.25">
      <c r="A44" s="2">
        <v>1210</v>
      </c>
      <c r="B44" s="14" t="s">
        <v>2304</v>
      </c>
      <c r="C44" s="14" t="s">
        <v>2345</v>
      </c>
      <c r="D44" s="14" t="s">
        <v>2316</v>
      </c>
      <c r="E44" s="14" t="s">
        <v>2304</v>
      </c>
      <c r="F44" s="2">
        <v>141311</v>
      </c>
      <c r="G44" s="2">
        <v>16545</v>
      </c>
      <c r="H44" s="4">
        <v>347.5</v>
      </c>
      <c r="I44" s="15">
        <v>9</v>
      </c>
      <c r="K44" t="str">
        <f t="shared" si="0"/>
        <v>TOTAL ASSETS</v>
      </c>
      <c r="L44" t="str">
        <f t="shared" si="2"/>
        <v>LONG TERM ASSETS</v>
      </c>
      <c r="M44" s="13" t="str">
        <f t="shared" si="1"/>
        <v>LONG TERM ASSETS</v>
      </c>
      <c r="N44" t="str">
        <f t="shared" si="3"/>
        <v>PROPERTY, PLANT &amp; EQPT</v>
      </c>
      <c r="O44" t="str">
        <f t="shared" si="4"/>
        <v>1015 - WTR UTILITY PLANT IN SER</v>
      </c>
      <c r="Q44" t="str">
        <f t="shared" si="5"/>
        <v>MISC EQUIPMENT</v>
      </c>
      <c r="W44" s="2">
        <v>1210</v>
      </c>
    </row>
    <row r="45" spans="1:23" x14ac:dyDescent="0.25">
      <c r="A45" s="2">
        <v>1215</v>
      </c>
      <c r="B45" s="14" t="s">
        <v>2304</v>
      </c>
      <c r="C45" s="14" t="s">
        <v>2346</v>
      </c>
      <c r="D45" s="14" t="s">
        <v>2316</v>
      </c>
      <c r="E45" s="14" t="s">
        <v>2304</v>
      </c>
      <c r="F45" s="2">
        <v>141278</v>
      </c>
      <c r="G45" s="2">
        <v>16335</v>
      </c>
      <c r="H45" s="4">
        <v>348.5</v>
      </c>
      <c r="I45" s="15"/>
      <c r="K45" t="str">
        <f t="shared" si="0"/>
        <v>TOTAL ASSETS</v>
      </c>
      <c r="L45" t="str">
        <f t="shared" si="2"/>
        <v>LONG TERM ASSETS</v>
      </c>
      <c r="M45" s="13" t="str">
        <f t="shared" si="1"/>
        <v>LONG TERM ASSETS</v>
      </c>
      <c r="N45" t="str">
        <f t="shared" si="3"/>
        <v>PROPERTY, PLANT &amp; EQPT</v>
      </c>
      <c r="O45" t="str">
        <f t="shared" si="4"/>
        <v>1015 - WTR UTILITY PLANT IN SER</v>
      </c>
      <c r="Q45" t="str">
        <f t="shared" si="5"/>
        <v>WATER PLANT ALLOCATED</v>
      </c>
      <c r="W45" s="2">
        <v>1215</v>
      </c>
    </row>
    <row r="46" spans="1:23" x14ac:dyDescent="0.25">
      <c r="A46" s="2">
        <v>1220</v>
      </c>
      <c r="B46" s="14" t="s">
        <v>2304</v>
      </c>
      <c r="C46" s="14" t="s">
        <v>2347</v>
      </c>
      <c r="D46" s="14" t="s">
        <v>2316</v>
      </c>
      <c r="E46" s="14" t="s">
        <v>2304</v>
      </c>
      <c r="F46" s="2">
        <v>141271</v>
      </c>
      <c r="G46" s="2">
        <v>16560</v>
      </c>
      <c r="H46" s="4">
        <v>348.5</v>
      </c>
      <c r="I46" s="15"/>
      <c r="K46" t="str">
        <f t="shared" si="0"/>
        <v>TOTAL ASSETS</v>
      </c>
      <c r="L46" t="str">
        <f t="shared" si="2"/>
        <v>LONG TERM ASSETS</v>
      </c>
      <c r="M46" s="13" t="str">
        <f t="shared" si="1"/>
        <v>LONG TERM ASSETS</v>
      </c>
      <c r="N46" t="str">
        <f t="shared" si="3"/>
        <v>PROPERTY, PLANT &amp; EQPT</v>
      </c>
      <c r="O46" t="str">
        <f t="shared" si="4"/>
        <v>1015 - WTR UTILITY PLANT IN SER</v>
      </c>
      <c r="Q46" t="str">
        <f t="shared" si="5"/>
        <v>OTHER TANGIBLE PLT WATE</v>
      </c>
      <c r="W46" s="2">
        <v>1220</v>
      </c>
    </row>
    <row r="47" spans="1:23" x14ac:dyDescent="0.25">
      <c r="A47" s="2">
        <v>1240</v>
      </c>
      <c r="B47" s="14" t="s">
        <v>2304</v>
      </c>
      <c r="C47" s="14" t="s">
        <v>2348</v>
      </c>
      <c r="D47" s="14" t="s">
        <v>2314</v>
      </c>
      <c r="E47" s="14" t="s">
        <v>2307</v>
      </c>
      <c r="G47" s="2" t="s">
        <v>2308</v>
      </c>
      <c r="H47" s="4">
        <v>0</v>
      </c>
      <c r="I47" s="15"/>
      <c r="K47" t="str">
        <f t="shared" si="0"/>
        <v>TOTAL ASSETS</v>
      </c>
      <c r="L47" t="str">
        <f t="shared" si="2"/>
        <v>LONG TERM ASSETS</v>
      </c>
      <c r="M47" s="13" t="str">
        <f t="shared" si="1"/>
        <v>LONG TERM ASSETS</v>
      </c>
      <c r="N47" t="str">
        <f t="shared" si="3"/>
        <v>PROPERTY, PLANT &amp; EQPT</v>
      </c>
      <c r="O47" t="str">
        <f t="shared" si="4"/>
        <v>1240 - SWR UTILITY PLANT IN SER</v>
      </c>
      <c r="P47" t="str">
        <f>CONCATENATE(A47," ","-"," ",TRIM(C47))</f>
        <v>1240 - SWR UTILITY PLANT IN SER</v>
      </c>
      <c r="Q47" t="str">
        <f t="shared" si="5"/>
        <v>SWR UTILITY PLANT IN SER</v>
      </c>
      <c r="W47" s="2">
        <v>1240</v>
      </c>
    </row>
    <row r="48" spans="1:23" x14ac:dyDescent="0.25">
      <c r="A48" s="2">
        <v>1245</v>
      </c>
      <c r="B48" s="14" t="s">
        <v>2304</v>
      </c>
      <c r="C48" s="14" t="s">
        <v>2315</v>
      </c>
      <c r="D48" s="14" t="s">
        <v>2316</v>
      </c>
      <c r="E48" s="14" t="s">
        <v>2304</v>
      </c>
      <c r="F48" s="2">
        <v>141201</v>
      </c>
      <c r="G48" s="2">
        <v>16105</v>
      </c>
      <c r="H48" s="4">
        <v>351.1</v>
      </c>
      <c r="I48" s="15"/>
      <c r="K48" t="str">
        <f t="shared" si="0"/>
        <v>TOTAL ASSETS</v>
      </c>
      <c r="L48" t="str">
        <f t="shared" si="2"/>
        <v>LONG TERM ASSETS</v>
      </c>
      <c r="M48" s="13" t="str">
        <f t="shared" si="1"/>
        <v>LONG TERM ASSETS</v>
      </c>
      <c r="N48" t="str">
        <f t="shared" si="3"/>
        <v>PROPERTY, PLANT &amp; EQPT</v>
      </c>
      <c r="O48" t="str">
        <f t="shared" si="4"/>
        <v>1240 - SWR UTILITY PLANT IN SER</v>
      </c>
      <c r="Q48" t="str">
        <f t="shared" si="5"/>
        <v>ORGANIZATION</v>
      </c>
      <c r="W48" s="2">
        <v>1245</v>
      </c>
    </row>
    <row r="49" spans="1:23" x14ac:dyDescent="0.25">
      <c r="A49" s="2">
        <v>1250</v>
      </c>
      <c r="B49" s="14" t="s">
        <v>2304</v>
      </c>
      <c r="C49" s="14" t="s">
        <v>2349</v>
      </c>
      <c r="D49" s="14" t="s">
        <v>2316</v>
      </c>
      <c r="E49" s="14" t="s">
        <v>2304</v>
      </c>
      <c r="F49" s="2">
        <v>141202</v>
      </c>
      <c r="G49" s="2">
        <v>16110</v>
      </c>
      <c r="H49" s="4">
        <v>352.1</v>
      </c>
      <c r="I49" s="15"/>
      <c r="K49" t="str">
        <f t="shared" si="0"/>
        <v>TOTAL ASSETS</v>
      </c>
      <c r="L49" t="str">
        <f t="shared" si="2"/>
        <v>LONG TERM ASSETS</v>
      </c>
      <c r="M49" s="13" t="str">
        <f t="shared" si="1"/>
        <v>LONG TERM ASSETS</v>
      </c>
      <c r="N49" t="str">
        <f t="shared" si="3"/>
        <v>PROPERTY, PLANT &amp; EQPT</v>
      </c>
      <c r="O49" t="str">
        <f t="shared" si="4"/>
        <v>1240 - SWR UTILITY PLANT IN SER</v>
      </c>
      <c r="Q49" t="str">
        <f t="shared" si="5"/>
        <v>FRANCHISES INTANG PLT</v>
      </c>
      <c r="W49" s="2">
        <v>1250</v>
      </c>
    </row>
    <row r="50" spans="1:23" x14ac:dyDescent="0.25">
      <c r="A50" s="2">
        <v>1255</v>
      </c>
      <c r="B50" s="14" t="s">
        <v>2304</v>
      </c>
      <c r="C50" s="14" t="s">
        <v>2350</v>
      </c>
      <c r="D50" s="14" t="s">
        <v>2316</v>
      </c>
      <c r="E50" s="14" t="s">
        <v>2304</v>
      </c>
      <c r="F50" s="2">
        <v>141202</v>
      </c>
      <c r="G50" s="2" t="s">
        <v>2308</v>
      </c>
      <c r="H50" s="4">
        <v>352.6</v>
      </c>
      <c r="I50" s="15"/>
      <c r="K50" t="str">
        <f t="shared" si="0"/>
        <v>TOTAL ASSETS</v>
      </c>
      <c r="L50" t="str">
        <f t="shared" si="2"/>
        <v>LONG TERM ASSETS</v>
      </c>
      <c r="M50" s="13" t="str">
        <f t="shared" si="1"/>
        <v>LONG TERM ASSETS</v>
      </c>
      <c r="N50" t="str">
        <f t="shared" si="3"/>
        <v>PROPERTY, PLANT &amp; EQPT</v>
      </c>
      <c r="O50" t="str">
        <f t="shared" si="4"/>
        <v>1240 - SWR UTILITY PLANT IN SER</v>
      </c>
      <c r="Q50" t="str">
        <f t="shared" si="5"/>
        <v>FRANCHISES RECLAIM WTR</v>
      </c>
      <c r="W50" s="2">
        <v>1255</v>
      </c>
    </row>
    <row r="51" spans="1:23" x14ac:dyDescent="0.25">
      <c r="A51" s="2">
        <v>1260</v>
      </c>
      <c r="B51" s="14" t="s">
        <v>2304</v>
      </c>
      <c r="C51" s="14" t="s">
        <v>2351</v>
      </c>
      <c r="D51" s="14" t="s">
        <v>2316</v>
      </c>
      <c r="E51" s="14" t="s">
        <v>2304</v>
      </c>
      <c r="F51" s="2">
        <v>141105</v>
      </c>
      <c r="G51" s="2">
        <v>16119</v>
      </c>
      <c r="H51" s="4">
        <v>353.2</v>
      </c>
      <c r="I51" s="15">
        <v>15</v>
      </c>
      <c r="K51" t="str">
        <f t="shared" si="0"/>
        <v>TOTAL ASSETS</v>
      </c>
      <c r="L51" t="str">
        <f t="shared" si="2"/>
        <v>LONG TERM ASSETS</v>
      </c>
      <c r="M51" s="13" t="str">
        <f t="shared" si="1"/>
        <v>LONG TERM ASSETS</v>
      </c>
      <c r="N51" t="str">
        <f t="shared" si="3"/>
        <v>PROPERTY, PLANT &amp; EQPT</v>
      </c>
      <c r="O51" t="str">
        <f t="shared" si="4"/>
        <v>1240 - SWR UTILITY PLANT IN SER</v>
      </c>
      <c r="Q51" t="str">
        <f t="shared" si="5"/>
        <v>LAND &amp; LAND RIGHTS INTA</v>
      </c>
      <c r="W51" s="2">
        <v>1260</v>
      </c>
    </row>
    <row r="52" spans="1:23" x14ac:dyDescent="0.25">
      <c r="A52" s="2">
        <v>1265</v>
      </c>
      <c r="B52" s="14" t="s">
        <v>2304</v>
      </c>
      <c r="C52" s="14" t="s">
        <v>2352</v>
      </c>
      <c r="D52" s="14" t="s">
        <v>2316</v>
      </c>
      <c r="E52" s="14" t="s">
        <v>2304</v>
      </c>
      <c r="F52" s="2">
        <v>141106</v>
      </c>
      <c r="G52" s="2">
        <v>16120</v>
      </c>
      <c r="H52" s="4">
        <v>353.3</v>
      </c>
      <c r="I52" s="15"/>
      <c r="K52" t="str">
        <f t="shared" si="0"/>
        <v>TOTAL ASSETS</v>
      </c>
      <c r="L52" t="str">
        <f t="shared" si="2"/>
        <v>LONG TERM ASSETS</v>
      </c>
      <c r="M52" s="13" t="str">
        <f t="shared" si="1"/>
        <v>LONG TERM ASSETS</v>
      </c>
      <c r="N52" t="str">
        <f t="shared" si="3"/>
        <v>PROPERTY, PLANT &amp; EQPT</v>
      </c>
      <c r="O52" t="str">
        <f t="shared" si="4"/>
        <v>1240 - SWR UTILITY PLANT IN SER</v>
      </c>
      <c r="Q52" t="str">
        <f t="shared" si="5"/>
        <v>LAND &amp; LAND RIGHTS COLL</v>
      </c>
      <c r="W52" s="2">
        <v>1265</v>
      </c>
    </row>
    <row r="53" spans="1:23" x14ac:dyDescent="0.25">
      <c r="A53" s="2">
        <v>1270</v>
      </c>
      <c r="B53" s="14" t="s">
        <v>2304</v>
      </c>
      <c r="C53" s="14" t="s">
        <v>2353</v>
      </c>
      <c r="D53" s="14" t="s">
        <v>2316</v>
      </c>
      <c r="E53" s="14" t="s">
        <v>2304</v>
      </c>
      <c r="F53" s="2">
        <v>141107</v>
      </c>
      <c r="G53" s="2">
        <v>16121</v>
      </c>
      <c r="H53" s="4">
        <v>353.4</v>
      </c>
      <c r="I53" s="15"/>
      <c r="K53" t="str">
        <f t="shared" si="0"/>
        <v>TOTAL ASSETS</v>
      </c>
      <c r="L53" t="str">
        <f t="shared" si="2"/>
        <v>LONG TERM ASSETS</v>
      </c>
      <c r="M53" s="13" t="str">
        <f t="shared" si="1"/>
        <v>LONG TERM ASSETS</v>
      </c>
      <c r="N53" t="str">
        <f t="shared" si="3"/>
        <v>PROPERTY, PLANT &amp; EQPT</v>
      </c>
      <c r="O53" t="str">
        <f t="shared" si="4"/>
        <v>1240 - SWR UTILITY PLANT IN SER</v>
      </c>
      <c r="Q53" t="str">
        <f t="shared" si="5"/>
        <v>LAND &amp; LAND RIGHTS TRTM</v>
      </c>
      <c r="W53" s="2">
        <v>1270</v>
      </c>
    </row>
    <row r="54" spans="1:23" x14ac:dyDescent="0.25">
      <c r="A54" s="2">
        <v>1275</v>
      </c>
      <c r="B54" s="14" t="s">
        <v>2304</v>
      </c>
      <c r="C54" s="14" t="s">
        <v>2354</v>
      </c>
      <c r="D54" s="14" t="s">
        <v>2316</v>
      </c>
      <c r="E54" s="14" t="s">
        <v>2304</v>
      </c>
      <c r="F54" s="2">
        <v>141108</v>
      </c>
      <c r="G54" s="2">
        <v>16122</v>
      </c>
      <c r="H54" s="4">
        <v>353.5</v>
      </c>
      <c r="I54" s="15"/>
      <c r="K54" t="str">
        <f t="shared" si="0"/>
        <v>TOTAL ASSETS</v>
      </c>
      <c r="L54" t="str">
        <f t="shared" si="2"/>
        <v>LONG TERM ASSETS</v>
      </c>
      <c r="M54" s="13" t="str">
        <f t="shared" si="1"/>
        <v>LONG TERM ASSETS</v>
      </c>
      <c r="N54" t="str">
        <f t="shared" si="3"/>
        <v>PROPERTY, PLANT &amp; EQPT</v>
      </c>
      <c r="O54" t="str">
        <f t="shared" si="4"/>
        <v>1240 - SWR UTILITY PLANT IN SER</v>
      </c>
      <c r="Q54" t="str">
        <f t="shared" si="5"/>
        <v>LAND &amp; LAND RIGHTS RECL</v>
      </c>
      <c r="W54" s="2">
        <v>1275</v>
      </c>
    </row>
    <row r="55" spans="1:23" x14ac:dyDescent="0.25">
      <c r="A55" s="2">
        <v>1280</v>
      </c>
      <c r="B55" s="14" t="s">
        <v>2304</v>
      </c>
      <c r="C55" s="14" t="s">
        <v>2355</v>
      </c>
      <c r="D55" s="14" t="s">
        <v>2316</v>
      </c>
      <c r="E55" s="14" t="s">
        <v>2304</v>
      </c>
      <c r="F55" s="2">
        <v>141108</v>
      </c>
      <c r="G55" s="2" t="s">
        <v>2308</v>
      </c>
      <c r="H55" s="4">
        <v>353.6</v>
      </c>
      <c r="I55" s="15"/>
      <c r="K55" t="str">
        <f t="shared" si="0"/>
        <v>TOTAL ASSETS</v>
      </c>
      <c r="L55" t="str">
        <f t="shared" si="2"/>
        <v>LONG TERM ASSETS</v>
      </c>
      <c r="M55" s="13" t="str">
        <f t="shared" si="1"/>
        <v>LONG TERM ASSETS</v>
      </c>
      <c r="N55" t="str">
        <f t="shared" si="3"/>
        <v>PROPERTY, PLANT &amp; EQPT</v>
      </c>
      <c r="O55" t="str">
        <f t="shared" si="4"/>
        <v>1240 - SWR UTILITY PLANT IN SER</v>
      </c>
      <c r="Q55" t="str">
        <f t="shared" si="5"/>
        <v>LAND &amp; LAND RIGHTS RCL</v>
      </c>
      <c r="W55" s="2">
        <v>1280</v>
      </c>
    </row>
    <row r="56" spans="1:23" x14ac:dyDescent="0.25">
      <c r="A56" s="2">
        <v>1285</v>
      </c>
      <c r="B56" s="14" t="s">
        <v>2304</v>
      </c>
      <c r="C56" s="14" t="s">
        <v>2321</v>
      </c>
      <c r="D56" s="14" t="s">
        <v>2316</v>
      </c>
      <c r="E56" s="14" t="s">
        <v>2304</v>
      </c>
      <c r="F56" s="2">
        <v>141101</v>
      </c>
      <c r="G56" s="2">
        <v>16115</v>
      </c>
      <c r="H56" s="4">
        <v>353.7</v>
      </c>
      <c r="I56" s="15"/>
      <c r="K56" t="str">
        <f t="shared" si="0"/>
        <v>TOTAL ASSETS</v>
      </c>
      <c r="L56" t="str">
        <f t="shared" si="2"/>
        <v>LONG TERM ASSETS</v>
      </c>
      <c r="M56" s="13" t="str">
        <f t="shared" si="1"/>
        <v>LONG TERM ASSETS</v>
      </c>
      <c r="N56" t="str">
        <f t="shared" si="3"/>
        <v>PROPERTY, PLANT &amp; EQPT</v>
      </c>
      <c r="O56" t="str">
        <f t="shared" si="4"/>
        <v>1240 - SWR UTILITY PLANT IN SER</v>
      </c>
      <c r="Q56" t="str">
        <f t="shared" si="5"/>
        <v>LAND &amp; LAND RIGHTS GEN</v>
      </c>
      <c r="W56" s="2">
        <v>1285</v>
      </c>
    </row>
    <row r="57" spans="1:23" x14ac:dyDescent="0.25">
      <c r="A57" s="2">
        <v>1290</v>
      </c>
      <c r="B57" s="14" t="s">
        <v>2304</v>
      </c>
      <c r="C57" s="14" t="s">
        <v>2356</v>
      </c>
      <c r="D57" s="14" t="s">
        <v>2316</v>
      </c>
      <c r="E57" s="14" t="s">
        <v>2304</v>
      </c>
      <c r="F57" s="2">
        <v>141207</v>
      </c>
      <c r="G57" s="2">
        <v>16134</v>
      </c>
      <c r="H57" s="4">
        <v>354.2</v>
      </c>
      <c r="I57" s="15">
        <v>2</v>
      </c>
      <c r="K57" t="str">
        <f t="shared" si="0"/>
        <v>TOTAL ASSETS</v>
      </c>
      <c r="L57" t="str">
        <f t="shared" si="2"/>
        <v>LONG TERM ASSETS</v>
      </c>
      <c r="M57" s="13" t="str">
        <f t="shared" si="1"/>
        <v>LONG TERM ASSETS</v>
      </c>
      <c r="N57" t="str">
        <f t="shared" si="3"/>
        <v>PROPERTY, PLANT &amp; EQPT</v>
      </c>
      <c r="O57" t="str">
        <f t="shared" si="4"/>
        <v>1240 - SWR UTILITY PLANT IN SER</v>
      </c>
      <c r="Q57" t="str">
        <f t="shared" si="5"/>
        <v>STRUCT/IMPRV COLL PLT</v>
      </c>
      <c r="W57" s="2">
        <v>1290</v>
      </c>
    </row>
    <row r="58" spans="1:23" x14ac:dyDescent="0.25">
      <c r="A58" s="2">
        <v>1295</v>
      </c>
      <c r="B58" s="14" t="s">
        <v>2304</v>
      </c>
      <c r="C58" s="14" t="s">
        <v>2357</v>
      </c>
      <c r="D58" s="14" t="s">
        <v>2316</v>
      </c>
      <c r="E58" s="14" t="s">
        <v>2304</v>
      </c>
      <c r="F58" s="2">
        <v>141208</v>
      </c>
      <c r="G58" s="2">
        <v>16135</v>
      </c>
      <c r="H58" s="4">
        <v>354.3</v>
      </c>
      <c r="I58" s="15">
        <v>9</v>
      </c>
      <c r="K58" t="str">
        <f t="shared" si="0"/>
        <v>TOTAL ASSETS</v>
      </c>
      <c r="L58" t="str">
        <f t="shared" si="2"/>
        <v>LONG TERM ASSETS</v>
      </c>
      <c r="M58" s="13" t="str">
        <f t="shared" si="1"/>
        <v>LONG TERM ASSETS</v>
      </c>
      <c r="N58" t="str">
        <f t="shared" si="3"/>
        <v>PROPERTY, PLANT &amp; EQPT</v>
      </c>
      <c r="O58" t="str">
        <f t="shared" si="4"/>
        <v>1240 - SWR UTILITY PLANT IN SER</v>
      </c>
      <c r="Q58" t="str">
        <f t="shared" si="5"/>
        <v>STRUCT/IMPRV PUMP PLT L</v>
      </c>
      <c r="W58" s="2">
        <v>1295</v>
      </c>
    </row>
    <row r="59" spans="1:23" x14ac:dyDescent="0.25">
      <c r="A59" s="2">
        <v>1300</v>
      </c>
      <c r="B59" s="14" t="s">
        <v>2304</v>
      </c>
      <c r="C59" s="14" t="s">
        <v>2358</v>
      </c>
      <c r="D59" s="14" t="s">
        <v>2316</v>
      </c>
      <c r="E59" s="14" t="s">
        <v>2304</v>
      </c>
      <c r="F59" s="2">
        <v>141209</v>
      </c>
      <c r="G59" s="2">
        <v>16136</v>
      </c>
      <c r="H59" s="4">
        <v>354.4</v>
      </c>
      <c r="I59" s="15">
        <v>9</v>
      </c>
      <c r="K59" t="str">
        <f t="shared" si="0"/>
        <v>TOTAL ASSETS</v>
      </c>
      <c r="L59" t="str">
        <f t="shared" si="2"/>
        <v>LONG TERM ASSETS</v>
      </c>
      <c r="M59" s="13" t="str">
        <f t="shared" si="1"/>
        <v>LONG TERM ASSETS</v>
      </c>
      <c r="N59" t="str">
        <f t="shared" si="3"/>
        <v>PROPERTY, PLANT &amp; EQPT</v>
      </c>
      <c r="O59" t="str">
        <f t="shared" si="4"/>
        <v>1240 - SWR UTILITY PLANT IN SER</v>
      </c>
      <c r="Q59" t="str">
        <f t="shared" si="5"/>
        <v>STRUCT/IMPRV TREAT PLT</v>
      </c>
      <c r="W59" s="2">
        <v>1300</v>
      </c>
    </row>
    <row r="60" spans="1:23" x14ac:dyDescent="0.25">
      <c r="A60" s="2">
        <v>1305</v>
      </c>
      <c r="B60" s="14" t="s">
        <v>2304</v>
      </c>
      <c r="C60" s="14" t="s">
        <v>2359</v>
      </c>
      <c r="D60" s="14" t="s">
        <v>2316</v>
      </c>
      <c r="E60" s="14" t="s">
        <v>2304</v>
      </c>
      <c r="F60" s="2">
        <v>141210</v>
      </c>
      <c r="G60" s="2">
        <v>16137</v>
      </c>
      <c r="H60" s="4">
        <v>354.5</v>
      </c>
      <c r="I60" s="15">
        <v>15</v>
      </c>
      <c r="K60" t="str">
        <f t="shared" si="0"/>
        <v>TOTAL ASSETS</v>
      </c>
      <c r="L60" t="str">
        <f t="shared" si="2"/>
        <v>LONG TERM ASSETS</v>
      </c>
      <c r="M60" s="13" t="str">
        <f t="shared" si="1"/>
        <v>LONG TERM ASSETS</v>
      </c>
      <c r="N60" t="str">
        <f t="shared" si="3"/>
        <v>PROPERTY, PLANT &amp; EQPT</v>
      </c>
      <c r="O60" t="str">
        <f t="shared" si="4"/>
        <v>1240 - SWR UTILITY PLANT IN SER</v>
      </c>
      <c r="Q60" t="str">
        <f t="shared" si="5"/>
        <v>STRUCT/IMPRV RECLAIM WT</v>
      </c>
      <c r="W60" s="2">
        <v>1305</v>
      </c>
    </row>
    <row r="61" spans="1:23" x14ac:dyDescent="0.25">
      <c r="A61" s="2">
        <v>1310</v>
      </c>
      <c r="B61" s="14" t="s">
        <v>2304</v>
      </c>
      <c r="C61" s="14" t="s">
        <v>2359</v>
      </c>
      <c r="D61" s="14" t="s">
        <v>2316</v>
      </c>
      <c r="E61" s="14" t="s">
        <v>2304</v>
      </c>
      <c r="F61" s="2">
        <v>141211</v>
      </c>
      <c r="G61" s="2">
        <v>16138</v>
      </c>
      <c r="H61" s="4">
        <v>354.6</v>
      </c>
      <c r="I61" s="15">
        <v>15</v>
      </c>
      <c r="K61" t="str">
        <f t="shared" si="0"/>
        <v>TOTAL ASSETS</v>
      </c>
      <c r="L61" t="str">
        <f t="shared" si="2"/>
        <v>LONG TERM ASSETS</v>
      </c>
      <c r="M61" s="13" t="str">
        <f t="shared" si="1"/>
        <v>LONG TERM ASSETS</v>
      </c>
      <c r="N61" t="str">
        <f t="shared" si="3"/>
        <v>PROPERTY, PLANT &amp; EQPT</v>
      </c>
      <c r="O61" t="str">
        <f t="shared" si="4"/>
        <v>1240 - SWR UTILITY PLANT IN SER</v>
      </c>
      <c r="Q61" t="str">
        <f t="shared" si="5"/>
        <v>STRUCT/IMPRV RECLAIM WT</v>
      </c>
      <c r="W61" s="2">
        <v>1310</v>
      </c>
    </row>
    <row r="62" spans="1:23" x14ac:dyDescent="0.25">
      <c r="A62" s="2">
        <v>1315</v>
      </c>
      <c r="B62" s="14" t="s">
        <v>2304</v>
      </c>
      <c r="C62" s="14" t="s">
        <v>2360</v>
      </c>
      <c r="D62" s="14" t="s">
        <v>2316</v>
      </c>
      <c r="E62" s="14" t="s">
        <v>2304</v>
      </c>
      <c r="F62" s="2">
        <v>141203</v>
      </c>
      <c r="G62" s="2">
        <v>16130</v>
      </c>
      <c r="H62" s="4">
        <v>354.7</v>
      </c>
      <c r="I62" s="15">
        <v>15</v>
      </c>
      <c r="K62" t="str">
        <f t="shared" si="0"/>
        <v>TOTAL ASSETS</v>
      </c>
      <c r="L62" t="str">
        <f t="shared" si="2"/>
        <v>LONG TERM ASSETS</v>
      </c>
      <c r="M62" s="13" t="str">
        <f t="shared" si="1"/>
        <v>LONG TERM ASSETS</v>
      </c>
      <c r="N62" t="str">
        <f t="shared" si="3"/>
        <v>PROPERTY, PLANT &amp; EQPT</v>
      </c>
      <c r="O62" t="str">
        <f t="shared" si="4"/>
        <v>1240 - SWR UTILITY PLANT IN SER</v>
      </c>
      <c r="Q62" t="str">
        <f t="shared" si="5"/>
        <v>STRUCT/IMPRV GEN PLT</v>
      </c>
      <c r="W62" s="2">
        <v>1315</v>
      </c>
    </row>
    <row r="63" spans="1:23" x14ac:dyDescent="0.25">
      <c r="A63" s="2">
        <v>1320</v>
      </c>
      <c r="B63" s="14" t="s">
        <v>2304</v>
      </c>
      <c r="C63" s="14" t="s">
        <v>2361</v>
      </c>
      <c r="D63" s="14" t="s">
        <v>2316</v>
      </c>
      <c r="E63" s="14" t="s">
        <v>2304</v>
      </c>
      <c r="F63" s="2">
        <v>141238</v>
      </c>
      <c r="G63" s="2">
        <v>16220</v>
      </c>
      <c r="H63" s="4">
        <v>355.2</v>
      </c>
      <c r="I63" s="15"/>
      <c r="K63" t="str">
        <f t="shared" si="0"/>
        <v>TOTAL ASSETS</v>
      </c>
      <c r="L63" t="str">
        <f t="shared" si="2"/>
        <v>LONG TERM ASSETS</v>
      </c>
      <c r="M63" s="13" t="str">
        <f t="shared" si="1"/>
        <v>LONG TERM ASSETS</v>
      </c>
      <c r="N63" t="str">
        <f t="shared" si="3"/>
        <v>PROPERTY, PLANT &amp; EQPT</v>
      </c>
      <c r="O63" t="str">
        <f t="shared" si="4"/>
        <v>1240 - SWR UTILITY PLANT IN SER</v>
      </c>
      <c r="Q63" t="str">
        <f t="shared" si="5"/>
        <v>POWER GEN EQUIP COLL PL</v>
      </c>
      <c r="W63" s="2">
        <v>1320</v>
      </c>
    </row>
    <row r="64" spans="1:23" x14ac:dyDescent="0.25">
      <c r="A64" s="2">
        <v>1325</v>
      </c>
      <c r="B64" s="14" t="s">
        <v>2304</v>
      </c>
      <c r="C64" s="14" t="s">
        <v>2362</v>
      </c>
      <c r="D64" s="14" t="s">
        <v>2316</v>
      </c>
      <c r="E64" s="14" t="s">
        <v>2304</v>
      </c>
      <c r="F64" s="2">
        <v>141239</v>
      </c>
      <c r="G64" s="2">
        <v>16221</v>
      </c>
      <c r="H64" s="4">
        <v>355.3</v>
      </c>
      <c r="I64" s="15"/>
      <c r="K64" t="str">
        <f t="shared" si="0"/>
        <v>TOTAL ASSETS</v>
      </c>
      <c r="L64" t="str">
        <f t="shared" si="2"/>
        <v>LONG TERM ASSETS</v>
      </c>
      <c r="M64" s="13" t="str">
        <f t="shared" si="1"/>
        <v>LONG TERM ASSETS</v>
      </c>
      <c r="N64" t="str">
        <f t="shared" si="3"/>
        <v>PROPERTY, PLANT &amp; EQPT</v>
      </c>
      <c r="O64" t="str">
        <f t="shared" si="4"/>
        <v>1240 - SWR UTILITY PLANT IN SER</v>
      </c>
      <c r="Q64" t="str">
        <f t="shared" si="5"/>
        <v>POWER GEN EQUIP PUMP PL</v>
      </c>
      <c r="W64" s="2">
        <v>1325</v>
      </c>
    </row>
    <row r="65" spans="1:23" x14ac:dyDescent="0.25">
      <c r="A65" s="2">
        <v>1330</v>
      </c>
      <c r="B65" s="14" t="s">
        <v>2304</v>
      </c>
      <c r="C65" s="14" t="s">
        <v>2363</v>
      </c>
      <c r="D65" s="14" t="s">
        <v>2316</v>
      </c>
      <c r="E65" s="14" t="s">
        <v>2304</v>
      </c>
      <c r="F65" s="2">
        <v>141240</v>
      </c>
      <c r="G65" s="2">
        <v>16222</v>
      </c>
      <c r="H65" s="4">
        <v>355.4</v>
      </c>
      <c r="I65" s="15"/>
      <c r="K65" t="str">
        <f t="shared" si="0"/>
        <v>TOTAL ASSETS</v>
      </c>
      <c r="L65" t="str">
        <f t="shared" si="2"/>
        <v>LONG TERM ASSETS</v>
      </c>
      <c r="M65" s="13" t="str">
        <f t="shared" si="1"/>
        <v>LONG TERM ASSETS</v>
      </c>
      <c r="N65" t="str">
        <f t="shared" si="3"/>
        <v>PROPERTY, PLANT &amp; EQPT</v>
      </c>
      <c r="O65" t="str">
        <f t="shared" si="4"/>
        <v>1240 - SWR UTILITY PLANT IN SER</v>
      </c>
      <c r="Q65" t="str">
        <f t="shared" si="5"/>
        <v>POWER GEN EQUIP TREAT P</v>
      </c>
      <c r="W65" s="2">
        <v>1330</v>
      </c>
    </row>
    <row r="66" spans="1:23" x14ac:dyDescent="0.25">
      <c r="A66" s="2">
        <v>1335</v>
      </c>
      <c r="B66" s="14" t="s">
        <v>2304</v>
      </c>
      <c r="C66" s="14" t="s">
        <v>2364</v>
      </c>
      <c r="D66" s="14" t="s">
        <v>2316</v>
      </c>
      <c r="E66" s="14" t="s">
        <v>2304</v>
      </c>
      <c r="F66" s="2">
        <v>141240</v>
      </c>
      <c r="G66" s="2" t="s">
        <v>2308</v>
      </c>
      <c r="H66" s="4">
        <v>355.5</v>
      </c>
      <c r="I66" s="15"/>
      <c r="K66" t="str">
        <f t="shared" si="0"/>
        <v>TOTAL ASSETS</v>
      </c>
      <c r="L66" t="str">
        <f t="shared" si="2"/>
        <v>LONG TERM ASSETS</v>
      </c>
      <c r="M66" s="13" t="str">
        <f t="shared" si="1"/>
        <v>LONG TERM ASSETS</v>
      </c>
      <c r="N66" t="str">
        <f t="shared" si="3"/>
        <v>PROPERTY, PLANT &amp; EQPT</v>
      </c>
      <c r="O66" t="str">
        <f t="shared" si="4"/>
        <v>1240 - SWR UTILITY PLANT IN SER</v>
      </c>
      <c r="Q66" t="str">
        <f t="shared" si="5"/>
        <v>POWER GEN EQUIP RECLAIM</v>
      </c>
      <c r="W66" s="2">
        <v>1335</v>
      </c>
    </row>
    <row r="67" spans="1:23" x14ac:dyDescent="0.25">
      <c r="A67" s="2">
        <v>1340</v>
      </c>
      <c r="B67" s="14" t="s">
        <v>2304</v>
      </c>
      <c r="C67" s="14" t="s">
        <v>2365</v>
      </c>
      <c r="D67" s="14" t="s">
        <v>2316</v>
      </c>
      <c r="E67" s="14" t="s">
        <v>2304</v>
      </c>
      <c r="F67" s="2">
        <v>141240</v>
      </c>
      <c r="G67" s="2" t="s">
        <v>2308</v>
      </c>
      <c r="H67" s="4">
        <v>355.6</v>
      </c>
      <c r="I67" s="15"/>
      <c r="K67" t="str">
        <f t="shared" ref="K67:K130" si="6">IF(D67="3",TRIM(C67),K66)</f>
        <v>TOTAL ASSETS</v>
      </c>
      <c r="L67" t="str">
        <f t="shared" si="2"/>
        <v>LONG TERM ASSETS</v>
      </c>
      <c r="M67" s="13" t="str">
        <f t="shared" ref="M67:M130" si="7">+L67</f>
        <v>LONG TERM ASSETS</v>
      </c>
      <c r="N67" t="str">
        <f t="shared" si="3"/>
        <v>PROPERTY, PLANT &amp; EQPT</v>
      </c>
      <c r="O67" t="str">
        <f t="shared" si="4"/>
        <v>1240 - SWR UTILITY PLANT IN SER</v>
      </c>
      <c r="Q67" t="str">
        <f t="shared" si="5"/>
        <v>POWER GEN EQUIP RCL WTR</v>
      </c>
      <c r="W67" s="2">
        <v>1340</v>
      </c>
    </row>
    <row r="68" spans="1:23" x14ac:dyDescent="0.25">
      <c r="A68" s="2">
        <v>1345</v>
      </c>
      <c r="B68" s="14" t="s">
        <v>2304</v>
      </c>
      <c r="C68" s="14" t="s">
        <v>2366</v>
      </c>
      <c r="D68" s="14" t="s">
        <v>2316</v>
      </c>
      <c r="E68" s="14" t="s">
        <v>2304</v>
      </c>
      <c r="F68" s="2">
        <v>141241</v>
      </c>
      <c r="G68" s="2">
        <v>16225</v>
      </c>
      <c r="H68" s="4">
        <v>360.2</v>
      </c>
      <c r="I68" s="15">
        <v>39</v>
      </c>
      <c r="K68" t="str">
        <f t="shared" si="6"/>
        <v>TOTAL ASSETS</v>
      </c>
      <c r="L68" t="str">
        <f t="shared" ref="L68:L131" si="8">IF(D68="4",TRIM(C68),L67)</f>
        <v>LONG TERM ASSETS</v>
      </c>
      <c r="M68" s="13" t="str">
        <f t="shared" si="7"/>
        <v>LONG TERM ASSETS</v>
      </c>
      <c r="N68" t="str">
        <f t="shared" si="3"/>
        <v>PROPERTY, PLANT &amp; EQPT</v>
      </c>
      <c r="O68" t="str">
        <f t="shared" si="4"/>
        <v>1240 - SWR UTILITY PLANT IN SER</v>
      </c>
      <c r="Q68" t="str">
        <f t="shared" si="5"/>
        <v>SEWER FORCE MAIN</v>
      </c>
      <c r="W68" s="2">
        <v>1345</v>
      </c>
    </row>
    <row r="69" spans="1:23" x14ac:dyDescent="0.25">
      <c r="A69" s="2">
        <v>1350</v>
      </c>
      <c r="B69" s="14" t="s">
        <v>2304</v>
      </c>
      <c r="C69" s="14" t="s">
        <v>2367</v>
      </c>
      <c r="D69" s="14" t="s">
        <v>2316</v>
      </c>
      <c r="E69" s="14" t="s">
        <v>2304</v>
      </c>
      <c r="F69" s="2">
        <v>141242</v>
      </c>
      <c r="G69" s="2">
        <v>16230</v>
      </c>
      <c r="H69" s="4">
        <v>361.2</v>
      </c>
      <c r="I69" s="15">
        <v>39</v>
      </c>
      <c r="K69" t="str">
        <f t="shared" si="6"/>
        <v>TOTAL ASSETS</v>
      </c>
      <c r="L69" t="str">
        <f t="shared" si="8"/>
        <v>LONG TERM ASSETS</v>
      </c>
      <c r="M69" s="13" t="str">
        <f t="shared" si="7"/>
        <v>LONG TERM ASSETS</v>
      </c>
      <c r="N69" t="str">
        <f t="shared" ref="N69:N132" si="9">IF(D69="5",TRIM(C69),N68)</f>
        <v>PROPERTY, PLANT &amp; EQPT</v>
      </c>
      <c r="O69" t="str">
        <f t="shared" ref="O69:O132" si="10">IF(D69="6",P69,O68)</f>
        <v>1240 - SWR UTILITY PLANT IN SER</v>
      </c>
      <c r="Q69" t="str">
        <f t="shared" ref="Q69:Q132" si="11">IF(OR(D69="7",D69="8",D69="6"),TRIM(C69),"")</f>
        <v>SEWER GRAVITY MAIN</v>
      </c>
      <c r="W69" s="2">
        <v>1350</v>
      </c>
    </row>
    <row r="70" spans="1:23" x14ac:dyDescent="0.25">
      <c r="A70" s="2">
        <v>1353</v>
      </c>
      <c r="B70" s="14" t="s">
        <v>2304</v>
      </c>
      <c r="C70" s="14" t="s">
        <v>2368</v>
      </c>
      <c r="D70" s="14" t="s">
        <v>2316</v>
      </c>
      <c r="E70" s="14" t="s">
        <v>2304</v>
      </c>
      <c r="F70" s="2">
        <v>141243</v>
      </c>
      <c r="G70" s="2">
        <v>16235</v>
      </c>
      <c r="H70" s="4">
        <v>361.2</v>
      </c>
      <c r="I70" s="15">
        <v>16</v>
      </c>
      <c r="K70" t="str">
        <f t="shared" si="6"/>
        <v>TOTAL ASSETS</v>
      </c>
      <c r="L70" t="str">
        <f t="shared" si="8"/>
        <v>LONG TERM ASSETS</v>
      </c>
      <c r="M70" s="13" t="str">
        <f t="shared" si="7"/>
        <v>LONG TERM ASSETS</v>
      </c>
      <c r="N70" t="str">
        <f t="shared" si="9"/>
        <v>PROPERTY, PLANT &amp; EQPT</v>
      </c>
      <c r="O70" t="str">
        <f t="shared" si="10"/>
        <v>1240 - SWR UTILITY PLANT IN SER</v>
      </c>
      <c r="Q70" t="str">
        <f t="shared" si="11"/>
        <v>MANHOLES</v>
      </c>
      <c r="W70" s="2">
        <v>1353</v>
      </c>
    </row>
    <row r="71" spans="1:23" x14ac:dyDescent="0.25">
      <c r="A71" s="2">
        <v>1355</v>
      </c>
      <c r="B71" s="14" t="s">
        <v>2304</v>
      </c>
      <c r="C71" s="14" t="s">
        <v>2369</v>
      </c>
      <c r="D71" s="14" t="s">
        <v>2316</v>
      </c>
      <c r="E71" s="14" t="s">
        <v>2304</v>
      </c>
      <c r="F71" s="2">
        <v>141244</v>
      </c>
      <c r="G71" s="2">
        <v>16240</v>
      </c>
      <c r="H71" s="4">
        <v>362.2</v>
      </c>
      <c r="I71" s="15">
        <v>2</v>
      </c>
      <c r="K71" t="str">
        <f t="shared" si="6"/>
        <v>TOTAL ASSETS</v>
      </c>
      <c r="L71" t="str">
        <f t="shared" si="8"/>
        <v>LONG TERM ASSETS</v>
      </c>
      <c r="M71" s="13" t="str">
        <f t="shared" si="7"/>
        <v>LONG TERM ASSETS</v>
      </c>
      <c r="N71" t="str">
        <f t="shared" si="9"/>
        <v>PROPERTY, PLANT &amp; EQPT</v>
      </c>
      <c r="O71" t="str">
        <f t="shared" si="10"/>
        <v>1240 - SWR UTILITY PLANT IN SER</v>
      </c>
      <c r="Q71" t="str">
        <f t="shared" si="11"/>
        <v>SPECIAL COLL STRUCTURES</v>
      </c>
      <c r="W71" s="2">
        <v>1355</v>
      </c>
    </row>
    <row r="72" spans="1:23" x14ac:dyDescent="0.25">
      <c r="A72" s="2">
        <v>1360</v>
      </c>
      <c r="B72" s="14" t="s">
        <v>2304</v>
      </c>
      <c r="C72" s="14" t="s">
        <v>2370</v>
      </c>
      <c r="D72" s="14" t="s">
        <v>2316</v>
      </c>
      <c r="E72" s="14" t="s">
        <v>2304</v>
      </c>
      <c r="F72" s="2">
        <v>141245</v>
      </c>
      <c r="G72" s="2">
        <v>16245</v>
      </c>
      <c r="H72" s="4">
        <v>363.2</v>
      </c>
      <c r="I72" s="15">
        <v>39</v>
      </c>
      <c r="K72" t="str">
        <f t="shared" si="6"/>
        <v>TOTAL ASSETS</v>
      </c>
      <c r="L72" t="str">
        <f t="shared" si="8"/>
        <v>LONG TERM ASSETS</v>
      </c>
      <c r="M72" s="13" t="str">
        <f t="shared" si="7"/>
        <v>LONG TERM ASSETS</v>
      </c>
      <c r="N72" t="str">
        <f t="shared" si="9"/>
        <v>PROPERTY, PLANT &amp; EQPT</v>
      </c>
      <c r="O72" t="str">
        <f t="shared" si="10"/>
        <v>1240 - SWR UTILITY PLANT IN SER</v>
      </c>
      <c r="Q72" t="str">
        <f t="shared" si="11"/>
        <v>SERVICES TO CUSTOMERS</v>
      </c>
      <c r="W72" s="2">
        <v>1360</v>
      </c>
    </row>
    <row r="73" spans="1:23" x14ac:dyDescent="0.25">
      <c r="A73" s="2">
        <v>1365</v>
      </c>
      <c r="B73" s="14" t="s">
        <v>2304</v>
      </c>
      <c r="C73" s="14" t="s">
        <v>2371</v>
      </c>
      <c r="D73" s="14" t="s">
        <v>2316</v>
      </c>
      <c r="E73" s="14" t="s">
        <v>2304</v>
      </c>
      <c r="F73" s="2">
        <v>141246</v>
      </c>
      <c r="G73" s="2">
        <v>16250</v>
      </c>
      <c r="H73" s="4">
        <v>364.2</v>
      </c>
      <c r="I73" s="15">
        <v>34</v>
      </c>
      <c r="K73" t="str">
        <f t="shared" si="6"/>
        <v>TOTAL ASSETS</v>
      </c>
      <c r="L73" t="str">
        <f t="shared" si="8"/>
        <v>LONG TERM ASSETS</v>
      </c>
      <c r="M73" s="13" t="str">
        <f t="shared" si="7"/>
        <v>LONG TERM ASSETS</v>
      </c>
      <c r="N73" t="str">
        <f t="shared" si="9"/>
        <v>PROPERTY, PLANT &amp; EQPT</v>
      </c>
      <c r="O73" t="str">
        <f t="shared" si="10"/>
        <v>1240 - SWR UTILITY PLANT IN SER</v>
      </c>
      <c r="Q73" t="str">
        <f t="shared" si="11"/>
        <v>FLOW MEASURE DEVICES</v>
      </c>
      <c r="W73" s="2">
        <v>1365</v>
      </c>
    </row>
    <row r="74" spans="1:23" x14ac:dyDescent="0.25">
      <c r="A74" s="2">
        <v>1370</v>
      </c>
      <c r="B74" s="14" t="s">
        <v>2304</v>
      </c>
      <c r="C74" s="14" t="s">
        <v>2372</v>
      </c>
      <c r="D74" s="14" t="s">
        <v>2316</v>
      </c>
      <c r="E74" s="14" t="s">
        <v>2304</v>
      </c>
      <c r="F74" s="2">
        <v>141247</v>
      </c>
      <c r="G74" s="2">
        <v>16255</v>
      </c>
      <c r="H74" s="4">
        <v>365.2</v>
      </c>
      <c r="I74" s="15"/>
      <c r="K74" t="str">
        <f t="shared" si="6"/>
        <v>TOTAL ASSETS</v>
      </c>
      <c r="L74" t="str">
        <f t="shared" si="8"/>
        <v>LONG TERM ASSETS</v>
      </c>
      <c r="M74" s="13" t="str">
        <f t="shared" si="7"/>
        <v>LONG TERM ASSETS</v>
      </c>
      <c r="N74" t="str">
        <f t="shared" si="9"/>
        <v>PROPERTY, PLANT &amp; EQPT</v>
      </c>
      <c r="O74" t="str">
        <f t="shared" si="10"/>
        <v>1240 - SWR UTILITY PLANT IN SER</v>
      </c>
      <c r="Q74" t="str">
        <f t="shared" si="11"/>
        <v>FLOW MEASURE INSTALL</v>
      </c>
      <c r="W74" s="2">
        <v>1370</v>
      </c>
    </row>
    <row r="75" spans="1:23" x14ac:dyDescent="0.25">
      <c r="A75" s="2">
        <v>1375</v>
      </c>
      <c r="B75" s="14" t="s">
        <v>2304</v>
      </c>
      <c r="C75" s="14" t="s">
        <v>2373</v>
      </c>
      <c r="D75" s="14" t="s">
        <v>2316</v>
      </c>
      <c r="E75" s="14" t="s">
        <v>2304</v>
      </c>
      <c r="F75" s="2">
        <v>141248</v>
      </c>
      <c r="G75" s="2">
        <v>16260</v>
      </c>
      <c r="H75" s="4">
        <v>370.3</v>
      </c>
      <c r="I75" s="15"/>
      <c r="K75" t="str">
        <f t="shared" si="6"/>
        <v>TOTAL ASSETS</v>
      </c>
      <c r="L75" t="str">
        <f t="shared" si="8"/>
        <v>LONG TERM ASSETS</v>
      </c>
      <c r="M75" s="13" t="str">
        <f t="shared" si="7"/>
        <v>LONG TERM ASSETS</v>
      </c>
      <c r="N75" t="str">
        <f t="shared" si="9"/>
        <v>PROPERTY, PLANT &amp; EQPT</v>
      </c>
      <c r="O75" t="str">
        <f t="shared" si="10"/>
        <v>1240 - SWR UTILITY PLANT IN SER</v>
      </c>
      <c r="Q75" t="str">
        <f t="shared" si="11"/>
        <v>RECEIVING WELLS</v>
      </c>
      <c r="W75" s="2">
        <v>1375</v>
      </c>
    </row>
    <row r="76" spans="1:23" x14ac:dyDescent="0.25">
      <c r="A76" s="2">
        <v>1380</v>
      </c>
      <c r="B76" s="14" t="s">
        <v>2304</v>
      </c>
      <c r="C76" s="14" t="s">
        <v>2374</v>
      </c>
      <c r="D76" s="14" t="s">
        <v>2316</v>
      </c>
      <c r="E76" s="14" t="s">
        <v>2304</v>
      </c>
      <c r="F76" s="2">
        <v>141249</v>
      </c>
      <c r="G76" s="2">
        <v>16265</v>
      </c>
      <c r="H76" s="4">
        <v>371.3</v>
      </c>
      <c r="I76" s="15">
        <v>9</v>
      </c>
      <c r="K76" t="str">
        <f t="shared" si="6"/>
        <v>TOTAL ASSETS</v>
      </c>
      <c r="L76" t="str">
        <f t="shared" si="8"/>
        <v>LONG TERM ASSETS</v>
      </c>
      <c r="M76" s="13" t="str">
        <f t="shared" si="7"/>
        <v>LONG TERM ASSETS</v>
      </c>
      <c r="N76" t="str">
        <f t="shared" si="9"/>
        <v>PROPERTY, PLANT &amp; EQPT</v>
      </c>
      <c r="O76" t="str">
        <f t="shared" si="10"/>
        <v>1240 - SWR UTILITY PLANT IN SER</v>
      </c>
      <c r="Q76" t="str">
        <f t="shared" si="11"/>
        <v>PUMPING EQUIPMENT PUMP</v>
      </c>
      <c r="W76" s="2">
        <v>1380</v>
      </c>
    </row>
    <row r="77" spans="1:23" x14ac:dyDescent="0.25">
      <c r="A77" s="2">
        <v>1385</v>
      </c>
      <c r="B77" s="14" t="s">
        <v>2304</v>
      </c>
      <c r="C77" s="14" t="s">
        <v>2375</v>
      </c>
      <c r="D77" s="14" t="s">
        <v>2316</v>
      </c>
      <c r="E77" s="14" t="s">
        <v>2304</v>
      </c>
      <c r="F77" s="2">
        <v>141250</v>
      </c>
      <c r="G77" s="2">
        <v>16266</v>
      </c>
      <c r="H77" s="4">
        <v>371.5</v>
      </c>
      <c r="I77" s="15">
        <v>9</v>
      </c>
      <c r="K77" t="str">
        <f t="shared" si="6"/>
        <v>TOTAL ASSETS</v>
      </c>
      <c r="L77" t="str">
        <f t="shared" si="8"/>
        <v>LONG TERM ASSETS</v>
      </c>
      <c r="M77" s="13" t="str">
        <f t="shared" si="7"/>
        <v>LONG TERM ASSETS</v>
      </c>
      <c r="N77" t="str">
        <f t="shared" si="9"/>
        <v>PROPERTY, PLANT &amp; EQPT</v>
      </c>
      <c r="O77" t="str">
        <f t="shared" si="10"/>
        <v>1240 - SWR UTILITY PLANT IN SER</v>
      </c>
      <c r="Q77" t="str">
        <f t="shared" si="11"/>
        <v>PUMPING EQUIPMENT RECLA</v>
      </c>
      <c r="W77" s="2">
        <v>1385</v>
      </c>
    </row>
    <row r="78" spans="1:23" x14ac:dyDescent="0.25">
      <c r="A78" s="2">
        <v>1390</v>
      </c>
      <c r="B78" s="14" t="s">
        <v>2304</v>
      </c>
      <c r="C78" s="14" t="s">
        <v>2376</v>
      </c>
      <c r="D78" s="14" t="s">
        <v>2316</v>
      </c>
      <c r="E78" s="14" t="s">
        <v>2304</v>
      </c>
      <c r="F78" s="2">
        <v>141251</v>
      </c>
      <c r="G78" s="2">
        <v>16267</v>
      </c>
      <c r="H78" s="4">
        <v>371.6</v>
      </c>
      <c r="I78" s="15">
        <v>9</v>
      </c>
      <c r="K78" t="str">
        <f t="shared" si="6"/>
        <v>TOTAL ASSETS</v>
      </c>
      <c r="L78" t="str">
        <f t="shared" si="8"/>
        <v>LONG TERM ASSETS</v>
      </c>
      <c r="M78" s="13" t="str">
        <f t="shared" si="7"/>
        <v>LONG TERM ASSETS</v>
      </c>
      <c r="N78" t="str">
        <f t="shared" si="9"/>
        <v>PROPERTY, PLANT &amp; EQPT</v>
      </c>
      <c r="O78" t="str">
        <f t="shared" si="10"/>
        <v>1240 - SWR UTILITY PLANT IN SER</v>
      </c>
      <c r="Q78" t="str">
        <f t="shared" si="11"/>
        <v>PUMPING EQUIPMENT RCL W</v>
      </c>
      <c r="W78" s="2">
        <v>1390</v>
      </c>
    </row>
    <row r="79" spans="1:23" x14ac:dyDescent="0.25">
      <c r="A79" s="2">
        <v>1395</v>
      </c>
      <c r="B79" s="14" t="s">
        <v>2304</v>
      </c>
      <c r="C79" s="14" t="s">
        <v>2377</v>
      </c>
      <c r="D79" s="14" t="s">
        <v>2316</v>
      </c>
      <c r="E79" s="14" t="s">
        <v>2304</v>
      </c>
      <c r="F79" s="2">
        <v>141252</v>
      </c>
      <c r="G79" s="2">
        <v>16270</v>
      </c>
      <c r="H79" s="4">
        <v>380.4</v>
      </c>
      <c r="I79" s="15">
        <v>42</v>
      </c>
      <c r="K79" t="str">
        <f t="shared" si="6"/>
        <v>TOTAL ASSETS</v>
      </c>
      <c r="L79" t="str">
        <f t="shared" si="8"/>
        <v>LONG TERM ASSETS</v>
      </c>
      <c r="M79" s="13" t="str">
        <f t="shared" si="7"/>
        <v>LONG TERM ASSETS</v>
      </c>
      <c r="N79" t="str">
        <f t="shared" si="9"/>
        <v>PROPERTY, PLANT &amp; EQPT</v>
      </c>
      <c r="O79" t="str">
        <f t="shared" si="10"/>
        <v>1240 - SWR UTILITY PLANT IN SER</v>
      </c>
      <c r="Q79" t="str">
        <f t="shared" si="11"/>
        <v>TREAT/DISP EQUIP LAGOON</v>
      </c>
      <c r="W79" s="2">
        <v>1395</v>
      </c>
    </row>
    <row r="80" spans="1:23" x14ac:dyDescent="0.25">
      <c r="A80" s="2">
        <v>1400</v>
      </c>
      <c r="B80" s="14" t="s">
        <v>2304</v>
      </c>
      <c r="C80" s="14" t="s">
        <v>2378</v>
      </c>
      <c r="D80" s="14" t="s">
        <v>2316</v>
      </c>
      <c r="E80" s="14" t="s">
        <v>2304</v>
      </c>
      <c r="F80" s="2">
        <v>141253</v>
      </c>
      <c r="G80" s="2">
        <v>16271</v>
      </c>
      <c r="H80" s="4">
        <v>380.4</v>
      </c>
      <c r="I80" s="15">
        <v>8</v>
      </c>
      <c r="K80" t="str">
        <f t="shared" si="6"/>
        <v>TOTAL ASSETS</v>
      </c>
      <c r="L80" t="str">
        <f t="shared" si="8"/>
        <v>LONG TERM ASSETS</v>
      </c>
      <c r="M80" s="13" t="str">
        <f t="shared" si="7"/>
        <v>LONG TERM ASSETS</v>
      </c>
      <c r="N80" t="str">
        <f t="shared" si="9"/>
        <v>PROPERTY, PLANT &amp; EQPT</v>
      </c>
      <c r="O80" t="str">
        <f t="shared" si="10"/>
        <v>1240 - SWR UTILITY PLANT IN SER</v>
      </c>
      <c r="Q80" t="str">
        <f t="shared" si="11"/>
        <v>TREAT/DISP EQUIP TRT PL</v>
      </c>
      <c r="W80" s="2">
        <v>1400</v>
      </c>
    </row>
    <row r="81" spans="1:23" x14ac:dyDescent="0.25">
      <c r="A81" s="2">
        <v>1405</v>
      </c>
      <c r="B81" s="14" t="s">
        <v>2304</v>
      </c>
      <c r="C81" s="14" t="s">
        <v>2379</v>
      </c>
      <c r="D81" s="14" t="s">
        <v>2316</v>
      </c>
      <c r="E81" s="14" t="s">
        <v>2304</v>
      </c>
      <c r="F81" s="2">
        <v>141254</v>
      </c>
      <c r="G81" s="2">
        <v>16272</v>
      </c>
      <c r="H81" s="4">
        <v>380.5</v>
      </c>
      <c r="I81" s="15">
        <v>42</v>
      </c>
      <c r="K81" t="str">
        <f t="shared" si="6"/>
        <v>TOTAL ASSETS</v>
      </c>
      <c r="L81" t="str">
        <f t="shared" si="8"/>
        <v>LONG TERM ASSETS</v>
      </c>
      <c r="M81" s="13" t="str">
        <f t="shared" si="7"/>
        <v>LONG TERM ASSETS</v>
      </c>
      <c r="N81" t="str">
        <f t="shared" si="9"/>
        <v>PROPERTY, PLANT &amp; EQPT</v>
      </c>
      <c r="O81" t="str">
        <f t="shared" si="10"/>
        <v>1240 - SWR UTILITY PLANT IN SER</v>
      </c>
      <c r="Q81" t="str">
        <f t="shared" si="11"/>
        <v>TREAT/DISP EQUIP RCL WT</v>
      </c>
      <c r="W81" s="2">
        <v>1405</v>
      </c>
    </row>
    <row r="82" spans="1:23" x14ac:dyDescent="0.25">
      <c r="A82" s="2">
        <v>1410</v>
      </c>
      <c r="B82" s="14" t="s">
        <v>2304</v>
      </c>
      <c r="C82" s="14" t="s">
        <v>2380</v>
      </c>
      <c r="D82" s="14" t="s">
        <v>2316</v>
      </c>
      <c r="E82" s="14" t="s">
        <v>2304</v>
      </c>
      <c r="F82" s="2">
        <v>141255</v>
      </c>
      <c r="G82" s="2">
        <v>16275</v>
      </c>
      <c r="H82" s="4">
        <v>381.4</v>
      </c>
      <c r="I82" s="15">
        <v>15</v>
      </c>
      <c r="K82" t="str">
        <f t="shared" si="6"/>
        <v>TOTAL ASSETS</v>
      </c>
      <c r="L82" t="str">
        <f t="shared" si="8"/>
        <v>LONG TERM ASSETS</v>
      </c>
      <c r="M82" s="13" t="str">
        <f t="shared" si="7"/>
        <v>LONG TERM ASSETS</v>
      </c>
      <c r="N82" t="str">
        <f t="shared" si="9"/>
        <v>PROPERTY, PLANT &amp; EQPT</v>
      </c>
      <c r="O82" t="str">
        <f t="shared" si="10"/>
        <v>1240 - SWR UTILITY PLANT IN SER</v>
      </c>
      <c r="Q82" t="str">
        <f t="shared" si="11"/>
        <v>PLANT SEWERS TRTMT PLT</v>
      </c>
      <c r="W82" s="2">
        <v>1410</v>
      </c>
    </row>
    <row r="83" spans="1:23" x14ac:dyDescent="0.25">
      <c r="A83" s="2">
        <v>1415</v>
      </c>
      <c r="B83" s="14" t="s">
        <v>2304</v>
      </c>
      <c r="C83" s="14" t="s">
        <v>2381</v>
      </c>
      <c r="D83" s="14" t="s">
        <v>2316</v>
      </c>
      <c r="E83" s="14" t="s">
        <v>2304</v>
      </c>
      <c r="F83" s="2">
        <v>141256</v>
      </c>
      <c r="G83" s="2">
        <v>16276</v>
      </c>
      <c r="H83" s="4">
        <v>381.5</v>
      </c>
      <c r="I83" s="15">
        <v>15</v>
      </c>
      <c r="K83" t="str">
        <f t="shared" si="6"/>
        <v>TOTAL ASSETS</v>
      </c>
      <c r="L83" t="str">
        <f t="shared" si="8"/>
        <v>LONG TERM ASSETS</v>
      </c>
      <c r="M83" s="13" t="str">
        <f t="shared" si="7"/>
        <v>LONG TERM ASSETS</v>
      </c>
      <c r="N83" t="str">
        <f t="shared" si="9"/>
        <v>PROPERTY, PLANT &amp; EQPT</v>
      </c>
      <c r="O83" t="str">
        <f t="shared" si="10"/>
        <v>1240 - SWR UTILITY PLANT IN SER</v>
      </c>
      <c r="Q83" t="str">
        <f t="shared" si="11"/>
        <v>PLANT SEWERS RECLAIM WT</v>
      </c>
      <c r="W83" s="2">
        <v>1415</v>
      </c>
    </row>
    <row r="84" spans="1:23" x14ac:dyDescent="0.25">
      <c r="A84" s="2">
        <v>1420</v>
      </c>
      <c r="B84" s="14" t="s">
        <v>2304</v>
      </c>
      <c r="C84" s="14" t="s">
        <v>2382</v>
      </c>
      <c r="D84" s="14" t="s">
        <v>2316</v>
      </c>
      <c r="E84" s="14" t="s">
        <v>2304</v>
      </c>
      <c r="F84" s="2">
        <v>141257</v>
      </c>
      <c r="G84" s="2">
        <v>16280</v>
      </c>
      <c r="H84" s="4">
        <v>382.4</v>
      </c>
      <c r="I84" s="15">
        <v>8</v>
      </c>
      <c r="K84" t="str">
        <f t="shared" si="6"/>
        <v>TOTAL ASSETS</v>
      </c>
      <c r="L84" t="str">
        <f t="shared" si="8"/>
        <v>LONG TERM ASSETS</v>
      </c>
      <c r="M84" s="13" t="str">
        <f t="shared" si="7"/>
        <v>LONG TERM ASSETS</v>
      </c>
      <c r="N84" t="str">
        <f t="shared" si="9"/>
        <v>PROPERTY, PLANT &amp; EQPT</v>
      </c>
      <c r="O84" t="str">
        <f t="shared" si="10"/>
        <v>1240 - SWR UTILITY PLANT IN SER</v>
      </c>
      <c r="Q84" t="str">
        <f t="shared" si="11"/>
        <v>OUTFALL LINES</v>
      </c>
      <c r="W84" s="2">
        <v>1420</v>
      </c>
    </row>
    <row r="85" spans="1:23" x14ac:dyDescent="0.25">
      <c r="A85" s="2">
        <v>1425</v>
      </c>
      <c r="B85" s="14" t="s">
        <v>2304</v>
      </c>
      <c r="C85" s="14" t="s">
        <v>2383</v>
      </c>
      <c r="D85" s="14" t="s">
        <v>2316</v>
      </c>
      <c r="E85" s="14" t="s">
        <v>2304</v>
      </c>
      <c r="F85" s="2">
        <v>141271</v>
      </c>
      <c r="G85" s="2">
        <v>16318</v>
      </c>
      <c r="H85" s="4">
        <v>389.1</v>
      </c>
      <c r="I85" s="15"/>
      <c r="K85" t="str">
        <f t="shared" si="6"/>
        <v>TOTAL ASSETS</v>
      </c>
      <c r="L85" t="str">
        <f t="shared" si="8"/>
        <v>LONG TERM ASSETS</v>
      </c>
      <c r="M85" s="13" t="str">
        <f t="shared" si="7"/>
        <v>LONG TERM ASSETS</v>
      </c>
      <c r="N85" t="str">
        <f t="shared" si="9"/>
        <v>PROPERTY, PLANT &amp; EQPT</v>
      </c>
      <c r="O85" t="str">
        <f t="shared" si="10"/>
        <v>1240 - SWR UTILITY PLANT IN SER</v>
      </c>
      <c r="Q85" t="str">
        <f t="shared" si="11"/>
        <v>OTHER PLT TANGIBLE</v>
      </c>
      <c r="W85" s="2">
        <v>1425</v>
      </c>
    </row>
    <row r="86" spans="1:23" x14ac:dyDescent="0.25">
      <c r="A86" s="2">
        <v>1430</v>
      </c>
      <c r="B86" s="14" t="s">
        <v>2304</v>
      </c>
      <c r="C86" s="14" t="s">
        <v>2384</v>
      </c>
      <c r="D86" s="14" t="s">
        <v>2316</v>
      </c>
      <c r="E86" s="14" t="s">
        <v>2304</v>
      </c>
      <c r="F86" s="2">
        <v>141272</v>
      </c>
      <c r="G86" s="2">
        <v>16319</v>
      </c>
      <c r="H86" s="4">
        <v>389.2</v>
      </c>
      <c r="I86" s="15"/>
      <c r="K86" t="str">
        <f t="shared" si="6"/>
        <v>TOTAL ASSETS</v>
      </c>
      <c r="L86" t="str">
        <f t="shared" si="8"/>
        <v>LONG TERM ASSETS</v>
      </c>
      <c r="M86" s="13" t="str">
        <f t="shared" si="7"/>
        <v>LONG TERM ASSETS</v>
      </c>
      <c r="N86" t="str">
        <f t="shared" si="9"/>
        <v>PROPERTY, PLANT &amp; EQPT</v>
      </c>
      <c r="O86" t="str">
        <f t="shared" si="10"/>
        <v>1240 - SWR UTILITY PLANT IN SER</v>
      </c>
      <c r="Q86" t="str">
        <f t="shared" si="11"/>
        <v>OTHER PLT COLLECTION</v>
      </c>
      <c r="W86" s="2">
        <v>1430</v>
      </c>
    </row>
    <row r="87" spans="1:23" x14ac:dyDescent="0.25">
      <c r="A87" s="2">
        <v>1435</v>
      </c>
      <c r="B87" s="14" t="s">
        <v>2304</v>
      </c>
      <c r="C87" s="14" t="s">
        <v>2385</v>
      </c>
      <c r="D87" s="14" t="s">
        <v>2316</v>
      </c>
      <c r="E87" s="14" t="s">
        <v>2304</v>
      </c>
      <c r="F87" s="2">
        <v>141273</v>
      </c>
      <c r="G87" s="2">
        <v>16320</v>
      </c>
      <c r="H87" s="4">
        <v>389.3</v>
      </c>
      <c r="I87" s="15"/>
      <c r="K87" t="str">
        <f t="shared" si="6"/>
        <v>TOTAL ASSETS</v>
      </c>
      <c r="L87" t="str">
        <f t="shared" si="8"/>
        <v>LONG TERM ASSETS</v>
      </c>
      <c r="M87" s="13" t="str">
        <f t="shared" si="7"/>
        <v>LONG TERM ASSETS</v>
      </c>
      <c r="N87" t="str">
        <f t="shared" si="9"/>
        <v>PROPERTY, PLANT &amp; EQPT</v>
      </c>
      <c r="O87" t="str">
        <f t="shared" si="10"/>
        <v>1240 - SWR UTILITY PLANT IN SER</v>
      </c>
      <c r="Q87" t="str">
        <f t="shared" si="11"/>
        <v>OTHER PLT PUMP</v>
      </c>
      <c r="W87" s="2">
        <v>1435</v>
      </c>
    </row>
    <row r="88" spans="1:23" x14ac:dyDescent="0.25">
      <c r="A88" s="2">
        <v>1440</v>
      </c>
      <c r="B88" s="14" t="s">
        <v>2304</v>
      </c>
      <c r="C88" s="14" t="s">
        <v>1613</v>
      </c>
      <c r="D88" s="14" t="s">
        <v>2316</v>
      </c>
      <c r="E88" s="14" t="s">
        <v>2304</v>
      </c>
      <c r="F88" s="2">
        <v>141274</v>
      </c>
      <c r="G88" s="2">
        <v>16321</v>
      </c>
      <c r="H88" s="4">
        <v>389.4</v>
      </c>
      <c r="I88" s="15"/>
      <c r="K88" t="str">
        <f t="shared" si="6"/>
        <v>TOTAL ASSETS</v>
      </c>
      <c r="L88" t="str">
        <f t="shared" si="8"/>
        <v>LONG TERM ASSETS</v>
      </c>
      <c r="M88" s="13" t="str">
        <f t="shared" si="7"/>
        <v>LONG TERM ASSETS</v>
      </c>
      <c r="N88" t="str">
        <f t="shared" si="9"/>
        <v>PROPERTY, PLANT &amp; EQPT</v>
      </c>
      <c r="O88" t="str">
        <f t="shared" si="10"/>
        <v>1240 - SWR UTILITY PLANT IN SER</v>
      </c>
      <c r="Q88" t="str">
        <f t="shared" si="11"/>
        <v>OTHER PLT TREATMENT</v>
      </c>
      <c r="W88" s="2">
        <v>1440</v>
      </c>
    </row>
    <row r="89" spans="1:23" x14ac:dyDescent="0.25">
      <c r="A89" s="2">
        <v>1445</v>
      </c>
      <c r="B89" s="14" t="s">
        <v>2304</v>
      </c>
      <c r="C89" s="14" t="s">
        <v>2386</v>
      </c>
      <c r="D89" s="14" t="s">
        <v>2316</v>
      </c>
      <c r="E89" s="14" t="s">
        <v>2304</v>
      </c>
      <c r="F89" s="2">
        <v>141275</v>
      </c>
      <c r="G89" s="2">
        <v>16322</v>
      </c>
      <c r="H89" s="4">
        <v>389.5</v>
      </c>
      <c r="I89" s="15"/>
      <c r="K89" t="str">
        <f t="shared" si="6"/>
        <v>TOTAL ASSETS</v>
      </c>
      <c r="L89" t="str">
        <f t="shared" si="8"/>
        <v>LONG TERM ASSETS</v>
      </c>
      <c r="M89" s="13" t="str">
        <f t="shared" si="7"/>
        <v>LONG TERM ASSETS</v>
      </c>
      <c r="N89" t="str">
        <f t="shared" si="9"/>
        <v>PROPERTY, PLANT &amp; EQPT</v>
      </c>
      <c r="O89" t="str">
        <f t="shared" si="10"/>
        <v>1240 - SWR UTILITY PLANT IN SER</v>
      </c>
      <c r="Q89" t="str">
        <f t="shared" si="11"/>
        <v>OTHER PLT RECLAIM WTR T</v>
      </c>
      <c r="W89" s="2">
        <v>1445</v>
      </c>
    </row>
    <row r="90" spans="1:23" x14ac:dyDescent="0.25">
      <c r="A90" s="2">
        <v>1450</v>
      </c>
      <c r="B90" s="14" t="s">
        <v>2304</v>
      </c>
      <c r="C90" s="14" t="s">
        <v>2387</v>
      </c>
      <c r="D90" s="14" t="s">
        <v>2316</v>
      </c>
      <c r="E90" s="14" t="s">
        <v>2304</v>
      </c>
      <c r="F90" s="2">
        <v>141276</v>
      </c>
      <c r="G90" s="2">
        <v>16323</v>
      </c>
      <c r="H90" s="4">
        <v>389.6</v>
      </c>
      <c r="I90" s="15"/>
      <c r="K90" t="str">
        <f t="shared" si="6"/>
        <v>TOTAL ASSETS</v>
      </c>
      <c r="L90" t="str">
        <f t="shared" si="8"/>
        <v>LONG TERM ASSETS</v>
      </c>
      <c r="M90" s="13" t="str">
        <f t="shared" si="7"/>
        <v>LONG TERM ASSETS</v>
      </c>
      <c r="N90" t="str">
        <f t="shared" si="9"/>
        <v>PROPERTY, PLANT &amp; EQPT</v>
      </c>
      <c r="O90" t="str">
        <f t="shared" si="10"/>
        <v>1240 - SWR UTILITY PLANT IN SER</v>
      </c>
      <c r="Q90" t="str">
        <f t="shared" si="11"/>
        <v>OTHER PLT RECLAIM WTR D</v>
      </c>
      <c r="W90" s="2">
        <v>1450</v>
      </c>
    </row>
    <row r="91" spans="1:23" x14ac:dyDescent="0.25">
      <c r="A91" s="2">
        <v>1455</v>
      </c>
      <c r="B91" s="14" t="s">
        <v>2304</v>
      </c>
      <c r="C91" s="14" t="s">
        <v>1590</v>
      </c>
      <c r="D91" s="14" t="s">
        <v>2316</v>
      </c>
      <c r="E91" s="14" t="s">
        <v>2304</v>
      </c>
      <c r="F91" s="2">
        <v>141220</v>
      </c>
      <c r="G91" s="2">
        <v>16330</v>
      </c>
      <c r="H91" s="4">
        <v>390.7</v>
      </c>
      <c r="I91" s="15"/>
      <c r="K91" t="str">
        <f t="shared" si="6"/>
        <v>TOTAL ASSETS</v>
      </c>
      <c r="L91" t="str">
        <f t="shared" si="8"/>
        <v>LONG TERM ASSETS</v>
      </c>
      <c r="M91" s="13" t="str">
        <f t="shared" si="7"/>
        <v>LONG TERM ASSETS</v>
      </c>
      <c r="N91" t="str">
        <f t="shared" si="9"/>
        <v>PROPERTY, PLANT &amp; EQPT</v>
      </c>
      <c r="O91" t="str">
        <f t="shared" si="10"/>
        <v>1240 - SWR UTILITY PLANT IN SER</v>
      </c>
      <c r="Q91" t="str">
        <f t="shared" si="11"/>
        <v>OFFICE STRUCT &amp; IMPRV</v>
      </c>
      <c r="W91" s="2">
        <v>1455</v>
      </c>
    </row>
    <row r="92" spans="1:23" x14ac:dyDescent="0.25">
      <c r="A92" s="2">
        <v>1460</v>
      </c>
      <c r="B92" s="14" t="s">
        <v>2304</v>
      </c>
      <c r="C92" s="14" t="s">
        <v>2342</v>
      </c>
      <c r="D92" s="14" t="s">
        <v>2316</v>
      </c>
      <c r="E92" s="14" t="s">
        <v>2304</v>
      </c>
      <c r="F92" s="2">
        <v>141303</v>
      </c>
      <c r="G92" s="2">
        <v>16515</v>
      </c>
      <c r="H92" s="4">
        <v>390.7</v>
      </c>
      <c r="I92" s="15"/>
      <c r="K92" t="str">
        <f t="shared" si="6"/>
        <v>TOTAL ASSETS</v>
      </c>
      <c r="L92" t="str">
        <f t="shared" si="8"/>
        <v>LONG TERM ASSETS</v>
      </c>
      <c r="M92" s="13" t="str">
        <f t="shared" si="7"/>
        <v>LONG TERM ASSETS</v>
      </c>
      <c r="N92" t="str">
        <f t="shared" si="9"/>
        <v>PROPERTY, PLANT &amp; EQPT</v>
      </c>
      <c r="O92" t="str">
        <f t="shared" si="10"/>
        <v>1240 - SWR UTILITY PLANT IN SER</v>
      </c>
      <c r="Q92" t="str">
        <f t="shared" si="11"/>
        <v>OFFICE FURN &amp; EQPT</v>
      </c>
      <c r="W92" s="2">
        <v>1460</v>
      </c>
    </row>
    <row r="93" spans="1:23" x14ac:dyDescent="0.25">
      <c r="A93" s="2">
        <v>1465</v>
      </c>
      <c r="B93" s="14" t="s">
        <v>2304</v>
      </c>
      <c r="C93" s="14" t="s">
        <v>1594</v>
      </c>
      <c r="D93" s="14" t="s">
        <v>2316</v>
      </c>
      <c r="E93" s="14" t="s">
        <v>2304</v>
      </c>
      <c r="F93" s="2">
        <v>141305</v>
      </c>
      <c r="G93" s="2">
        <v>16520</v>
      </c>
      <c r="H93" s="4">
        <v>392.7</v>
      </c>
      <c r="I93" s="15">
        <v>42</v>
      </c>
      <c r="K93" t="str">
        <f t="shared" si="6"/>
        <v>TOTAL ASSETS</v>
      </c>
      <c r="L93" t="str">
        <f t="shared" si="8"/>
        <v>LONG TERM ASSETS</v>
      </c>
      <c r="M93" s="13" t="str">
        <f t="shared" si="7"/>
        <v>LONG TERM ASSETS</v>
      </c>
      <c r="N93" t="str">
        <f t="shared" si="9"/>
        <v>PROPERTY, PLANT &amp; EQPT</v>
      </c>
      <c r="O93" t="str">
        <f t="shared" si="10"/>
        <v>1240 - SWR UTILITY PLANT IN SER</v>
      </c>
      <c r="Q93" t="str">
        <f t="shared" si="11"/>
        <v>STORES EQUIPMENT</v>
      </c>
      <c r="W93" s="2">
        <v>1465</v>
      </c>
    </row>
    <row r="94" spans="1:23" x14ac:dyDescent="0.25">
      <c r="A94" s="2">
        <v>1470</v>
      </c>
      <c r="B94" s="14" t="s">
        <v>2304</v>
      </c>
      <c r="C94" s="14" t="s">
        <v>1595</v>
      </c>
      <c r="D94" s="14" t="s">
        <v>2316</v>
      </c>
      <c r="E94" s="14" t="s">
        <v>2304</v>
      </c>
      <c r="F94" s="2">
        <v>141308</v>
      </c>
      <c r="G94" s="2">
        <v>16525</v>
      </c>
      <c r="H94" s="4">
        <v>393.7</v>
      </c>
      <c r="I94" s="15">
        <v>42</v>
      </c>
      <c r="K94" t="str">
        <f t="shared" si="6"/>
        <v>TOTAL ASSETS</v>
      </c>
      <c r="L94" t="str">
        <f t="shared" si="8"/>
        <v>LONG TERM ASSETS</v>
      </c>
      <c r="M94" s="13" t="str">
        <f t="shared" si="7"/>
        <v>LONG TERM ASSETS</v>
      </c>
      <c r="N94" t="str">
        <f t="shared" si="9"/>
        <v>PROPERTY, PLANT &amp; EQPT</v>
      </c>
      <c r="O94" t="str">
        <f t="shared" si="10"/>
        <v>1240 - SWR UTILITY PLANT IN SER</v>
      </c>
      <c r="Q94" t="str">
        <f t="shared" si="11"/>
        <v>TOOL SHOP &amp; MISC EQPT</v>
      </c>
      <c r="W94" s="2">
        <v>1470</v>
      </c>
    </row>
    <row r="95" spans="1:23" x14ac:dyDescent="0.25">
      <c r="A95" s="2">
        <v>1475</v>
      </c>
      <c r="B95" s="14" t="s">
        <v>2304</v>
      </c>
      <c r="C95" s="14" t="s">
        <v>1602</v>
      </c>
      <c r="D95" s="14" t="s">
        <v>2316</v>
      </c>
      <c r="E95" s="14" t="s">
        <v>2304</v>
      </c>
      <c r="F95" s="2">
        <v>141306</v>
      </c>
      <c r="G95" s="2">
        <v>16530</v>
      </c>
      <c r="H95" s="4">
        <v>394.7</v>
      </c>
      <c r="I95" s="15">
        <v>42</v>
      </c>
      <c r="K95" t="str">
        <f t="shared" si="6"/>
        <v>TOTAL ASSETS</v>
      </c>
      <c r="L95" t="str">
        <f t="shared" si="8"/>
        <v>LONG TERM ASSETS</v>
      </c>
      <c r="M95" s="13" t="str">
        <f t="shared" si="7"/>
        <v>LONG TERM ASSETS</v>
      </c>
      <c r="N95" t="str">
        <f t="shared" si="9"/>
        <v>PROPERTY, PLANT &amp; EQPT</v>
      </c>
      <c r="O95" t="str">
        <f t="shared" si="10"/>
        <v>1240 - SWR UTILITY PLANT IN SER</v>
      </c>
      <c r="Q95" t="str">
        <f t="shared" si="11"/>
        <v>LABORATORY EQPT</v>
      </c>
      <c r="W95" s="2">
        <v>1475</v>
      </c>
    </row>
    <row r="96" spans="1:23" x14ac:dyDescent="0.25">
      <c r="A96" s="2">
        <v>1480</v>
      </c>
      <c r="B96" s="14" t="s">
        <v>2304</v>
      </c>
      <c r="C96" s="14" t="s">
        <v>1620</v>
      </c>
      <c r="D96" s="14" t="s">
        <v>2316</v>
      </c>
      <c r="E96" s="14" t="s">
        <v>2304</v>
      </c>
      <c r="F96" s="2">
        <v>141309</v>
      </c>
      <c r="G96" s="2">
        <v>16535</v>
      </c>
      <c r="H96" s="4">
        <v>395.7</v>
      </c>
      <c r="I96" s="15">
        <v>9</v>
      </c>
      <c r="K96" t="str">
        <f t="shared" si="6"/>
        <v>TOTAL ASSETS</v>
      </c>
      <c r="L96" t="str">
        <f t="shared" si="8"/>
        <v>LONG TERM ASSETS</v>
      </c>
      <c r="M96" s="13" t="str">
        <f t="shared" si="7"/>
        <v>LONG TERM ASSETS</v>
      </c>
      <c r="N96" t="str">
        <f t="shared" si="9"/>
        <v>PROPERTY, PLANT &amp; EQPT</v>
      </c>
      <c r="O96" t="str">
        <f t="shared" si="10"/>
        <v>1240 - SWR UTILITY PLANT IN SER</v>
      </c>
      <c r="Q96" t="str">
        <f t="shared" si="11"/>
        <v>POWER OPERATED EQUIP</v>
      </c>
      <c r="W96" s="2">
        <v>1480</v>
      </c>
    </row>
    <row r="97" spans="1:23" x14ac:dyDescent="0.25">
      <c r="A97" s="2">
        <v>1485</v>
      </c>
      <c r="B97" s="14" t="s">
        <v>2304</v>
      </c>
      <c r="C97" s="14" t="s">
        <v>2344</v>
      </c>
      <c r="D97" s="14" t="s">
        <v>2316</v>
      </c>
      <c r="E97" s="14" t="s">
        <v>2304</v>
      </c>
      <c r="F97" s="2">
        <v>141310</v>
      </c>
      <c r="G97" s="2">
        <v>16540</v>
      </c>
      <c r="H97" s="4">
        <v>396.7</v>
      </c>
      <c r="I97" s="15"/>
      <c r="K97" t="str">
        <f t="shared" si="6"/>
        <v>TOTAL ASSETS</v>
      </c>
      <c r="L97" t="str">
        <f t="shared" si="8"/>
        <v>LONG TERM ASSETS</v>
      </c>
      <c r="M97" s="13" t="str">
        <f t="shared" si="7"/>
        <v>LONG TERM ASSETS</v>
      </c>
      <c r="N97" t="str">
        <f t="shared" si="9"/>
        <v>PROPERTY, PLANT &amp; EQPT</v>
      </c>
      <c r="O97" t="str">
        <f t="shared" si="10"/>
        <v>1240 - SWR UTILITY PLANT IN SER</v>
      </c>
      <c r="Q97" t="str">
        <f t="shared" si="11"/>
        <v>COMMUNICATION EQPT</v>
      </c>
      <c r="W97" s="2">
        <v>1485</v>
      </c>
    </row>
    <row r="98" spans="1:23" x14ac:dyDescent="0.25">
      <c r="A98" s="2">
        <v>1490</v>
      </c>
      <c r="B98" s="14" t="s">
        <v>2304</v>
      </c>
      <c r="C98" s="14" t="s">
        <v>2388</v>
      </c>
      <c r="D98" s="14" t="s">
        <v>2316</v>
      </c>
      <c r="E98" s="14" t="s">
        <v>2304</v>
      </c>
      <c r="F98" s="2">
        <v>141311</v>
      </c>
      <c r="G98" s="2">
        <v>16545</v>
      </c>
      <c r="H98" s="4">
        <v>397.7</v>
      </c>
      <c r="I98" s="15">
        <v>9</v>
      </c>
      <c r="K98" t="str">
        <f t="shared" si="6"/>
        <v>TOTAL ASSETS</v>
      </c>
      <c r="L98" t="str">
        <f t="shared" si="8"/>
        <v>LONG TERM ASSETS</v>
      </c>
      <c r="M98" s="13" t="str">
        <f t="shared" si="7"/>
        <v>LONG TERM ASSETS</v>
      </c>
      <c r="N98" t="str">
        <f t="shared" si="9"/>
        <v>PROPERTY, PLANT &amp; EQPT</v>
      </c>
      <c r="O98" t="str">
        <f t="shared" si="10"/>
        <v>1240 - SWR UTILITY PLANT IN SER</v>
      </c>
      <c r="Q98" t="str">
        <f t="shared" si="11"/>
        <v>MISC EQUIP SEWER</v>
      </c>
      <c r="W98" s="2">
        <v>1490</v>
      </c>
    </row>
    <row r="99" spans="1:23" x14ac:dyDescent="0.25">
      <c r="A99" s="2">
        <v>1495</v>
      </c>
      <c r="B99" s="14" t="s">
        <v>2304</v>
      </c>
      <c r="C99" s="14" t="s">
        <v>2389</v>
      </c>
      <c r="D99" s="14" t="s">
        <v>2316</v>
      </c>
      <c r="E99" s="14" t="s">
        <v>2304</v>
      </c>
      <c r="F99" s="2">
        <v>141278</v>
      </c>
      <c r="G99" s="2">
        <v>16335</v>
      </c>
      <c r="H99" s="4">
        <v>398.7</v>
      </c>
      <c r="I99" s="15"/>
      <c r="K99" t="str">
        <f t="shared" si="6"/>
        <v>TOTAL ASSETS</v>
      </c>
      <c r="L99" t="str">
        <f t="shared" si="8"/>
        <v>LONG TERM ASSETS</v>
      </c>
      <c r="M99" s="13" t="str">
        <f t="shared" si="7"/>
        <v>LONG TERM ASSETS</v>
      </c>
      <c r="N99" t="str">
        <f t="shared" si="9"/>
        <v>PROPERTY, PLANT &amp; EQPT</v>
      </c>
      <c r="O99" t="str">
        <f t="shared" si="10"/>
        <v>1240 - SWR UTILITY PLANT IN SER</v>
      </c>
      <c r="Q99" t="str">
        <f t="shared" si="11"/>
        <v>SEWER PLANT ALLOCATED</v>
      </c>
      <c r="W99" s="2">
        <v>1495</v>
      </c>
    </row>
    <row r="100" spans="1:23" x14ac:dyDescent="0.25">
      <c r="A100" s="2">
        <v>1500</v>
      </c>
      <c r="B100" s="14" t="s">
        <v>2304</v>
      </c>
      <c r="C100" s="14" t="s">
        <v>2390</v>
      </c>
      <c r="D100" s="14" t="s">
        <v>2316</v>
      </c>
      <c r="E100" s="14" t="s">
        <v>2304</v>
      </c>
      <c r="F100" s="2">
        <v>141271</v>
      </c>
      <c r="G100" s="2">
        <v>16318</v>
      </c>
      <c r="H100" s="4">
        <v>398.7</v>
      </c>
      <c r="I100" s="15"/>
      <c r="K100" t="str">
        <f t="shared" si="6"/>
        <v>TOTAL ASSETS</v>
      </c>
      <c r="L100" t="str">
        <f t="shared" si="8"/>
        <v>LONG TERM ASSETS</v>
      </c>
      <c r="M100" s="13" t="str">
        <f t="shared" si="7"/>
        <v>LONG TERM ASSETS</v>
      </c>
      <c r="N100" t="str">
        <f t="shared" si="9"/>
        <v>PROPERTY, PLANT &amp; EQPT</v>
      </c>
      <c r="O100" t="str">
        <f t="shared" si="10"/>
        <v>1240 - SWR UTILITY PLANT IN SER</v>
      </c>
      <c r="Q100" t="str">
        <f t="shared" si="11"/>
        <v>OTHER TANGIBLE PLT SEWE</v>
      </c>
      <c r="W100" s="2">
        <v>1500</v>
      </c>
    </row>
    <row r="101" spans="1:23" x14ac:dyDescent="0.25">
      <c r="A101" s="2">
        <v>1520</v>
      </c>
      <c r="B101" s="14" t="s">
        <v>2304</v>
      </c>
      <c r="C101" s="14" t="s">
        <v>2391</v>
      </c>
      <c r="D101" s="14" t="s">
        <v>2314</v>
      </c>
      <c r="E101" s="14" t="s">
        <v>2307</v>
      </c>
      <c r="G101" s="2" t="s">
        <v>2308</v>
      </c>
      <c r="H101" s="4">
        <v>0</v>
      </c>
      <c r="I101" s="15"/>
      <c r="K101" t="str">
        <f t="shared" si="6"/>
        <v>TOTAL ASSETS</v>
      </c>
      <c r="L101" t="str">
        <f t="shared" si="8"/>
        <v>LONG TERM ASSETS</v>
      </c>
      <c r="M101" s="13" t="str">
        <f t="shared" si="7"/>
        <v>LONG TERM ASSETS</v>
      </c>
      <c r="N101" t="str">
        <f t="shared" si="9"/>
        <v>PROPERTY, PLANT &amp; EQPT</v>
      </c>
      <c r="O101" t="str">
        <f t="shared" si="10"/>
        <v>1520 - REUSE PLANT</v>
      </c>
      <c r="P101" t="str">
        <f>CONCATENATE(A101," ","-"," ",TRIM(C101))</f>
        <v>1520 - REUSE PLANT</v>
      </c>
      <c r="Q101" t="str">
        <f t="shared" si="11"/>
        <v>REUSE PLANT</v>
      </c>
      <c r="W101" s="2">
        <v>1520</v>
      </c>
    </row>
    <row r="102" spans="1:23" x14ac:dyDescent="0.25">
      <c r="A102" s="2">
        <v>1525</v>
      </c>
      <c r="B102" s="14" t="s">
        <v>2304</v>
      </c>
      <c r="C102" s="14" t="s">
        <v>2392</v>
      </c>
      <c r="D102" s="14" t="s">
        <v>2316</v>
      </c>
      <c r="E102" s="14" t="s">
        <v>2304</v>
      </c>
      <c r="F102" s="2">
        <v>141261</v>
      </c>
      <c r="G102" s="2">
        <v>16300</v>
      </c>
      <c r="H102" s="4">
        <v>366.6</v>
      </c>
      <c r="I102" s="15">
        <v>15</v>
      </c>
      <c r="K102" t="str">
        <f t="shared" si="6"/>
        <v>TOTAL ASSETS</v>
      </c>
      <c r="L102" t="str">
        <f t="shared" si="8"/>
        <v>LONG TERM ASSETS</v>
      </c>
      <c r="M102" s="13" t="str">
        <f t="shared" si="7"/>
        <v>LONG TERM ASSETS</v>
      </c>
      <c r="N102" t="str">
        <f t="shared" si="9"/>
        <v>PROPERTY, PLANT &amp; EQPT</v>
      </c>
      <c r="O102" t="str">
        <f t="shared" si="10"/>
        <v>1520 - REUSE PLANT</v>
      </c>
      <c r="Q102" t="str">
        <f t="shared" si="11"/>
        <v>REUSE SERVICES</v>
      </c>
      <c r="W102" s="2">
        <v>1525</v>
      </c>
    </row>
    <row r="103" spans="1:23" x14ac:dyDescent="0.25">
      <c r="A103" s="2">
        <v>1530</v>
      </c>
      <c r="B103" s="14" t="s">
        <v>2304</v>
      </c>
      <c r="C103" s="14" t="s">
        <v>2393</v>
      </c>
      <c r="D103" s="14" t="s">
        <v>2316</v>
      </c>
      <c r="E103" s="14" t="s">
        <v>2304</v>
      </c>
      <c r="F103" s="2">
        <v>141262</v>
      </c>
      <c r="G103" s="2">
        <v>16301</v>
      </c>
      <c r="H103" s="4">
        <v>367.6</v>
      </c>
      <c r="I103" s="15">
        <v>40</v>
      </c>
      <c r="K103" t="str">
        <f t="shared" si="6"/>
        <v>TOTAL ASSETS</v>
      </c>
      <c r="L103" t="str">
        <f t="shared" si="8"/>
        <v>LONG TERM ASSETS</v>
      </c>
      <c r="M103" s="13" t="str">
        <f t="shared" si="7"/>
        <v>LONG TERM ASSETS</v>
      </c>
      <c r="N103" t="str">
        <f t="shared" si="9"/>
        <v>PROPERTY, PLANT &amp; EQPT</v>
      </c>
      <c r="O103" t="str">
        <f t="shared" si="10"/>
        <v>1520 - REUSE PLANT</v>
      </c>
      <c r="Q103" t="str">
        <f t="shared" si="11"/>
        <v>REUSE MTR/INSTALLATIONS</v>
      </c>
      <c r="W103" s="2">
        <v>1530</v>
      </c>
    </row>
    <row r="104" spans="1:23" x14ac:dyDescent="0.25">
      <c r="A104" s="2">
        <v>1535</v>
      </c>
      <c r="B104" s="14" t="s">
        <v>2304</v>
      </c>
      <c r="C104" s="14" t="s">
        <v>2394</v>
      </c>
      <c r="D104" s="14" t="s">
        <v>2316</v>
      </c>
      <c r="E104" s="14" t="s">
        <v>2304</v>
      </c>
      <c r="F104" s="2">
        <v>141263</v>
      </c>
      <c r="G104" s="2">
        <v>16302</v>
      </c>
      <c r="H104" s="4">
        <v>374.5</v>
      </c>
      <c r="I104" s="15"/>
      <c r="K104" t="str">
        <f t="shared" si="6"/>
        <v>TOTAL ASSETS</v>
      </c>
      <c r="L104" t="str">
        <f t="shared" si="8"/>
        <v>LONG TERM ASSETS</v>
      </c>
      <c r="M104" s="13" t="str">
        <f t="shared" si="7"/>
        <v>LONG TERM ASSETS</v>
      </c>
      <c r="N104" t="str">
        <f t="shared" si="9"/>
        <v>PROPERTY, PLANT &amp; EQPT</v>
      </c>
      <c r="O104" t="str">
        <f t="shared" si="10"/>
        <v>1520 - REUSE PLANT</v>
      </c>
      <c r="Q104" t="str">
        <f t="shared" si="11"/>
        <v>REUSE DIST RESERVOIRS</v>
      </c>
      <c r="W104" s="2">
        <v>1535</v>
      </c>
    </row>
    <row r="105" spans="1:23" x14ac:dyDescent="0.25">
      <c r="A105" s="2">
        <v>1540</v>
      </c>
      <c r="B105" s="14" t="s">
        <v>2304</v>
      </c>
      <c r="C105" s="14" t="s">
        <v>2395</v>
      </c>
      <c r="D105" s="14" t="s">
        <v>2316</v>
      </c>
      <c r="E105" s="14" t="s">
        <v>2304</v>
      </c>
      <c r="F105" s="2">
        <v>141264</v>
      </c>
      <c r="G105" s="2">
        <v>16303</v>
      </c>
      <c r="H105" s="4">
        <v>375.6</v>
      </c>
      <c r="I105" s="15">
        <v>23</v>
      </c>
      <c r="K105" t="str">
        <f t="shared" si="6"/>
        <v>TOTAL ASSETS</v>
      </c>
      <c r="L105" t="str">
        <f t="shared" si="8"/>
        <v>LONG TERM ASSETS</v>
      </c>
      <c r="M105" s="13" t="str">
        <f t="shared" si="7"/>
        <v>LONG TERM ASSETS</v>
      </c>
      <c r="N105" t="str">
        <f t="shared" si="9"/>
        <v>PROPERTY, PLANT &amp; EQPT</v>
      </c>
      <c r="O105" t="str">
        <f t="shared" si="10"/>
        <v>1520 - REUSE PLANT</v>
      </c>
      <c r="Q105" t="str">
        <f t="shared" si="11"/>
        <v>REUSE TRANMISSION &amp; DIS</v>
      </c>
      <c r="W105" s="2">
        <v>1540</v>
      </c>
    </row>
    <row r="106" spans="1:23" x14ac:dyDescent="0.25">
      <c r="A106" s="2">
        <v>1550</v>
      </c>
      <c r="B106" s="14" t="s">
        <v>2304</v>
      </c>
      <c r="C106" s="14" t="s">
        <v>2396</v>
      </c>
      <c r="D106" s="14" t="s">
        <v>2314</v>
      </c>
      <c r="E106" s="14" t="s">
        <v>2307</v>
      </c>
      <c r="G106" s="2" t="s">
        <v>2308</v>
      </c>
      <c r="H106" s="4">
        <v>0</v>
      </c>
      <c r="K106" t="str">
        <f t="shared" si="6"/>
        <v>TOTAL ASSETS</v>
      </c>
      <c r="L106" t="str">
        <f t="shared" si="8"/>
        <v>LONG TERM ASSETS</v>
      </c>
      <c r="M106" s="13" t="str">
        <f t="shared" si="7"/>
        <v>LONG TERM ASSETS</v>
      </c>
      <c r="N106" t="str">
        <f t="shared" si="9"/>
        <v>PROPERTY, PLANT &amp; EQPT</v>
      </c>
      <c r="O106" t="str">
        <f t="shared" si="10"/>
        <v>1550 - TRANSPORTATION EQPT</v>
      </c>
      <c r="P106" t="str">
        <f>CONCATENATE(A106," ","-"," ",TRIM(C106))</f>
        <v>1550 - TRANSPORTATION EQPT</v>
      </c>
      <c r="Q106" t="str">
        <f t="shared" si="11"/>
        <v>TRANSPORTATION EQPT</v>
      </c>
      <c r="W106" s="2">
        <v>1550</v>
      </c>
    </row>
    <row r="107" spans="1:23" x14ac:dyDescent="0.25">
      <c r="A107" s="2">
        <v>1555</v>
      </c>
      <c r="B107" s="14" t="s">
        <v>2304</v>
      </c>
      <c r="C107" s="14" t="s">
        <v>2397</v>
      </c>
      <c r="D107" s="14" t="s">
        <v>2316</v>
      </c>
      <c r="E107" s="14" t="s">
        <v>2304</v>
      </c>
      <c r="F107" s="2">
        <v>141401</v>
      </c>
      <c r="G107" s="2">
        <v>16615</v>
      </c>
      <c r="H107" s="4">
        <v>341.5</v>
      </c>
      <c r="K107" t="str">
        <f t="shared" si="6"/>
        <v>TOTAL ASSETS</v>
      </c>
      <c r="L107" t="str">
        <f t="shared" si="8"/>
        <v>LONG TERM ASSETS</v>
      </c>
      <c r="M107" s="13" t="str">
        <f t="shared" si="7"/>
        <v>LONG TERM ASSETS</v>
      </c>
      <c r="N107" t="str">
        <f t="shared" si="9"/>
        <v>PROPERTY, PLANT &amp; EQPT</v>
      </c>
      <c r="O107" t="str">
        <f t="shared" si="10"/>
        <v>1550 - TRANSPORTATION EQPT</v>
      </c>
      <c r="Q107" t="str">
        <f t="shared" si="11"/>
        <v>TRANSPORTATION EQPT WTR</v>
      </c>
      <c r="W107" s="2">
        <v>1555</v>
      </c>
    </row>
    <row r="108" spans="1:23" x14ac:dyDescent="0.25">
      <c r="A108" s="2">
        <v>1560</v>
      </c>
      <c r="B108" s="14" t="s">
        <v>2304</v>
      </c>
      <c r="C108" s="14" t="s">
        <v>2398</v>
      </c>
      <c r="D108" s="14" t="s">
        <v>2316</v>
      </c>
      <c r="E108" s="14" t="s">
        <v>2304</v>
      </c>
      <c r="F108" s="2">
        <v>141401</v>
      </c>
      <c r="G108" s="2" t="s">
        <v>2308</v>
      </c>
      <c r="H108" s="4">
        <v>391.7</v>
      </c>
      <c r="K108" t="str">
        <f t="shared" si="6"/>
        <v>TOTAL ASSETS</v>
      </c>
      <c r="L108" t="str">
        <f t="shared" si="8"/>
        <v>LONG TERM ASSETS</v>
      </c>
      <c r="M108" s="13" t="str">
        <f t="shared" si="7"/>
        <v>LONG TERM ASSETS</v>
      </c>
      <c r="N108" t="str">
        <f t="shared" si="9"/>
        <v>PROPERTY, PLANT &amp; EQPT</v>
      </c>
      <c r="O108" t="str">
        <f t="shared" si="10"/>
        <v>1550 - TRANSPORTATION EQPT</v>
      </c>
      <c r="Q108" t="str">
        <f t="shared" si="11"/>
        <v>TRANSPORTATION EQPT SWR</v>
      </c>
      <c r="W108" s="2">
        <v>1560</v>
      </c>
    </row>
    <row r="109" spans="1:23" x14ac:dyDescent="0.25">
      <c r="A109" s="2">
        <v>1570</v>
      </c>
      <c r="B109" s="14" t="s">
        <v>2304</v>
      </c>
      <c r="C109" s="14" t="s">
        <v>2399</v>
      </c>
      <c r="D109" s="14" t="s">
        <v>2314</v>
      </c>
      <c r="E109" s="14" t="s">
        <v>2307</v>
      </c>
      <c r="G109" s="2" t="s">
        <v>2308</v>
      </c>
      <c r="H109" s="4">
        <v>0</v>
      </c>
      <c r="K109" t="str">
        <f t="shared" si="6"/>
        <v>TOTAL ASSETS</v>
      </c>
      <c r="L109" t="str">
        <f t="shared" si="8"/>
        <v>LONG TERM ASSETS</v>
      </c>
      <c r="M109" s="13" t="str">
        <f t="shared" si="7"/>
        <v>LONG TERM ASSETS</v>
      </c>
      <c r="N109" t="str">
        <f t="shared" si="9"/>
        <v>PROPERTY, PLANT &amp; EQPT</v>
      </c>
      <c r="O109" t="str">
        <f t="shared" si="10"/>
        <v>1570 - COMPUTER EQUIPMENT WTR</v>
      </c>
      <c r="P109" t="str">
        <f>CONCATENATE(A109," ","-"," ",TRIM(C109))</f>
        <v>1570 - COMPUTER EQUIPMENT WTR</v>
      </c>
      <c r="Q109" t="str">
        <f t="shared" si="11"/>
        <v>COMPUTER EQUIPMENT WTR</v>
      </c>
      <c r="W109" s="2">
        <v>1570</v>
      </c>
    </row>
    <row r="110" spans="1:23" x14ac:dyDescent="0.25">
      <c r="A110" s="2">
        <v>1575</v>
      </c>
      <c r="B110" s="14" t="s">
        <v>2304</v>
      </c>
      <c r="C110" s="14" t="s">
        <v>2400</v>
      </c>
      <c r="D110" s="14" t="s">
        <v>2316</v>
      </c>
      <c r="E110" s="14" t="s">
        <v>2304</v>
      </c>
      <c r="F110" s="2">
        <v>141502</v>
      </c>
      <c r="G110" s="2">
        <v>16655</v>
      </c>
      <c r="H110" s="4">
        <v>340.5</v>
      </c>
      <c r="K110" t="str">
        <f t="shared" si="6"/>
        <v>TOTAL ASSETS</v>
      </c>
      <c r="L110" t="str">
        <f t="shared" si="8"/>
        <v>LONG TERM ASSETS</v>
      </c>
      <c r="M110" s="13" t="str">
        <f t="shared" si="7"/>
        <v>LONG TERM ASSETS</v>
      </c>
      <c r="N110" t="str">
        <f t="shared" si="9"/>
        <v>PROPERTY, PLANT &amp; EQPT</v>
      </c>
      <c r="O110" t="str">
        <f t="shared" si="10"/>
        <v>1570 - COMPUTER EQUIPMENT WTR</v>
      </c>
      <c r="Q110" t="str">
        <f t="shared" si="11"/>
        <v>DESKTOP COMPUTER WTR</v>
      </c>
      <c r="W110" s="2">
        <v>1575</v>
      </c>
    </row>
    <row r="111" spans="1:23" x14ac:dyDescent="0.25">
      <c r="A111" s="2">
        <v>1580</v>
      </c>
      <c r="B111" s="14" t="s">
        <v>2304</v>
      </c>
      <c r="C111" s="14" t="s">
        <v>2401</v>
      </c>
      <c r="D111" s="14" t="s">
        <v>2316</v>
      </c>
      <c r="E111" s="14" t="s">
        <v>2304</v>
      </c>
      <c r="F111" s="2">
        <v>141503</v>
      </c>
      <c r="G111" s="2">
        <v>16655</v>
      </c>
      <c r="H111" s="4">
        <v>340.5</v>
      </c>
      <c r="K111" t="str">
        <f t="shared" si="6"/>
        <v>TOTAL ASSETS</v>
      </c>
      <c r="L111" t="str">
        <f t="shared" si="8"/>
        <v>LONG TERM ASSETS</v>
      </c>
      <c r="M111" s="13" t="str">
        <f t="shared" si="7"/>
        <v>LONG TERM ASSETS</v>
      </c>
      <c r="N111" t="str">
        <f t="shared" si="9"/>
        <v>PROPERTY, PLANT &amp; EQPT</v>
      </c>
      <c r="O111" t="str">
        <f t="shared" si="10"/>
        <v>1570 - COMPUTER EQUIPMENT WTR</v>
      </c>
      <c r="Q111" t="str">
        <f t="shared" si="11"/>
        <v>MAINFRAME COMPUTER WTR</v>
      </c>
      <c r="W111" s="2">
        <v>1580</v>
      </c>
    </row>
    <row r="112" spans="1:23" x14ac:dyDescent="0.25">
      <c r="A112" s="2">
        <v>1585</v>
      </c>
      <c r="B112" s="14" t="s">
        <v>2304</v>
      </c>
      <c r="C112" s="14" t="s">
        <v>2402</v>
      </c>
      <c r="D112" s="14" t="s">
        <v>2316</v>
      </c>
      <c r="E112" s="14" t="s">
        <v>2304</v>
      </c>
      <c r="F112" s="2">
        <v>141504</v>
      </c>
      <c r="G112" s="2">
        <v>16655</v>
      </c>
      <c r="H112" s="4">
        <v>340.5</v>
      </c>
      <c r="K112" t="str">
        <f t="shared" si="6"/>
        <v>TOTAL ASSETS</v>
      </c>
      <c r="L112" t="str">
        <f t="shared" si="8"/>
        <v>LONG TERM ASSETS</v>
      </c>
      <c r="M112" s="13" t="str">
        <f t="shared" si="7"/>
        <v>LONG TERM ASSETS</v>
      </c>
      <c r="N112" t="str">
        <f t="shared" si="9"/>
        <v>PROPERTY, PLANT &amp; EQPT</v>
      </c>
      <c r="O112" t="str">
        <f t="shared" si="10"/>
        <v>1570 - COMPUTER EQUIPMENT WTR</v>
      </c>
      <c r="Q112" t="str">
        <f t="shared" si="11"/>
        <v>MINI COMPUTERS WTR</v>
      </c>
      <c r="W112" s="2">
        <v>1585</v>
      </c>
    </row>
    <row r="113" spans="1:23" x14ac:dyDescent="0.25">
      <c r="A113" s="2">
        <v>1590</v>
      </c>
      <c r="B113" s="14" t="s">
        <v>2304</v>
      </c>
      <c r="C113" s="14" t="s">
        <v>2403</v>
      </c>
      <c r="D113" s="14" t="s">
        <v>2316</v>
      </c>
      <c r="E113" s="14" t="s">
        <v>2304</v>
      </c>
      <c r="F113" s="2">
        <v>141602</v>
      </c>
      <c r="G113" s="2">
        <v>16660</v>
      </c>
      <c r="H113" s="4">
        <v>340.5</v>
      </c>
      <c r="K113" t="str">
        <f t="shared" si="6"/>
        <v>TOTAL ASSETS</v>
      </c>
      <c r="L113" t="str">
        <f t="shared" si="8"/>
        <v>LONG TERM ASSETS</v>
      </c>
      <c r="M113" s="13" t="str">
        <f t="shared" si="7"/>
        <v>LONG TERM ASSETS</v>
      </c>
      <c r="N113" t="str">
        <f t="shared" si="9"/>
        <v>PROPERTY, PLANT &amp; EQPT</v>
      </c>
      <c r="O113" t="str">
        <f t="shared" si="10"/>
        <v>1570 - COMPUTER EQUIPMENT WTR</v>
      </c>
      <c r="Q113" t="str">
        <f t="shared" si="11"/>
        <v>COMP SYS COST WTR</v>
      </c>
      <c r="W113" s="2">
        <v>1590</v>
      </c>
    </row>
    <row r="114" spans="1:23" x14ac:dyDescent="0.25">
      <c r="A114" s="2">
        <v>1595</v>
      </c>
      <c r="B114" s="14" t="s">
        <v>2304</v>
      </c>
      <c r="C114" s="14" t="s">
        <v>2404</v>
      </c>
      <c r="D114" s="14" t="s">
        <v>2316</v>
      </c>
      <c r="E114" s="14" t="s">
        <v>2304</v>
      </c>
      <c r="F114" s="2">
        <v>141603</v>
      </c>
      <c r="G114" s="2">
        <v>16660</v>
      </c>
      <c r="H114" s="4">
        <v>340.5</v>
      </c>
      <c r="K114" t="str">
        <f t="shared" si="6"/>
        <v>TOTAL ASSETS</v>
      </c>
      <c r="L114" t="str">
        <f t="shared" si="8"/>
        <v>LONG TERM ASSETS</v>
      </c>
      <c r="M114" s="13" t="str">
        <f t="shared" si="7"/>
        <v>LONG TERM ASSETS</v>
      </c>
      <c r="N114" t="str">
        <f t="shared" si="9"/>
        <v>PROPERTY, PLANT &amp; EQPT</v>
      </c>
      <c r="O114" t="str">
        <f t="shared" si="10"/>
        <v>1570 - COMPUTER EQUIPMENT WTR</v>
      </c>
      <c r="Q114" t="str">
        <f t="shared" si="11"/>
        <v>MICRO SYS COST WTR</v>
      </c>
      <c r="W114" s="2">
        <v>1595</v>
      </c>
    </row>
    <row r="115" spans="1:23" x14ac:dyDescent="0.25">
      <c r="A115" s="2">
        <v>1600</v>
      </c>
      <c r="B115" s="14" t="s">
        <v>2304</v>
      </c>
      <c r="C115" s="14" t="s">
        <v>2405</v>
      </c>
      <c r="D115" s="14" t="s">
        <v>2314</v>
      </c>
      <c r="E115" s="14" t="s">
        <v>2307</v>
      </c>
      <c r="G115" s="2" t="s">
        <v>2308</v>
      </c>
      <c r="H115" s="4">
        <v>0</v>
      </c>
      <c r="K115" t="str">
        <f t="shared" si="6"/>
        <v>TOTAL ASSETS</v>
      </c>
      <c r="L115" t="str">
        <f t="shared" si="8"/>
        <v>LONG TERM ASSETS</v>
      </c>
      <c r="M115" s="13" t="str">
        <f t="shared" si="7"/>
        <v>LONG TERM ASSETS</v>
      </c>
      <c r="N115" t="str">
        <f t="shared" si="9"/>
        <v>PROPERTY, PLANT &amp; EQPT</v>
      </c>
      <c r="O115" t="str">
        <f t="shared" si="10"/>
        <v>1600 - GAS PLANT</v>
      </c>
      <c r="P115" t="str">
        <f>CONCATENATE(A115," ","-"," ",TRIM(C115))</f>
        <v>1600 - GAS PLANT</v>
      </c>
      <c r="Q115" t="str">
        <f t="shared" si="11"/>
        <v>GAS PLANT</v>
      </c>
      <c r="W115" s="2">
        <v>1600</v>
      </c>
    </row>
    <row r="116" spans="1:23" x14ac:dyDescent="0.25">
      <c r="A116" s="2">
        <v>1605</v>
      </c>
      <c r="B116" s="14" t="s">
        <v>2304</v>
      </c>
      <c r="C116" s="14" t="s">
        <v>2315</v>
      </c>
      <c r="D116" s="14" t="s">
        <v>2316</v>
      </c>
      <c r="E116" s="14" t="s">
        <v>2304</v>
      </c>
      <c r="F116" s="2">
        <v>141201</v>
      </c>
      <c r="G116" s="2">
        <v>16105</v>
      </c>
      <c r="H116" s="4">
        <v>390.7</v>
      </c>
      <c r="K116" t="str">
        <f t="shared" si="6"/>
        <v>TOTAL ASSETS</v>
      </c>
      <c r="L116" t="str">
        <f t="shared" si="8"/>
        <v>LONG TERM ASSETS</v>
      </c>
      <c r="M116" s="13" t="str">
        <f t="shared" si="7"/>
        <v>LONG TERM ASSETS</v>
      </c>
      <c r="N116" t="str">
        <f t="shared" si="9"/>
        <v>PROPERTY, PLANT &amp; EQPT</v>
      </c>
      <c r="O116" t="str">
        <f t="shared" si="10"/>
        <v>1600 - GAS PLANT</v>
      </c>
      <c r="Q116" t="str">
        <f t="shared" si="11"/>
        <v>ORGANIZATION</v>
      </c>
      <c r="W116" s="2">
        <v>1605</v>
      </c>
    </row>
    <row r="117" spans="1:23" x14ac:dyDescent="0.25">
      <c r="A117" s="2">
        <v>1606</v>
      </c>
      <c r="B117" s="14" t="s">
        <v>2304</v>
      </c>
      <c r="C117" s="14" t="s">
        <v>2349</v>
      </c>
      <c r="D117" s="14" t="s">
        <v>2316</v>
      </c>
      <c r="E117" s="14" t="s">
        <v>2304</v>
      </c>
      <c r="F117" s="2">
        <v>141202</v>
      </c>
      <c r="G117" s="2">
        <v>16110</v>
      </c>
      <c r="H117" s="4" t="e">
        <v>#N/A</v>
      </c>
      <c r="K117" t="str">
        <f t="shared" si="6"/>
        <v>TOTAL ASSETS</v>
      </c>
      <c r="L117" t="str">
        <f t="shared" si="8"/>
        <v>LONG TERM ASSETS</v>
      </c>
      <c r="M117" s="13" t="str">
        <f t="shared" si="7"/>
        <v>LONG TERM ASSETS</v>
      </c>
      <c r="N117" t="str">
        <f t="shared" si="9"/>
        <v>PROPERTY, PLANT &amp; EQPT</v>
      </c>
      <c r="O117" t="str">
        <f t="shared" si="10"/>
        <v>1600 - GAS PLANT</v>
      </c>
      <c r="Q117" t="str">
        <f t="shared" si="11"/>
        <v>FRANCHISES INTANG PLT</v>
      </c>
      <c r="W117" s="2">
        <v>1606</v>
      </c>
    </row>
    <row r="118" spans="1:23" x14ac:dyDescent="0.25">
      <c r="A118" s="2">
        <v>1607</v>
      </c>
      <c r="B118" s="14" t="s">
        <v>2304</v>
      </c>
      <c r="C118" s="14" t="s">
        <v>2406</v>
      </c>
      <c r="D118" s="14" t="s">
        <v>2316</v>
      </c>
      <c r="E118" s="14" t="s">
        <v>2304</v>
      </c>
      <c r="F118" s="2">
        <v>141101</v>
      </c>
      <c r="G118" s="2">
        <v>16115</v>
      </c>
      <c r="H118" s="4" t="e">
        <v>#N/A</v>
      </c>
      <c r="K118" t="str">
        <f t="shared" si="6"/>
        <v>TOTAL ASSETS</v>
      </c>
      <c r="L118" t="str">
        <f t="shared" si="8"/>
        <v>LONG TERM ASSETS</v>
      </c>
      <c r="M118" s="13" t="str">
        <f t="shared" si="7"/>
        <v>LONG TERM ASSETS</v>
      </c>
      <c r="N118" t="str">
        <f t="shared" si="9"/>
        <v>PROPERTY, PLANT &amp; EQPT</v>
      </c>
      <c r="O118" t="str">
        <f t="shared" si="10"/>
        <v>1600 - GAS PLANT</v>
      </c>
      <c r="Q118" t="str">
        <f t="shared" si="11"/>
        <v>LAND &amp; LAND RIGHTS</v>
      </c>
      <c r="W118" s="2">
        <v>1607</v>
      </c>
    </row>
    <row r="119" spans="1:23" x14ac:dyDescent="0.25">
      <c r="A119" s="2">
        <v>1608</v>
      </c>
      <c r="B119" s="14" t="s">
        <v>2304</v>
      </c>
      <c r="C119" s="14" t="s">
        <v>2407</v>
      </c>
      <c r="D119" s="14" t="s">
        <v>2316</v>
      </c>
      <c r="E119" s="14" t="s">
        <v>2304</v>
      </c>
      <c r="F119" s="2">
        <v>141212</v>
      </c>
      <c r="G119" s="2">
        <v>16139</v>
      </c>
      <c r="H119" s="4" t="e">
        <v>#N/A</v>
      </c>
      <c r="K119" t="str">
        <f t="shared" si="6"/>
        <v>TOTAL ASSETS</v>
      </c>
      <c r="L119" t="str">
        <f t="shared" si="8"/>
        <v>LONG TERM ASSETS</v>
      </c>
      <c r="M119" s="13" t="str">
        <f t="shared" si="7"/>
        <v>LONG TERM ASSETS</v>
      </c>
      <c r="N119" t="str">
        <f t="shared" si="9"/>
        <v>PROPERTY, PLANT &amp; EQPT</v>
      </c>
      <c r="O119" t="str">
        <f t="shared" si="10"/>
        <v>1600 - GAS PLANT</v>
      </c>
      <c r="Q119" t="str">
        <f t="shared" si="11"/>
        <v>STRUCT/IMPRV PRODUCTION</v>
      </c>
      <c r="W119" s="2">
        <v>1608</v>
      </c>
    </row>
    <row r="120" spans="1:23" x14ac:dyDescent="0.25">
      <c r="A120" s="2">
        <v>1609</v>
      </c>
      <c r="B120" s="14" t="s">
        <v>2304</v>
      </c>
      <c r="C120" s="14" t="s">
        <v>2408</v>
      </c>
      <c r="D120" s="14" t="s">
        <v>2316</v>
      </c>
      <c r="E120" s="14" t="s">
        <v>2304</v>
      </c>
      <c r="F120" s="2">
        <v>141213</v>
      </c>
      <c r="G120" s="2">
        <v>16140</v>
      </c>
      <c r="H120" s="4" t="e">
        <v>#N/A</v>
      </c>
      <c r="K120" t="str">
        <f t="shared" si="6"/>
        <v>TOTAL ASSETS</v>
      </c>
      <c r="L120" t="str">
        <f t="shared" si="8"/>
        <v>LONG TERM ASSETS</v>
      </c>
      <c r="M120" s="13" t="str">
        <f t="shared" si="7"/>
        <v>LONG TERM ASSETS</v>
      </c>
      <c r="N120" t="str">
        <f t="shared" si="9"/>
        <v>PROPERTY, PLANT &amp; EQPT</v>
      </c>
      <c r="O120" t="str">
        <f t="shared" si="10"/>
        <v>1600 - GAS PLANT</v>
      </c>
      <c r="Q120" t="str">
        <f t="shared" si="11"/>
        <v>STRUCT/IMPRV NATUAL GAS</v>
      </c>
      <c r="W120" s="2">
        <v>1609</v>
      </c>
    </row>
    <row r="121" spans="1:23" x14ac:dyDescent="0.25">
      <c r="A121" s="2">
        <v>1610</v>
      </c>
      <c r="B121" s="14" t="s">
        <v>2304</v>
      </c>
      <c r="C121" s="14" t="s">
        <v>2409</v>
      </c>
      <c r="D121" s="14" t="s">
        <v>2316</v>
      </c>
      <c r="E121" s="14" t="s">
        <v>2304</v>
      </c>
      <c r="F121" s="2">
        <v>141214</v>
      </c>
      <c r="G121" s="2">
        <v>16141</v>
      </c>
      <c r="H121" s="4">
        <v>390.7</v>
      </c>
      <c r="K121" t="str">
        <f t="shared" si="6"/>
        <v>TOTAL ASSETS</v>
      </c>
      <c r="L121" t="str">
        <f t="shared" si="8"/>
        <v>LONG TERM ASSETS</v>
      </c>
      <c r="M121" s="13" t="str">
        <f t="shared" si="7"/>
        <v>LONG TERM ASSETS</v>
      </c>
      <c r="N121" t="str">
        <f t="shared" si="9"/>
        <v>PROPERTY, PLANT &amp; EQPT</v>
      </c>
      <c r="O121" t="str">
        <f t="shared" si="10"/>
        <v>1600 - GAS PLANT</v>
      </c>
      <c r="Q121" t="str">
        <f t="shared" si="11"/>
        <v>STRUCT/IMPRV TRANSMISSI</v>
      </c>
      <c r="W121" s="2">
        <v>1610</v>
      </c>
    </row>
    <row r="122" spans="1:23" x14ac:dyDescent="0.25">
      <c r="A122" s="2">
        <v>1611</v>
      </c>
      <c r="B122" s="14" t="s">
        <v>2304</v>
      </c>
      <c r="C122" s="14" t="s">
        <v>2410</v>
      </c>
      <c r="D122" s="14" t="s">
        <v>2316</v>
      </c>
      <c r="E122" s="14" t="s">
        <v>2304</v>
      </c>
      <c r="F122" s="2">
        <v>141215</v>
      </c>
      <c r="G122" s="2">
        <v>16142</v>
      </c>
      <c r="H122" s="4" t="e">
        <v>#N/A</v>
      </c>
      <c r="K122" t="str">
        <f t="shared" si="6"/>
        <v>TOTAL ASSETS</v>
      </c>
      <c r="L122" t="str">
        <f t="shared" si="8"/>
        <v>LONG TERM ASSETS</v>
      </c>
      <c r="M122" s="13" t="str">
        <f t="shared" si="7"/>
        <v>LONG TERM ASSETS</v>
      </c>
      <c r="N122" t="str">
        <f t="shared" si="9"/>
        <v>PROPERTY, PLANT &amp; EQPT</v>
      </c>
      <c r="O122" t="str">
        <f t="shared" si="10"/>
        <v>1600 - GAS PLANT</v>
      </c>
      <c r="Q122" t="str">
        <f t="shared" si="11"/>
        <v>STRUCT/IMPRV DISTRIB PL</v>
      </c>
      <c r="W122" s="2">
        <v>1611</v>
      </c>
    </row>
    <row r="123" spans="1:23" x14ac:dyDescent="0.25">
      <c r="A123" s="2">
        <v>1612</v>
      </c>
      <c r="B123" s="14" t="s">
        <v>2304</v>
      </c>
      <c r="C123" s="14" t="s">
        <v>2360</v>
      </c>
      <c r="D123" s="14" t="s">
        <v>2316</v>
      </c>
      <c r="E123" s="14" t="s">
        <v>2304</v>
      </c>
      <c r="F123" s="2">
        <v>141203</v>
      </c>
      <c r="G123" s="2">
        <v>16130</v>
      </c>
      <c r="H123" s="4" t="e">
        <v>#N/A</v>
      </c>
      <c r="K123" t="str">
        <f t="shared" si="6"/>
        <v>TOTAL ASSETS</v>
      </c>
      <c r="L123" t="str">
        <f t="shared" si="8"/>
        <v>LONG TERM ASSETS</v>
      </c>
      <c r="M123" s="13" t="str">
        <f t="shared" si="7"/>
        <v>LONG TERM ASSETS</v>
      </c>
      <c r="N123" t="str">
        <f t="shared" si="9"/>
        <v>PROPERTY, PLANT &amp; EQPT</v>
      </c>
      <c r="O123" t="str">
        <f t="shared" si="10"/>
        <v>1600 - GAS PLANT</v>
      </c>
      <c r="Q123" t="str">
        <f t="shared" si="11"/>
        <v>STRUCT/IMPRV GEN PLT</v>
      </c>
      <c r="W123" s="2">
        <v>1612</v>
      </c>
    </row>
    <row r="124" spans="1:23" x14ac:dyDescent="0.25">
      <c r="A124" s="2">
        <v>1613</v>
      </c>
      <c r="B124" s="14" t="s">
        <v>2304</v>
      </c>
      <c r="C124" s="14" t="s">
        <v>2411</v>
      </c>
      <c r="D124" s="14" t="s">
        <v>2316</v>
      </c>
      <c r="E124" s="14" t="s">
        <v>2304</v>
      </c>
      <c r="F124" s="2">
        <v>141225</v>
      </c>
      <c r="G124" s="2">
        <v>16170</v>
      </c>
      <c r="H124" s="4" t="e">
        <v>#N/A</v>
      </c>
      <c r="K124" t="str">
        <f t="shared" si="6"/>
        <v>TOTAL ASSETS</v>
      </c>
      <c r="L124" t="str">
        <f t="shared" si="8"/>
        <v>LONG TERM ASSETS</v>
      </c>
      <c r="M124" s="13" t="str">
        <f t="shared" si="7"/>
        <v>LONG TERM ASSETS</v>
      </c>
      <c r="N124" t="str">
        <f t="shared" si="9"/>
        <v>PROPERTY, PLANT &amp; EQPT</v>
      </c>
      <c r="O124" t="str">
        <f t="shared" si="10"/>
        <v>1600 - GAS PLANT</v>
      </c>
      <c r="Q124" t="str">
        <f t="shared" si="11"/>
        <v>MAINS</v>
      </c>
      <c r="W124" s="2">
        <v>1613</v>
      </c>
    </row>
    <row r="125" spans="1:23" x14ac:dyDescent="0.25">
      <c r="A125" s="2">
        <v>1614</v>
      </c>
      <c r="B125" s="14" t="s">
        <v>2304</v>
      </c>
      <c r="C125" s="14" t="s">
        <v>2336</v>
      </c>
      <c r="D125" s="14" t="s">
        <v>2316</v>
      </c>
      <c r="E125" s="14" t="s">
        <v>2304</v>
      </c>
      <c r="F125" s="2">
        <v>141233</v>
      </c>
      <c r="G125" s="2">
        <v>16195</v>
      </c>
      <c r="H125" s="4" t="e">
        <v>#N/A</v>
      </c>
      <c r="K125" t="str">
        <f t="shared" si="6"/>
        <v>TOTAL ASSETS</v>
      </c>
      <c r="L125" t="str">
        <f t="shared" si="8"/>
        <v>LONG TERM ASSETS</v>
      </c>
      <c r="M125" s="13" t="str">
        <f t="shared" si="7"/>
        <v>LONG TERM ASSETS</v>
      </c>
      <c r="N125" t="str">
        <f t="shared" si="9"/>
        <v>PROPERTY, PLANT &amp; EQPT</v>
      </c>
      <c r="O125" t="str">
        <f t="shared" si="10"/>
        <v>1600 - GAS PLANT</v>
      </c>
      <c r="Q125" t="str">
        <f t="shared" si="11"/>
        <v>SERVICE LINES</v>
      </c>
      <c r="W125" s="2">
        <v>1614</v>
      </c>
    </row>
    <row r="126" spans="1:23" x14ac:dyDescent="0.25">
      <c r="A126" s="2">
        <v>1615</v>
      </c>
      <c r="B126" s="14" t="s">
        <v>2304</v>
      </c>
      <c r="C126" s="14" t="s">
        <v>1572</v>
      </c>
      <c r="D126" s="14" t="s">
        <v>2316</v>
      </c>
      <c r="E126" s="14" t="s">
        <v>2304</v>
      </c>
      <c r="F126" s="2">
        <v>141234</v>
      </c>
      <c r="G126" s="2">
        <v>16200</v>
      </c>
      <c r="H126" s="4">
        <v>390.7</v>
      </c>
      <c r="K126" t="str">
        <f t="shared" si="6"/>
        <v>TOTAL ASSETS</v>
      </c>
      <c r="L126" t="str">
        <f t="shared" si="8"/>
        <v>LONG TERM ASSETS</v>
      </c>
      <c r="M126" s="13" t="str">
        <f t="shared" si="7"/>
        <v>LONG TERM ASSETS</v>
      </c>
      <c r="N126" t="str">
        <f t="shared" si="9"/>
        <v>PROPERTY, PLANT &amp; EQPT</v>
      </c>
      <c r="O126" t="str">
        <f t="shared" si="10"/>
        <v>1600 - GAS PLANT</v>
      </c>
      <c r="Q126" t="str">
        <f t="shared" si="11"/>
        <v>METERS</v>
      </c>
      <c r="W126" s="2">
        <v>1615</v>
      </c>
    </row>
    <row r="127" spans="1:23" x14ac:dyDescent="0.25">
      <c r="A127" s="2">
        <v>1616</v>
      </c>
      <c r="B127" s="14" t="s">
        <v>2304</v>
      </c>
      <c r="C127" s="14" t="s">
        <v>2337</v>
      </c>
      <c r="D127" s="14" t="s">
        <v>2316</v>
      </c>
      <c r="E127" s="14" t="s">
        <v>2304</v>
      </c>
      <c r="F127" s="2">
        <v>141235</v>
      </c>
      <c r="G127" s="2">
        <v>16205</v>
      </c>
      <c r="H127" s="4" t="e">
        <v>#N/A</v>
      </c>
      <c r="K127" t="str">
        <f t="shared" si="6"/>
        <v>TOTAL ASSETS</v>
      </c>
      <c r="L127" t="str">
        <f t="shared" si="8"/>
        <v>LONG TERM ASSETS</v>
      </c>
      <c r="M127" s="13" t="str">
        <f t="shared" si="7"/>
        <v>LONG TERM ASSETS</v>
      </c>
      <c r="N127" t="str">
        <f t="shared" si="9"/>
        <v>PROPERTY, PLANT &amp; EQPT</v>
      </c>
      <c r="O127" t="str">
        <f t="shared" si="10"/>
        <v>1600 - GAS PLANT</v>
      </c>
      <c r="Q127" t="str">
        <f t="shared" si="11"/>
        <v>METER INSTALLATIONS</v>
      </c>
      <c r="W127" s="2">
        <v>1616</v>
      </c>
    </row>
    <row r="128" spans="1:23" x14ac:dyDescent="0.25">
      <c r="A128" s="2">
        <v>1617</v>
      </c>
      <c r="B128" s="14" t="s">
        <v>2304</v>
      </c>
      <c r="C128" s="14" t="s">
        <v>2412</v>
      </c>
      <c r="D128" s="14" t="s">
        <v>2316</v>
      </c>
      <c r="E128" s="14" t="s">
        <v>2304</v>
      </c>
      <c r="F128" s="2">
        <v>141258</v>
      </c>
      <c r="G128" s="2">
        <v>16285</v>
      </c>
      <c r="H128" s="4" t="e">
        <v>#N/A</v>
      </c>
      <c r="K128" t="str">
        <f t="shared" si="6"/>
        <v>TOTAL ASSETS</v>
      </c>
      <c r="L128" t="str">
        <f t="shared" si="8"/>
        <v>LONG TERM ASSETS</v>
      </c>
      <c r="M128" s="13" t="str">
        <f t="shared" si="7"/>
        <v>LONG TERM ASSETS</v>
      </c>
      <c r="N128" t="str">
        <f t="shared" si="9"/>
        <v>PROPERTY, PLANT &amp; EQPT</v>
      </c>
      <c r="O128" t="str">
        <f t="shared" si="10"/>
        <v>1600 - GAS PLANT</v>
      </c>
      <c r="Q128" t="str">
        <f t="shared" si="11"/>
        <v>RESERVOIRS</v>
      </c>
      <c r="W128" s="2">
        <v>1617</v>
      </c>
    </row>
    <row r="129" spans="1:23" x14ac:dyDescent="0.25">
      <c r="A129" s="2">
        <v>1618</v>
      </c>
      <c r="B129" s="14" t="s">
        <v>2304</v>
      </c>
      <c r="C129" s="14" t="s">
        <v>2413</v>
      </c>
      <c r="D129" s="14" t="s">
        <v>2316</v>
      </c>
      <c r="E129" s="14" t="s">
        <v>2304</v>
      </c>
      <c r="F129" s="2">
        <v>141259</v>
      </c>
      <c r="G129" s="2">
        <v>16290</v>
      </c>
      <c r="H129" s="4" t="e">
        <v>#N/A</v>
      </c>
      <c r="K129" t="str">
        <f t="shared" si="6"/>
        <v>TOTAL ASSETS</v>
      </c>
      <c r="L129" t="str">
        <f t="shared" si="8"/>
        <v>LONG TERM ASSETS</v>
      </c>
      <c r="M129" s="13" t="str">
        <f t="shared" si="7"/>
        <v>LONG TERM ASSETS</v>
      </c>
      <c r="N129" t="str">
        <f t="shared" si="9"/>
        <v>PROPERTY, PLANT &amp; EQPT</v>
      </c>
      <c r="O129" t="str">
        <f t="shared" si="10"/>
        <v>1600 - GAS PLANT</v>
      </c>
      <c r="Q129" t="str">
        <f t="shared" si="11"/>
        <v>HOUSE REGULATORS</v>
      </c>
      <c r="W129" s="2">
        <v>1618</v>
      </c>
    </row>
    <row r="130" spans="1:23" x14ac:dyDescent="0.25">
      <c r="A130" s="2">
        <v>1619</v>
      </c>
      <c r="B130" s="14" t="s">
        <v>2304</v>
      </c>
      <c r="C130" s="14" t="s">
        <v>2414</v>
      </c>
      <c r="D130" s="14" t="s">
        <v>2316</v>
      </c>
      <c r="E130" s="14" t="s">
        <v>2304</v>
      </c>
      <c r="F130" s="2">
        <v>141260</v>
      </c>
      <c r="G130" s="2">
        <v>16295</v>
      </c>
      <c r="H130" s="4" t="e">
        <v>#N/A</v>
      </c>
      <c r="K130" t="str">
        <f t="shared" si="6"/>
        <v>TOTAL ASSETS</v>
      </c>
      <c r="L130" t="str">
        <f t="shared" si="8"/>
        <v>LONG TERM ASSETS</v>
      </c>
      <c r="M130" s="13" t="str">
        <f t="shared" si="7"/>
        <v>LONG TERM ASSETS</v>
      </c>
      <c r="N130" t="str">
        <f t="shared" si="9"/>
        <v>PROPERTY, PLANT &amp; EQPT</v>
      </c>
      <c r="O130" t="str">
        <f t="shared" si="10"/>
        <v>1600 - GAS PLANT</v>
      </c>
      <c r="Q130" t="str">
        <f t="shared" si="11"/>
        <v>HOUSE REGULATORY INSTAL</v>
      </c>
      <c r="W130" s="2">
        <v>1619</v>
      </c>
    </row>
    <row r="131" spans="1:23" x14ac:dyDescent="0.25">
      <c r="A131" s="2">
        <v>1620</v>
      </c>
      <c r="B131" s="14" t="s">
        <v>2304</v>
      </c>
      <c r="C131" s="14" t="s">
        <v>2344</v>
      </c>
      <c r="D131" s="14" t="s">
        <v>2316</v>
      </c>
      <c r="E131" s="14" t="s">
        <v>2304</v>
      </c>
      <c r="F131" s="2">
        <v>141310</v>
      </c>
      <c r="G131" s="2">
        <v>16540</v>
      </c>
      <c r="H131" s="4">
        <v>390.7</v>
      </c>
      <c r="K131" t="str">
        <f t="shared" ref="K131:K194" si="12">IF(D131="3",TRIM(C131),K130)</f>
        <v>TOTAL ASSETS</v>
      </c>
      <c r="L131" t="str">
        <f t="shared" si="8"/>
        <v>LONG TERM ASSETS</v>
      </c>
      <c r="M131" s="13" t="str">
        <f t="shared" ref="M131:M194" si="13">+L131</f>
        <v>LONG TERM ASSETS</v>
      </c>
      <c r="N131" t="str">
        <f t="shared" si="9"/>
        <v>PROPERTY, PLANT &amp; EQPT</v>
      </c>
      <c r="O131" t="str">
        <f t="shared" si="10"/>
        <v>1600 - GAS PLANT</v>
      </c>
      <c r="Q131" t="str">
        <f t="shared" si="11"/>
        <v>COMMUNICATION EQPT</v>
      </c>
      <c r="W131" s="2">
        <v>1620</v>
      </c>
    </row>
    <row r="132" spans="1:23" x14ac:dyDescent="0.25">
      <c r="A132" s="2">
        <v>1621</v>
      </c>
      <c r="B132" s="14" t="s">
        <v>2304</v>
      </c>
      <c r="C132" s="14" t="s">
        <v>2415</v>
      </c>
      <c r="D132" s="14" t="s">
        <v>2316</v>
      </c>
      <c r="E132" s="14" t="s">
        <v>2304</v>
      </c>
      <c r="F132" s="2">
        <v>141304</v>
      </c>
      <c r="G132" s="2">
        <v>16515</v>
      </c>
      <c r="H132" s="4" t="e">
        <v>#N/A</v>
      </c>
      <c r="K132" t="str">
        <f t="shared" si="12"/>
        <v>TOTAL ASSETS</v>
      </c>
      <c r="L132" t="str">
        <f t="shared" ref="L132:L195" si="14">IF(D132="4",TRIM(C132),L131)</f>
        <v>LONG TERM ASSETS</v>
      </c>
      <c r="M132" s="13" t="str">
        <f t="shared" si="13"/>
        <v>LONG TERM ASSETS</v>
      </c>
      <c r="N132" t="str">
        <f t="shared" si="9"/>
        <v>PROPERTY, PLANT &amp; EQPT</v>
      </c>
      <c r="O132" t="str">
        <f t="shared" si="10"/>
        <v>1600 - GAS PLANT</v>
      </c>
      <c r="Q132" t="str">
        <f t="shared" si="11"/>
        <v>OFFICE EQUIPMENT</v>
      </c>
      <c r="W132" s="2">
        <v>1621</v>
      </c>
    </row>
    <row r="133" spans="1:23" x14ac:dyDescent="0.25">
      <c r="A133" s="2">
        <v>1622</v>
      </c>
      <c r="B133" s="14" t="s">
        <v>2304</v>
      </c>
      <c r="C133" s="14" t="s">
        <v>1620</v>
      </c>
      <c r="D133" s="14" t="s">
        <v>2316</v>
      </c>
      <c r="E133" s="14" t="s">
        <v>2304</v>
      </c>
      <c r="F133" s="2">
        <v>141309</v>
      </c>
      <c r="G133" s="2">
        <v>16535</v>
      </c>
      <c r="H133" s="4" t="e">
        <v>#N/A</v>
      </c>
      <c r="K133" t="str">
        <f t="shared" si="12"/>
        <v>TOTAL ASSETS</v>
      </c>
      <c r="L133" t="str">
        <f t="shared" si="14"/>
        <v>LONG TERM ASSETS</v>
      </c>
      <c r="M133" s="13" t="str">
        <f t="shared" si="13"/>
        <v>LONG TERM ASSETS</v>
      </c>
      <c r="N133" t="str">
        <f t="shared" ref="N133:N196" si="15">IF(D133="5",TRIM(C133),N132)</f>
        <v>PROPERTY, PLANT &amp; EQPT</v>
      </c>
      <c r="O133" t="str">
        <f t="shared" ref="O133:O196" si="16">IF(D133="6",P133,O132)</f>
        <v>1600 - GAS PLANT</v>
      </c>
      <c r="Q133" t="str">
        <f t="shared" ref="Q133:Q196" si="17">IF(OR(D133="7",D133="8",D133="6"),TRIM(C133),"")</f>
        <v>POWER OPERATED EQUIP</v>
      </c>
      <c r="W133" s="2">
        <v>1622</v>
      </c>
    </row>
    <row r="134" spans="1:23" x14ac:dyDescent="0.25">
      <c r="A134" s="2">
        <v>1623</v>
      </c>
      <c r="B134" s="14" t="s">
        <v>2304</v>
      </c>
      <c r="C134" s="14" t="s">
        <v>2416</v>
      </c>
      <c r="D134" s="14" t="s">
        <v>2316</v>
      </c>
      <c r="E134" s="14" t="s">
        <v>2304</v>
      </c>
      <c r="F134" s="2">
        <v>141311</v>
      </c>
      <c r="G134" s="2">
        <v>16545</v>
      </c>
      <c r="H134" s="4" t="e">
        <v>#N/A</v>
      </c>
      <c r="K134" t="str">
        <f t="shared" si="12"/>
        <v>TOTAL ASSETS</v>
      </c>
      <c r="L134" t="str">
        <f t="shared" si="14"/>
        <v>LONG TERM ASSETS</v>
      </c>
      <c r="M134" s="13" t="str">
        <f t="shared" si="13"/>
        <v>LONG TERM ASSETS</v>
      </c>
      <c r="N134" t="str">
        <f t="shared" si="15"/>
        <v>PROPERTY, PLANT &amp; EQPT</v>
      </c>
      <c r="O134" t="str">
        <f t="shared" si="16"/>
        <v>1600 - GAS PLANT</v>
      </c>
      <c r="Q134" t="str">
        <f t="shared" si="17"/>
        <v>MISC EQUIP GAS</v>
      </c>
      <c r="W134" s="2">
        <v>1623</v>
      </c>
    </row>
    <row r="135" spans="1:23" x14ac:dyDescent="0.25">
      <c r="A135" s="2">
        <v>1640</v>
      </c>
      <c r="B135" s="14" t="s">
        <v>2304</v>
      </c>
      <c r="C135" s="14" t="s">
        <v>2417</v>
      </c>
      <c r="D135" s="14" t="s">
        <v>2314</v>
      </c>
      <c r="E135" s="14" t="s">
        <v>2304</v>
      </c>
      <c r="F135" s="2">
        <v>141277</v>
      </c>
      <c r="G135" s="2">
        <v>16310</v>
      </c>
      <c r="H135" s="4">
        <v>348.5</v>
      </c>
      <c r="K135" t="str">
        <f t="shared" si="12"/>
        <v>TOTAL ASSETS</v>
      </c>
      <c r="L135" t="str">
        <f t="shared" si="14"/>
        <v>LONG TERM ASSETS</v>
      </c>
      <c r="M135" s="13" t="str">
        <f t="shared" si="13"/>
        <v>LONG TERM ASSETS</v>
      </c>
      <c r="N135" t="str">
        <f t="shared" si="15"/>
        <v>PROPERTY, PLANT &amp; EQPT</v>
      </c>
      <c r="O135" t="str">
        <f t="shared" si="16"/>
        <v>1640 - OTHER PLANT</v>
      </c>
      <c r="P135" t="str">
        <f>CONCATENATE(A135," ","-"," ",TRIM(C135))</f>
        <v>1640 - OTHER PLANT</v>
      </c>
      <c r="Q135" t="str">
        <f t="shared" si="17"/>
        <v>OTHER PLANT</v>
      </c>
      <c r="W135" s="2">
        <v>1640</v>
      </c>
    </row>
    <row r="136" spans="1:23" x14ac:dyDescent="0.25">
      <c r="A136" s="2">
        <v>1650</v>
      </c>
      <c r="B136" s="14" t="s">
        <v>2304</v>
      </c>
      <c r="C136" s="14" t="s">
        <v>2418</v>
      </c>
      <c r="D136" s="14" t="s">
        <v>2312</v>
      </c>
      <c r="E136" s="14" t="s">
        <v>2307</v>
      </c>
      <c r="G136" s="2" t="s">
        <v>2308</v>
      </c>
      <c r="H136" s="4">
        <v>0</v>
      </c>
      <c r="K136" t="str">
        <f t="shared" si="12"/>
        <v>TOTAL ASSETS</v>
      </c>
      <c r="L136" t="str">
        <f t="shared" si="14"/>
        <v>LONG TERM ASSETS</v>
      </c>
      <c r="M136" s="13" t="str">
        <f t="shared" si="13"/>
        <v>LONG TERM ASSETS</v>
      </c>
      <c r="N136" t="str">
        <f t="shared" si="15"/>
        <v>PLANT UNDER CONSTRUCTION</v>
      </c>
      <c r="O136" t="str">
        <f t="shared" si="16"/>
        <v>1640 - OTHER PLANT</v>
      </c>
      <c r="Q136" t="str">
        <f t="shared" si="17"/>
        <v/>
      </c>
      <c r="W136" s="2">
        <v>1650</v>
      </c>
    </row>
    <row r="137" spans="1:23" x14ac:dyDescent="0.25">
      <c r="A137" s="2">
        <v>1655</v>
      </c>
      <c r="B137" s="14" t="s">
        <v>2304</v>
      </c>
      <c r="C137" s="14" t="s">
        <v>2419</v>
      </c>
      <c r="D137" s="14" t="s">
        <v>2314</v>
      </c>
      <c r="E137" s="14" t="s">
        <v>2307</v>
      </c>
      <c r="G137" s="2" t="s">
        <v>2308</v>
      </c>
      <c r="H137" s="4">
        <v>0</v>
      </c>
      <c r="K137" t="str">
        <f t="shared" si="12"/>
        <v>TOTAL ASSETS</v>
      </c>
      <c r="L137" t="str">
        <f t="shared" si="14"/>
        <v>LONG TERM ASSETS</v>
      </c>
      <c r="M137" s="13" t="str">
        <f t="shared" si="13"/>
        <v>LONG TERM ASSETS</v>
      </c>
      <c r="N137" t="str">
        <f t="shared" si="15"/>
        <v>PLANT UNDER CONSTRUCTION</v>
      </c>
      <c r="O137" t="str">
        <f t="shared" si="16"/>
        <v>1655 - WORK IN PROGRESS</v>
      </c>
      <c r="P137" t="str">
        <f>CONCATENATE(A137," ","-"," ",TRIM(C137))</f>
        <v>1655 - WORK IN PROGRESS</v>
      </c>
      <c r="Q137" t="str">
        <f t="shared" si="17"/>
        <v>WORK IN PROGRESS</v>
      </c>
      <c r="W137" s="2">
        <v>1655</v>
      </c>
    </row>
    <row r="138" spans="1:23" x14ac:dyDescent="0.25">
      <c r="A138">
        <v>1661</v>
      </c>
      <c r="B138" s="14" t="s">
        <v>2304</v>
      </c>
      <c r="C138" t="s">
        <v>2420</v>
      </c>
      <c r="D138" s="14" t="s">
        <v>2316</v>
      </c>
      <c r="E138" s="14" t="s">
        <v>2307</v>
      </c>
      <c r="G138" s="2" t="s">
        <v>2308</v>
      </c>
      <c r="H138" s="4">
        <v>105</v>
      </c>
      <c r="K138" t="str">
        <f t="shared" si="12"/>
        <v>TOTAL ASSETS</v>
      </c>
      <c r="L138" t="str">
        <f t="shared" si="14"/>
        <v>LONG TERM ASSETS</v>
      </c>
      <c r="M138" s="13" t="str">
        <f t="shared" si="13"/>
        <v>LONG TERM ASSETS</v>
      </c>
      <c r="N138" t="str">
        <f t="shared" si="15"/>
        <v>PLANT UNDER CONSTRUCTION</v>
      </c>
      <c r="O138" t="str">
        <f t="shared" si="16"/>
        <v>1655 - WORK IN PROGRESS</v>
      </c>
      <c r="Q138" t="str">
        <f t="shared" si="17"/>
        <v>WATER PLANT IN PROCESS</v>
      </c>
      <c r="W138">
        <v>1661</v>
      </c>
    </row>
    <row r="139" spans="1:23" x14ac:dyDescent="0.25">
      <c r="A139">
        <v>1665</v>
      </c>
      <c r="B139" s="14" t="s">
        <v>2304</v>
      </c>
      <c r="C139" t="s">
        <v>2421</v>
      </c>
      <c r="D139" s="14" t="s">
        <v>2422</v>
      </c>
      <c r="E139" s="14" t="s">
        <v>2304</v>
      </c>
      <c r="F139" s="16">
        <v>141702</v>
      </c>
      <c r="G139" s="2">
        <v>16700</v>
      </c>
      <c r="H139" s="4">
        <v>105</v>
      </c>
      <c r="I139" s="16"/>
      <c r="K139" t="str">
        <f t="shared" si="12"/>
        <v>TOTAL ASSETS</v>
      </c>
      <c r="L139" t="str">
        <f t="shared" si="14"/>
        <v>LONG TERM ASSETS</v>
      </c>
      <c r="M139" s="13" t="str">
        <f t="shared" si="13"/>
        <v>LONG TERM ASSETS</v>
      </c>
      <c r="N139" t="str">
        <f t="shared" si="15"/>
        <v>PLANT UNDER CONSTRUCTION</v>
      </c>
      <c r="O139" t="str">
        <f t="shared" si="16"/>
        <v>1655 - WORK IN PROGRESS</v>
      </c>
      <c r="Q139" t="str">
        <f t="shared" si="17"/>
        <v>WIP-CAP TIME WATER STO</v>
      </c>
      <c r="W139">
        <v>1665</v>
      </c>
    </row>
    <row r="140" spans="1:23" x14ac:dyDescent="0.25">
      <c r="A140">
        <v>1666</v>
      </c>
      <c r="B140" s="14" t="s">
        <v>2423</v>
      </c>
      <c r="C140" t="s">
        <v>2424</v>
      </c>
      <c r="D140" s="14" t="s">
        <v>2422</v>
      </c>
      <c r="E140" s="14" t="s">
        <v>2304</v>
      </c>
      <c r="F140" s="16">
        <v>141703</v>
      </c>
      <c r="G140" s="2">
        <v>16700</v>
      </c>
      <c r="H140" s="4">
        <v>105</v>
      </c>
      <c r="I140" s="16"/>
      <c r="K140" t="str">
        <f t="shared" si="12"/>
        <v>TOTAL ASSETS</v>
      </c>
      <c r="L140" t="str">
        <f t="shared" si="14"/>
        <v>LONG TERM ASSETS</v>
      </c>
      <c r="M140" s="13" t="str">
        <f t="shared" si="13"/>
        <v>LONG TERM ASSETS</v>
      </c>
      <c r="N140" t="str">
        <f t="shared" si="15"/>
        <v>PLANT UNDER CONSTRUCTION</v>
      </c>
      <c r="O140" t="str">
        <f t="shared" si="16"/>
        <v>1655 - WORK IN PROGRESS</v>
      </c>
      <c r="Q140" t="str">
        <f t="shared" si="17"/>
        <v>WIP - INTEREST DURING</v>
      </c>
      <c r="W140">
        <v>1666</v>
      </c>
    </row>
    <row r="141" spans="1:23" x14ac:dyDescent="0.25">
      <c r="A141">
        <v>1667</v>
      </c>
      <c r="B141" s="14" t="s">
        <v>2425</v>
      </c>
      <c r="C141" t="s">
        <v>2426</v>
      </c>
      <c r="D141" s="14" t="s">
        <v>2422</v>
      </c>
      <c r="E141" s="14" t="s">
        <v>2304</v>
      </c>
      <c r="F141" s="16">
        <v>141704</v>
      </c>
      <c r="G141" s="2">
        <v>16700</v>
      </c>
      <c r="H141" s="4">
        <v>105</v>
      </c>
      <c r="I141" s="16"/>
      <c r="K141" t="str">
        <f t="shared" si="12"/>
        <v>TOTAL ASSETS</v>
      </c>
      <c r="L141" t="str">
        <f t="shared" si="14"/>
        <v>LONG TERM ASSETS</v>
      </c>
      <c r="M141" s="13" t="str">
        <f t="shared" si="13"/>
        <v>LONG TERM ASSETS</v>
      </c>
      <c r="N141" t="str">
        <f t="shared" si="15"/>
        <v>PLANT UNDER CONSTRUCTION</v>
      </c>
      <c r="O141" t="str">
        <f t="shared" si="16"/>
        <v>1655 - WORK IN PROGRESS</v>
      </c>
      <c r="Q141" t="str">
        <f t="shared" si="17"/>
        <v>WIP - ENGINEERING</v>
      </c>
      <c r="W141">
        <v>1667</v>
      </c>
    </row>
    <row r="142" spans="1:23" x14ac:dyDescent="0.25">
      <c r="A142">
        <v>1668</v>
      </c>
      <c r="B142" s="14" t="s">
        <v>2427</v>
      </c>
      <c r="C142" t="s">
        <v>2428</v>
      </c>
      <c r="D142" s="14" t="s">
        <v>2422</v>
      </c>
      <c r="E142" s="14" t="s">
        <v>2304</v>
      </c>
      <c r="F142" s="16">
        <v>141705</v>
      </c>
      <c r="G142" s="2">
        <v>16700</v>
      </c>
      <c r="H142" s="4">
        <v>105</v>
      </c>
      <c r="I142" s="16"/>
      <c r="K142" t="str">
        <f t="shared" si="12"/>
        <v>TOTAL ASSETS</v>
      </c>
      <c r="L142" t="str">
        <f t="shared" si="14"/>
        <v>LONG TERM ASSETS</v>
      </c>
      <c r="M142" s="13" t="str">
        <f t="shared" si="13"/>
        <v>LONG TERM ASSETS</v>
      </c>
      <c r="N142" t="str">
        <f t="shared" si="15"/>
        <v>PLANT UNDER CONSTRUCTION</v>
      </c>
      <c r="O142" t="str">
        <f t="shared" si="16"/>
        <v>1655 - WORK IN PROGRESS</v>
      </c>
      <c r="Q142" t="str">
        <f t="shared" si="17"/>
        <v>WIP - LABOR/INSTALLATI</v>
      </c>
      <c r="W142">
        <v>1668</v>
      </c>
    </row>
    <row r="143" spans="1:23" x14ac:dyDescent="0.25">
      <c r="A143">
        <v>1669</v>
      </c>
      <c r="B143" s="14" t="s">
        <v>2429</v>
      </c>
      <c r="C143" t="s">
        <v>2430</v>
      </c>
      <c r="D143" s="14" t="s">
        <v>2422</v>
      </c>
      <c r="E143" s="14" t="s">
        <v>2304</v>
      </c>
      <c r="F143" s="16">
        <v>141706</v>
      </c>
      <c r="G143" s="2">
        <v>16700</v>
      </c>
      <c r="H143" s="4">
        <v>105</v>
      </c>
      <c r="I143" s="16"/>
      <c r="K143" t="str">
        <f t="shared" si="12"/>
        <v>TOTAL ASSETS</v>
      </c>
      <c r="L143" t="str">
        <f t="shared" si="14"/>
        <v>LONG TERM ASSETS</v>
      </c>
      <c r="M143" s="13" t="str">
        <f t="shared" si="13"/>
        <v>LONG TERM ASSETS</v>
      </c>
      <c r="N143" t="str">
        <f t="shared" si="15"/>
        <v>PLANT UNDER CONSTRUCTION</v>
      </c>
      <c r="O143" t="str">
        <f t="shared" si="16"/>
        <v>1655 - WORK IN PROGRESS</v>
      </c>
      <c r="Q143" t="str">
        <f t="shared" si="17"/>
        <v>WIP - EQUIPMENT</v>
      </c>
      <c r="W143">
        <v>1669</v>
      </c>
    </row>
    <row r="144" spans="1:23" x14ac:dyDescent="0.25">
      <c r="A144">
        <v>1670</v>
      </c>
      <c r="B144" s="14" t="s">
        <v>2431</v>
      </c>
      <c r="C144" t="s">
        <v>2432</v>
      </c>
      <c r="D144" s="14" t="s">
        <v>2422</v>
      </c>
      <c r="E144" s="14" t="s">
        <v>2304</v>
      </c>
      <c r="F144" s="16">
        <v>141707</v>
      </c>
      <c r="G144" s="2">
        <v>16700</v>
      </c>
      <c r="H144" s="4">
        <v>105</v>
      </c>
      <c r="I144" s="16"/>
      <c r="K144" t="str">
        <f t="shared" si="12"/>
        <v>TOTAL ASSETS</v>
      </c>
      <c r="L144" t="str">
        <f t="shared" si="14"/>
        <v>LONG TERM ASSETS</v>
      </c>
      <c r="M144" s="13" t="str">
        <f t="shared" si="13"/>
        <v>LONG TERM ASSETS</v>
      </c>
      <c r="N144" t="str">
        <f t="shared" si="15"/>
        <v>PLANT UNDER CONSTRUCTION</v>
      </c>
      <c r="O144" t="str">
        <f t="shared" si="16"/>
        <v>1655 - WORK IN PROGRESS</v>
      </c>
      <c r="Q144" t="str">
        <f t="shared" si="17"/>
        <v>WIP - MATERIAL</v>
      </c>
      <c r="W144">
        <v>1670</v>
      </c>
    </row>
    <row r="145" spans="1:23" x14ac:dyDescent="0.25">
      <c r="A145">
        <v>1671</v>
      </c>
      <c r="B145" s="14" t="s">
        <v>2433</v>
      </c>
      <c r="C145" t="s">
        <v>2434</v>
      </c>
      <c r="D145" s="14" t="s">
        <v>2422</v>
      </c>
      <c r="E145" s="14" t="s">
        <v>2304</v>
      </c>
      <c r="F145" s="16">
        <v>141708</v>
      </c>
      <c r="G145" s="2">
        <v>16700</v>
      </c>
      <c r="H145" s="4">
        <v>105</v>
      </c>
      <c r="I145" s="16"/>
      <c r="K145" t="str">
        <f t="shared" si="12"/>
        <v>TOTAL ASSETS</v>
      </c>
      <c r="L145" t="str">
        <f t="shared" si="14"/>
        <v>LONG TERM ASSETS</v>
      </c>
      <c r="M145" s="13" t="str">
        <f t="shared" si="13"/>
        <v>LONG TERM ASSETS</v>
      </c>
      <c r="N145" t="str">
        <f t="shared" si="15"/>
        <v>PLANT UNDER CONSTRUCTION</v>
      </c>
      <c r="O145" t="str">
        <f t="shared" si="16"/>
        <v>1655 - WORK IN PROGRESS</v>
      </c>
      <c r="Q145" t="str">
        <f t="shared" si="17"/>
        <v>WIP - ELECTRICAL</v>
      </c>
      <c r="W145">
        <v>1671</v>
      </c>
    </row>
    <row r="146" spans="1:23" x14ac:dyDescent="0.25">
      <c r="A146">
        <v>1672</v>
      </c>
      <c r="B146" s="14" t="s">
        <v>2435</v>
      </c>
      <c r="C146" t="s">
        <v>2436</v>
      </c>
      <c r="D146" s="14" t="s">
        <v>2422</v>
      </c>
      <c r="E146" s="14" t="s">
        <v>2304</v>
      </c>
      <c r="F146" s="16">
        <v>141709</v>
      </c>
      <c r="G146" s="2">
        <v>16700</v>
      </c>
      <c r="H146" s="4">
        <v>105</v>
      </c>
      <c r="I146" s="16"/>
      <c r="K146" t="str">
        <f t="shared" si="12"/>
        <v>TOTAL ASSETS</v>
      </c>
      <c r="L146" t="str">
        <f t="shared" si="14"/>
        <v>LONG TERM ASSETS</v>
      </c>
      <c r="M146" s="13" t="str">
        <f t="shared" si="13"/>
        <v>LONG TERM ASSETS</v>
      </c>
      <c r="N146" t="str">
        <f t="shared" si="15"/>
        <v>PLANT UNDER CONSTRUCTION</v>
      </c>
      <c r="O146" t="str">
        <f t="shared" si="16"/>
        <v>1655 - WORK IN PROGRESS</v>
      </c>
      <c r="Q146" t="str">
        <f t="shared" si="17"/>
        <v>WIP - PIPING</v>
      </c>
      <c r="W146">
        <v>1672</v>
      </c>
    </row>
    <row r="147" spans="1:23" x14ac:dyDescent="0.25">
      <c r="A147">
        <v>1673</v>
      </c>
      <c r="B147" s="14" t="s">
        <v>2437</v>
      </c>
      <c r="C147" t="s">
        <v>2438</v>
      </c>
      <c r="D147" s="14" t="s">
        <v>2422</v>
      </c>
      <c r="E147" s="14" t="s">
        <v>2304</v>
      </c>
      <c r="F147" s="16">
        <v>141710</v>
      </c>
      <c r="G147" s="2">
        <v>16700</v>
      </c>
      <c r="H147" s="4">
        <v>105</v>
      </c>
      <c r="I147" s="16"/>
      <c r="K147" t="str">
        <f t="shared" si="12"/>
        <v>TOTAL ASSETS</v>
      </c>
      <c r="L147" t="str">
        <f t="shared" si="14"/>
        <v>LONG TERM ASSETS</v>
      </c>
      <c r="M147" s="13" t="str">
        <f t="shared" si="13"/>
        <v>LONG TERM ASSETS</v>
      </c>
      <c r="N147" t="str">
        <f t="shared" si="15"/>
        <v>PLANT UNDER CONSTRUCTION</v>
      </c>
      <c r="O147" t="str">
        <f t="shared" si="16"/>
        <v>1655 - WORK IN PROGRESS</v>
      </c>
      <c r="Q147" t="str">
        <f t="shared" si="17"/>
        <v>WIP - SITE WORK</v>
      </c>
      <c r="W147">
        <v>1673</v>
      </c>
    </row>
    <row r="148" spans="1:23" x14ac:dyDescent="0.25">
      <c r="A148">
        <v>1674</v>
      </c>
      <c r="B148" s="14" t="s">
        <v>2439</v>
      </c>
      <c r="C148" t="s">
        <v>2440</v>
      </c>
      <c r="D148" s="14" t="s">
        <v>2422</v>
      </c>
      <c r="E148" s="14" t="s">
        <v>2304</v>
      </c>
      <c r="F148" s="16">
        <v>141711</v>
      </c>
      <c r="G148" s="2">
        <v>16700</v>
      </c>
      <c r="H148" s="4">
        <v>105</v>
      </c>
      <c r="I148" s="16"/>
      <c r="K148" t="str">
        <f t="shared" si="12"/>
        <v>TOTAL ASSETS</v>
      </c>
      <c r="L148" t="str">
        <f t="shared" si="14"/>
        <v>LONG TERM ASSETS</v>
      </c>
      <c r="M148" s="13" t="str">
        <f t="shared" si="13"/>
        <v>LONG TERM ASSETS</v>
      </c>
      <c r="N148" t="str">
        <f t="shared" si="15"/>
        <v>PLANT UNDER CONSTRUCTION</v>
      </c>
      <c r="O148" t="str">
        <f t="shared" si="16"/>
        <v>1655 - WORK IN PROGRESS</v>
      </c>
      <c r="Q148" t="str">
        <f t="shared" si="17"/>
        <v>WIP - BUILDING ADDITIO</v>
      </c>
      <c r="W148">
        <v>1674</v>
      </c>
    </row>
    <row r="149" spans="1:23" x14ac:dyDescent="0.25">
      <c r="A149">
        <v>1675</v>
      </c>
      <c r="B149" s="14" t="s">
        <v>2441</v>
      </c>
      <c r="C149" t="s">
        <v>2442</v>
      </c>
      <c r="D149" s="14" t="s">
        <v>2422</v>
      </c>
      <c r="E149" s="14" t="s">
        <v>2304</v>
      </c>
      <c r="F149" s="16">
        <v>141712</v>
      </c>
      <c r="G149" s="2">
        <v>16700</v>
      </c>
      <c r="H149" s="4">
        <v>105</v>
      </c>
      <c r="I149" s="16"/>
      <c r="K149" t="str">
        <f t="shared" si="12"/>
        <v>TOTAL ASSETS</v>
      </c>
      <c r="L149" t="str">
        <f t="shared" si="14"/>
        <v>LONG TERM ASSETS</v>
      </c>
      <c r="M149" s="13" t="str">
        <f t="shared" si="13"/>
        <v>LONG TERM ASSETS</v>
      </c>
      <c r="N149" t="str">
        <f t="shared" si="15"/>
        <v>PLANT UNDER CONSTRUCTION</v>
      </c>
      <c r="O149" t="str">
        <f t="shared" si="16"/>
        <v>1655 - WORK IN PROGRESS</v>
      </c>
      <c r="Q149" t="str">
        <f t="shared" si="17"/>
        <v>WIP - CARPENTRY</v>
      </c>
      <c r="W149">
        <v>1675</v>
      </c>
    </row>
    <row r="150" spans="1:23" x14ac:dyDescent="0.25">
      <c r="A150">
        <v>1676</v>
      </c>
      <c r="B150" s="14" t="s">
        <v>2443</v>
      </c>
      <c r="C150" t="s">
        <v>2444</v>
      </c>
      <c r="D150" s="14" t="s">
        <v>2422</v>
      </c>
      <c r="E150" s="14" t="s">
        <v>2304</v>
      </c>
      <c r="F150" s="16">
        <v>141713</v>
      </c>
      <c r="G150" s="2">
        <v>16700</v>
      </c>
      <c r="H150" s="4">
        <v>105</v>
      </c>
      <c r="I150" s="16"/>
      <c r="K150" t="str">
        <f t="shared" si="12"/>
        <v>TOTAL ASSETS</v>
      </c>
      <c r="L150" t="str">
        <f t="shared" si="14"/>
        <v>LONG TERM ASSETS</v>
      </c>
      <c r="M150" s="13" t="str">
        <f t="shared" si="13"/>
        <v>LONG TERM ASSETS</v>
      </c>
      <c r="N150" t="str">
        <f t="shared" si="15"/>
        <v>PLANT UNDER CONSTRUCTION</v>
      </c>
      <c r="O150" t="str">
        <f t="shared" si="16"/>
        <v>1655 - WORK IN PROGRESS</v>
      </c>
      <c r="Q150" t="str">
        <f t="shared" si="17"/>
        <v>WIP - CRANE</v>
      </c>
      <c r="W150">
        <v>1676</v>
      </c>
    </row>
    <row r="151" spans="1:23" x14ac:dyDescent="0.25">
      <c r="A151">
        <v>1677</v>
      </c>
      <c r="B151" s="14" t="s">
        <v>2445</v>
      </c>
      <c r="C151" t="s">
        <v>2446</v>
      </c>
      <c r="D151" s="14" t="s">
        <v>2422</v>
      </c>
      <c r="E151" s="14" t="s">
        <v>2304</v>
      </c>
      <c r="F151" s="16">
        <v>141714</v>
      </c>
      <c r="G151" s="2">
        <v>16700</v>
      </c>
      <c r="H151" s="4">
        <v>105</v>
      </c>
      <c r="I151" s="16"/>
      <c r="K151" t="str">
        <f t="shared" si="12"/>
        <v>TOTAL ASSETS</v>
      </c>
      <c r="L151" t="str">
        <f t="shared" si="14"/>
        <v>LONG TERM ASSETS</v>
      </c>
      <c r="M151" s="13" t="str">
        <f t="shared" si="13"/>
        <v>LONG TERM ASSETS</v>
      </c>
      <c r="N151" t="str">
        <f t="shared" si="15"/>
        <v>PLANT UNDER CONSTRUCTION</v>
      </c>
      <c r="O151" t="str">
        <f t="shared" si="16"/>
        <v>1655 - WORK IN PROGRESS</v>
      </c>
      <c r="Q151" t="str">
        <f t="shared" si="17"/>
        <v>WIP - DRILLING COSTS</v>
      </c>
      <c r="W151">
        <v>1677</v>
      </c>
    </row>
    <row r="152" spans="1:23" x14ac:dyDescent="0.25">
      <c r="A152">
        <v>1678</v>
      </c>
      <c r="B152" s="14" t="s">
        <v>2423</v>
      </c>
      <c r="C152" t="s">
        <v>2447</v>
      </c>
      <c r="D152" s="14" t="s">
        <v>2422</v>
      </c>
      <c r="E152" s="14" t="s">
        <v>2304</v>
      </c>
      <c r="F152" s="16">
        <v>141715</v>
      </c>
      <c r="G152" s="2">
        <v>16700</v>
      </c>
      <c r="H152" s="4">
        <v>105</v>
      </c>
      <c r="I152" s="16"/>
      <c r="K152" t="str">
        <f t="shared" si="12"/>
        <v>TOTAL ASSETS</v>
      </c>
      <c r="L152" t="str">
        <f t="shared" si="14"/>
        <v>LONG TERM ASSETS</v>
      </c>
      <c r="M152" s="13" t="str">
        <f t="shared" si="13"/>
        <v>LONG TERM ASSETS</v>
      </c>
      <c r="N152" t="str">
        <f t="shared" si="15"/>
        <v>PLANT UNDER CONSTRUCTION</v>
      </c>
      <c r="O152" t="str">
        <f t="shared" si="16"/>
        <v>1655 - WORK IN PROGRESS</v>
      </c>
      <c r="Q152" t="str">
        <f t="shared" si="17"/>
        <v>WIP - FOUNDATION</v>
      </c>
      <c r="W152">
        <v>1678</v>
      </c>
    </row>
    <row r="153" spans="1:23" x14ac:dyDescent="0.25">
      <c r="A153">
        <v>1679</v>
      </c>
      <c r="B153" s="14" t="s">
        <v>2425</v>
      </c>
      <c r="C153" t="s">
        <v>2448</v>
      </c>
      <c r="D153" s="14" t="s">
        <v>2422</v>
      </c>
      <c r="E153" s="14" t="s">
        <v>2304</v>
      </c>
      <c r="F153" s="16">
        <v>141716</v>
      </c>
      <c r="G153" s="2">
        <v>16700</v>
      </c>
      <c r="H153" s="4">
        <v>105</v>
      </c>
      <c r="I153" s="16"/>
      <c r="K153" t="str">
        <f t="shared" si="12"/>
        <v>TOTAL ASSETS</v>
      </c>
      <c r="L153" t="str">
        <f t="shared" si="14"/>
        <v>LONG TERM ASSETS</v>
      </c>
      <c r="M153" s="13" t="str">
        <f t="shared" si="13"/>
        <v>LONG TERM ASSETS</v>
      </c>
      <c r="N153" t="str">
        <f t="shared" si="15"/>
        <v>PLANT UNDER CONSTRUCTION</v>
      </c>
      <c r="O153" t="str">
        <f t="shared" si="16"/>
        <v>1655 - WORK IN PROGRESS</v>
      </c>
      <c r="Q153" t="str">
        <f t="shared" si="17"/>
        <v>WIP - LAND/LEASE</v>
      </c>
      <c r="W153">
        <v>1679</v>
      </c>
    </row>
    <row r="154" spans="1:23" x14ac:dyDescent="0.25">
      <c r="A154">
        <v>1680</v>
      </c>
      <c r="B154" s="14" t="s">
        <v>2427</v>
      </c>
      <c r="C154" t="s">
        <v>2449</v>
      </c>
      <c r="D154" s="14" t="s">
        <v>2422</v>
      </c>
      <c r="E154" s="14" t="s">
        <v>2304</v>
      </c>
      <c r="F154" s="16">
        <v>141717</v>
      </c>
      <c r="G154" s="2" t="s">
        <v>2308</v>
      </c>
      <c r="H154" s="4">
        <v>105</v>
      </c>
      <c r="I154" s="16"/>
      <c r="K154" t="str">
        <f t="shared" si="12"/>
        <v>TOTAL ASSETS</v>
      </c>
      <c r="L154" t="str">
        <f t="shared" si="14"/>
        <v>LONG TERM ASSETS</v>
      </c>
      <c r="M154" s="13" t="str">
        <f t="shared" si="13"/>
        <v>LONG TERM ASSETS</v>
      </c>
      <c r="N154" t="str">
        <f t="shared" si="15"/>
        <v>PLANT UNDER CONSTRUCTION</v>
      </c>
      <c r="O154" t="str">
        <f t="shared" si="16"/>
        <v>1655 - WORK IN PROGRESS</v>
      </c>
      <c r="Q154" t="str">
        <f t="shared" si="17"/>
        <v>WIP - MAIN EXTENSION/T</v>
      </c>
      <c r="W154">
        <v>1680</v>
      </c>
    </row>
    <row r="155" spans="1:23" x14ac:dyDescent="0.25">
      <c r="A155">
        <v>1681</v>
      </c>
      <c r="B155" s="14" t="s">
        <v>2429</v>
      </c>
      <c r="C155" t="s">
        <v>2450</v>
      </c>
      <c r="D155" s="14" t="s">
        <v>2422</v>
      </c>
      <c r="E155" s="14" t="s">
        <v>2304</v>
      </c>
      <c r="F155" s="16">
        <v>141718</v>
      </c>
      <c r="G155" s="2">
        <v>16700</v>
      </c>
      <c r="H155" s="4">
        <v>105</v>
      </c>
      <c r="I155" s="16"/>
      <c r="K155" t="str">
        <f t="shared" si="12"/>
        <v>TOTAL ASSETS</v>
      </c>
      <c r="L155" t="str">
        <f t="shared" si="14"/>
        <v>LONG TERM ASSETS</v>
      </c>
      <c r="M155" s="13" t="str">
        <f t="shared" si="13"/>
        <v>LONG TERM ASSETS</v>
      </c>
      <c r="N155" t="str">
        <f t="shared" si="15"/>
        <v>PLANT UNDER CONSTRUCTION</v>
      </c>
      <c r="O155" t="str">
        <f t="shared" si="16"/>
        <v>1655 - WORK IN PROGRESS</v>
      </c>
      <c r="Q155" t="str">
        <f t="shared" si="17"/>
        <v>WIP - PERMITS</v>
      </c>
      <c r="W155">
        <v>1681</v>
      </c>
    </row>
    <row r="156" spans="1:23" x14ac:dyDescent="0.25">
      <c r="A156">
        <v>1682</v>
      </c>
      <c r="B156" s="14" t="s">
        <v>2431</v>
      </c>
      <c r="C156" t="s">
        <v>2451</v>
      </c>
      <c r="D156" s="14" t="s">
        <v>2422</v>
      </c>
      <c r="E156" s="14" t="s">
        <v>2304</v>
      </c>
      <c r="F156" s="16">
        <v>141719</v>
      </c>
      <c r="G156" s="2">
        <v>16700</v>
      </c>
      <c r="H156" s="4">
        <v>105</v>
      </c>
      <c r="I156" s="16"/>
      <c r="K156" t="str">
        <f t="shared" si="12"/>
        <v>TOTAL ASSETS</v>
      </c>
      <c r="L156" t="str">
        <f t="shared" si="14"/>
        <v>LONG TERM ASSETS</v>
      </c>
      <c r="M156" s="13" t="str">
        <f t="shared" si="13"/>
        <v>LONG TERM ASSETS</v>
      </c>
      <c r="N156" t="str">
        <f t="shared" si="15"/>
        <v>PLANT UNDER CONSTRUCTION</v>
      </c>
      <c r="O156" t="str">
        <f t="shared" si="16"/>
        <v>1655 - WORK IN PROGRESS</v>
      </c>
      <c r="Q156" t="str">
        <f t="shared" si="17"/>
        <v>WIP - PLUMBING</v>
      </c>
      <c r="W156">
        <v>1682</v>
      </c>
    </row>
    <row r="157" spans="1:23" x14ac:dyDescent="0.25">
      <c r="A157">
        <v>1683</v>
      </c>
      <c r="B157" s="14" t="s">
        <v>2433</v>
      </c>
      <c r="C157" t="s">
        <v>2452</v>
      </c>
      <c r="D157" s="14" t="s">
        <v>2422</v>
      </c>
      <c r="E157" s="14" t="s">
        <v>2304</v>
      </c>
      <c r="F157" s="16">
        <v>141720</v>
      </c>
      <c r="G157" s="2">
        <v>16700</v>
      </c>
      <c r="H157" s="4">
        <v>105</v>
      </c>
      <c r="I157" s="16"/>
      <c r="K157" t="str">
        <f t="shared" si="12"/>
        <v>TOTAL ASSETS</v>
      </c>
      <c r="L157" t="str">
        <f t="shared" si="14"/>
        <v>LONG TERM ASSETS</v>
      </c>
      <c r="M157" s="13" t="str">
        <f t="shared" si="13"/>
        <v>LONG TERM ASSETS</v>
      </c>
      <c r="N157" t="str">
        <f t="shared" si="15"/>
        <v>PLANT UNDER CONSTRUCTION</v>
      </c>
      <c r="O157" t="str">
        <f t="shared" si="16"/>
        <v>1655 - WORK IN PROGRESS</v>
      </c>
      <c r="Q157" t="str">
        <f t="shared" si="17"/>
        <v>WIP - PUMPS/EQUIPMENT</v>
      </c>
      <c r="W157">
        <v>1683</v>
      </c>
    </row>
    <row r="158" spans="1:23" x14ac:dyDescent="0.25">
      <c r="A158">
        <v>1684</v>
      </c>
      <c r="B158" s="14" t="s">
        <v>2435</v>
      </c>
      <c r="C158" t="s">
        <v>2453</v>
      </c>
      <c r="D158" s="14" t="s">
        <v>2422</v>
      </c>
      <c r="E158" s="14" t="s">
        <v>2304</v>
      </c>
      <c r="F158" s="16">
        <v>141721</v>
      </c>
      <c r="G158" s="2" t="s">
        <v>2308</v>
      </c>
      <c r="H158" s="4">
        <v>105</v>
      </c>
      <c r="I158" s="16"/>
      <c r="K158" t="str">
        <f t="shared" si="12"/>
        <v>TOTAL ASSETS</v>
      </c>
      <c r="L158" t="str">
        <f t="shared" si="14"/>
        <v>LONG TERM ASSETS</v>
      </c>
      <c r="M158" s="13" t="str">
        <f t="shared" si="13"/>
        <v>LONG TERM ASSETS</v>
      </c>
      <c r="N158" t="str">
        <f t="shared" si="15"/>
        <v>PLANT UNDER CONSTRUCTION</v>
      </c>
      <c r="O158" t="str">
        <f t="shared" si="16"/>
        <v>1655 - WORK IN PROGRESS</v>
      </c>
      <c r="Q158" t="str">
        <f t="shared" si="17"/>
        <v>WIP - RELOCATION</v>
      </c>
      <c r="W158">
        <v>1684</v>
      </c>
    </row>
    <row r="159" spans="1:23" x14ac:dyDescent="0.25">
      <c r="A159">
        <v>1685</v>
      </c>
      <c r="B159" s="14" t="s">
        <v>2437</v>
      </c>
      <c r="C159" t="s">
        <v>2454</v>
      </c>
      <c r="D159" s="14" t="s">
        <v>2422</v>
      </c>
      <c r="E159" s="14" t="s">
        <v>2304</v>
      </c>
      <c r="F159" s="16">
        <v>141722</v>
      </c>
      <c r="G159" s="2">
        <v>16700</v>
      </c>
      <c r="H159" s="4">
        <v>105</v>
      </c>
      <c r="I159" s="16"/>
      <c r="K159" t="str">
        <f t="shared" si="12"/>
        <v>TOTAL ASSETS</v>
      </c>
      <c r="L159" t="str">
        <f t="shared" si="14"/>
        <v>LONG TERM ASSETS</v>
      </c>
      <c r="M159" s="13" t="str">
        <f t="shared" si="13"/>
        <v>LONG TERM ASSETS</v>
      </c>
      <c r="N159" t="str">
        <f t="shared" si="15"/>
        <v>PLANT UNDER CONSTRUCTION</v>
      </c>
      <c r="O159" t="str">
        <f t="shared" si="16"/>
        <v>1655 - WORK IN PROGRESS</v>
      </c>
      <c r="Q159" t="str">
        <f t="shared" si="17"/>
        <v>WIP - RESTORATION</v>
      </c>
      <c r="W159">
        <v>1685</v>
      </c>
    </row>
    <row r="160" spans="1:23" x14ac:dyDescent="0.25">
      <c r="A160">
        <v>1686</v>
      </c>
      <c r="B160" s="14" t="s">
        <v>2439</v>
      </c>
      <c r="C160" t="s">
        <v>2455</v>
      </c>
      <c r="D160" s="14" t="s">
        <v>2422</v>
      </c>
      <c r="E160" s="14" t="s">
        <v>2304</v>
      </c>
      <c r="F160" s="16">
        <v>141723</v>
      </c>
      <c r="G160" s="2">
        <v>16700</v>
      </c>
      <c r="H160" s="4">
        <v>105</v>
      </c>
      <c r="I160" s="16"/>
      <c r="K160" t="str">
        <f t="shared" si="12"/>
        <v>TOTAL ASSETS</v>
      </c>
      <c r="L160" t="str">
        <f t="shared" si="14"/>
        <v>LONG TERM ASSETS</v>
      </c>
      <c r="M160" s="13" t="str">
        <f t="shared" si="13"/>
        <v>LONG TERM ASSETS</v>
      </c>
      <c r="N160" t="str">
        <f t="shared" si="15"/>
        <v>PLANT UNDER CONSTRUCTION</v>
      </c>
      <c r="O160" t="str">
        <f t="shared" si="16"/>
        <v>1655 - WORK IN PROGRESS</v>
      </c>
      <c r="Q160" t="str">
        <f t="shared" si="17"/>
        <v>WIP - SOIL BORING</v>
      </c>
      <c r="W160">
        <v>1686</v>
      </c>
    </row>
    <row r="161" spans="1:23" x14ac:dyDescent="0.25">
      <c r="A161">
        <v>1687</v>
      </c>
      <c r="B161" s="14" t="s">
        <v>2441</v>
      </c>
      <c r="C161" t="s">
        <v>2456</v>
      </c>
      <c r="D161" s="14" t="s">
        <v>2422</v>
      </c>
      <c r="E161" s="14" t="s">
        <v>2304</v>
      </c>
      <c r="F161" s="16">
        <v>141724</v>
      </c>
      <c r="G161" s="2">
        <v>16700</v>
      </c>
      <c r="H161" s="4">
        <v>105</v>
      </c>
      <c r="I161" s="16"/>
      <c r="K161" t="str">
        <f t="shared" si="12"/>
        <v>TOTAL ASSETS</v>
      </c>
      <c r="L161" t="str">
        <f t="shared" si="14"/>
        <v>LONG TERM ASSETS</v>
      </c>
      <c r="M161" s="13" t="str">
        <f t="shared" si="13"/>
        <v>LONG TERM ASSETS</v>
      </c>
      <c r="N161" t="str">
        <f t="shared" si="15"/>
        <v>PLANT UNDER CONSTRUCTION</v>
      </c>
      <c r="O161" t="str">
        <f t="shared" si="16"/>
        <v>1655 - WORK IN PROGRESS</v>
      </c>
      <c r="Q161" t="str">
        <f t="shared" si="17"/>
        <v>WIP - TANK/COST OF</v>
      </c>
      <c r="W161">
        <v>1687</v>
      </c>
    </row>
    <row r="162" spans="1:23" x14ac:dyDescent="0.25">
      <c r="A162">
        <v>1688</v>
      </c>
      <c r="B162" s="14" t="s">
        <v>2443</v>
      </c>
      <c r="C162" t="s">
        <v>2457</v>
      </c>
      <c r="D162" s="14" t="s">
        <v>2422</v>
      </c>
      <c r="E162" s="14" t="s">
        <v>2304</v>
      </c>
      <c r="F162" s="16">
        <v>141725</v>
      </c>
      <c r="G162" s="2">
        <v>16700</v>
      </c>
      <c r="H162" s="4">
        <v>105</v>
      </c>
      <c r="I162" s="16"/>
      <c r="K162" t="str">
        <f t="shared" si="12"/>
        <v>TOTAL ASSETS</v>
      </c>
      <c r="L162" t="str">
        <f t="shared" si="14"/>
        <v>LONG TERM ASSETS</v>
      </c>
      <c r="M162" s="13" t="str">
        <f t="shared" si="13"/>
        <v>LONG TERM ASSETS</v>
      </c>
      <c r="N162" t="str">
        <f t="shared" si="15"/>
        <v>PLANT UNDER CONSTRUCTION</v>
      </c>
      <c r="O162" t="str">
        <f t="shared" si="16"/>
        <v>1655 - WORK IN PROGRESS</v>
      </c>
      <c r="Q162" t="str">
        <f t="shared" si="17"/>
        <v>WIP - TANK/DETENTION A</v>
      </c>
      <c r="W162">
        <v>1688</v>
      </c>
    </row>
    <row r="163" spans="1:23" x14ac:dyDescent="0.25">
      <c r="A163">
        <v>1689</v>
      </c>
      <c r="B163" s="14" t="s">
        <v>2445</v>
      </c>
      <c r="C163" t="s">
        <v>2458</v>
      </c>
      <c r="D163" s="14" t="s">
        <v>2422</v>
      </c>
      <c r="E163" s="14" t="s">
        <v>2304</v>
      </c>
      <c r="F163" s="16">
        <v>141726</v>
      </c>
      <c r="G163" s="2">
        <v>16700</v>
      </c>
      <c r="H163" s="4">
        <v>105</v>
      </c>
      <c r="I163" s="16"/>
      <c r="K163" t="str">
        <f t="shared" si="12"/>
        <v>TOTAL ASSETS</v>
      </c>
      <c r="L163" t="str">
        <f t="shared" si="14"/>
        <v>LONG TERM ASSETS</v>
      </c>
      <c r="M163" s="13" t="str">
        <f t="shared" si="13"/>
        <v>LONG TERM ASSETS</v>
      </c>
      <c r="N163" t="str">
        <f t="shared" si="15"/>
        <v>PLANT UNDER CONSTRUCTION</v>
      </c>
      <c r="O163" t="str">
        <f t="shared" si="16"/>
        <v>1655 - WORK IN PROGRESS</v>
      </c>
      <c r="Q163" t="str">
        <f t="shared" si="17"/>
        <v>WIP - TANK/PNEUMATIC</v>
      </c>
      <c r="W163">
        <v>1689</v>
      </c>
    </row>
    <row r="164" spans="1:23" x14ac:dyDescent="0.25">
      <c r="A164">
        <v>1690</v>
      </c>
      <c r="B164" s="14" t="s">
        <v>2423</v>
      </c>
      <c r="C164" t="s">
        <v>2459</v>
      </c>
      <c r="D164" s="14" t="s">
        <v>2422</v>
      </c>
      <c r="E164" s="14" t="s">
        <v>2304</v>
      </c>
      <c r="F164" s="16">
        <v>141727</v>
      </c>
      <c r="G164" s="2">
        <v>16700</v>
      </c>
      <c r="H164" s="4">
        <v>105</v>
      </c>
      <c r="I164" s="16"/>
      <c r="K164" t="str">
        <f t="shared" si="12"/>
        <v>TOTAL ASSETS</v>
      </c>
      <c r="L164" t="str">
        <f t="shared" si="14"/>
        <v>LONG TERM ASSETS</v>
      </c>
      <c r="M164" s="13" t="str">
        <f t="shared" si="13"/>
        <v>LONG TERM ASSETS</v>
      </c>
      <c r="N164" t="str">
        <f t="shared" si="15"/>
        <v>PLANT UNDER CONSTRUCTION</v>
      </c>
      <c r="O164" t="str">
        <f t="shared" si="16"/>
        <v>1655 - WORK IN PROGRESS</v>
      </c>
      <c r="Q164" t="str">
        <f t="shared" si="17"/>
        <v>WIP - TESTS/DRAWDOWN</v>
      </c>
      <c r="W164">
        <v>1690</v>
      </c>
    </row>
    <row r="165" spans="1:23" x14ac:dyDescent="0.25">
      <c r="A165">
        <v>1691</v>
      </c>
      <c r="B165" s="14" t="s">
        <v>2425</v>
      </c>
      <c r="C165" t="s">
        <v>2460</v>
      </c>
      <c r="D165" s="14" t="s">
        <v>2422</v>
      </c>
      <c r="E165" s="14" t="s">
        <v>2304</v>
      </c>
      <c r="F165" s="16">
        <v>141728</v>
      </c>
      <c r="G165" s="2">
        <v>16700</v>
      </c>
      <c r="H165" s="4">
        <v>105</v>
      </c>
      <c r="I165" s="16"/>
      <c r="K165" t="str">
        <f t="shared" si="12"/>
        <v>TOTAL ASSETS</v>
      </c>
      <c r="L165" t="str">
        <f t="shared" si="14"/>
        <v>LONG TERM ASSETS</v>
      </c>
      <c r="M165" s="13" t="str">
        <f t="shared" si="13"/>
        <v>LONG TERM ASSETS</v>
      </c>
      <c r="N165" t="str">
        <f t="shared" si="15"/>
        <v>PLANT UNDER CONSTRUCTION</v>
      </c>
      <c r="O165" t="str">
        <f t="shared" si="16"/>
        <v>1655 - WORK IN PROGRESS</v>
      </c>
      <c r="Q165" t="str">
        <f t="shared" si="17"/>
        <v>WIP - WELL ABANDONMENT</v>
      </c>
      <c r="W165">
        <v>1691</v>
      </c>
    </row>
    <row r="166" spans="1:23" x14ac:dyDescent="0.25">
      <c r="A166">
        <v>1692</v>
      </c>
      <c r="B166" s="14" t="s">
        <v>2427</v>
      </c>
      <c r="C166" t="s">
        <v>2461</v>
      </c>
      <c r="D166" s="14" t="s">
        <v>2422</v>
      </c>
      <c r="E166" s="14" t="s">
        <v>2304</v>
      </c>
      <c r="F166" s="16">
        <v>141729</v>
      </c>
      <c r="G166" s="2">
        <v>16700</v>
      </c>
      <c r="H166" s="4">
        <v>105</v>
      </c>
      <c r="I166" s="16"/>
      <c r="K166" t="str">
        <f t="shared" si="12"/>
        <v>TOTAL ASSETS</v>
      </c>
      <c r="L166" t="str">
        <f t="shared" si="14"/>
        <v>LONG TERM ASSETS</v>
      </c>
      <c r="M166" s="13" t="str">
        <f t="shared" si="13"/>
        <v>LONG TERM ASSETS</v>
      </c>
      <c r="N166" t="str">
        <f t="shared" si="15"/>
        <v>PLANT UNDER CONSTRUCTION</v>
      </c>
      <c r="O166" t="str">
        <f t="shared" si="16"/>
        <v>1655 - WORK IN PROGRESS</v>
      </c>
      <c r="Q166" t="str">
        <f t="shared" si="17"/>
        <v>WIP - WELL HOUSE</v>
      </c>
      <c r="W166">
        <v>1692</v>
      </c>
    </row>
    <row r="167" spans="1:23" x14ac:dyDescent="0.25">
      <c r="A167">
        <v>1697</v>
      </c>
      <c r="B167" s="14" t="s">
        <v>2431</v>
      </c>
      <c r="C167" t="s">
        <v>2462</v>
      </c>
      <c r="D167" s="14" t="s">
        <v>2422</v>
      </c>
      <c r="E167" s="14" t="s">
        <v>2304</v>
      </c>
      <c r="F167" s="16">
        <v>141732</v>
      </c>
      <c r="G167" s="2" t="s">
        <v>2308</v>
      </c>
      <c r="H167" s="4">
        <v>105</v>
      </c>
      <c r="I167" s="16"/>
      <c r="K167" t="str">
        <f t="shared" si="12"/>
        <v>TOTAL ASSETS</v>
      </c>
      <c r="L167" t="str">
        <f t="shared" si="14"/>
        <v>LONG TERM ASSETS</v>
      </c>
      <c r="M167" s="13" t="str">
        <f t="shared" si="13"/>
        <v>LONG TERM ASSETS</v>
      </c>
      <c r="N167" t="str">
        <f t="shared" si="15"/>
        <v>PLANT UNDER CONSTRUCTION</v>
      </c>
      <c r="O167" t="str">
        <f t="shared" si="16"/>
        <v>1655 - WORK IN PROGRESS</v>
      </c>
      <c r="Q167" t="str">
        <f t="shared" si="17"/>
        <v>WIP - CLOSE CP TO GL L</v>
      </c>
      <c r="W167">
        <v>1697</v>
      </c>
    </row>
    <row r="168" spans="1:23" x14ac:dyDescent="0.25">
      <c r="A168">
        <v>1698</v>
      </c>
      <c r="B168" s="14" t="s">
        <v>2433</v>
      </c>
      <c r="C168" t="s">
        <v>2463</v>
      </c>
      <c r="D168" s="14" t="s">
        <v>2422</v>
      </c>
      <c r="E168" s="14" t="s">
        <v>2304</v>
      </c>
      <c r="F168" s="16">
        <v>141732</v>
      </c>
      <c r="G168" s="2" t="s">
        <v>2308</v>
      </c>
      <c r="H168" s="4">
        <v>105</v>
      </c>
      <c r="I168" s="16"/>
      <c r="K168" t="str">
        <f t="shared" si="12"/>
        <v>TOTAL ASSETS</v>
      </c>
      <c r="L168" t="str">
        <f t="shared" si="14"/>
        <v>LONG TERM ASSETS</v>
      </c>
      <c r="M168" s="13" t="str">
        <f t="shared" si="13"/>
        <v>LONG TERM ASSETS</v>
      </c>
      <c r="N168" t="str">
        <f t="shared" si="15"/>
        <v>PLANT UNDER CONSTRUCTION</v>
      </c>
      <c r="O168" t="str">
        <f t="shared" si="16"/>
        <v>1655 - WORK IN PROGRESS</v>
      </c>
      <c r="Q168" t="str">
        <f t="shared" si="17"/>
        <v>WIP - J/E CLEARING LEG</v>
      </c>
      <c r="W168">
        <v>1698</v>
      </c>
    </row>
    <row r="169" spans="1:23" x14ac:dyDescent="0.25">
      <c r="A169">
        <v>1699</v>
      </c>
      <c r="B169" s="14" t="s">
        <v>2435</v>
      </c>
      <c r="C169" t="s">
        <v>2464</v>
      </c>
      <c r="D169" s="14" t="s">
        <v>2422</v>
      </c>
      <c r="E169" s="14" t="s">
        <v>2304</v>
      </c>
      <c r="F169" s="16">
        <v>141732</v>
      </c>
      <c r="G169" s="2">
        <v>16700</v>
      </c>
      <c r="H169" s="4">
        <v>105</v>
      </c>
      <c r="I169" s="16"/>
      <c r="K169" t="str">
        <f t="shared" si="12"/>
        <v>TOTAL ASSETS</v>
      </c>
      <c r="L169" t="str">
        <f t="shared" si="14"/>
        <v>LONG TERM ASSETS</v>
      </c>
      <c r="M169" s="13" t="str">
        <f t="shared" si="13"/>
        <v>LONG TERM ASSETS</v>
      </c>
      <c r="N169" t="str">
        <f t="shared" si="15"/>
        <v>PLANT UNDER CONSTRUCTION</v>
      </c>
      <c r="O169" t="str">
        <f t="shared" si="16"/>
        <v>1655 - WORK IN PROGRESS</v>
      </c>
      <c r="Q169" t="str">
        <f t="shared" si="17"/>
        <v>WIP - TRANSFER TO FIXE</v>
      </c>
      <c r="W169">
        <v>1699</v>
      </c>
    </row>
    <row r="170" spans="1:23" x14ac:dyDescent="0.25">
      <c r="A170">
        <v>1701</v>
      </c>
      <c r="B170" s="14" t="s">
        <v>2439</v>
      </c>
      <c r="C170" t="s">
        <v>2465</v>
      </c>
      <c r="D170" s="14" t="s">
        <v>2422</v>
      </c>
      <c r="E170" s="14" t="s">
        <v>2304</v>
      </c>
      <c r="F170" s="16">
        <v>141762</v>
      </c>
      <c r="G170" s="2" t="s">
        <v>2308</v>
      </c>
      <c r="H170" s="4">
        <v>105</v>
      </c>
      <c r="I170" s="16"/>
      <c r="K170" t="str">
        <f t="shared" si="12"/>
        <v>TOTAL ASSETS</v>
      </c>
      <c r="L170" t="str">
        <f t="shared" si="14"/>
        <v>LONG TERM ASSETS</v>
      </c>
      <c r="M170" s="13" t="str">
        <f t="shared" si="13"/>
        <v>LONG TERM ASSETS</v>
      </c>
      <c r="N170" t="str">
        <f t="shared" si="15"/>
        <v>PLANT UNDER CONSTRUCTION</v>
      </c>
      <c r="O170" t="str">
        <f t="shared" si="16"/>
        <v>1655 - WORK IN PROGRESS</v>
      </c>
      <c r="Q170" t="str">
        <f t="shared" si="17"/>
        <v>SEWER PLANT IN PROCESS</v>
      </c>
      <c r="W170">
        <v>1701</v>
      </c>
    </row>
    <row r="171" spans="1:23" x14ac:dyDescent="0.25">
      <c r="A171">
        <v>1705</v>
      </c>
      <c r="B171" s="14" t="s">
        <v>2445</v>
      </c>
      <c r="C171" t="s">
        <v>2466</v>
      </c>
      <c r="D171" s="14" t="s">
        <v>2422</v>
      </c>
      <c r="E171" s="14" t="s">
        <v>2304</v>
      </c>
      <c r="F171" s="16">
        <v>141702</v>
      </c>
      <c r="G171" s="2">
        <v>16700</v>
      </c>
      <c r="H171" s="4">
        <v>105</v>
      </c>
      <c r="I171" s="16"/>
      <c r="K171" t="str">
        <f t="shared" si="12"/>
        <v>TOTAL ASSETS</v>
      </c>
      <c r="L171" t="str">
        <f t="shared" si="14"/>
        <v>LONG TERM ASSETS</v>
      </c>
      <c r="M171" s="13" t="str">
        <f t="shared" si="13"/>
        <v>LONG TERM ASSETS</v>
      </c>
      <c r="N171" t="str">
        <f t="shared" si="15"/>
        <v>PLANT UNDER CONSTRUCTION</v>
      </c>
      <c r="O171" t="str">
        <f t="shared" si="16"/>
        <v>1655 - WORK IN PROGRESS</v>
      </c>
      <c r="Q171" t="str">
        <f t="shared" si="17"/>
        <v>WIP-CAP TIME EXPAND/MO</v>
      </c>
      <c r="W171">
        <v>1705</v>
      </c>
    </row>
    <row r="172" spans="1:23" x14ac:dyDescent="0.25">
      <c r="A172">
        <v>1706</v>
      </c>
      <c r="B172" s="14" t="s">
        <v>2423</v>
      </c>
      <c r="C172" t="s">
        <v>2424</v>
      </c>
      <c r="D172" s="14" t="s">
        <v>2422</v>
      </c>
      <c r="E172" s="14" t="s">
        <v>2304</v>
      </c>
      <c r="F172" s="16">
        <v>141703</v>
      </c>
      <c r="G172" s="2">
        <v>16700</v>
      </c>
      <c r="H172" s="4">
        <v>105</v>
      </c>
      <c r="I172" s="16"/>
      <c r="K172" t="str">
        <f t="shared" si="12"/>
        <v>TOTAL ASSETS</v>
      </c>
      <c r="L172" t="str">
        <f t="shared" si="14"/>
        <v>LONG TERM ASSETS</v>
      </c>
      <c r="M172" s="13" t="str">
        <f t="shared" si="13"/>
        <v>LONG TERM ASSETS</v>
      </c>
      <c r="N172" t="str">
        <f t="shared" si="15"/>
        <v>PLANT UNDER CONSTRUCTION</v>
      </c>
      <c r="O172" t="str">
        <f t="shared" si="16"/>
        <v>1655 - WORK IN PROGRESS</v>
      </c>
      <c r="Q172" t="str">
        <f t="shared" si="17"/>
        <v>WIP - INTEREST DURING</v>
      </c>
      <c r="W172">
        <v>1706</v>
      </c>
    </row>
    <row r="173" spans="1:23" x14ac:dyDescent="0.25">
      <c r="A173">
        <v>1707</v>
      </c>
      <c r="B173" s="14" t="s">
        <v>2431</v>
      </c>
      <c r="C173" t="s">
        <v>2426</v>
      </c>
      <c r="D173" s="14" t="s">
        <v>2422</v>
      </c>
      <c r="E173" s="14" t="s">
        <v>2304</v>
      </c>
      <c r="F173" s="16">
        <v>141704</v>
      </c>
      <c r="G173" s="2">
        <v>16700</v>
      </c>
      <c r="H173" s="4">
        <v>105</v>
      </c>
      <c r="I173" s="16"/>
      <c r="K173" t="str">
        <f t="shared" si="12"/>
        <v>TOTAL ASSETS</v>
      </c>
      <c r="L173" t="str">
        <f t="shared" si="14"/>
        <v>LONG TERM ASSETS</v>
      </c>
      <c r="M173" s="13" t="str">
        <f t="shared" si="13"/>
        <v>LONG TERM ASSETS</v>
      </c>
      <c r="N173" t="str">
        <f t="shared" si="15"/>
        <v>PLANT UNDER CONSTRUCTION</v>
      </c>
      <c r="O173" t="str">
        <f t="shared" si="16"/>
        <v>1655 - WORK IN PROGRESS</v>
      </c>
      <c r="Q173" t="str">
        <f t="shared" si="17"/>
        <v>WIP - ENGINEERING</v>
      </c>
      <c r="W173">
        <v>1707</v>
      </c>
    </row>
    <row r="174" spans="1:23" x14ac:dyDescent="0.25">
      <c r="A174">
        <v>1708</v>
      </c>
      <c r="B174" s="14" t="s">
        <v>2433</v>
      </c>
      <c r="C174" t="s">
        <v>2428</v>
      </c>
      <c r="D174" s="14" t="s">
        <v>2422</v>
      </c>
      <c r="E174" s="14" t="s">
        <v>2304</v>
      </c>
      <c r="F174" s="16">
        <v>141705</v>
      </c>
      <c r="G174" s="2">
        <v>16700</v>
      </c>
      <c r="H174" s="4">
        <v>105</v>
      </c>
      <c r="I174" s="16"/>
      <c r="K174" t="str">
        <f t="shared" si="12"/>
        <v>TOTAL ASSETS</v>
      </c>
      <c r="L174" t="str">
        <f t="shared" si="14"/>
        <v>LONG TERM ASSETS</v>
      </c>
      <c r="M174" s="13" t="str">
        <f t="shared" si="13"/>
        <v>LONG TERM ASSETS</v>
      </c>
      <c r="N174" t="str">
        <f t="shared" si="15"/>
        <v>PLANT UNDER CONSTRUCTION</v>
      </c>
      <c r="O174" t="str">
        <f t="shared" si="16"/>
        <v>1655 - WORK IN PROGRESS</v>
      </c>
      <c r="Q174" t="str">
        <f t="shared" si="17"/>
        <v>WIP - LABOR/INSTALLATI</v>
      </c>
      <c r="W174">
        <v>1708</v>
      </c>
    </row>
    <row r="175" spans="1:23" x14ac:dyDescent="0.25">
      <c r="A175">
        <v>1709</v>
      </c>
      <c r="B175" s="14" t="s">
        <v>2437</v>
      </c>
      <c r="C175" t="s">
        <v>2430</v>
      </c>
      <c r="D175" s="14" t="s">
        <v>2422</v>
      </c>
      <c r="E175" s="14" t="s">
        <v>2304</v>
      </c>
      <c r="F175" s="16">
        <v>141706</v>
      </c>
      <c r="G175" s="2">
        <v>16700</v>
      </c>
      <c r="H175" s="4">
        <v>105</v>
      </c>
      <c r="I175" s="16"/>
      <c r="K175" t="str">
        <f t="shared" si="12"/>
        <v>TOTAL ASSETS</v>
      </c>
      <c r="L175" t="str">
        <f t="shared" si="14"/>
        <v>LONG TERM ASSETS</v>
      </c>
      <c r="M175" s="13" t="str">
        <f t="shared" si="13"/>
        <v>LONG TERM ASSETS</v>
      </c>
      <c r="N175" t="str">
        <f t="shared" si="15"/>
        <v>PLANT UNDER CONSTRUCTION</v>
      </c>
      <c r="O175" t="str">
        <f t="shared" si="16"/>
        <v>1655 - WORK IN PROGRESS</v>
      </c>
      <c r="Q175" t="str">
        <f t="shared" si="17"/>
        <v>WIP - EQUIPMENT</v>
      </c>
      <c r="W175">
        <v>1709</v>
      </c>
    </row>
    <row r="176" spans="1:23" x14ac:dyDescent="0.25">
      <c r="A176">
        <v>1710</v>
      </c>
      <c r="B176" s="14" t="s">
        <v>2439</v>
      </c>
      <c r="C176" t="s">
        <v>2432</v>
      </c>
      <c r="D176" s="14" t="s">
        <v>2422</v>
      </c>
      <c r="E176" s="14" t="s">
        <v>2304</v>
      </c>
      <c r="F176" s="16">
        <v>141707</v>
      </c>
      <c r="G176" s="2">
        <v>16700</v>
      </c>
      <c r="H176" s="4">
        <v>105</v>
      </c>
      <c r="I176" s="16"/>
      <c r="K176" t="str">
        <f t="shared" si="12"/>
        <v>TOTAL ASSETS</v>
      </c>
      <c r="L176" t="str">
        <f t="shared" si="14"/>
        <v>LONG TERM ASSETS</v>
      </c>
      <c r="M176" s="13" t="str">
        <f t="shared" si="13"/>
        <v>LONG TERM ASSETS</v>
      </c>
      <c r="N176" t="str">
        <f t="shared" si="15"/>
        <v>PLANT UNDER CONSTRUCTION</v>
      </c>
      <c r="O176" t="str">
        <f t="shared" si="16"/>
        <v>1655 - WORK IN PROGRESS</v>
      </c>
      <c r="Q176" t="str">
        <f t="shared" si="17"/>
        <v>WIP - MATERIAL</v>
      </c>
      <c r="W176">
        <v>1710</v>
      </c>
    </row>
    <row r="177" spans="1:23" x14ac:dyDescent="0.25">
      <c r="A177">
        <v>1711</v>
      </c>
      <c r="B177" s="14" t="s">
        <v>2441</v>
      </c>
      <c r="C177" t="s">
        <v>2434</v>
      </c>
      <c r="D177" s="14" t="s">
        <v>2422</v>
      </c>
      <c r="E177" s="14" t="s">
        <v>2304</v>
      </c>
      <c r="F177" s="16">
        <v>141708</v>
      </c>
      <c r="G177" s="2">
        <v>16700</v>
      </c>
      <c r="H177" s="4">
        <v>105</v>
      </c>
      <c r="I177" s="16"/>
      <c r="K177" t="str">
        <f t="shared" si="12"/>
        <v>TOTAL ASSETS</v>
      </c>
      <c r="L177" t="str">
        <f t="shared" si="14"/>
        <v>LONG TERM ASSETS</v>
      </c>
      <c r="M177" s="13" t="str">
        <f t="shared" si="13"/>
        <v>LONG TERM ASSETS</v>
      </c>
      <c r="N177" t="str">
        <f t="shared" si="15"/>
        <v>PLANT UNDER CONSTRUCTION</v>
      </c>
      <c r="O177" t="str">
        <f t="shared" si="16"/>
        <v>1655 - WORK IN PROGRESS</v>
      </c>
      <c r="Q177" t="str">
        <f t="shared" si="17"/>
        <v>WIP - ELECTRICAL</v>
      </c>
      <c r="W177">
        <v>1711</v>
      </c>
    </row>
    <row r="178" spans="1:23" x14ac:dyDescent="0.25">
      <c r="A178">
        <v>1712</v>
      </c>
      <c r="B178" s="14" t="s">
        <v>2443</v>
      </c>
      <c r="C178" t="s">
        <v>2436</v>
      </c>
      <c r="D178" s="14" t="s">
        <v>2422</v>
      </c>
      <c r="E178" s="14" t="s">
        <v>2304</v>
      </c>
      <c r="F178" s="16">
        <v>141709</v>
      </c>
      <c r="G178" s="2">
        <v>16700</v>
      </c>
      <c r="H178" s="4">
        <v>105</v>
      </c>
      <c r="I178" s="16"/>
      <c r="K178" t="str">
        <f t="shared" si="12"/>
        <v>TOTAL ASSETS</v>
      </c>
      <c r="L178" t="str">
        <f t="shared" si="14"/>
        <v>LONG TERM ASSETS</v>
      </c>
      <c r="M178" s="13" t="str">
        <f t="shared" si="13"/>
        <v>LONG TERM ASSETS</v>
      </c>
      <c r="N178" t="str">
        <f t="shared" si="15"/>
        <v>PLANT UNDER CONSTRUCTION</v>
      </c>
      <c r="O178" t="str">
        <f t="shared" si="16"/>
        <v>1655 - WORK IN PROGRESS</v>
      </c>
      <c r="Q178" t="str">
        <f t="shared" si="17"/>
        <v>WIP - PIPING</v>
      </c>
      <c r="W178">
        <v>1712</v>
      </c>
    </row>
    <row r="179" spans="1:23" x14ac:dyDescent="0.25">
      <c r="A179">
        <v>1713</v>
      </c>
      <c r="B179" s="14" t="s">
        <v>2445</v>
      </c>
      <c r="C179" t="s">
        <v>2438</v>
      </c>
      <c r="D179" s="14" t="s">
        <v>2422</v>
      </c>
      <c r="E179" s="14" t="s">
        <v>2304</v>
      </c>
      <c r="F179" s="16">
        <v>141710</v>
      </c>
      <c r="G179" s="2">
        <v>16700</v>
      </c>
      <c r="H179" s="4">
        <v>105</v>
      </c>
      <c r="I179" s="16"/>
      <c r="K179" t="str">
        <f t="shared" si="12"/>
        <v>TOTAL ASSETS</v>
      </c>
      <c r="L179" t="str">
        <f t="shared" si="14"/>
        <v>LONG TERM ASSETS</v>
      </c>
      <c r="M179" s="13" t="str">
        <f t="shared" si="13"/>
        <v>LONG TERM ASSETS</v>
      </c>
      <c r="N179" t="str">
        <f t="shared" si="15"/>
        <v>PLANT UNDER CONSTRUCTION</v>
      </c>
      <c r="O179" t="str">
        <f t="shared" si="16"/>
        <v>1655 - WORK IN PROGRESS</v>
      </c>
      <c r="Q179" t="str">
        <f t="shared" si="17"/>
        <v>WIP - SITE WORK</v>
      </c>
      <c r="W179">
        <v>1713</v>
      </c>
    </row>
    <row r="180" spans="1:23" x14ac:dyDescent="0.25">
      <c r="A180">
        <v>1714</v>
      </c>
      <c r="B180" s="14" t="s">
        <v>2427</v>
      </c>
      <c r="C180" t="s">
        <v>2440</v>
      </c>
      <c r="D180" s="14" t="s">
        <v>2422</v>
      </c>
      <c r="E180" s="14" t="s">
        <v>2304</v>
      </c>
      <c r="F180" s="16">
        <v>141711</v>
      </c>
      <c r="G180" s="2">
        <v>16700</v>
      </c>
      <c r="H180" s="4">
        <v>105</v>
      </c>
      <c r="I180" s="16"/>
      <c r="K180" t="str">
        <f t="shared" si="12"/>
        <v>TOTAL ASSETS</v>
      </c>
      <c r="L180" t="str">
        <f t="shared" si="14"/>
        <v>LONG TERM ASSETS</v>
      </c>
      <c r="M180" s="13" t="str">
        <f t="shared" si="13"/>
        <v>LONG TERM ASSETS</v>
      </c>
      <c r="N180" t="str">
        <f t="shared" si="15"/>
        <v>PLANT UNDER CONSTRUCTION</v>
      </c>
      <c r="O180" t="str">
        <f t="shared" si="16"/>
        <v>1655 - WORK IN PROGRESS</v>
      </c>
      <c r="Q180" t="str">
        <f t="shared" si="17"/>
        <v>WIP - BUILDING ADDITIO</v>
      </c>
      <c r="W180">
        <v>1714</v>
      </c>
    </row>
    <row r="181" spans="1:23" x14ac:dyDescent="0.25">
      <c r="A181">
        <v>1715</v>
      </c>
      <c r="B181" s="14" t="s">
        <v>2433</v>
      </c>
      <c r="C181" t="s">
        <v>2467</v>
      </c>
      <c r="D181" s="14" t="s">
        <v>2422</v>
      </c>
      <c r="E181" s="14" t="s">
        <v>2304</v>
      </c>
      <c r="F181" s="16">
        <v>141735</v>
      </c>
      <c r="G181" s="2">
        <v>16700</v>
      </c>
      <c r="H181" s="4">
        <v>105</v>
      </c>
      <c r="I181" s="16"/>
      <c r="K181" t="str">
        <f t="shared" si="12"/>
        <v>TOTAL ASSETS</v>
      </c>
      <c r="L181" t="str">
        <f t="shared" si="14"/>
        <v>LONG TERM ASSETS</v>
      </c>
      <c r="M181" s="13" t="str">
        <f t="shared" si="13"/>
        <v>LONG TERM ASSETS</v>
      </c>
      <c r="N181" t="str">
        <f t="shared" si="15"/>
        <v>PLANT UNDER CONSTRUCTION</v>
      </c>
      <c r="O181" t="str">
        <f t="shared" si="16"/>
        <v>1655 - WORK IN PROGRESS</v>
      </c>
      <c r="Q181" t="str">
        <f t="shared" si="17"/>
        <v>WIP - BUILDING/BLOWER</v>
      </c>
      <c r="W181">
        <v>1715</v>
      </c>
    </row>
    <row r="182" spans="1:23" x14ac:dyDescent="0.25">
      <c r="A182">
        <v>1716</v>
      </c>
      <c r="B182" s="14" t="s">
        <v>2437</v>
      </c>
      <c r="C182" t="s">
        <v>2468</v>
      </c>
      <c r="D182" s="14" t="s">
        <v>2422</v>
      </c>
      <c r="E182" s="14" t="s">
        <v>2304</v>
      </c>
      <c r="F182" s="16">
        <v>141736</v>
      </c>
      <c r="G182" s="2" t="s">
        <v>2308</v>
      </c>
      <c r="H182" s="4">
        <v>105</v>
      </c>
      <c r="I182" s="16"/>
      <c r="K182" t="str">
        <f t="shared" si="12"/>
        <v>TOTAL ASSETS</v>
      </c>
      <c r="L182" t="str">
        <f t="shared" si="14"/>
        <v>LONG TERM ASSETS</v>
      </c>
      <c r="M182" s="13" t="str">
        <f t="shared" si="13"/>
        <v>LONG TERM ASSETS</v>
      </c>
      <c r="N182" t="str">
        <f t="shared" si="15"/>
        <v>PLANT UNDER CONSTRUCTION</v>
      </c>
      <c r="O182" t="str">
        <f t="shared" si="16"/>
        <v>1655 - WORK IN PROGRESS</v>
      </c>
      <c r="Q182" t="str">
        <f t="shared" si="17"/>
        <v>WIP - CONCRETE CONTRAC</v>
      </c>
      <c r="W182">
        <v>1716</v>
      </c>
    </row>
    <row r="183" spans="1:23" x14ac:dyDescent="0.25">
      <c r="A183">
        <v>1717</v>
      </c>
      <c r="B183" s="14" t="s">
        <v>2439</v>
      </c>
      <c r="C183" t="s">
        <v>2469</v>
      </c>
      <c r="D183" s="14" t="s">
        <v>2422</v>
      </c>
      <c r="E183" s="14" t="s">
        <v>2304</v>
      </c>
      <c r="F183" s="16">
        <v>141761</v>
      </c>
      <c r="G183" s="2">
        <v>16700</v>
      </c>
      <c r="H183" s="4">
        <v>105</v>
      </c>
      <c r="I183" s="16"/>
      <c r="K183" t="str">
        <f t="shared" si="12"/>
        <v>TOTAL ASSETS</v>
      </c>
      <c r="L183" t="str">
        <f t="shared" si="14"/>
        <v>LONG TERM ASSETS</v>
      </c>
      <c r="M183" s="13" t="str">
        <f t="shared" si="13"/>
        <v>LONG TERM ASSETS</v>
      </c>
      <c r="N183" t="str">
        <f t="shared" si="15"/>
        <v>PLANT UNDER CONSTRUCTION</v>
      </c>
      <c r="O183" t="str">
        <f t="shared" si="16"/>
        <v>1655 - WORK IN PROGRESS</v>
      </c>
      <c r="Q183" t="str">
        <f t="shared" si="17"/>
        <v>WIP - CONSTRUCTION</v>
      </c>
      <c r="W183">
        <v>1717</v>
      </c>
    </row>
    <row r="184" spans="1:23" x14ac:dyDescent="0.25">
      <c r="A184">
        <v>1718</v>
      </c>
      <c r="B184" s="14" t="s">
        <v>2441</v>
      </c>
      <c r="C184" t="s">
        <v>2470</v>
      </c>
      <c r="D184" s="14" t="s">
        <v>2422</v>
      </c>
      <c r="E184" s="14" t="s">
        <v>2304</v>
      </c>
      <c r="F184" s="16">
        <v>141737</v>
      </c>
      <c r="G184" s="2">
        <v>16700</v>
      </c>
      <c r="H184" s="4">
        <v>105</v>
      </c>
      <c r="I184" s="16"/>
      <c r="K184" t="str">
        <f t="shared" si="12"/>
        <v>TOTAL ASSETS</v>
      </c>
      <c r="L184" t="str">
        <f t="shared" si="14"/>
        <v>LONG TERM ASSETS</v>
      </c>
      <c r="M184" s="13" t="str">
        <f t="shared" si="13"/>
        <v>LONG TERM ASSETS</v>
      </c>
      <c r="N184" t="str">
        <f t="shared" si="15"/>
        <v>PLANT UNDER CONSTRUCTION</v>
      </c>
      <c r="O184" t="str">
        <f t="shared" si="16"/>
        <v>1655 - WORK IN PROGRESS</v>
      </c>
      <c r="Q184" t="str">
        <f t="shared" si="17"/>
        <v>WIP - DRAINING/PLANT</v>
      </c>
      <c r="W184">
        <v>1718</v>
      </c>
    </row>
    <row r="185" spans="1:23" x14ac:dyDescent="0.25">
      <c r="A185">
        <v>1719</v>
      </c>
      <c r="B185" s="14" t="s">
        <v>2443</v>
      </c>
      <c r="C185" t="s">
        <v>2447</v>
      </c>
      <c r="D185" s="14" t="s">
        <v>2422</v>
      </c>
      <c r="E185" s="14" t="s">
        <v>2304</v>
      </c>
      <c r="F185" s="16">
        <v>141715</v>
      </c>
      <c r="G185" s="2">
        <v>16700</v>
      </c>
      <c r="H185" s="4">
        <v>105</v>
      </c>
      <c r="I185" s="16"/>
      <c r="K185" t="str">
        <f t="shared" si="12"/>
        <v>TOTAL ASSETS</v>
      </c>
      <c r="L185" t="str">
        <f t="shared" si="14"/>
        <v>LONG TERM ASSETS</v>
      </c>
      <c r="M185" s="13" t="str">
        <f t="shared" si="13"/>
        <v>LONG TERM ASSETS</v>
      </c>
      <c r="N185" t="str">
        <f t="shared" si="15"/>
        <v>PLANT UNDER CONSTRUCTION</v>
      </c>
      <c r="O185" t="str">
        <f t="shared" si="16"/>
        <v>1655 - WORK IN PROGRESS</v>
      </c>
      <c r="Q185" t="str">
        <f t="shared" si="17"/>
        <v>WIP - FOUNDATION</v>
      </c>
      <c r="W185">
        <v>1719</v>
      </c>
    </row>
    <row r="186" spans="1:23" x14ac:dyDescent="0.25">
      <c r="A186">
        <v>1720</v>
      </c>
      <c r="B186" s="14" t="s">
        <v>2445</v>
      </c>
      <c r="C186" t="s">
        <v>2471</v>
      </c>
      <c r="D186" s="14" t="s">
        <v>2422</v>
      </c>
      <c r="E186" s="14" t="s">
        <v>2304</v>
      </c>
      <c r="F186" s="16">
        <v>141738</v>
      </c>
      <c r="G186" s="2">
        <v>16700</v>
      </c>
      <c r="H186" s="4">
        <v>105</v>
      </c>
      <c r="I186" s="16"/>
      <c r="K186" t="str">
        <f t="shared" si="12"/>
        <v>TOTAL ASSETS</v>
      </c>
      <c r="L186" t="str">
        <f t="shared" si="14"/>
        <v>LONG TERM ASSETS</v>
      </c>
      <c r="M186" s="13" t="str">
        <f t="shared" si="13"/>
        <v>LONG TERM ASSETS</v>
      </c>
      <c r="N186" t="str">
        <f t="shared" si="15"/>
        <v>PLANT UNDER CONSTRUCTION</v>
      </c>
      <c r="O186" t="str">
        <f t="shared" si="16"/>
        <v>1655 - WORK IN PROGRESS</v>
      </c>
      <c r="Q186" t="str">
        <f t="shared" si="17"/>
        <v>WIP - INSTALLATION OF</v>
      </c>
      <c r="W186">
        <v>1720</v>
      </c>
    </row>
    <row r="187" spans="1:23" x14ac:dyDescent="0.25">
      <c r="A187">
        <v>1721</v>
      </c>
      <c r="B187" s="14" t="s">
        <v>2423</v>
      </c>
      <c r="C187" t="s">
        <v>2448</v>
      </c>
      <c r="D187" s="14" t="s">
        <v>2422</v>
      </c>
      <c r="E187" s="14" t="s">
        <v>2304</v>
      </c>
      <c r="F187" s="16">
        <v>141716</v>
      </c>
      <c r="G187" s="2" t="s">
        <v>2308</v>
      </c>
      <c r="H187" s="4">
        <v>105</v>
      </c>
      <c r="I187" s="16"/>
      <c r="K187" t="str">
        <f t="shared" si="12"/>
        <v>TOTAL ASSETS</v>
      </c>
      <c r="L187" t="str">
        <f t="shared" si="14"/>
        <v>LONG TERM ASSETS</v>
      </c>
      <c r="M187" s="13" t="str">
        <f t="shared" si="13"/>
        <v>LONG TERM ASSETS</v>
      </c>
      <c r="N187" t="str">
        <f t="shared" si="15"/>
        <v>PLANT UNDER CONSTRUCTION</v>
      </c>
      <c r="O187" t="str">
        <f t="shared" si="16"/>
        <v>1655 - WORK IN PROGRESS</v>
      </c>
      <c r="Q187" t="str">
        <f t="shared" si="17"/>
        <v>WIP - LAND/LEASE</v>
      </c>
      <c r="W187">
        <v>1721</v>
      </c>
    </row>
    <row r="188" spans="1:23" x14ac:dyDescent="0.25">
      <c r="A188">
        <v>1722</v>
      </c>
      <c r="B188" s="14" t="s">
        <v>2425</v>
      </c>
      <c r="C188" t="s">
        <v>2472</v>
      </c>
      <c r="D188" s="14" t="s">
        <v>2422</v>
      </c>
      <c r="E188" s="14" t="s">
        <v>2304</v>
      </c>
      <c r="F188" s="16">
        <v>141739</v>
      </c>
      <c r="G188" s="2">
        <v>16700</v>
      </c>
      <c r="H188" s="4">
        <v>105</v>
      </c>
      <c r="I188" s="16"/>
      <c r="K188" t="str">
        <f t="shared" si="12"/>
        <v>TOTAL ASSETS</v>
      </c>
      <c r="L188" t="str">
        <f t="shared" si="14"/>
        <v>LONG TERM ASSETS</v>
      </c>
      <c r="M188" s="13" t="str">
        <f t="shared" si="13"/>
        <v>LONG TERM ASSETS</v>
      </c>
      <c r="N188" t="str">
        <f t="shared" si="15"/>
        <v>PLANT UNDER CONSTRUCTION</v>
      </c>
      <c r="O188" t="str">
        <f t="shared" si="16"/>
        <v>1655 - WORK IN PROGRESS</v>
      </c>
      <c r="Q188" t="str">
        <f t="shared" si="17"/>
        <v>WIP - MODIFICATION/LIF</v>
      </c>
      <c r="W188">
        <v>1722</v>
      </c>
    </row>
    <row r="189" spans="1:23" x14ac:dyDescent="0.25">
      <c r="A189">
        <v>1723</v>
      </c>
      <c r="B189" s="14" t="s">
        <v>2427</v>
      </c>
      <c r="C189" t="s">
        <v>2473</v>
      </c>
      <c r="D189" s="14" t="s">
        <v>2422</v>
      </c>
      <c r="E189" s="14" t="s">
        <v>2304</v>
      </c>
      <c r="F189" s="16">
        <v>141740</v>
      </c>
      <c r="G189" s="2">
        <v>16700</v>
      </c>
      <c r="H189" s="4">
        <v>105</v>
      </c>
      <c r="I189" s="16"/>
      <c r="K189" t="str">
        <f t="shared" si="12"/>
        <v>TOTAL ASSETS</v>
      </c>
      <c r="L189" t="str">
        <f t="shared" si="14"/>
        <v>LONG TERM ASSETS</v>
      </c>
      <c r="M189" s="13" t="str">
        <f t="shared" si="13"/>
        <v>LONG TERM ASSETS</v>
      </c>
      <c r="N189" t="str">
        <f t="shared" si="15"/>
        <v>PLANT UNDER CONSTRUCTION</v>
      </c>
      <c r="O189" t="str">
        <f t="shared" si="16"/>
        <v>1655 - WORK IN PROGRESS</v>
      </c>
      <c r="Q189" t="str">
        <f t="shared" si="17"/>
        <v>WIP - PACKAGE PLANT PU</v>
      </c>
      <c r="W189">
        <v>1723</v>
      </c>
    </row>
    <row r="190" spans="1:23" x14ac:dyDescent="0.25">
      <c r="A190">
        <v>1724</v>
      </c>
      <c r="B190" s="14" t="s">
        <v>2429</v>
      </c>
      <c r="C190" t="s">
        <v>2450</v>
      </c>
      <c r="D190" s="14" t="s">
        <v>2422</v>
      </c>
      <c r="E190" s="14" t="s">
        <v>2304</v>
      </c>
      <c r="F190" s="16">
        <v>141718</v>
      </c>
      <c r="G190" s="2" t="s">
        <v>2308</v>
      </c>
      <c r="H190" s="4">
        <v>105</v>
      </c>
      <c r="I190" s="16"/>
      <c r="K190" t="str">
        <f t="shared" si="12"/>
        <v>TOTAL ASSETS</v>
      </c>
      <c r="L190" t="str">
        <f t="shared" si="14"/>
        <v>LONG TERM ASSETS</v>
      </c>
      <c r="M190" s="13" t="str">
        <f t="shared" si="13"/>
        <v>LONG TERM ASSETS</v>
      </c>
      <c r="N190" t="str">
        <f t="shared" si="15"/>
        <v>PLANT UNDER CONSTRUCTION</v>
      </c>
      <c r="O190" t="str">
        <f t="shared" si="16"/>
        <v>1655 - WORK IN PROGRESS</v>
      </c>
      <c r="Q190" t="str">
        <f t="shared" si="17"/>
        <v>WIP - PERMITS</v>
      </c>
      <c r="W190">
        <v>1724</v>
      </c>
    </row>
    <row r="191" spans="1:23" x14ac:dyDescent="0.25">
      <c r="A191">
        <v>1725</v>
      </c>
      <c r="B191" s="14" t="s">
        <v>2431</v>
      </c>
      <c r="C191" t="s">
        <v>2474</v>
      </c>
      <c r="D191" s="14" t="s">
        <v>2422</v>
      </c>
      <c r="E191" s="14" t="s">
        <v>2304</v>
      </c>
      <c r="F191" s="16">
        <v>141741</v>
      </c>
      <c r="G191" s="2">
        <v>16700</v>
      </c>
      <c r="H191" s="4">
        <v>105</v>
      </c>
      <c r="I191" s="16"/>
      <c r="K191" t="str">
        <f t="shared" si="12"/>
        <v>TOTAL ASSETS</v>
      </c>
      <c r="L191" t="str">
        <f t="shared" si="14"/>
        <v>LONG TERM ASSETS</v>
      </c>
      <c r="M191" s="13" t="str">
        <f t="shared" si="13"/>
        <v>LONG TERM ASSETS</v>
      </c>
      <c r="N191" t="str">
        <f t="shared" si="15"/>
        <v>PLANT UNDER CONSTRUCTION</v>
      </c>
      <c r="O191" t="str">
        <f t="shared" si="16"/>
        <v>1655 - WORK IN PROGRESS</v>
      </c>
      <c r="Q191" t="str">
        <f t="shared" si="17"/>
        <v>WIP - PUMP REMOVAL</v>
      </c>
      <c r="W191">
        <v>1725</v>
      </c>
    </row>
    <row r="192" spans="1:23" x14ac:dyDescent="0.25">
      <c r="A192">
        <v>1726</v>
      </c>
      <c r="B192" s="14" t="s">
        <v>2433</v>
      </c>
      <c r="C192" t="s">
        <v>2452</v>
      </c>
      <c r="D192" s="14" t="s">
        <v>2422</v>
      </c>
      <c r="E192" s="14" t="s">
        <v>2304</v>
      </c>
      <c r="F192" s="16">
        <v>141720</v>
      </c>
      <c r="G192" s="2">
        <v>16700</v>
      </c>
      <c r="H192" s="4">
        <v>105</v>
      </c>
      <c r="I192" s="16"/>
      <c r="K192" t="str">
        <f t="shared" si="12"/>
        <v>TOTAL ASSETS</v>
      </c>
      <c r="L192" t="str">
        <f t="shared" si="14"/>
        <v>LONG TERM ASSETS</v>
      </c>
      <c r="M192" s="13" t="str">
        <f t="shared" si="13"/>
        <v>LONG TERM ASSETS</v>
      </c>
      <c r="N192" t="str">
        <f t="shared" si="15"/>
        <v>PLANT UNDER CONSTRUCTION</v>
      </c>
      <c r="O192" t="str">
        <f t="shared" si="16"/>
        <v>1655 - WORK IN PROGRESS</v>
      </c>
      <c r="Q192" t="str">
        <f t="shared" si="17"/>
        <v>WIP - PUMPS/EQUIPMENT</v>
      </c>
      <c r="W192">
        <v>1726</v>
      </c>
    </row>
    <row r="193" spans="1:23" x14ac:dyDescent="0.25">
      <c r="A193">
        <v>1727</v>
      </c>
      <c r="B193" s="14" t="s">
        <v>2435</v>
      </c>
      <c r="C193" t="s">
        <v>2453</v>
      </c>
      <c r="D193" s="14" t="s">
        <v>2422</v>
      </c>
      <c r="E193" s="14" t="s">
        <v>2304</v>
      </c>
      <c r="F193" s="16">
        <v>141721</v>
      </c>
      <c r="G193" s="2" t="s">
        <v>2308</v>
      </c>
      <c r="H193" s="4">
        <v>105</v>
      </c>
      <c r="I193" s="16"/>
      <c r="K193" t="str">
        <f t="shared" si="12"/>
        <v>TOTAL ASSETS</v>
      </c>
      <c r="L193" t="str">
        <f t="shared" si="14"/>
        <v>LONG TERM ASSETS</v>
      </c>
      <c r="M193" s="13" t="str">
        <f t="shared" si="13"/>
        <v>LONG TERM ASSETS</v>
      </c>
      <c r="N193" t="str">
        <f t="shared" si="15"/>
        <v>PLANT UNDER CONSTRUCTION</v>
      </c>
      <c r="O193" t="str">
        <f t="shared" si="16"/>
        <v>1655 - WORK IN PROGRESS</v>
      </c>
      <c r="Q193" t="str">
        <f t="shared" si="17"/>
        <v>WIP - RELOCATION</v>
      </c>
      <c r="W193">
        <v>1727</v>
      </c>
    </row>
    <row r="194" spans="1:23" x14ac:dyDescent="0.25">
      <c r="A194">
        <v>1728</v>
      </c>
      <c r="B194" s="14" t="s">
        <v>2437</v>
      </c>
      <c r="C194" t="s">
        <v>2475</v>
      </c>
      <c r="D194" s="14" t="s">
        <v>2422</v>
      </c>
      <c r="E194" s="14" t="s">
        <v>2304</v>
      </c>
      <c r="F194" s="16">
        <v>141742</v>
      </c>
      <c r="G194" s="2">
        <v>16700</v>
      </c>
      <c r="H194" s="4">
        <v>105</v>
      </c>
      <c r="I194" s="16"/>
      <c r="K194" t="str">
        <f t="shared" si="12"/>
        <v>TOTAL ASSETS</v>
      </c>
      <c r="L194" t="str">
        <f t="shared" si="14"/>
        <v>LONG TERM ASSETS</v>
      </c>
      <c r="M194" s="13" t="str">
        <f t="shared" si="13"/>
        <v>LONG TERM ASSETS</v>
      </c>
      <c r="N194" t="str">
        <f t="shared" si="15"/>
        <v>PLANT UNDER CONSTRUCTION</v>
      </c>
      <c r="O194" t="str">
        <f t="shared" si="16"/>
        <v>1655 - WORK IN PROGRESS</v>
      </c>
      <c r="Q194" t="str">
        <f t="shared" si="17"/>
        <v>WIP - SAND</v>
      </c>
      <c r="W194">
        <v>1728</v>
      </c>
    </row>
    <row r="195" spans="1:23" x14ac:dyDescent="0.25">
      <c r="A195">
        <v>1729</v>
      </c>
      <c r="B195" s="14" t="s">
        <v>2439</v>
      </c>
      <c r="C195" t="s">
        <v>2476</v>
      </c>
      <c r="D195" s="14" t="s">
        <v>2422</v>
      </c>
      <c r="E195" s="14" t="s">
        <v>2304</v>
      </c>
      <c r="F195" s="16">
        <v>141743</v>
      </c>
      <c r="G195" s="2">
        <v>16700</v>
      </c>
      <c r="H195" s="4">
        <v>105</v>
      </c>
      <c r="I195" s="16"/>
      <c r="K195" t="str">
        <f t="shared" ref="K195:K258" si="18">IF(D195="3",TRIM(C195),K194)</f>
        <v>TOTAL ASSETS</v>
      </c>
      <c r="L195" t="str">
        <f t="shared" si="14"/>
        <v>LONG TERM ASSETS</v>
      </c>
      <c r="M195" s="13" t="str">
        <f t="shared" ref="M195:M258" si="19">+L195</f>
        <v>LONG TERM ASSETS</v>
      </c>
      <c r="N195" t="str">
        <f t="shared" si="15"/>
        <v>PLANT UNDER CONSTRUCTION</v>
      </c>
      <c r="O195" t="str">
        <f t="shared" si="16"/>
        <v>1655 - WORK IN PROGRESS</v>
      </c>
      <c r="Q195" t="str">
        <f t="shared" si="17"/>
        <v>WIP - SLUDGE/DISPOSAL</v>
      </c>
      <c r="W195">
        <v>1729</v>
      </c>
    </row>
    <row r="196" spans="1:23" x14ac:dyDescent="0.25">
      <c r="A196">
        <v>1730</v>
      </c>
      <c r="B196" s="14" t="s">
        <v>2441</v>
      </c>
      <c r="C196" t="s">
        <v>2477</v>
      </c>
      <c r="D196" s="14" t="s">
        <v>2422</v>
      </c>
      <c r="E196" s="14" t="s">
        <v>2304</v>
      </c>
      <c r="F196" s="16">
        <v>141744</v>
      </c>
      <c r="G196" s="2">
        <v>16700</v>
      </c>
      <c r="H196" s="4">
        <v>105</v>
      </c>
      <c r="I196" s="16"/>
      <c r="K196" t="str">
        <f t="shared" si="18"/>
        <v>TOTAL ASSETS</v>
      </c>
      <c r="L196" t="str">
        <f t="shared" ref="L196:L259" si="20">IF(D196="4",TRIM(C196),L195)</f>
        <v>LONG TERM ASSETS</v>
      </c>
      <c r="M196" s="13" t="str">
        <f t="shared" si="19"/>
        <v>LONG TERM ASSETS</v>
      </c>
      <c r="N196" t="str">
        <f t="shared" si="15"/>
        <v>PLANT UNDER CONSTRUCTION</v>
      </c>
      <c r="O196" t="str">
        <f t="shared" si="16"/>
        <v>1655 - WORK IN PROGRESS</v>
      </c>
      <c r="Q196" t="str">
        <f t="shared" si="17"/>
        <v>WIP - SURVEY</v>
      </c>
      <c r="W196">
        <v>1730</v>
      </c>
    </row>
    <row r="197" spans="1:23" x14ac:dyDescent="0.25">
      <c r="A197">
        <v>1731</v>
      </c>
      <c r="B197" s="14" t="s">
        <v>2443</v>
      </c>
      <c r="C197" t="s">
        <v>2478</v>
      </c>
      <c r="D197" s="14" t="s">
        <v>2422</v>
      </c>
      <c r="E197" s="14" t="s">
        <v>2304</v>
      </c>
      <c r="F197" s="16">
        <v>141745</v>
      </c>
      <c r="G197" s="2">
        <v>16700</v>
      </c>
      <c r="H197" s="4">
        <v>105</v>
      </c>
      <c r="I197" s="16"/>
      <c r="K197" t="str">
        <f t="shared" si="18"/>
        <v>TOTAL ASSETS</v>
      </c>
      <c r="L197" t="str">
        <f t="shared" si="20"/>
        <v>LONG TERM ASSETS</v>
      </c>
      <c r="M197" s="13" t="str">
        <f t="shared" si="19"/>
        <v>LONG TERM ASSETS</v>
      </c>
      <c r="N197" t="str">
        <f t="shared" ref="N197:N260" si="21">IF(D197="5",TRIM(C197),N196)</f>
        <v>PLANT UNDER CONSTRUCTION</v>
      </c>
      <c r="O197" t="str">
        <f t="shared" ref="O197:O260" si="22">IF(D197="6",P197,O196)</f>
        <v>1655 - WORK IN PROGRESS</v>
      </c>
      <c r="Q197" t="str">
        <f t="shared" ref="Q197:Q260" si="23">IF(OR(D197="7",D197="8",D197="6"),TRIM(C197),"")</f>
        <v>WIP - TESTS/SOIL BORE</v>
      </c>
      <c r="W197">
        <v>1731</v>
      </c>
    </row>
    <row r="198" spans="1:23" x14ac:dyDescent="0.25">
      <c r="A198">
        <v>1732</v>
      </c>
      <c r="B198" s="14" t="s">
        <v>2445</v>
      </c>
      <c r="C198" t="s">
        <v>2479</v>
      </c>
      <c r="D198" s="14" t="s">
        <v>2422</v>
      </c>
      <c r="E198" s="14" t="s">
        <v>2304</v>
      </c>
      <c r="F198" s="16">
        <v>141746</v>
      </c>
      <c r="G198" s="2">
        <v>16700</v>
      </c>
      <c r="H198" s="4">
        <v>105</v>
      </c>
      <c r="I198" s="16"/>
      <c r="K198" t="str">
        <f t="shared" si="18"/>
        <v>TOTAL ASSETS</v>
      </c>
      <c r="L198" t="str">
        <f t="shared" si="20"/>
        <v>LONG TERM ASSETS</v>
      </c>
      <c r="M198" s="13" t="str">
        <f t="shared" si="19"/>
        <v>LONG TERM ASSETS</v>
      </c>
      <c r="N198" t="str">
        <f t="shared" si="21"/>
        <v>PLANT UNDER CONSTRUCTION</v>
      </c>
      <c r="O198" t="str">
        <f t="shared" si="22"/>
        <v>1655 - WORK IN PROGRESS</v>
      </c>
      <c r="Q198" t="str">
        <f t="shared" si="23"/>
        <v>WIP - VEGITATION/REMOV</v>
      </c>
      <c r="W198">
        <v>1732</v>
      </c>
    </row>
    <row r="199" spans="1:23" x14ac:dyDescent="0.25">
      <c r="A199">
        <v>1739</v>
      </c>
      <c r="B199" s="14" t="s">
        <v>2423</v>
      </c>
      <c r="C199" t="s">
        <v>2464</v>
      </c>
      <c r="D199" s="14" t="s">
        <v>2422</v>
      </c>
      <c r="E199" s="14" t="s">
        <v>2304</v>
      </c>
      <c r="F199" s="16">
        <v>141732</v>
      </c>
      <c r="G199" s="2">
        <v>16700</v>
      </c>
      <c r="H199" s="4">
        <v>105</v>
      </c>
      <c r="I199" s="16"/>
      <c r="K199" t="str">
        <f t="shared" si="18"/>
        <v>TOTAL ASSETS</v>
      </c>
      <c r="L199" t="str">
        <f t="shared" si="20"/>
        <v>LONG TERM ASSETS</v>
      </c>
      <c r="M199" s="13" t="str">
        <f t="shared" si="19"/>
        <v>LONG TERM ASSETS</v>
      </c>
      <c r="N199" t="str">
        <f t="shared" si="21"/>
        <v>PLANT UNDER CONSTRUCTION</v>
      </c>
      <c r="O199" t="str">
        <f t="shared" si="22"/>
        <v>1655 - WORK IN PROGRESS</v>
      </c>
      <c r="Q199" t="str">
        <f t="shared" si="23"/>
        <v>WIP - TRANSFER TO FIXE</v>
      </c>
      <c r="W199">
        <v>1739</v>
      </c>
    </row>
    <row r="200" spans="1:23" x14ac:dyDescent="0.25">
      <c r="A200">
        <v>1741</v>
      </c>
      <c r="B200" s="14" t="s">
        <v>2425</v>
      </c>
      <c r="C200" t="s">
        <v>2480</v>
      </c>
      <c r="D200" s="14" t="s">
        <v>2422</v>
      </c>
      <c r="E200" s="14" t="s">
        <v>2304</v>
      </c>
      <c r="F200" s="16">
        <v>141762</v>
      </c>
      <c r="G200" s="2" t="s">
        <v>2308</v>
      </c>
      <c r="H200" s="4">
        <v>105</v>
      </c>
      <c r="I200" s="16"/>
      <c r="K200" t="str">
        <f t="shared" si="18"/>
        <v>TOTAL ASSETS</v>
      </c>
      <c r="L200" t="str">
        <f t="shared" si="20"/>
        <v>LONG TERM ASSETS</v>
      </c>
      <c r="M200" s="13" t="str">
        <f t="shared" si="19"/>
        <v>LONG TERM ASSETS</v>
      </c>
      <c r="N200" t="str">
        <f t="shared" si="21"/>
        <v>PLANT UNDER CONSTRUCTION</v>
      </c>
      <c r="O200" t="str">
        <f t="shared" si="22"/>
        <v>1655 - WORK IN PROGRESS</v>
      </c>
      <c r="Q200" t="str">
        <f t="shared" si="23"/>
        <v>OTHER PLANT IN PROCESS</v>
      </c>
      <c r="W200">
        <v>1741</v>
      </c>
    </row>
    <row r="201" spans="1:23" x14ac:dyDescent="0.25">
      <c r="A201">
        <v>1745</v>
      </c>
      <c r="B201" s="14" t="s">
        <v>2427</v>
      </c>
      <c r="C201" t="s">
        <v>2481</v>
      </c>
      <c r="D201" s="14" t="s">
        <v>2422</v>
      </c>
      <c r="E201" s="14" t="s">
        <v>2304</v>
      </c>
      <c r="F201" s="16">
        <v>141702</v>
      </c>
      <c r="G201" s="2">
        <v>16700</v>
      </c>
      <c r="H201" s="4">
        <v>105</v>
      </c>
      <c r="I201" s="16"/>
      <c r="K201" t="str">
        <f t="shared" si="18"/>
        <v>TOTAL ASSETS</v>
      </c>
      <c r="L201" t="str">
        <f t="shared" si="20"/>
        <v>LONG TERM ASSETS</v>
      </c>
      <c r="M201" s="13" t="str">
        <f t="shared" si="19"/>
        <v>LONG TERM ASSETS</v>
      </c>
      <c r="N201" t="str">
        <f t="shared" si="21"/>
        <v>PLANT UNDER CONSTRUCTION</v>
      </c>
      <c r="O201" t="str">
        <f t="shared" si="22"/>
        <v>1655 - WORK IN PROGRESS</v>
      </c>
      <c r="Q201" t="str">
        <f t="shared" si="23"/>
        <v>WIP-CAP TIME OFFICE RE</v>
      </c>
      <c r="W201">
        <v>1745</v>
      </c>
    </row>
    <row r="202" spans="1:23" x14ac:dyDescent="0.25">
      <c r="A202">
        <v>1746</v>
      </c>
      <c r="B202" s="14" t="s">
        <v>2433</v>
      </c>
      <c r="C202" t="s">
        <v>2424</v>
      </c>
      <c r="D202" s="14" t="s">
        <v>2422</v>
      </c>
      <c r="E202" s="14" t="s">
        <v>2304</v>
      </c>
      <c r="F202" s="16">
        <v>141703</v>
      </c>
      <c r="G202" s="2">
        <v>16700</v>
      </c>
      <c r="H202" s="4">
        <v>105</v>
      </c>
      <c r="I202" s="16"/>
      <c r="K202" t="str">
        <f t="shared" si="18"/>
        <v>TOTAL ASSETS</v>
      </c>
      <c r="L202" t="str">
        <f t="shared" si="20"/>
        <v>LONG TERM ASSETS</v>
      </c>
      <c r="M202" s="13" t="str">
        <f t="shared" si="19"/>
        <v>LONG TERM ASSETS</v>
      </c>
      <c r="N202" t="str">
        <f t="shared" si="21"/>
        <v>PLANT UNDER CONSTRUCTION</v>
      </c>
      <c r="O202" t="str">
        <f t="shared" si="22"/>
        <v>1655 - WORK IN PROGRESS</v>
      </c>
      <c r="Q202" t="str">
        <f t="shared" si="23"/>
        <v>WIP - INTEREST DURING</v>
      </c>
      <c r="W202">
        <v>1746</v>
      </c>
    </row>
    <row r="203" spans="1:23" x14ac:dyDescent="0.25">
      <c r="A203">
        <v>1747</v>
      </c>
      <c r="B203" s="14" t="s">
        <v>2435</v>
      </c>
      <c r="C203" t="s">
        <v>2428</v>
      </c>
      <c r="D203" s="14" t="s">
        <v>2422</v>
      </c>
      <c r="E203" s="14" t="s">
        <v>2304</v>
      </c>
      <c r="F203" s="16">
        <v>141705</v>
      </c>
      <c r="G203" s="2">
        <v>16700</v>
      </c>
      <c r="H203" s="4">
        <v>105</v>
      </c>
      <c r="I203" s="16"/>
      <c r="K203" t="str">
        <f t="shared" si="18"/>
        <v>TOTAL ASSETS</v>
      </c>
      <c r="L203" t="str">
        <f t="shared" si="20"/>
        <v>LONG TERM ASSETS</v>
      </c>
      <c r="M203" s="13" t="str">
        <f t="shared" si="19"/>
        <v>LONG TERM ASSETS</v>
      </c>
      <c r="N203" t="str">
        <f t="shared" si="21"/>
        <v>PLANT UNDER CONSTRUCTION</v>
      </c>
      <c r="O203" t="str">
        <f t="shared" si="22"/>
        <v>1655 - WORK IN PROGRESS</v>
      </c>
      <c r="Q203" t="str">
        <f t="shared" si="23"/>
        <v>WIP - LABOR/INSTALLATI</v>
      </c>
      <c r="W203">
        <v>1747</v>
      </c>
    </row>
    <row r="204" spans="1:23" x14ac:dyDescent="0.25">
      <c r="A204">
        <v>1748</v>
      </c>
      <c r="B204" s="14" t="s">
        <v>2439</v>
      </c>
      <c r="C204" t="s">
        <v>2430</v>
      </c>
      <c r="D204" s="14" t="s">
        <v>2422</v>
      </c>
      <c r="E204" s="14" t="s">
        <v>2304</v>
      </c>
      <c r="F204" s="16">
        <v>141706</v>
      </c>
      <c r="G204" s="2">
        <v>16700</v>
      </c>
      <c r="H204" s="4">
        <v>105</v>
      </c>
      <c r="I204" s="16"/>
      <c r="K204" t="str">
        <f t="shared" si="18"/>
        <v>TOTAL ASSETS</v>
      </c>
      <c r="L204" t="str">
        <f t="shared" si="20"/>
        <v>LONG TERM ASSETS</v>
      </c>
      <c r="M204" s="13" t="str">
        <f t="shared" si="19"/>
        <v>LONG TERM ASSETS</v>
      </c>
      <c r="N204" t="str">
        <f t="shared" si="21"/>
        <v>PLANT UNDER CONSTRUCTION</v>
      </c>
      <c r="O204" t="str">
        <f t="shared" si="22"/>
        <v>1655 - WORK IN PROGRESS</v>
      </c>
      <c r="Q204" t="str">
        <f t="shared" si="23"/>
        <v>WIP - EQUIPMENT</v>
      </c>
      <c r="W204">
        <v>1748</v>
      </c>
    </row>
    <row r="205" spans="1:23" x14ac:dyDescent="0.25">
      <c r="A205">
        <v>1749</v>
      </c>
      <c r="B205" s="14" t="s">
        <v>2441</v>
      </c>
      <c r="C205" t="s">
        <v>2432</v>
      </c>
      <c r="D205" s="14" t="s">
        <v>2422</v>
      </c>
      <c r="E205" s="14" t="s">
        <v>2304</v>
      </c>
      <c r="F205" s="16">
        <v>141707</v>
      </c>
      <c r="G205" s="2">
        <v>16700</v>
      </c>
      <c r="H205" s="4">
        <v>105</v>
      </c>
      <c r="I205" s="16"/>
      <c r="K205" t="str">
        <f t="shared" si="18"/>
        <v>TOTAL ASSETS</v>
      </c>
      <c r="L205" t="str">
        <f t="shared" si="20"/>
        <v>LONG TERM ASSETS</v>
      </c>
      <c r="M205" s="13" t="str">
        <f t="shared" si="19"/>
        <v>LONG TERM ASSETS</v>
      </c>
      <c r="N205" t="str">
        <f t="shared" si="21"/>
        <v>PLANT UNDER CONSTRUCTION</v>
      </c>
      <c r="O205" t="str">
        <f t="shared" si="22"/>
        <v>1655 - WORK IN PROGRESS</v>
      </c>
      <c r="Q205" t="str">
        <f t="shared" si="23"/>
        <v>WIP - MATERIAL</v>
      </c>
      <c r="W205">
        <v>1749</v>
      </c>
    </row>
    <row r="206" spans="1:23" x14ac:dyDescent="0.25">
      <c r="A206">
        <v>1750</v>
      </c>
      <c r="B206" s="14" t="s">
        <v>2445</v>
      </c>
      <c r="C206" t="s">
        <v>2434</v>
      </c>
      <c r="D206" s="14" t="s">
        <v>2422</v>
      </c>
      <c r="E206" s="14" t="s">
        <v>2304</v>
      </c>
      <c r="F206" s="16">
        <v>141708</v>
      </c>
      <c r="G206" s="2">
        <v>16700</v>
      </c>
      <c r="H206" s="4">
        <v>105</v>
      </c>
      <c r="I206" s="16"/>
      <c r="K206" t="str">
        <f t="shared" si="18"/>
        <v>TOTAL ASSETS</v>
      </c>
      <c r="L206" t="str">
        <f t="shared" si="20"/>
        <v>LONG TERM ASSETS</v>
      </c>
      <c r="M206" s="13" t="str">
        <f t="shared" si="19"/>
        <v>LONG TERM ASSETS</v>
      </c>
      <c r="N206" t="str">
        <f t="shared" si="21"/>
        <v>PLANT UNDER CONSTRUCTION</v>
      </c>
      <c r="O206" t="str">
        <f t="shared" si="22"/>
        <v>1655 - WORK IN PROGRESS</v>
      </c>
      <c r="Q206" t="str">
        <f t="shared" si="23"/>
        <v>WIP - ELECTRICAL</v>
      </c>
      <c r="W206">
        <v>1750</v>
      </c>
    </row>
    <row r="207" spans="1:23" x14ac:dyDescent="0.25">
      <c r="A207">
        <v>1751</v>
      </c>
      <c r="B207" s="14" t="s">
        <v>2423</v>
      </c>
      <c r="C207" t="s">
        <v>2438</v>
      </c>
      <c r="D207" s="14" t="s">
        <v>2422</v>
      </c>
      <c r="E207" s="14" t="s">
        <v>2304</v>
      </c>
      <c r="F207" s="16">
        <v>141710</v>
      </c>
      <c r="G207" s="2">
        <v>16700</v>
      </c>
      <c r="H207" s="4">
        <v>105</v>
      </c>
      <c r="I207" s="16"/>
      <c r="K207" t="str">
        <f t="shared" si="18"/>
        <v>TOTAL ASSETS</v>
      </c>
      <c r="L207" t="str">
        <f t="shared" si="20"/>
        <v>LONG TERM ASSETS</v>
      </c>
      <c r="M207" s="13" t="str">
        <f t="shared" si="19"/>
        <v>LONG TERM ASSETS</v>
      </c>
      <c r="N207" t="str">
        <f t="shared" si="21"/>
        <v>PLANT UNDER CONSTRUCTION</v>
      </c>
      <c r="O207" t="str">
        <f t="shared" si="22"/>
        <v>1655 - WORK IN PROGRESS</v>
      </c>
      <c r="Q207" t="str">
        <f t="shared" si="23"/>
        <v>WIP - SITE WORK</v>
      </c>
      <c r="W207">
        <v>1751</v>
      </c>
    </row>
    <row r="208" spans="1:23" x14ac:dyDescent="0.25">
      <c r="A208">
        <v>1752</v>
      </c>
      <c r="B208" s="14" t="s">
        <v>2427</v>
      </c>
      <c r="C208" t="s">
        <v>2482</v>
      </c>
      <c r="D208" s="14" t="s">
        <v>2422</v>
      </c>
      <c r="E208" s="14" t="s">
        <v>2304</v>
      </c>
      <c r="F208" s="16">
        <v>141748</v>
      </c>
      <c r="G208" s="2">
        <v>16700</v>
      </c>
      <c r="H208" s="4">
        <v>105</v>
      </c>
      <c r="I208" s="16"/>
      <c r="K208" t="str">
        <f t="shared" si="18"/>
        <v>TOTAL ASSETS</v>
      </c>
      <c r="L208" t="str">
        <f t="shared" si="20"/>
        <v>LONG TERM ASSETS</v>
      </c>
      <c r="M208" s="13" t="str">
        <f t="shared" si="19"/>
        <v>LONG TERM ASSETS</v>
      </c>
      <c r="N208" t="str">
        <f t="shared" si="21"/>
        <v>PLANT UNDER CONSTRUCTION</v>
      </c>
      <c r="O208" t="str">
        <f t="shared" si="22"/>
        <v>1655 - WORK IN PROGRESS</v>
      </c>
      <c r="Q208" t="str">
        <f t="shared" si="23"/>
        <v>WIP - CONTRACTOR/LABOR</v>
      </c>
      <c r="W208">
        <v>1752</v>
      </c>
    </row>
    <row r="209" spans="1:23" x14ac:dyDescent="0.25">
      <c r="A209">
        <v>1753</v>
      </c>
      <c r="B209" s="14" t="s">
        <v>2431</v>
      </c>
      <c r="C209" t="s">
        <v>2483</v>
      </c>
      <c r="D209" s="14" t="s">
        <v>2422</v>
      </c>
      <c r="E209" s="14" t="s">
        <v>2304</v>
      </c>
      <c r="F209" s="16">
        <v>141749</v>
      </c>
      <c r="G209" s="2">
        <v>16700</v>
      </c>
      <c r="H209" s="4">
        <v>105</v>
      </c>
      <c r="I209" s="16"/>
      <c r="K209" t="str">
        <f t="shared" si="18"/>
        <v>TOTAL ASSETS</v>
      </c>
      <c r="L209" t="str">
        <f t="shared" si="20"/>
        <v>LONG TERM ASSETS</v>
      </c>
      <c r="M209" s="13" t="str">
        <f t="shared" si="19"/>
        <v>LONG TERM ASSETS</v>
      </c>
      <c r="N209" t="str">
        <f t="shared" si="21"/>
        <v>PLANT UNDER CONSTRUCTION</v>
      </c>
      <c r="O209" t="str">
        <f t="shared" si="22"/>
        <v>1655 - WORK IN PROGRESS</v>
      </c>
      <c r="Q209" t="str">
        <f t="shared" si="23"/>
        <v>WIP - ARCHITECT/DESIGN</v>
      </c>
      <c r="W209">
        <v>1753</v>
      </c>
    </row>
    <row r="210" spans="1:23" x14ac:dyDescent="0.25">
      <c r="A210">
        <v>1754</v>
      </c>
      <c r="B210" s="14" t="s">
        <v>2433</v>
      </c>
      <c r="C210" t="s">
        <v>2440</v>
      </c>
      <c r="D210" s="14" t="s">
        <v>2422</v>
      </c>
      <c r="E210" s="14" t="s">
        <v>2304</v>
      </c>
      <c r="F210" s="16">
        <v>141711</v>
      </c>
      <c r="G210" s="2">
        <v>16700</v>
      </c>
      <c r="H210" s="4">
        <v>105</v>
      </c>
      <c r="I210" s="16"/>
      <c r="K210" t="str">
        <f t="shared" si="18"/>
        <v>TOTAL ASSETS</v>
      </c>
      <c r="L210" t="str">
        <f t="shared" si="20"/>
        <v>LONG TERM ASSETS</v>
      </c>
      <c r="M210" s="13" t="str">
        <f t="shared" si="19"/>
        <v>LONG TERM ASSETS</v>
      </c>
      <c r="N210" t="str">
        <f t="shared" si="21"/>
        <v>PLANT UNDER CONSTRUCTION</v>
      </c>
      <c r="O210" t="str">
        <f t="shared" si="22"/>
        <v>1655 - WORK IN PROGRESS</v>
      </c>
      <c r="Q210" t="str">
        <f t="shared" si="23"/>
        <v>WIP - BUILDING ADDITIO</v>
      </c>
      <c r="W210">
        <v>1754</v>
      </c>
    </row>
    <row r="211" spans="1:23" x14ac:dyDescent="0.25">
      <c r="A211">
        <v>1755</v>
      </c>
      <c r="B211" s="14" t="s">
        <v>2439</v>
      </c>
      <c r="C211" t="s">
        <v>2484</v>
      </c>
      <c r="D211" s="14" t="s">
        <v>2422</v>
      </c>
      <c r="E211" s="14" t="s">
        <v>2304</v>
      </c>
      <c r="F211" s="16">
        <v>141750</v>
      </c>
      <c r="G211" s="2">
        <v>16700</v>
      </c>
      <c r="H211" s="4">
        <v>105</v>
      </c>
      <c r="I211" s="16"/>
      <c r="K211" t="str">
        <f t="shared" si="18"/>
        <v>TOTAL ASSETS</v>
      </c>
      <c r="L211" t="str">
        <f t="shared" si="20"/>
        <v>LONG TERM ASSETS</v>
      </c>
      <c r="M211" s="13" t="str">
        <f t="shared" si="19"/>
        <v>LONG TERM ASSETS</v>
      </c>
      <c r="N211" t="str">
        <f t="shared" si="21"/>
        <v>PLANT UNDER CONSTRUCTION</v>
      </c>
      <c r="O211" t="str">
        <f t="shared" si="22"/>
        <v>1655 - WORK IN PROGRESS</v>
      </c>
      <c r="Q211" t="str">
        <f t="shared" si="23"/>
        <v>WIP - FURNITURE</v>
      </c>
      <c r="W211">
        <v>1755</v>
      </c>
    </row>
    <row r="212" spans="1:23" x14ac:dyDescent="0.25">
      <c r="A212">
        <v>1756</v>
      </c>
      <c r="B212" s="14" t="s">
        <v>2425</v>
      </c>
      <c r="C212" t="s">
        <v>2485</v>
      </c>
      <c r="D212" s="14" t="s">
        <v>2422</v>
      </c>
      <c r="E212" s="14" t="s">
        <v>2304</v>
      </c>
      <c r="F212" s="16">
        <v>141751</v>
      </c>
      <c r="G212" s="2" t="s">
        <v>2308</v>
      </c>
      <c r="H212" s="4">
        <v>105</v>
      </c>
      <c r="I212" s="16"/>
      <c r="K212" t="str">
        <f t="shared" si="18"/>
        <v>TOTAL ASSETS</v>
      </c>
      <c r="L212" t="str">
        <f t="shared" si="20"/>
        <v>LONG TERM ASSETS</v>
      </c>
      <c r="M212" s="13" t="str">
        <f t="shared" si="19"/>
        <v>LONG TERM ASSETS</v>
      </c>
      <c r="N212" t="str">
        <f t="shared" si="21"/>
        <v>PLANT UNDER CONSTRUCTION</v>
      </c>
      <c r="O212" t="str">
        <f t="shared" si="22"/>
        <v>1655 - WORK IN PROGRESS</v>
      </c>
      <c r="Q212" t="str">
        <f t="shared" si="23"/>
        <v>WIP - HEATING/AIR COND</v>
      </c>
      <c r="W212">
        <v>1756</v>
      </c>
    </row>
    <row r="213" spans="1:23" x14ac:dyDescent="0.25">
      <c r="A213">
        <v>1757</v>
      </c>
      <c r="B213" s="14" t="s">
        <v>2427</v>
      </c>
      <c r="C213" t="s">
        <v>2486</v>
      </c>
      <c r="D213" s="14" t="s">
        <v>2422</v>
      </c>
      <c r="E213" s="14" t="s">
        <v>2304</v>
      </c>
      <c r="F213" s="16">
        <v>141752</v>
      </c>
      <c r="G213" s="2">
        <v>16700</v>
      </c>
      <c r="H213" s="4">
        <v>105</v>
      </c>
      <c r="I213" s="16"/>
      <c r="K213" t="str">
        <f t="shared" si="18"/>
        <v>TOTAL ASSETS</v>
      </c>
      <c r="L213" t="str">
        <f t="shared" si="20"/>
        <v>LONG TERM ASSETS</v>
      </c>
      <c r="M213" s="13" t="str">
        <f t="shared" si="19"/>
        <v>LONG TERM ASSETS</v>
      </c>
      <c r="N213" t="str">
        <f t="shared" si="21"/>
        <v>PLANT UNDER CONSTRUCTION</v>
      </c>
      <c r="O213" t="str">
        <f t="shared" si="22"/>
        <v>1655 - WORK IN PROGRESS</v>
      </c>
      <c r="Q213" t="str">
        <f t="shared" si="23"/>
        <v>WIP - INTERIOR FINISH</v>
      </c>
      <c r="W213">
        <v>1757</v>
      </c>
    </row>
    <row r="214" spans="1:23" x14ac:dyDescent="0.25">
      <c r="A214">
        <v>1758</v>
      </c>
      <c r="B214" s="14" t="s">
        <v>2429</v>
      </c>
      <c r="C214" t="s">
        <v>2487</v>
      </c>
      <c r="D214" s="14" t="s">
        <v>2422</v>
      </c>
      <c r="E214" s="14" t="s">
        <v>2304</v>
      </c>
      <c r="F214" s="16">
        <v>141753</v>
      </c>
      <c r="G214" s="2">
        <v>16700</v>
      </c>
      <c r="H214" s="4">
        <v>105</v>
      </c>
      <c r="I214" s="16"/>
      <c r="K214" t="str">
        <f t="shared" si="18"/>
        <v>TOTAL ASSETS</v>
      </c>
      <c r="L214" t="str">
        <f t="shared" si="20"/>
        <v>LONG TERM ASSETS</v>
      </c>
      <c r="M214" s="13" t="str">
        <f t="shared" si="19"/>
        <v>LONG TERM ASSETS</v>
      </c>
      <c r="N214" t="str">
        <f t="shared" si="21"/>
        <v>PLANT UNDER CONSTRUCTION</v>
      </c>
      <c r="O214" t="str">
        <f t="shared" si="22"/>
        <v>1655 - WORK IN PROGRESS</v>
      </c>
      <c r="Q214" t="str">
        <f t="shared" si="23"/>
        <v>WIP - MODIFICATION/CON</v>
      </c>
      <c r="W214">
        <v>1758</v>
      </c>
    </row>
    <row r="215" spans="1:23" x14ac:dyDescent="0.25">
      <c r="A215">
        <v>1759</v>
      </c>
      <c r="B215" s="14" t="s">
        <v>2431</v>
      </c>
      <c r="C215" t="s">
        <v>2488</v>
      </c>
      <c r="D215" s="14" t="s">
        <v>2422</v>
      </c>
      <c r="E215" s="14" t="s">
        <v>2304</v>
      </c>
      <c r="F215" s="16">
        <v>141754</v>
      </c>
      <c r="G215" s="2" t="s">
        <v>2308</v>
      </c>
      <c r="H215" s="4">
        <v>105</v>
      </c>
      <c r="I215" s="16"/>
      <c r="K215" t="str">
        <f t="shared" si="18"/>
        <v>TOTAL ASSETS</v>
      </c>
      <c r="L215" t="str">
        <f t="shared" si="20"/>
        <v>LONG TERM ASSETS</v>
      </c>
      <c r="M215" s="13" t="str">
        <f t="shared" si="19"/>
        <v>LONG TERM ASSETS</v>
      </c>
      <c r="N215" t="str">
        <f t="shared" si="21"/>
        <v>PLANT UNDER CONSTRUCTION</v>
      </c>
      <c r="O215" t="str">
        <f t="shared" si="22"/>
        <v>1655 - WORK IN PROGRESS</v>
      </c>
      <c r="Q215" t="str">
        <f t="shared" si="23"/>
        <v>WIP - REMODELING</v>
      </c>
      <c r="W215">
        <v>1759</v>
      </c>
    </row>
    <row r="216" spans="1:23" x14ac:dyDescent="0.25">
      <c r="A216">
        <v>1769</v>
      </c>
      <c r="B216" s="14" t="s">
        <v>2427</v>
      </c>
      <c r="C216" t="s">
        <v>2464</v>
      </c>
      <c r="D216" s="14" t="s">
        <v>2422</v>
      </c>
      <c r="E216" s="14" t="s">
        <v>2304</v>
      </c>
      <c r="F216" s="16">
        <v>141732</v>
      </c>
      <c r="G216" s="2">
        <v>16700</v>
      </c>
      <c r="H216" s="4">
        <v>105</v>
      </c>
      <c r="I216" s="16"/>
      <c r="K216" t="str">
        <f t="shared" si="18"/>
        <v>TOTAL ASSETS</v>
      </c>
      <c r="L216" t="str">
        <f t="shared" si="20"/>
        <v>LONG TERM ASSETS</v>
      </c>
      <c r="M216" s="13" t="str">
        <f t="shared" si="19"/>
        <v>LONG TERM ASSETS</v>
      </c>
      <c r="N216" t="str">
        <f t="shared" si="21"/>
        <v>PLANT UNDER CONSTRUCTION</v>
      </c>
      <c r="O216" t="str">
        <f t="shared" si="22"/>
        <v>1655 - WORK IN PROGRESS</v>
      </c>
      <c r="Q216" t="str">
        <f t="shared" si="23"/>
        <v>WIP - TRANSFER TO FIXE</v>
      </c>
      <c r="W216">
        <v>1769</v>
      </c>
    </row>
    <row r="217" spans="1:23" x14ac:dyDescent="0.25">
      <c r="A217" s="2">
        <v>1770</v>
      </c>
      <c r="B217" s="14" t="s">
        <v>2304</v>
      </c>
      <c r="C217" s="14" t="s">
        <v>2489</v>
      </c>
      <c r="D217" s="14" t="s">
        <v>2316</v>
      </c>
      <c r="E217" s="14" t="s">
        <v>2307</v>
      </c>
      <c r="G217" s="2" t="s">
        <v>2308</v>
      </c>
      <c r="H217" s="4">
        <v>0</v>
      </c>
      <c r="K217" t="str">
        <f t="shared" si="18"/>
        <v>TOTAL ASSETS</v>
      </c>
      <c r="L217" t="str">
        <f t="shared" si="20"/>
        <v>LONG TERM ASSETS</v>
      </c>
      <c r="M217" s="13" t="str">
        <f t="shared" si="19"/>
        <v>LONG TERM ASSETS</v>
      </c>
      <c r="N217" t="str">
        <f t="shared" si="21"/>
        <v>PLANT UNDER CONSTRUCTION</v>
      </c>
      <c r="O217" t="str">
        <f t="shared" si="22"/>
        <v>1655 - WORK IN PROGRESS</v>
      </c>
      <c r="Q217" t="str">
        <f t="shared" si="23"/>
        <v>DEFERRED PLANT IN PROCE</v>
      </c>
      <c r="W217" s="2">
        <v>1770</v>
      </c>
    </row>
    <row r="218" spans="1:23" x14ac:dyDescent="0.25">
      <c r="A218">
        <v>1771</v>
      </c>
      <c r="B218" s="14" t="s">
        <v>2435</v>
      </c>
      <c r="C218" t="s">
        <v>2490</v>
      </c>
      <c r="D218" s="14" t="s">
        <v>2422</v>
      </c>
      <c r="E218" s="14" t="s">
        <v>2304</v>
      </c>
      <c r="F218" s="16">
        <v>141762</v>
      </c>
      <c r="G218" s="2" t="s">
        <v>2308</v>
      </c>
      <c r="H218" s="4">
        <v>105</v>
      </c>
      <c r="I218" s="16"/>
      <c r="K218" t="str">
        <f t="shared" si="18"/>
        <v>TOTAL ASSETS</v>
      </c>
      <c r="L218" t="str">
        <f t="shared" si="20"/>
        <v>LONG TERM ASSETS</v>
      </c>
      <c r="M218" s="13" t="str">
        <f t="shared" si="19"/>
        <v>LONG TERM ASSETS</v>
      </c>
      <c r="N218" t="str">
        <f t="shared" si="21"/>
        <v>PLANT UNDER CONSTRUCTION</v>
      </c>
      <c r="O218" t="str">
        <f t="shared" si="22"/>
        <v>1655 - WORK IN PROGRESS</v>
      </c>
      <c r="Q218" t="str">
        <f t="shared" si="23"/>
        <v>DEFERRED PLANT IN PROC</v>
      </c>
      <c r="W218">
        <v>1771</v>
      </c>
    </row>
    <row r="219" spans="1:23" x14ac:dyDescent="0.25">
      <c r="A219">
        <v>1775</v>
      </c>
      <c r="B219" s="14" t="s">
        <v>2439</v>
      </c>
      <c r="C219" t="s">
        <v>2491</v>
      </c>
      <c r="D219" s="14" t="s">
        <v>2422</v>
      </c>
      <c r="E219" s="14" t="s">
        <v>2304</v>
      </c>
      <c r="F219" s="16">
        <v>141702</v>
      </c>
      <c r="G219" s="2">
        <v>16700</v>
      </c>
      <c r="H219" s="4">
        <v>105</v>
      </c>
      <c r="I219" s="16"/>
      <c r="K219" t="str">
        <f t="shared" si="18"/>
        <v>TOTAL ASSETS</v>
      </c>
      <c r="L219" t="str">
        <f t="shared" si="20"/>
        <v>LONG TERM ASSETS</v>
      </c>
      <c r="M219" s="13" t="str">
        <f t="shared" si="19"/>
        <v>LONG TERM ASSETS</v>
      </c>
      <c r="N219" t="str">
        <f t="shared" si="21"/>
        <v>PLANT UNDER CONSTRUCTION</v>
      </c>
      <c r="O219" t="str">
        <f t="shared" si="22"/>
        <v>1655 - WORK IN PROGRESS</v>
      </c>
      <c r="Q219" t="str">
        <f t="shared" si="23"/>
        <v>WIP-CAP TIME WATER TOW</v>
      </c>
      <c r="W219">
        <v>1775</v>
      </c>
    </row>
    <row r="220" spans="1:23" x14ac:dyDescent="0.25">
      <c r="A220">
        <v>1776</v>
      </c>
      <c r="B220" s="14" t="s">
        <v>2425</v>
      </c>
      <c r="C220" t="s">
        <v>2424</v>
      </c>
      <c r="D220" s="14" t="s">
        <v>2422</v>
      </c>
      <c r="E220" s="14" t="s">
        <v>2304</v>
      </c>
      <c r="F220" s="16">
        <v>141703</v>
      </c>
      <c r="G220" s="2">
        <v>16700</v>
      </c>
      <c r="H220" s="4">
        <v>105</v>
      </c>
      <c r="I220" s="16"/>
      <c r="K220" t="str">
        <f t="shared" si="18"/>
        <v>TOTAL ASSETS</v>
      </c>
      <c r="L220" t="str">
        <f t="shared" si="20"/>
        <v>LONG TERM ASSETS</v>
      </c>
      <c r="M220" s="13" t="str">
        <f t="shared" si="19"/>
        <v>LONG TERM ASSETS</v>
      </c>
      <c r="N220" t="str">
        <f t="shared" si="21"/>
        <v>PLANT UNDER CONSTRUCTION</v>
      </c>
      <c r="O220" t="str">
        <f t="shared" si="22"/>
        <v>1655 - WORK IN PROGRESS</v>
      </c>
      <c r="Q220" t="str">
        <f t="shared" si="23"/>
        <v>WIP - INTEREST DURING</v>
      </c>
      <c r="W220">
        <v>1776</v>
      </c>
    </row>
    <row r="221" spans="1:23" x14ac:dyDescent="0.25">
      <c r="A221">
        <v>1777</v>
      </c>
      <c r="B221" s="14" t="s">
        <v>2423</v>
      </c>
      <c r="C221" t="s">
        <v>2426</v>
      </c>
      <c r="D221" s="14" t="s">
        <v>2422</v>
      </c>
      <c r="E221" s="14" t="s">
        <v>2304</v>
      </c>
      <c r="F221" s="16">
        <v>141704</v>
      </c>
      <c r="G221" s="2">
        <v>16700</v>
      </c>
      <c r="H221" s="4">
        <v>105</v>
      </c>
      <c r="I221" s="16"/>
      <c r="K221" t="str">
        <f t="shared" si="18"/>
        <v>TOTAL ASSETS</v>
      </c>
      <c r="L221" t="str">
        <f t="shared" si="20"/>
        <v>LONG TERM ASSETS</v>
      </c>
      <c r="M221" s="13" t="str">
        <f t="shared" si="19"/>
        <v>LONG TERM ASSETS</v>
      </c>
      <c r="N221" t="str">
        <f t="shared" si="21"/>
        <v>PLANT UNDER CONSTRUCTION</v>
      </c>
      <c r="O221" t="str">
        <f t="shared" si="22"/>
        <v>1655 - WORK IN PROGRESS</v>
      </c>
      <c r="Q221" t="str">
        <f t="shared" si="23"/>
        <v>WIP - ENGINEERING</v>
      </c>
      <c r="W221">
        <v>1777</v>
      </c>
    </row>
    <row r="222" spans="1:23" x14ac:dyDescent="0.25">
      <c r="A222">
        <v>1778</v>
      </c>
      <c r="B222" s="14" t="s">
        <v>2433</v>
      </c>
      <c r="C222" t="s">
        <v>2428</v>
      </c>
      <c r="D222" s="14" t="s">
        <v>2422</v>
      </c>
      <c r="E222" s="14" t="s">
        <v>2304</v>
      </c>
      <c r="F222" s="16">
        <v>141705</v>
      </c>
      <c r="G222" s="2">
        <v>16700</v>
      </c>
      <c r="H222" s="4">
        <v>105</v>
      </c>
      <c r="I222" s="16"/>
      <c r="K222" t="str">
        <f t="shared" si="18"/>
        <v>TOTAL ASSETS</v>
      </c>
      <c r="L222" t="str">
        <f t="shared" si="20"/>
        <v>LONG TERM ASSETS</v>
      </c>
      <c r="M222" s="13" t="str">
        <f t="shared" si="19"/>
        <v>LONG TERM ASSETS</v>
      </c>
      <c r="N222" t="str">
        <f t="shared" si="21"/>
        <v>PLANT UNDER CONSTRUCTION</v>
      </c>
      <c r="O222" t="str">
        <f t="shared" si="22"/>
        <v>1655 - WORK IN PROGRESS</v>
      </c>
      <c r="Q222" t="str">
        <f t="shared" si="23"/>
        <v>WIP - LABOR/INSTALLATI</v>
      </c>
      <c r="W222">
        <v>1778</v>
      </c>
    </row>
    <row r="223" spans="1:23" x14ac:dyDescent="0.25">
      <c r="A223">
        <v>1779</v>
      </c>
      <c r="B223" s="14" t="s">
        <v>2423</v>
      </c>
      <c r="C223" t="s">
        <v>2430</v>
      </c>
      <c r="D223" s="14" t="s">
        <v>2422</v>
      </c>
      <c r="E223" s="14" t="s">
        <v>2304</v>
      </c>
      <c r="F223" s="16">
        <v>141706</v>
      </c>
      <c r="G223" s="2">
        <v>16700</v>
      </c>
      <c r="H223" s="4">
        <v>105</v>
      </c>
      <c r="I223" s="16"/>
      <c r="K223" t="str">
        <f t="shared" si="18"/>
        <v>TOTAL ASSETS</v>
      </c>
      <c r="L223" t="str">
        <f t="shared" si="20"/>
        <v>LONG TERM ASSETS</v>
      </c>
      <c r="M223" s="13" t="str">
        <f t="shared" si="19"/>
        <v>LONG TERM ASSETS</v>
      </c>
      <c r="N223" t="str">
        <f t="shared" si="21"/>
        <v>PLANT UNDER CONSTRUCTION</v>
      </c>
      <c r="O223" t="str">
        <f t="shared" si="22"/>
        <v>1655 - WORK IN PROGRESS</v>
      </c>
      <c r="Q223" t="str">
        <f t="shared" si="23"/>
        <v>WIP - EQUIPMENT</v>
      </c>
      <c r="W223">
        <v>1779</v>
      </c>
    </row>
    <row r="224" spans="1:23" x14ac:dyDescent="0.25">
      <c r="A224">
        <v>1780</v>
      </c>
      <c r="B224" s="14" t="s">
        <v>2425</v>
      </c>
      <c r="C224" t="s">
        <v>2432</v>
      </c>
      <c r="D224" s="14" t="s">
        <v>2422</v>
      </c>
      <c r="E224" s="14" t="s">
        <v>2304</v>
      </c>
      <c r="F224" s="16">
        <v>141707</v>
      </c>
      <c r="G224" s="2">
        <v>16700</v>
      </c>
      <c r="H224" s="4">
        <v>105</v>
      </c>
      <c r="I224" s="16"/>
      <c r="K224" t="str">
        <f t="shared" si="18"/>
        <v>TOTAL ASSETS</v>
      </c>
      <c r="L224" t="str">
        <f t="shared" si="20"/>
        <v>LONG TERM ASSETS</v>
      </c>
      <c r="M224" s="13" t="str">
        <f t="shared" si="19"/>
        <v>LONG TERM ASSETS</v>
      </c>
      <c r="N224" t="str">
        <f t="shared" si="21"/>
        <v>PLANT UNDER CONSTRUCTION</v>
      </c>
      <c r="O224" t="str">
        <f t="shared" si="22"/>
        <v>1655 - WORK IN PROGRESS</v>
      </c>
      <c r="Q224" t="str">
        <f t="shared" si="23"/>
        <v>WIP - MATERIAL</v>
      </c>
      <c r="W224">
        <v>1780</v>
      </c>
    </row>
    <row r="225" spans="1:23" x14ac:dyDescent="0.25">
      <c r="A225">
        <v>1781</v>
      </c>
      <c r="B225" s="14" t="s">
        <v>2431</v>
      </c>
      <c r="C225" t="s">
        <v>2438</v>
      </c>
      <c r="D225" s="14" t="s">
        <v>2422</v>
      </c>
      <c r="E225" s="14" t="s">
        <v>2304</v>
      </c>
      <c r="F225" s="16">
        <v>141710</v>
      </c>
      <c r="G225" s="2">
        <v>16700</v>
      </c>
      <c r="H225" s="4">
        <v>105</v>
      </c>
      <c r="I225" s="16"/>
      <c r="K225" t="str">
        <f t="shared" si="18"/>
        <v>TOTAL ASSETS</v>
      </c>
      <c r="L225" t="str">
        <f t="shared" si="20"/>
        <v>LONG TERM ASSETS</v>
      </c>
      <c r="M225" s="13" t="str">
        <f t="shared" si="19"/>
        <v>LONG TERM ASSETS</v>
      </c>
      <c r="N225" t="str">
        <f t="shared" si="21"/>
        <v>PLANT UNDER CONSTRUCTION</v>
      </c>
      <c r="O225" t="str">
        <f t="shared" si="22"/>
        <v>1655 - WORK IN PROGRESS</v>
      </c>
      <c r="Q225" t="str">
        <f t="shared" si="23"/>
        <v>WIP - SITE WORK</v>
      </c>
      <c r="W225">
        <v>1781</v>
      </c>
    </row>
    <row r="226" spans="1:23" x14ac:dyDescent="0.25">
      <c r="A226">
        <v>1782</v>
      </c>
      <c r="B226" s="14" t="s">
        <v>2433</v>
      </c>
      <c r="C226" t="s">
        <v>2482</v>
      </c>
      <c r="D226" s="14" t="s">
        <v>2422</v>
      </c>
      <c r="E226" s="14" t="s">
        <v>2304</v>
      </c>
      <c r="F226" s="16">
        <v>141748</v>
      </c>
      <c r="G226" s="2">
        <v>16700</v>
      </c>
      <c r="H226" s="4">
        <v>105</v>
      </c>
      <c r="I226" s="16"/>
      <c r="K226" t="str">
        <f t="shared" si="18"/>
        <v>TOTAL ASSETS</v>
      </c>
      <c r="L226" t="str">
        <f t="shared" si="20"/>
        <v>LONG TERM ASSETS</v>
      </c>
      <c r="M226" s="13" t="str">
        <f t="shared" si="19"/>
        <v>LONG TERM ASSETS</v>
      </c>
      <c r="N226" t="str">
        <f t="shared" si="21"/>
        <v>PLANT UNDER CONSTRUCTION</v>
      </c>
      <c r="O226" t="str">
        <f t="shared" si="22"/>
        <v>1655 - WORK IN PROGRESS</v>
      </c>
      <c r="Q226" t="str">
        <f t="shared" si="23"/>
        <v>WIP - CONTRACTOR/LABOR</v>
      </c>
      <c r="W226">
        <v>1782</v>
      </c>
    </row>
    <row r="227" spans="1:23" x14ac:dyDescent="0.25">
      <c r="A227">
        <v>1783</v>
      </c>
      <c r="B227" s="14" t="s">
        <v>2423</v>
      </c>
      <c r="C227" t="s">
        <v>2492</v>
      </c>
      <c r="D227" s="14" t="s">
        <v>2422</v>
      </c>
      <c r="E227" s="14" t="s">
        <v>2304</v>
      </c>
      <c r="F227" s="16">
        <v>141756</v>
      </c>
      <c r="G227" s="2">
        <v>16700</v>
      </c>
      <c r="H227" s="4">
        <v>105</v>
      </c>
      <c r="I227" s="16"/>
      <c r="K227" t="str">
        <f t="shared" si="18"/>
        <v>TOTAL ASSETS</v>
      </c>
      <c r="L227" t="str">
        <f t="shared" si="20"/>
        <v>LONG TERM ASSETS</v>
      </c>
      <c r="M227" s="13" t="str">
        <f t="shared" si="19"/>
        <v>LONG TERM ASSETS</v>
      </c>
      <c r="N227" t="str">
        <f t="shared" si="21"/>
        <v>PLANT UNDER CONSTRUCTION</v>
      </c>
      <c r="O227" t="str">
        <f t="shared" si="22"/>
        <v>1655 - WORK IN PROGRESS</v>
      </c>
      <c r="Q227" t="str">
        <f t="shared" si="23"/>
        <v>WIP - GROUTING/SEALING</v>
      </c>
      <c r="W227">
        <v>1783</v>
      </c>
    </row>
    <row r="228" spans="1:23" x14ac:dyDescent="0.25">
      <c r="A228">
        <v>1784</v>
      </c>
      <c r="B228" s="14" t="s">
        <v>2423</v>
      </c>
      <c r="C228" t="s">
        <v>2493</v>
      </c>
      <c r="D228" s="14" t="s">
        <v>2422</v>
      </c>
      <c r="E228" s="14" t="s">
        <v>2304</v>
      </c>
      <c r="F228" s="16">
        <v>141757</v>
      </c>
      <c r="G228" s="2">
        <v>16700</v>
      </c>
      <c r="H228" s="4">
        <v>105</v>
      </c>
      <c r="I228" s="16"/>
      <c r="K228" t="str">
        <f t="shared" si="18"/>
        <v>TOTAL ASSETS</v>
      </c>
      <c r="L228" t="str">
        <f t="shared" si="20"/>
        <v>LONG TERM ASSETS</v>
      </c>
      <c r="M228" s="13" t="str">
        <f t="shared" si="19"/>
        <v>LONG TERM ASSETS</v>
      </c>
      <c r="N228" t="str">
        <f t="shared" si="21"/>
        <v>PLANT UNDER CONSTRUCTION</v>
      </c>
      <c r="O228" t="str">
        <f t="shared" si="22"/>
        <v>1655 - WORK IN PROGRESS</v>
      </c>
      <c r="Q228" t="str">
        <f t="shared" si="23"/>
        <v>WIP - JET CLEANING</v>
      </c>
      <c r="W228">
        <v>1784</v>
      </c>
    </row>
    <row r="229" spans="1:23" x14ac:dyDescent="0.25">
      <c r="A229">
        <v>1785</v>
      </c>
      <c r="B229" s="14" t="s">
        <v>2435</v>
      </c>
      <c r="C229" t="s">
        <v>2494</v>
      </c>
      <c r="D229" s="14" t="s">
        <v>2422</v>
      </c>
      <c r="E229" s="14" t="s">
        <v>2304</v>
      </c>
      <c r="F229" s="16">
        <v>141758</v>
      </c>
      <c r="G229" s="2">
        <v>16700</v>
      </c>
      <c r="H229" s="4">
        <v>105</v>
      </c>
      <c r="I229" s="16"/>
      <c r="K229" t="str">
        <f t="shared" si="18"/>
        <v>TOTAL ASSETS</v>
      </c>
      <c r="L229" t="str">
        <f t="shared" si="20"/>
        <v>LONG TERM ASSETS</v>
      </c>
      <c r="M229" s="13" t="str">
        <f t="shared" si="19"/>
        <v>LONG TERM ASSETS</v>
      </c>
      <c r="N229" t="str">
        <f t="shared" si="21"/>
        <v>PLANT UNDER CONSTRUCTION</v>
      </c>
      <c r="O229" t="str">
        <f t="shared" si="22"/>
        <v>1655 - WORK IN PROGRESS</v>
      </c>
      <c r="Q229" t="str">
        <f t="shared" si="23"/>
        <v>WIP - PUMP &amp; HAUL SLUD</v>
      </c>
      <c r="W229">
        <v>1785</v>
      </c>
    </row>
    <row r="230" spans="1:23" x14ac:dyDescent="0.25">
      <c r="A230">
        <v>1786</v>
      </c>
      <c r="B230" s="14" t="s">
        <v>2435</v>
      </c>
      <c r="C230" t="s">
        <v>2495</v>
      </c>
      <c r="D230" s="14" t="s">
        <v>2422</v>
      </c>
      <c r="E230" s="14" t="s">
        <v>2304</v>
      </c>
      <c r="F230" s="16">
        <v>141759</v>
      </c>
      <c r="G230" s="2" t="s">
        <v>2308</v>
      </c>
      <c r="H230" s="4">
        <v>105</v>
      </c>
      <c r="I230" s="16"/>
      <c r="K230" t="str">
        <f t="shared" si="18"/>
        <v>TOTAL ASSETS</v>
      </c>
      <c r="L230" t="str">
        <f t="shared" si="20"/>
        <v>LONG TERM ASSETS</v>
      </c>
      <c r="M230" s="13" t="str">
        <f t="shared" si="19"/>
        <v>LONG TERM ASSETS</v>
      </c>
      <c r="N230" t="str">
        <f t="shared" si="21"/>
        <v>PLANT UNDER CONSTRUCTION</v>
      </c>
      <c r="O230" t="str">
        <f t="shared" si="22"/>
        <v>1655 - WORK IN PROGRESS</v>
      </c>
      <c r="Q230" t="str">
        <f t="shared" si="23"/>
        <v>WIP - RENTAL/MACHINE</v>
      </c>
      <c r="W230">
        <v>1786</v>
      </c>
    </row>
    <row r="231" spans="1:23" x14ac:dyDescent="0.25">
      <c r="A231">
        <v>1787</v>
      </c>
      <c r="B231" s="14" t="s">
        <v>2429</v>
      </c>
      <c r="C231" t="s">
        <v>2496</v>
      </c>
      <c r="D231" s="14" t="s">
        <v>2422</v>
      </c>
      <c r="E231" s="14" t="s">
        <v>2304</v>
      </c>
      <c r="F231" s="16">
        <v>141760</v>
      </c>
      <c r="G231" s="2">
        <v>16700</v>
      </c>
      <c r="H231" s="4">
        <v>105</v>
      </c>
      <c r="I231" s="16"/>
      <c r="K231" t="str">
        <f t="shared" si="18"/>
        <v>TOTAL ASSETS</v>
      </c>
      <c r="L231" t="str">
        <f t="shared" si="20"/>
        <v>LONG TERM ASSETS</v>
      </c>
      <c r="M231" s="13" t="str">
        <f t="shared" si="19"/>
        <v>LONG TERM ASSETS</v>
      </c>
      <c r="N231" t="str">
        <f t="shared" si="21"/>
        <v>PLANT UNDER CONSTRUCTION</v>
      </c>
      <c r="O231" t="str">
        <f t="shared" si="22"/>
        <v>1655 - WORK IN PROGRESS</v>
      </c>
      <c r="Q231" t="str">
        <f t="shared" si="23"/>
        <v>WIP - REPAIR</v>
      </c>
      <c r="W231">
        <v>1787</v>
      </c>
    </row>
    <row r="232" spans="1:23" x14ac:dyDescent="0.25">
      <c r="A232">
        <v>1799</v>
      </c>
      <c r="B232" s="14" t="s">
        <v>2443</v>
      </c>
      <c r="C232" t="s">
        <v>2464</v>
      </c>
      <c r="D232" s="14" t="s">
        <v>2422</v>
      </c>
      <c r="E232" s="14" t="s">
        <v>2304</v>
      </c>
      <c r="F232" s="16">
        <v>141732</v>
      </c>
      <c r="G232" s="2">
        <v>16700</v>
      </c>
      <c r="H232" s="4">
        <v>105</v>
      </c>
      <c r="I232" s="16"/>
      <c r="K232" t="str">
        <f t="shared" si="18"/>
        <v>TOTAL ASSETS</v>
      </c>
      <c r="L232" t="str">
        <f t="shared" si="20"/>
        <v>LONG TERM ASSETS</v>
      </c>
      <c r="M232" s="13" t="str">
        <f t="shared" si="19"/>
        <v>LONG TERM ASSETS</v>
      </c>
      <c r="N232" t="str">
        <f t="shared" si="21"/>
        <v>PLANT UNDER CONSTRUCTION</v>
      </c>
      <c r="O232" t="str">
        <f t="shared" si="22"/>
        <v>1655 - WORK IN PROGRESS</v>
      </c>
      <c r="Q232" t="str">
        <f t="shared" si="23"/>
        <v>WIP - TRANSFER TO FIXE</v>
      </c>
      <c r="W232">
        <v>1799</v>
      </c>
    </row>
    <row r="233" spans="1:23" x14ac:dyDescent="0.25">
      <c r="A233" s="2">
        <v>1800</v>
      </c>
      <c r="B233" s="14" t="s">
        <v>2304</v>
      </c>
      <c r="C233" s="14" t="s">
        <v>2497</v>
      </c>
      <c r="D233" s="14" t="s">
        <v>2312</v>
      </c>
      <c r="E233" s="14" t="s">
        <v>2307</v>
      </c>
      <c r="G233" s="2" t="s">
        <v>2308</v>
      </c>
      <c r="H233" s="4">
        <v>0</v>
      </c>
      <c r="K233" t="str">
        <f t="shared" si="18"/>
        <v>TOTAL ASSETS</v>
      </c>
      <c r="L233" t="str">
        <f t="shared" si="20"/>
        <v>LONG TERM ASSETS</v>
      </c>
      <c r="M233" s="13" t="str">
        <f t="shared" si="19"/>
        <v>LONG TERM ASSETS</v>
      </c>
      <c r="N233" t="str">
        <f t="shared" si="21"/>
        <v>PLANT HELD FOR FUTURE USE</v>
      </c>
      <c r="O233" t="str">
        <f t="shared" si="22"/>
        <v>1655 - WORK IN PROGRESS</v>
      </c>
      <c r="Q233" t="str">
        <f t="shared" si="23"/>
        <v/>
      </c>
      <c r="W233" s="2">
        <v>1800</v>
      </c>
    </row>
    <row r="234" spans="1:23" x14ac:dyDescent="0.25">
      <c r="A234" s="2">
        <v>1805</v>
      </c>
      <c r="B234" s="14" t="s">
        <v>2304</v>
      </c>
      <c r="C234" s="14" t="s">
        <v>2498</v>
      </c>
      <c r="D234" s="14" t="s">
        <v>2314</v>
      </c>
      <c r="E234" s="14" t="s">
        <v>2304</v>
      </c>
      <c r="F234" s="2">
        <v>141293</v>
      </c>
      <c r="G234" s="2">
        <v>16750</v>
      </c>
      <c r="H234" s="4">
        <v>103</v>
      </c>
      <c r="K234" t="str">
        <f t="shared" si="18"/>
        <v>TOTAL ASSETS</v>
      </c>
      <c r="L234" t="str">
        <f t="shared" si="20"/>
        <v>LONG TERM ASSETS</v>
      </c>
      <c r="M234" s="13" t="str">
        <f t="shared" si="19"/>
        <v>LONG TERM ASSETS</v>
      </c>
      <c r="N234" t="str">
        <f t="shared" si="21"/>
        <v>PLANT HELD FOR FUTURE USE</v>
      </c>
      <c r="O234" t="str">
        <f t="shared" si="22"/>
        <v>1805 - PLT HELD FUTURE USE-WTR</v>
      </c>
      <c r="P234" t="str">
        <f>CONCATENATE(A234," ","-"," ",TRIM(C234))</f>
        <v>1805 - PLT HELD FUTURE USE-WTR</v>
      </c>
      <c r="Q234" t="str">
        <f t="shared" si="23"/>
        <v>PLT HELD FUTURE USE-WTR</v>
      </c>
      <c r="W234" s="2">
        <v>1805</v>
      </c>
    </row>
    <row r="235" spans="1:23" x14ac:dyDescent="0.25">
      <c r="A235" s="2">
        <v>1810</v>
      </c>
      <c r="B235" s="14" t="s">
        <v>2304</v>
      </c>
      <c r="C235" s="14" t="s">
        <v>2499</v>
      </c>
      <c r="D235" s="14" t="s">
        <v>2314</v>
      </c>
      <c r="E235" s="14" t="s">
        <v>2304</v>
      </c>
      <c r="F235" s="2">
        <v>141293</v>
      </c>
      <c r="G235" s="2">
        <v>16750</v>
      </c>
      <c r="H235" s="4">
        <v>103</v>
      </c>
      <c r="K235" t="str">
        <f t="shared" si="18"/>
        <v>TOTAL ASSETS</v>
      </c>
      <c r="L235" t="str">
        <f t="shared" si="20"/>
        <v>LONG TERM ASSETS</v>
      </c>
      <c r="M235" s="13" t="str">
        <f t="shared" si="19"/>
        <v>LONG TERM ASSETS</v>
      </c>
      <c r="N235" t="str">
        <f t="shared" si="21"/>
        <v>PLANT HELD FOR FUTURE USE</v>
      </c>
      <c r="O235" t="str">
        <f t="shared" si="22"/>
        <v>1810 - PLT HELD FUTURE USE-SWR</v>
      </c>
      <c r="P235" t="str">
        <f>CONCATENATE(A235," ","-"," ",TRIM(C235))</f>
        <v>1810 - PLT HELD FUTURE USE-SWR</v>
      </c>
      <c r="Q235" t="str">
        <f t="shared" si="23"/>
        <v>PLT HELD FUTURE USE-SWR</v>
      </c>
      <c r="W235" s="2">
        <v>1810</v>
      </c>
    </row>
    <row r="236" spans="1:23" x14ac:dyDescent="0.25">
      <c r="A236" s="2">
        <v>1815</v>
      </c>
      <c r="B236" s="14" t="s">
        <v>2304</v>
      </c>
      <c r="C236" s="14" t="s">
        <v>2500</v>
      </c>
      <c r="D236" s="14" t="s">
        <v>2314</v>
      </c>
      <c r="E236" s="14" t="s">
        <v>2304</v>
      </c>
      <c r="F236" s="2">
        <v>141293</v>
      </c>
      <c r="G236" s="2" t="s">
        <v>2308</v>
      </c>
      <c r="H236" s="4">
        <v>103</v>
      </c>
      <c r="K236" t="str">
        <f t="shared" si="18"/>
        <v>TOTAL ASSETS</v>
      </c>
      <c r="L236" t="str">
        <f t="shared" si="20"/>
        <v>LONG TERM ASSETS</v>
      </c>
      <c r="M236" s="13" t="str">
        <f t="shared" si="19"/>
        <v>LONG TERM ASSETS</v>
      </c>
      <c r="N236" t="str">
        <f t="shared" si="21"/>
        <v>PLANT HELD FOR FUTURE USE</v>
      </c>
      <c r="O236" t="str">
        <f t="shared" si="22"/>
        <v>1815 - PLT HELD FUTURE USE-REUS</v>
      </c>
      <c r="P236" t="str">
        <f>CONCATENATE(A236," ","-"," ",TRIM(C236))</f>
        <v>1815 - PLT HELD FUTURE USE-REUS</v>
      </c>
      <c r="Q236" t="str">
        <f t="shared" si="23"/>
        <v>PLT HELD FUTURE USE-REUS</v>
      </c>
      <c r="W236" s="2">
        <v>1815</v>
      </c>
    </row>
    <row r="237" spans="1:23" x14ac:dyDescent="0.25">
      <c r="A237" s="2">
        <v>1825</v>
      </c>
      <c r="B237" s="14" t="s">
        <v>2304</v>
      </c>
      <c r="C237" s="14" t="s">
        <v>2501</v>
      </c>
      <c r="D237" s="14" t="s">
        <v>2312</v>
      </c>
      <c r="E237" s="14" t="s">
        <v>2307</v>
      </c>
      <c r="G237" s="2" t="s">
        <v>2308</v>
      </c>
      <c r="H237" s="4">
        <v>0</v>
      </c>
      <c r="K237" t="str">
        <f t="shared" si="18"/>
        <v>TOTAL ASSETS</v>
      </c>
      <c r="L237" t="str">
        <f t="shared" si="20"/>
        <v>LONG TERM ASSETS</v>
      </c>
      <c r="M237" s="13" t="str">
        <f t="shared" si="19"/>
        <v>LONG TERM ASSETS</v>
      </c>
      <c r="N237" t="str">
        <f t="shared" si="21"/>
        <v>ACCUMULATED DEPRECIATION</v>
      </c>
      <c r="O237" t="str">
        <f t="shared" si="22"/>
        <v>1815 - PLT HELD FUTURE USE-REUS</v>
      </c>
      <c r="Q237" t="str">
        <f t="shared" si="23"/>
        <v/>
      </c>
      <c r="W237" s="2">
        <v>1825</v>
      </c>
    </row>
    <row r="238" spans="1:23" x14ac:dyDescent="0.25">
      <c r="A238" s="2">
        <v>1830</v>
      </c>
      <c r="B238" s="14" t="s">
        <v>2304</v>
      </c>
      <c r="C238" s="14" t="s">
        <v>2502</v>
      </c>
      <c r="D238" s="14" t="s">
        <v>2314</v>
      </c>
      <c r="E238" s="14" t="s">
        <v>2307</v>
      </c>
      <c r="G238" s="2" t="s">
        <v>2308</v>
      </c>
      <c r="H238" s="4">
        <v>0</v>
      </c>
      <c r="K238" t="str">
        <f t="shared" si="18"/>
        <v>TOTAL ASSETS</v>
      </c>
      <c r="L238" t="str">
        <f t="shared" si="20"/>
        <v>LONG TERM ASSETS</v>
      </c>
      <c r="M238" s="13" t="str">
        <f t="shared" si="19"/>
        <v>LONG TERM ASSETS</v>
      </c>
      <c r="N238" t="str">
        <f t="shared" si="21"/>
        <v>ACCUMULATED DEPRECIATION</v>
      </c>
      <c r="O238" t="str">
        <f t="shared" si="22"/>
        <v>1830 - ACC DEPR WATER PLANT</v>
      </c>
      <c r="P238" t="str">
        <f>CONCATENATE(A238," ","-"," ",TRIM(C238))</f>
        <v>1830 - ACC DEPR WATER PLANT</v>
      </c>
      <c r="Q238" t="str">
        <f t="shared" si="23"/>
        <v>ACC DEPR WATER PLANT</v>
      </c>
      <c r="W238" s="2">
        <v>1830</v>
      </c>
    </row>
    <row r="239" spans="1:23" x14ac:dyDescent="0.25">
      <c r="A239" s="2">
        <v>1835</v>
      </c>
      <c r="B239" s="14" t="s">
        <v>2304</v>
      </c>
      <c r="C239" s="14" t="s">
        <v>2503</v>
      </c>
      <c r="D239" s="14" t="s">
        <v>2316</v>
      </c>
      <c r="E239" s="14" t="s">
        <v>2304</v>
      </c>
      <c r="F239" s="2">
        <v>142201</v>
      </c>
      <c r="G239" s="2">
        <v>17005</v>
      </c>
      <c r="H239" s="4">
        <v>108.1</v>
      </c>
      <c r="K239" t="str">
        <f t="shared" si="18"/>
        <v>TOTAL ASSETS</v>
      </c>
      <c r="L239" t="str">
        <f t="shared" si="20"/>
        <v>LONG TERM ASSETS</v>
      </c>
      <c r="M239" s="13" t="str">
        <f t="shared" si="19"/>
        <v>LONG TERM ASSETS</v>
      </c>
      <c r="N239" t="str">
        <f t="shared" si="21"/>
        <v>ACCUMULATED DEPRECIATION</v>
      </c>
      <c r="O239" t="str">
        <f t="shared" si="22"/>
        <v>1830 - ACC DEPR WATER PLANT</v>
      </c>
      <c r="Q239" t="str">
        <f t="shared" si="23"/>
        <v>ACC DEPR-ORGANIZATION</v>
      </c>
      <c r="W239" s="2">
        <v>1835</v>
      </c>
    </row>
    <row r="240" spans="1:23" x14ac:dyDescent="0.25">
      <c r="A240" s="2">
        <v>1840</v>
      </c>
      <c r="B240" s="14" t="s">
        <v>2304</v>
      </c>
      <c r="C240" s="14" t="s">
        <v>2504</v>
      </c>
      <c r="D240" s="14" t="s">
        <v>2316</v>
      </c>
      <c r="E240" s="14" t="s">
        <v>2304</v>
      </c>
      <c r="F240" s="2">
        <v>142202</v>
      </c>
      <c r="G240" s="2">
        <v>17010</v>
      </c>
      <c r="H240" s="4">
        <v>108.1</v>
      </c>
      <c r="K240" t="str">
        <f t="shared" si="18"/>
        <v>TOTAL ASSETS</v>
      </c>
      <c r="L240" t="str">
        <f t="shared" si="20"/>
        <v>LONG TERM ASSETS</v>
      </c>
      <c r="M240" s="13" t="str">
        <f t="shared" si="19"/>
        <v>LONG TERM ASSETS</v>
      </c>
      <c r="N240" t="str">
        <f t="shared" si="21"/>
        <v>ACCUMULATED DEPRECIATION</v>
      </c>
      <c r="O240" t="str">
        <f t="shared" si="22"/>
        <v>1830 - ACC DEPR WATER PLANT</v>
      </c>
      <c r="Q240" t="str">
        <f t="shared" si="23"/>
        <v>ACC DEPR-FRANCHISES</v>
      </c>
      <c r="W240" s="2">
        <v>1840</v>
      </c>
    </row>
    <row r="241" spans="1:23" x14ac:dyDescent="0.25">
      <c r="A241" s="2">
        <v>1845</v>
      </c>
      <c r="B241" s="14" t="s">
        <v>2304</v>
      </c>
      <c r="C241" s="14" t="s">
        <v>2505</v>
      </c>
      <c r="D241" s="14" t="s">
        <v>2316</v>
      </c>
      <c r="E241" s="14" t="s">
        <v>2304</v>
      </c>
      <c r="F241" s="2">
        <v>142204</v>
      </c>
      <c r="G241" s="2">
        <v>17015</v>
      </c>
      <c r="H241" s="4">
        <v>108.1</v>
      </c>
      <c r="K241" t="str">
        <f t="shared" si="18"/>
        <v>TOTAL ASSETS</v>
      </c>
      <c r="L241" t="str">
        <f t="shared" si="20"/>
        <v>LONG TERM ASSETS</v>
      </c>
      <c r="M241" s="13" t="str">
        <f t="shared" si="19"/>
        <v>LONG TERM ASSETS</v>
      </c>
      <c r="N241" t="str">
        <f t="shared" si="21"/>
        <v>ACCUMULATED DEPRECIATION</v>
      </c>
      <c r="O241" t="str">
        <f t="shared" si="22"/>
        <v>1830 - ACC DEPR WATER PLANT</v>
      </c>
      <c r="Q241" t="str">
        <f t="shared" si="23"/>
        <v>ACC DEPR-STRUCT&amp;IMPRV S</v>
      </c>
      <c r="W241" s="2">
        <v>1845</v>
      </c>
    </row>
    <row r="242" spans="1:23" x14ac:dyDescent="0.25">
      <c r="A242" s="2">
        <v>1850</v>
      </c>
      <c r="B242" s="14" t="s">
        <v>2304</v>
      </c>
      <c r="C242" s="14" t="s">
        <v>2506</v>
      </c>
      <c r="D242" s="14" t="s">
        <v>2316</v>
      </c>
      <c r="E242" s="14" t="s">
        <v>2304</v>
      </c>
      <c r="F242" s="2">
        <v>142205</v>
      </c>
      <c r="G242" s="2">
        <v>17020</v>
      </c>
      <c r="H242" s="4">
        <v>108.1</v>
      </c>
      <c r="K242" t="str">
        <f t="shared" si="18"/>
        <v>TOTAL ASSETS</v>
      </c>
      <c r="L242" t="str">
        <f t="shared" si="20"/>
        <v>LONG TERM ASSETS</v>
      </c>
      <c r="M242" s="13" t="str">
        <f t="shared" si="19"/>
        <v>LONG TERM ASSETS</v>
      </c>
      <c r="N242" t="str">
        <f t="shared" si="21"/>
        <v>ACCUMULATED DEPRECIATION</v>
      </c>
      <c r="O242" t="str">
        <f t="shared" si="22"/>
        <v>1830 - ACC DEPR WATER PLANT</v>
      </c>
      <c r="Q242" t="str">
        <f t="shared" si="23"/>
        <v>ACC DEPR-STRUCT&amp;IMPRV W</v>
      </c>
      <c r="W242" s="2">
        <v>1850</v>
      </c>
    </row>
    <row r="243" spans="1:23" x14ac:dyDescent="0.25">
      <c r="A243" s="2">
        <v>1855</v>
      </c>
      <c r="B243" s="14" t="s">
        <v>2304</v>
      </c>
      <c r="C243" s="14" t="s">
        <v>2507</v>
      </c>
      <c r="D243" s="14" t="s">
        <v>2316</v>
      </c>
      <c r="E243" s="14" t="s">
        <v>2304</v>
      </c>
      <c r="F243" s="2">
        <v>142206</v>
      </c>
      <c r="G243" s="2">
        <v>17025</v>
      </c>
      <c r="H243" s="4">
        <v>108.1</v>
      </c>
      <c r="K243" t="str">
        <f t="shared" si="18"/>
        <v>TOTAL ASSETS</v>
      </c>
      <c r="L243" t="str">
        <f t="shared" si="20"/>
        <v>LONG TERM ASSETS</v>
      </c>
      <c r="M243" s="13" t="str">
        <f t="shared" si="19"/>
        <v>LONG TERM ASSETS</v>
      </c>
      <c r="N243" t="str">
        <f t="shared" si="21"/>
        <v>ACCUMULATED DEPRECIATION</v>
      </c>
      <c r="O243" t="str">
        <f t="shared" si="22"/>
        <v>1830 - ACC DEPR WATER PLANT</v>
      </c>
      <c r="Q243" t="str">
        <f t="shared" si="23"/>
        <v>ACC DEPR-STRUCT&amp;IMPRV T</v>
      </c>
      <c r="W243" s="2">
        <v>1855</v>
      </c>
    </row>
    <row r="244" spans="1:23" x14ac:dyDescent="0.25">
      <c r="A244" s="2">
        <v>1860</v>
      </c>
      <c r="B244" s="14" t="s">
        <v>2304</v>
      </c>
      <c r="C244" s="14" t="s">
        <v>2508</v>
      </c>
      <c r="D244" s="14" t="s">
        <v>2316</v>
      </c>
      <c r="E244" s="14" t="s">
        <v>2304</v>
      </c>
      <c r="F244" s="2">
        <v>142203</v>
      </c>
      <c r="G244" s="2">
        <v>17065</v>
      </c>
      <c r="H244" s="4">
        <v>108.1</v>
      </c>
      <c r="K244" t="str">
        <f t="shared" si="18"/>
        <v>TOTAL ASSETS</v>
      </c>
      <c r="L244" t="str">
        <f t="shared" si="20"/>
        <v>LONG TERM ASSETS</v>
      </c>
      <c r="M244" s="13" t="str">
        <f t="shared" si="19"/>
        <v>LONG TERM ASSETS</v>
      </c>
      <c r="N244" t="str">
        <f t="shared" si="21"/>
        <v>ACCUMULATED DEPRECIATION</v>
      </c>
      <c r="O244" t="str">
        <f t="shared" si="22"/>
        <v>1830 - ACC DEPR WATER PLANT</v>
      </c>
      <c r="Q244" t="str">
        <f t="shared" si="23"/>
        <v>ACC DEPR-STRUCT&amp;IMPRV G</v>
      </c>
      <c r="W244" s="2">
        <v>1860</v>
      </c>
    </row>
    <row r="245" spans="1:23" x14ac:dyDescent="0.25">
      <c r="A245" s="2">
        <v>1865</v>
      </c>
      <c r="B245" s="14" t="s">
        <v>2304</v>
      </c>
      <c r="C245" s="14" t="s">
        <v>2509</v>
      </c>
      <c r="D245" s="14" t="s">
        <v>2316</v>
      </c>
      <c r="E245" s="14" t="s">
        <v>2304</v>
      </c>
      <c r="F245" s="2">
        <v>142221</v>
      </c>
      <c r="G245" s="2">
        <v>17035</v>
      </c>
      <c r="H245" s="4">
        <v>108.1</v>
      </c>
      <c r="K245" t="str">
        <f t="shared" si="18"/>
        <v>TOTAL ASSETS</v>
      </c>
      <c r="L245" t="str">
        <f t="shared" si="20"/>
        <v>LONG TERM ASSETS</v>
      </c>
      <c r="M245" s="13" t="str">
        <f t="shared" si="19"/>
        <v>LONG TERM ASSETS</v>
      </c>
      <c r="N245" t="str">
        <f t="shared" si="21"/>
        <v>ACCUMULATED DEPRECIATION</v>
      </c>
      <c r="O245" t="str">
        <f t="shared" si="22"/>
        <v>1830 - ACC DEPR WATER PLANT</v>
      </c>
      <c r="Q245" t="str">
        <f t="shared" si="23"/>
        <v>ACC DEPR-COLLECTING RES</v>
      </c>
      <c r="W245" s="2">
        <v>1865</v>
      </c>
    </row>
    <row r="246" spans="1:23" x14ac:dyDescent="0.25">
      <c r="A246" s="2">
        <v>1870</v>
      </c>
      <c r="B246" s="14" t="s">
        <v>2304</v>
      </c>
      <c r="C246" s="14" t="s">
        <v>2510</v>
      </c>
      <c r="D246" s="14" t="s">
        <v>2316</v>
      </c>
      <c r="E246" s="14" t="s">
        <v>2304</v>
      </c>
      <c r="F246" s="2">
        <v>142222</v>
      </c>
      <c r="G246" s="2">
        <v>17037</v>
      </c>
      <c r="H246" s="4">
        <v>108.1</v>
      </c>
      <c r="K246" t="str">
        <f t="shared" si="18"/>
        <v>TOTAL ASSETS</v>
      </c>
      <c r="L246" t="str">
        <f t="shared" si="20"/>
        <v>LONG TERM ASSETS</v>
      </c>
      <c r="M246" s="13" t="str">
        <f t="shared" si="19"/>
        <v>LONG TERM ASSETS</v>
      </c>
      <c r="N246" t="str">
        <f t="shared" si="21"/>
        <v>ACCUMULATED DEPRECIATION</v>
      </c>
      <c r="O246" t="str">
        <f t="shared" si="22"/>
        <v>1830 - ACC DEPR WATER PLANT</v>
      </c>
      <c r="Q246" t="str">
        <f t="shared" si="23"/>
        <v>ACC DEPR-LAKE,RIVER,OTH</v>
      </c>
      <c r="W246" s="2">
        <v>1870</v>
      </c>
    </row>
    <row r="247" spans="1:23" x14ac:dyDescent="0.25">
      <c r="A247" s="2">
        <v>1875</v>
      </c>
      <c r="B247" s="14" t="s">
        <v>2304</v>
      </c>
      <c r="C247" s="14" t="s">
        <v>2511</v>
      </c>
      <c r="D247" s="14" t="s">
        <v>2316</v>
      </c>
      <c r="E247" s="14" t="s">
        <v>2304</v>
      </c>
      <c r="F247" s="2">
        <v>142223</v>
      </c>
      <c r="G247" s="2">
        <v>17090</v>
      </c>
      <c r="H247" s="4">
        <v>108.1</v>
      </c>
      <c r="K247" t="str">
        <f t="shared" si="18"/>
        <v>TOTAL ASSETS</v>
      </c>
      <c r="L247" t="str">
        <f t="shared" si="20"/>
        <v>LONG TERM ASSETS</v>
      </c>
      <c r="M247" s="13" t="str">
        <f t="shared" si="19"/>
        <v>LONG TERM ASSETS</v>
      </c>
      <c r="N247" t="str">
        <f t="shared" si="21"/>
        <v>ACCUMULATED DEPRECIATION</v>
      </c>
      <c r="O247" t="str">
        <f t="shared" si="22"/>
        <v>1830 - ACC DEPR WATER PLANT</v>
      </c>
      <c r="Q247" t="str">
        <f t="shared" si="23"/>
        <v>ACC DEPR-WELLS &amp; SPRING</v>
      </c>
      <c r="W247" s="2">
        <v>1875</v>
      </c>
    </row>
    <row r="248" spans="1:23" x14ac:dyDescent="0.25">
      <c r="A248" s="2">
        <v>1880</v>
      </c>
      <c r="B248" s="14" t="s">
        <v>2304</v>
      </c>
      <c r="C248" s="14" t="s">
        <v>2512</v>
      </c>
      <c r="D248" s="14" t="s">
        <v>2316</v>
      </c>
      <c r="E248" s="14" t="s">
        <v>2304</v>
      </c>
      <c r="F248" s="2">
        <v>142224</v>
      </c>
      <c r="G248" s="2">
        <v>17095</v>
      </c>
      <c r="H248" s="4">
        <v>108.1</v>
      </c>
      <c r="K248" t="str">
        <f t="shared" si="18"/>
        <v>TOTAL ASSETS</v>
      </c>
      <c r="L248" t="str">
        <f t="shared" si="20"/>
        <v>LONG TERM ASSETS</v>
      </c>
      <c r="M248" s="13" t="str">
        <f t="shared" si="19"/>
        <v>LONG TERM ASSETS</v>
      </c>
      <c r="N248" t="str">
        <f t="shared" si="21"/>
        <v>ACCUMULATED DEPRECIATION</v>
      </c>
      <c r="O248" t="str">
        <f t="shared" si="22"/>
        <v>1830 - ACC DEPR WATER PLANT</v>
      </c>
      <c r="Q248" t="str">
        <f t="shared" si="23"/>
        <v>ACC DEPR-INFILTRATION G</v>
      </c>
      <c r="W248" s="2">
        <v>1880</v>
      </c>
    </row>
    <row r="249" spans="1:23" x14ac:dyDescent="0.25">
      <c r="A249" s="2">
        <v>1885</v>
      </c>
      <c r="B249" s="14" t="s">
        <v>2304</v>
      </c>
      <c r="C249" s="14" t="s">
        <v>2513</v>
      </c>
      <c r="D249" s="14" t="s">
        <v>2316</v>
      </c>
      <c r="E249" s="14" t="s">
        <v>2304</v>
      </c>
      <c r="F249" s="2">
        <v>142225</v>
      </c>
      <c r="G249" s="2">
        <v>17100</v>
      </c>
      <c r="H249" s="4">
        <v>108.1</v>
      </c>
      <c r="K249" t="str">
        <f t="shared" si="18"/>
        <v>TOTAL ASSETS</v>
      </c>
      <c r="L249" t="str">
        <f t="shared" si="20"/>
        <v>LONG TERM ASSETS</v>
      </c>
      <c r="M249" s="13" t="str">
        <f t="shared" si="19"/>
        <v>LONG TERM ASSETS</v>
      </c>
      <c r="N249" t="str">
        <f t="shared" si="21"/>
        <v>ACCUMULATED DEPRECIATION</v>
      </c>
      <c r="O249" t="str">
        <f t="shared" si="22"/>
        <v>1830 - ACC DEPR WATER PLANT</v>
      </c>
      <c r="Q249" t="str">
        <f t="shared" si="23"/>
        <v>ACC DEPR-SUPPLY MAINS</v>
      </c>
      <c r="W249" s="2">
        <v>1885</v>
      </c>
    </row>
    <row r="250" spans="1:23" x14ac:dyDescent="0.25">
      <c r="A250" s="2">
        <v>1890</v>
      </c>
      <c r="B250" s="14" t="s">
        <v>2304</v>
      </c>
      <c r="C250" s="14" t="s">
        <v>2514</v>
      </c>
      <c r="D250" s="14" t="s">
        <v>2316</v>
      </c>
      <c r="E250" s="14" t="s">
        <v>2304</v>
      </c>
      <c r="F250" s="2">
        <v>142226</v>
      </c>
      <c r="G250" s="2">
        <v>17105</v>
      </c>
      <c r="H250" s="4">
        <v>108.1</v>
      </c>
      <c r="K250" t="str">
        <f t="shared" si="18"/>
        <v>TOTAL ASSETS</v>
      </c>
      <c r="L250" t="str">
        <f t="shared" si="20"/>
        <v>LONG TERM ASSETS</v>
      </c>
      <c r="M250" s="13" t="str">
        <f t="shared" si="19"/>
        <v>LONG TERM ASSETS</v>
      </c>
      <c r="N250" t="str">
        <f t="shared" si="21"/>
        <v>ACCUMULATED DEPRECIATION</v>
      </c>
      <c r="O250" t="str">
        <f t="shared" si="22"/>
        <v>1830 - ACC DEPR WATER PLANT</v>
      </c>
      <c r="Q250" t="str">
        <f t="shared" si="23"/>
        <v>ACC DEPR-POWER GENERATI</v>
      </c>
      <c r="W250" s="2">
        <v>1890</v>
      </c>
    </row>
    <row r="251" spans="1:23" x14ac:dyDescent="0.25">
      <c r="A251" s="2">
        <v>1895</v>
      </c>
      <c r="B251" s="14" t="s">
        <v>2304</v>
      </c>
      <c r="C251" s="14" t="s">
        <v>2515</v>
      </c>
      <c r="D251" s="14" t="s">
        <v>2316</v>
      </c>
      <c r="E251" s="14" t="s">
        <v>2304</v>
      </c>
      <c r="F251" s="2">
        <v>142227</v>
      </c>
      <c r="G251" s="2">
        <v>17110</v>
      </c>
      <c r="H251" s="4">
        <v>108.1</v>
      </c>
      <c r="K251" t="str">
        <f t="shared" si="18"/>
        <v>TOTAL ASSETS</v>
      </c>
      <c r="L251" t="str">
        <f t="shared" si="20"/>
        <v>LONG TERM ASSETS</v>
      </c>
      <c r="M251" s="13" t="str">
        <f t="shared" si="19"/>
        <v>LONG TERM ASSETS</v>
      </c>
      <c r="N251" t="str">
        <f t="shared" si="21"/>
        <v>ACCUMULATED DEPRECIATION</v>
      </c>
      <c r="O251" t="str">
        <f t="shared" si="22"/>
        <v>1830 - ACC DEPR WATER PLANT</v>
      </c>
      <c r="Q251" t="str">
        <f t="shared" si="23"/>
        <v>ACC DEPR-ELECT PUMP EQU</v>
      </c>
      <c r="W251" s="2">
        <v>1895</v>
      </c>
    </row>
    <row r="252" spans="1:23" x14ac:dyDescent="0.25">
      <c r="A252" s="2">
        <v>1900</v>
      </c>
      <c r="B252" s="14" t="s">
        <v>2304</v>
      </c>
      <c r="C252" s="14" t="s">
        <v>2515</v>
      </c>
      <c r="D252" s="14" t="s">
        <v>2316</v>
      </c>
      <c r="E252" s="14" t="s">
        <v>2304</v>
      </c>
      <c r="F252" s="2">
        <v>142228</v>
      </c>
      <c r="G252" s="2">
        <v>17115</v>
      </c>
      <c r="H252" s="4">
        <v>108.1</v>
      </c>
      <c r="K252" t="str">
        <f t="shared" si="18"/>
        <v>TOTAL ASSETS</v>
      </c>
      <c r="L252" t="str">
        <f t="shared" si="20"/>
        <v>LONG TERM ASSETS</v>
      </c>
      <c r="M252" s="13" t="str">
        <f t="shared" si="19"/>
        <v>LONG TERM ASSETS</v>
      </c>
      <c r="N252" t="str">
        <f t="shared" si="21"/>
        <v>ACCUMULATED DEPRECIATION</v>
      </c>
      <c r="O252" t="str">
        <f t="shared" si="22"/>
        <v>1830 - ACC DEPR WATER PLANT</v>
      </c>
      <c r="Q252" t="str">
        <f t="shared" si="23"/>
        <v>ACC DEPR-ELECT PUMP EQU</v>
      </c>
      <c r="W252" s="2">
        <v>1900</v>
      </c>
    </row>
    <row r="253" spans="1:23" x14ac:dyDescent="0.25">
      <c r="A253" s="2">
        <v>1905</v>
      </c>
      <c r="B253" s="14" t="s">
        <v>2304</v>
      </c>
      <c r="C253" s="14" t="s">
        <v>2515</v>
      </c>
      <c r="D253" s="14" t="s">
        <v>2316</v>
      </c>
      <c r="E253" s="14" t="s">
        <v>2304</v>
      </c>
      <c r="F253" s="2">
        <v>142229</v>
      </c>
      <c r="G253" s="2">
        <v>17120</v>
      </c>
      <c r="H253" s="4">
        <v>108.1</v>
      </c>
      <c r="K253" t="str">
        <f t="shared" si="18"/>
        <v>TOTAL ASSETS</v>
      </c>
      <c r="L253" t="str">
        <f t="shared" si="20"/>
        <v>LONG TERM ASSETS</v>
      </c>
      <c r="M253" s="13" t="str">
        <f t="shared" si="19"/>
        <v>LONG TERM ASSETS</v>
      </c>
      <c r="N253" t="str">
        <f t="shared" si="21"/>
        <v>ACCUMULATED DEPRECIATION</v>
      </c>
      <c r="O253" t="str">
        <f t="shared" si="22"/>
        <v>1830 - ACC DEPR WATER PLANT</v>
      </c>
      <c r="Q253" t="str">
        <f t="shared" si="23"/>
        <v>ACC DEPR-ELECT PUMP EQU</v>
      </c>
      <c r="W253" s="2">
        <v>1905</v>
      </c>
    </row>
    <row r="254" spans="1:23" x14ac:dyDescent="0.25">
      <c r="A254" s="2">
        <v>1910</v>
      </c>
      <c r="B254" s="14" t="s">
        <v>2304</v>
      </c>
      <c r="C254" s="14" t="s">
        <v>2516</v>
      </c>
      <c r="D254" s="14" t="s">
        <v>2316</v>
      </c>
      <c r="E254" s="14" t="s">
        <v>2304</v>
      </c>
      <c r="F254" s="2">
        <v>142230</v>
      </c>
      <c r="G254" s="2">
        <v>17125</v>
      </c>
      <c r="H254" s="4">
        <v>108.1</v>
      </c>
      <c r="K254" t="str">
        <f t="shared" si="18"/>
        <v>TOTAL ASSETS</v>
      </c>
      <c r="L254" t="str">
        <f t="shared" si="20"/>
        <v>LONG TERM ASSETS</v>
      </c>
      <c r="M254" s="13" t="str">
        <f t="shared" si="19"/>
        <v>LONG TERM ASSETS</v>
      </c>
      <c r="N254" t="str">
        <f t="shared" si="21"/>
        <v>ACCUMULATED DEPRECIATION</v>
      </c>
      <c r="O254" t="str">
        <f t="shared" si="22"/>
        <v>1830 - ACC DEPR WATER PLANT</v>
      </c>
      <c r="Q254" t="str">
        <f t="shared" si="23"/>
        <v>ACC DEPR-WATER TREATMEN</v>
      </c>
      <c r="W254" s="2">
        <v>1910</v>
      </c>
    </row>
    <row r="255" spans="1:23" x14ac:dyDescent="0.25">
      <c r="A255" s="2">
        <v>1915</v>
      </c>
      <c r="B255" s="14" t="s">
        <v>2304</v>
      </c>
      <c r="C255" s="14" t="s">
        <v>2517</v>
      </c>
      <c r="D255" s="14" t="s">
        <v>2316</v>
      </c>
      <c r="E255" s="14" t="s">
        <v>2304</v>
      </c>
      <c r="F255" s="2">
        <v>142231</v>
      </c>
      <c r="G255" s="2">
        <v>17130</v>
      </c>
      <c r="H255" s="4">
        <v>108.1</v>
      </c>
      <c r="K255" t="str">
        <f t="shared" si="18"/>
        <v>TOTAL ASSETS</v>
      </c>
      <c r="L255" t="str">
        <f t="shared" si="20"/>
        <v>LONG TERM ASSETS</v>
      </c>
      <c r="M255" s="13" t="str">
        <f t="shared" si="19"/>
        <v>LONG TERM ASSETS</v>
      </c>
      <c r="N255" t="str">
        <f t="shared" si="21"/>
        <v>ACCUMULATED DEPRECIATION</v>
      </c>
      <c r="O255" t="str">
        <f t="shared" si="22"/>
        <v>1830 - ACC DEPR WATER PLANT</v>
      </c>
      <c r="Q255" t="str">
        <f t="shared" si="23"/>
        <v>ACC DEPR-DIST RESV &amp; ST</v>
      </c>
      <c r="W255" s="2">
        <v>1915</v>
      </c>
    </row>
    <row r="256" spans="1:23" x14ac:dyDescent="0.25">
      <c r="A256" s="2">
        <v>1920</v>
      </c>
      <c r="B256" s="14" t="s">
        <v>2304</v>
      </c>
      <c r="C256" s="14" t="s">
        <v>2518</v>
      </c>
      <c r="D256" s="14" t="s">
        <v>2316</v>
      </c>
      <c r="E256" s="14" t="s">
        <v>2304</v>
      </c>
      <c r="F256" s="2">
        <v>142232</v>
      </c>
      <c r="G256" s="2">
        <v>17135</v>
      </c>
      <c r="H256" s="4">
        <v>108.1</v>
      </c>
      <c r="K256" t="str">
        <f t="shared" si="18"/>
        <v>TOTAL ASSETS</v>
      </c>
      <c r="L256" t="str">
        <f t="shared" si="20"/>
        <v>LONG TERM ASSETS</v>
      </c>
      <c r="M256" s="13" t="str">
        <f t="shared" si="19"/>
        <v>LONG TERM ASSETS</v>
      </c>
      <c r="N256" t="str">
        <f t="shared" si="21"/>
        <v>ACCUMULATED DEPRECIATION</v>
      </c>
      <c r="O256" t="str">
        <f t="shared" si="22"/>
        <v>1830 - ACC DEPR WATER PLANT</v>
      </c>
      <c r="Q256" t="str">
        <f t="shared" si="23"/>
        <v>ACC DEPR-TRANS &amp; DISTR</v>
      </c>
      <c r="W256" s="2">
        <v>1920</v>
      </c>
    </row>
    <row r="257" spans="1:23" x14ac:dyDescent="0.25">
      <c r="A257" s="2">
        <v>1925</v>
      </c>
      <c r="B257" s="14" t="s">
        <v>2304</v>
      </c>
      <c r="C257" s="14" t="s">
        <v>2519</v>
      </c>
      <c r="D257" s="14" t="s">
        <v>2316</v>
      </c>
      <c r="E257" s="14" t="s">
        <v>2304</v>
      </c>
      <c r="F257" s="2">
        <v>142233</v>
      </c>
      <c r="G257" s="2">
        <v>17140</v>
      </c>
      <c r="H257" s="4">
        <v>108.1</v>
      </c>
      <c r="K257" t="str">
        <f t="shared" si="18"/>
        <v>TOTAL ASSETS</v>
      </c>
      <c r="L257" t="str">
        <f t="shared" si="20"/>
        <v>LONG TERM ASSETS</v>
      </c>
      <c r="M257" s="13" t="str">
        <f t="shared" si="19"/>
        <v>LONG TERM ASSETS</v>
      </c>
      <c r="N257" t="str">
        <f t="shared" si="21"/>
        <v>ACCUMULATED DEPRECIATION</v>
      </c>
      <c r="O257" t="str">
        <f t="shared" si="22"/>
        <v>1830 - ACC DEPR WATER PLANT</v>
      </c>
      <c r="Q257" t="str">
        <f t="shared" si="23"/>
        <v>ACC DEPR-SERVICE LINES</v>
      </c>
      <c r="W257" s="2">
        <v>1925</v>
      </c>
    </row>
    <row r="258" spans="1:23" x14ac:dyDescent="0.25">
      <c r="A258" s="2">
        <v>1930</v>
      </c>
      <c r="B258" s="14" t="s">
        <v>2304</v>
      </c>
      <c r="C258" s="14" t="s">
        <v>2520</v>
      </c>
      <c r="D258" s="14" t="s">
        <v>2316</v>
      </c>
      <c r="E258" s="14" t="s">
        <v>2304</v>
      </c>
      <c r="F258" s="2">
        <v>142234</v>
      </c>
      <c r="G258" s="2">
        <v>17145</v>
      </c>
      <c r="H258" s="4">
        <v>108.1</v>
      </c>
      <c r="K258" t="str">
        <f t="shared" si="18"/>
        <v>TOTAL ASSETS</v>
      </c>
      <c r="L258" t="str">
        <f t="shared" si="20"/>
        <v>LONG TERM ASSETS</v>
      </c>
      <c r="M258" s="13" t="str">
        <f t="shared" si="19"/>
        <v>LONG TERM ASSETS</v>
      </c>
      <c r="N258" t="str">
        <f t="shared" si="21"/>
        <v>ACCUMULATED DEPRECIATION</v>
      </c>
      <c r="O258" t="str">
        <f t="shared" si="22"/>
        <v>1830 - ACC DEPR WATER PLANT</v>
      </c>
      <c r="Q258" t="str">
        <f t="shared" si="23"/>
        <v>ACC DEPR-METERS</v>
      </c>
      <c r="W258" s="2">
        <v>1930</v>
      </c>
    </row>
    <row r="259" spans="1:23" x14ac:dyDescent="0.25">
      <c r="A259" s="2">
        <v>1935</v>
      </c>
      <c r="B259" s="14" t="s">
        <v>2304</v>
      </c>
      <c r="C259" s="14" t="s">
        <v>2521</v>
      </c>
      <c r="D259" s="14" t="s">
        <v>2316</v>
      </c>
      <c r="E259" s="14" t="s">
        <v>2304</v>
      </c>
      <c r="F259" s="2">
        <v>142235</v>
      </c>
      <c r="G259" s="2">
        <v>17150</v>
      </c>
      <c r="H259" s="4">
        <v>108.1</v>
      </c>
      <c r="K259" t="str">
        <f t="shared" ref="K259:K322" si="24">IF(D259="3",TRIM(C259),K258)</f>
        <v>TOTAL ASSETS</v>
      </c>
      <c r="L259" t="str">
        <f t="shared" si="20"/>
        <v>LONG TERM ASSETS</v>
      </c>
      <c r="M259" s="13" t="str">
        <f t="shared" ref="M259:M322" si="25">+L259</f>
        <v>LONG TERM ASSETS</v>
      </c>
      <c r="N259" t="str">
        <f t="shared" si="21"/>
        <v>ACCUMULATED DEPRECIATION</v>
      </c>
      <c r="O259" t="str">
        <f t="shared" si="22"/>
        <v>1830 - ACC DEPR WATER PLANT</v>
      </c>
      <c r="Q259" t="str">
        <f t="shared" si="23"/>
        <v>ACC DEPR-METER INSTALLS</v>
      </c>
      <c r="W259" s="2">
        <v>1935</v>
      </c>
    </row>
    <row r="260" spans="1:23" x14ac:dyDescent="0.25">
      <c r="A260" s="2">
        <v>1940</v>
      </c>
      <c r="B260" s="14" t="s">
        <v>2304</v>
      </c>
      <c r="C260" s="14" t="s">
        <v>2522</v>
      </c>
      <c r="D260" s="14" t="s">
        <v>2316</v>
      </c>
      <c r="E260" s="14" t="s">
        <v>2304</v>
      </c>
      <c r="F260" s="2">
        <v>142236</v>
      </c>
      <c r="G260" s="2">
        <v>17155</v>
      </c>
      <c r="H260" s="4">
        <v>108.1</v>
      </c>
      <c r="K260" t="str">
        <f t="shared" si="24"/>
        <v>TOTAL ASSETS</v>
      </c>
      <c r="L260" t="str">
        <f t="shared" ref="L260:L323" si="26">IF(D260="4",TRIM(C260),L259)</f>
        <v>LONG TERM ASSETS</v>
      </c>
      <c r="M260" s="13" t="str">
        <f t="shared" si="25"/>
        <v>LONG TERM ASSETS</v>
      </c>
      <c r="N260" t="str">
        <f t="shared" si="21"/>
        <v>ACCUMULATED DEPRECIATION</v>
      </c>
      <c r="O260" t="str">
        <f t="shared" si="22"/>
        <v>1830 - ACC DEPR WATER PLANT</v>
      </c>
      <c r="Q260" t="str">
        <f t="shared" si="23"/>
        <v>ACC DEPR-HYDRANTS</v>
      </c>
      <c r="W260" s="2">
        <v>1940</v>
      </c>
    </row>
    <row r="261" spans="1:23" x14ac:dyDescent="0.25">
      <c r="A261" s="2">
        <v>1945</v>
      </c>
      <c r="B261" s="14" t="s">
        <v>2304</v>
      </c>
      <c r="C261" s="14" t="s">
        <v>2523</v>
      </c>
      <c r="D261" s="14" t="s">
        <v>2316</v>
      </c>
      <c r="E261" s="14" t="s">
        <v>2304</v>
      </c>
      <c r="F261" s="2">
        <v>142237</v>
      </c>
      <c r="G261" s="2">
        <v>17160</v>
      </c>
      <c r="H261" s="4">
        <v>108.1</v>
      </c>
      <c r="K261" t="str">
        <f t="shared" si="24"/>
        <v>TOTAL ASSETS</v>
      </c>
      <c r="L261" t="str">
        <f t="shared" si="26"/>
        <v>LONG TERM ASSETS</v>
      </c>
      <c r="M261" s="13" t="str">
        <f t="shared" si="25"/>
        <v>LONG TERM ASSETS</v>
      </c>
      <c r="N261" t="str">
        <f t="shared" ref="N261:N324" si="27">IF(D261="5",TRIM(C261),N260)</f>
        <v>ACCUMULATED DEPRECIATION</v>
      </c>
      <c r="O261" t="str">
        <f t="shared" ref="O261:O324" si="28">IF(D261="6",P261,O260)</f>
        <v>1830 - ACC DEPR WATER PLANT</v>
      </c>
      <c r="Q261" t="str">
        <f t="shared" ref="Q261:Q324" si="29">IF(OR(D261="7",D261="8",D261="6"),TRIM(C261),"")</f>
        <v>ACC DEPR-BACKFLOW PREVE</v>
      </c>
      <c r="W261" s="2">
        <v>1945</v>
      </c>
    </row>
    <row r="262" spans="1:23" x14ac:dyDescent="0.25">
      <c r="A262" s="2">
        <v>1950</v>
      </c>
      <c r="B262" s="14" t="s">
        <v>2304</v>
      </c>
      <c r="C262" s="14" t="s">
        <v>2524</v>
      </c>
      <c r="D262" s="14" t="s">
        <v>2316</v>
      </c>
      <c r="E262" s="14" t="s">
        <v>2304</v>
      </c>
      <c r="F262" s="2">
        <v>142267</v>
      </c>
      <c r="G262" s="2">
        <v>17165</v>
      </c>
      <c r="H262" s="4">
        <v>108.1</v>
      </c>
      <c r="K262" t="str">
        <f t="shared" si="24"/>
        <v>TOTAL ASSETS</v>
      </c>
      <c r="L262" t="str">
        <f t="shared" si="26"/>
        <v>LONG TERM ASSETS</v>
      </c>
      <c r="M262" s="13" t="str">
        <f t="shared" si="25"/>
        <v>LONG TERM ASSETS</v>
      </c>
      <c r="N262" t="str">
        <f t="shared" si="27"/>
        <v>ACCUMULATED DEPRECIATION</v>
      </c>
      <c r="O262" t="str">
        <f t="shared" si="28"/>
        <v>1830 - ACC DEPR WATER PLANT</v>
      </c>
      <c r="Q262" t="str">
        <f t="shared" si="29"/>
        <v>ACC DEPR-OTH PLANT&amp;MISC</v>
      </c>
      <c r="W262" s="2">
        <v>1950</v>
      </c>
    </row>
    <row r="263" spans="1:23" x14ac:dyDescent="0.25">
      <c r="A263" s="2">
        <v>1955</v>
      </c>
      <c r="B263" s="14" t="s">
        <v>2304</v>
      </c>
      <c r="C263" s="14" t="s">
        <v>2524</v>
      </c>
      <c r="D263" s="14" t="s">
        <v>2316</v>
      </c>
      <c r="E263" s="14" t="s">
        <v>2304</v>
      </c>
      <c r="F263" s="2">
        <v>142268</v>
      </c>
      <c r="G263" s="2">
        <v>17170</v>
      </c>
      <c r="H263" s="4">
        <v>108.1</v>
      </c>
      <c r="K263" t="str">
        <f t="shared" si="24"/>
        <v>TOTAL ASSETS</v>
      </c>
      <c r="L263" t="str">
        <f t="shared" si="26"/>
        <v>LONG TERM ASSETS</v>
      </c>
      <c r="M263" s="13" t="str">
        <f t="shared" si="25"/>
        <v>LONG TERM ASSETS</v>
      </c>
      <c r="N263" t="str">
        <f t="shared" si="27"/>
        <v>ACCUMULATED DEPRECIATION</v>
      </c>
      <c r="O263" t="str">
        <f t="shared" si="28"/>
        <v>1830 - ACC DEPR WATER PLANT</v>
      </c>
      <c r="Q263" t="str">
        <f t="shared" si="29"/>
        <v>ACC DEPR-OTH PLANT&amp;MISC</v>
      </c>
      <c r="W263" s="2">
        <v>1955</v>
      </c>
    </row>
    <row r="264" spans="1:23" x14ac:dyDescent="0.25">
      <c r="A264" s="2">
        <v>1960</v>
      </c>
      <c r="B264" s="14" t="s">
        <v>2304</v>
      </c>
      <c r="C264" s="14" t="s">
        <v>2524</v>
      </c>
      <c r="D264" s="14" t="s">
        <v>2316</v>
      </c>
      <c r="E264" s="14" t="s">
        <v>2304</v>
      </c>
      <c r="F264" s="2">
        <v>142269</v>
      </c>
      <c r="G264" s="2">
        <v>17175</v>
      </c>
      <c r="H264" s="4">
        <v>108.1</v>
      </c>
      <c r="K264" t="str">
        <f t="shared" si="24"/>
        <v>TOTAL ASSETS</v>
      </c>
      <c r="L264" t="str">
        <f t="shared" si="26"/>
        <v>LONG TERM ASSETS</v>
      </c>
      <c r="M264" s="13" t="str">
        <f t="shared" si="25"/>
        <v>LONG TERM ASSETS</v>
      </c>
      <c r="N264" t="str">
        <f t="shared" si="27"/>
        <v>ACCUMULATED DEPRECIATION</v>
      </c>
      <c r="O264" t="str">
        <f t="shared" si="28"/>
        <v>1830 - ACC DEPR WATER PLANT</v>
      </c>
      <c r="Q264" t="str">
        <f t="shared" si="29"/>
        <v>ACC DEPR-OTH PLANT&amp;MISC</v>
      </c>
      <c r="W264" s="2">
        <v>1960</v>
      </c>
    </row>
    <row r="265" spans="1:23" x14ac:dyDescent="0.25">
      <c r="A265" s="2">
        <v>1965</v>
      </c>
      <c r="B265" s="14" t="s">
        <v>2304</v>
      </c>
      <c r="C265" s="14" t="s">
        <v>2524</v>
      </c>
      <c r="D265" s="14" t="s">
        <v>2316</v>
      </c>
      <c r="E265" s="14" t="s">
        <v>2304</v>
      </c>
      <c r="F265" s="2">
        <v>142270</v>
      </c>
      <c r="G265" s="2">
        <v>17180</v>
      </c>
      <c r="H265" s="4">
        <v>108.1</v>
      </c>
      <c r="K265" t="str">
        <f t="shared" si="24"/>
        <v>TOTAL ASSETS</v>
      </c>
      <c r="L265" t="str">
        <f t="shared" si="26"/>
        <v>LONG TERM ASSETS</v>
      </c>
      <c r="M265" s="13" t="str">
        <f t="shared" si="25"/>
        <v>LONG TERM ASSETS</v>
      </c>
      <c r="N265" t="str">
        <f t="shared" si="27"/>
        <v>ACCUMULATED DEPRECIATION</v>
      </c>
      <c r="O265" t="str">
        <f t="shared" si="28"/>
        <v>1830 - ACC DEPR WATER PLANT</v>
      </c>
      <c r="Q265" t="str">
        <f t="shared" si="29"/>
        <v>ACC DEPR-OTH PLANT&amp;MISC</v>
      </c>
      <c r="W265" s="2">
        <v>1965</v>
      </c>
    </row>
    <row r="266" spans="1:23" x14ac:dyDescent="0.25">
      <c r="A266" s="2">
        <v>1970</v>
      </c>
      <c r="B266" s="14" t="s">
        <v>2304</v>
      </c>
      <c r="C266" s="14" t="s">
        <v>2525</v>
      </c>
      <c r="D266" s="14" t="s">
        <v>2316</v>
      </c>
      <c r="E266" s="14" t="s">
        <v>2304</v>
      </c>
      <c r="F266" s="2">
        <v>142220</v>
      </c>
      <c r="G266" s="2">
        <v>17185</v>
      </c>
      <c r="H266" s="4">
        <v>108.1</v>
      </c>
      <c r="K266" t="str">
        <f t="shared" si="24"/>
        <v>TOTAL ASSETS</v>
      </c>
      <c r="L266" t="str">
        <f t="shared" si="26"/>
        <v>LONG TERM ASSETS</v>
      </c>
      <c r="M266" s="13" t="str">
        <f t="shared" si="25"/>
        <v>LONG TERM ASSETS</v>
      </c>
      <c r="N266" t="str">
        <f t="shared" si="27"/>
        <v>ACCUMULATED DEPRECIATION</v>
      </c>
      <c r="O266" t="str">
        <f t="shared" si="28"/>
        <v>1830 - ACC DEPR WATER PLANT</v>
      </c>
      <c r="Q266" t="str">
        <f t="shared" si="29"/>
        <v>ACC DEPR-OFFICE STRUCTU</v>
      </c>
      <c r="W266" s="2">
        <v>1970</v>
      </c>
    </row>
    <row r="267" spans="1:23" x14ac:dyDescent="0.25">
      <c r="A267" s="2">
        <v>1975</v>
      </c>
      <c r="B267" s="14" t="s">
        <v>2304</v>
      </c>
      <c r="C267" s="14" t="s">
        <v>2526</v>
      </c>
      <c r="D267" s="14" t="s">
        <v>2316</v>
      </c>
      <c r="E267" s="14" t="s">
        <v>2304</v>
      </c>
      <c r="F267" s="2">
        <v>142303</v>
      </c>
      <c r="G267" s="2">
        <v>17190</v>
      </c>
      <c r="H267" s="4">
        <v>108.1</v>
      </c>
      <c r="K267" t="str">
        <f t="shared" si="24"/>
        <v>TOTAL ASSETS</v>
      </c>
      <c r="L267" t="str">
        <f t="shared" si="26"/>
        <v>LONG TERM ASSETS</v>
      </c>
      <c r="M267" s="13" t="str">
        <f t="shared" si="25"/>
        <v>LONG TERM ASSETS</v>
      </c>
      <c r="N267" t="str">
        <f t="shared" si="27"/>
        <v>ACCUMULATED DEPRECIATION</v>
      </c>
      <c r="O267" t="str">
        <f t="shared" si="28"/>
        <v>1830 - ACC DEPR WATER PLANT</v>
      </c>
      <c r="Q267" t="str">
        <f t="shared" si="29"/>
        <v>ACC DEPR-OFFICE FURN/EQ</v>
      </c>
      <c r="W267" s="2">
        <v>1975</v>
      </c>
    </row>
    <row r="268" spans="1:23" x14ac:dyDescent="0.25">
      <c r="A268" s="2">
        <v>1980</v>
      </c>
      <c r="B268" s="14" t="s">
        <v>2304</v>
      </c>
      <c r="C268" s="14" t="s">
        <v>2527</v>
      </c>
      <c r="D268" s="14" t="s">
        <v>2316</v>
      </c>
      <c r="E268" s="14" t="s">
        <v>2304</v>
      </c>
      <c r="F268" s="2">
        <v>142305</v>
      </c>
      <c r="G268" s="2">
        <v>17195</v>
      </c>
      <c r="H268" s="4">
        <v>108.1</v>
      </c>
      <c r="K268" t="str">
        <f t="shared" si="24"/>
        <v>TOTAL ASSETS</v>
      </c>
      <c r="L268" t="str">
        <f t="shared" si="26"/>
        <v>LONG TERM ASSETS</v>
      </c>
      <c r="M268" s="13" t="str">
        <f t="shared" si="25"/>
        <v>LONG TERM ASSETS</v>
      </c>
      <c r="N268" t="str">
        <f t="shared" si="27"/>
        <v>ACCUMULATED DEPRECIATION</v>
      </c>
      <c r="O268" t="str">
        <f t="shared" si="28"/>
        <v>1830 - ACC DEPR WATER PLANT</v>
      </c>
      <c r="Q268" t="str">
        <f t="shared" si="29"/>
        <v>ACC DEPR-STORES EQUIPME</v>
      </c>
      <c r="W268" s="2">
        <v>1980</v>
      </c>
    </row>
    <row r="269" spans="1:23" x14ac:dyDescent="0.25">
      <c r="A269" s="2">
        <v>1985</v>
      </c>
      <c r="B269" s="14" t="s">
        <v>2304</v>
      </c>
      <c r="C269" s="14" t="s">
        <v>2528</v>
      </c>
      <c r="D269" s="14" t="s">
        <v>2316</v>
      </c>
      <c r="E269" s="14" t="s">
        <v>2304</v>
      </c>
      <c r="F269" s="2">
        <v>142308</v>
      </c>
      <c r="G269" s="2">
        <v>17200</v>
      </c>
      <c r="H269" s="4">
        <v>108.1</v>
      </c>
      <c r="K269" t="str">
        <f t="shared" si="24"/>
        <v>TOTAL ASSETS</v>
      </c>
      <c r="L269" t="str">
        <f t="shared" si="26"/>
        <v>LONG TERM ASSETS</v>
      </c>
      <c r="M269" s="13" t="str">
        <f t="shared" si="25"/>
        <v>LONG TERM ASSETS</v>
      </c>
      <c r="N269" t="str">
        <f t="shared" si="27"/>
        <v>ACCUMULATED DEPRECIATION</v>
      </c>
      <c r="O269" t="str">
        <f t="shared" si="28"/>
        <v>1830 - ACC DEPR WATER PLANT</v>
      </c>
      <c r="Q269" t="str">
        <f t="shared" si="29"/>
        <v>ACC DEPR-TOOL SHOP &amp; MI</v>
      </c>
      <c r="W269" s="2">
        <v>1985</v>
      </c>
    </row>
    <row r="270" spans="1:23" x14ac:dyDescent="0.25">
      <c r="A270" s="2">
        <v>1990</v>
      </c>
      <c r="B270" s="14" t="s">
        <v>2304</v>
      </c>
      <c r="C270" s="14" t="s">
        <v>2529</v>
      </c>
      <c r="D270" s="14" t="s">
        <v>2316</v>
      </c>
      <c r="E270" s="14" t="s">
        <v>2304</v>
      </c>
      <c r="F270" s="2">
        <v>142306</v>
      </c>
      <c r="G270" s="2">
        <v>17205</v>
      </c>
      <c r="H270" s="4">
        <v>108.1</v>
      </c>
      <c r="K270" t="str">
        <f t="shared" si="24"/>
        <v>TOTAL ASSETS</v>
      </c>
      <c r="L270" t="str">
        <f t="shared" si="26"/>
        <v>LONG TERM ASSETS</v>
      </c>
      <c r="M270" s="13" t="str">
        <f t="shared" si="25"/>
        <v>LONG TERM ASSETS</v>
      </c>
      <c r="N270" t="str">
        <f t="shared" si="27"/>
        <v>ACCUMULATED DEPRECIATION</v>
      </c>
      <c r="O270" t="str">
        <f t="shared" si="28"/>
        <v>1830 - ACC DEPR WATER PLANT</v>
      </c>
      <c r="Q270" t="str">
        <f t="shared" si="29"/>
        <v>ACC DEPR-LABORATORY EQU</v>
      </c>
      <c r="W270" s="2">
        <v>1990</v>
      </c>
    </row>
    <row r="271" spans="1:23" x14ac:dyDescent="0.25">
      <c r="A271" s="2">
        <v>1995</v>
      </c>
      <c r="B271" s="14" t="s">
        <v>2304</v>
      </c>
      <c r="C271" s="14" t="s">
        <v>2530</v>
      </c>
      <c r="D271" s="14" t="s">
        <v>2316</v>
      </c>
      <c r="E271" s="14" t="s">
        <v>2304</v>
      </c>
      <c r="F271" s="2">
        <v>142309</v>
      </c>
      <c r="G271" s="2">
        <v>17210</v>
      </c>
      <c r="H271" s="4">
        <v>108.1</v>
      </c>
      <c r="K271" t="str">
        <f t="shared" si="24"/>
        <v>TOTAL ASSETS</v>
      </c>
      <c r="L271" t="str">
        <f t="shared" si="26"/>
        <v>LONG TERM ASSETS</v>
      </c>
      <c r="M271" s="13" t="str">
        <f t="shared" si="25"/>
        <v>LONG TERM ASSETS</v>
      </c>
      <c r="N271" t="str">
        <f t="shared" si="27"/>
        <v>ACCUMULATED DEPRECIATION</v>
      </c>
      <c r="O271" t="str">
        <f t="shared" si="28"/>
        <v>1830 - ACC DEPR WATER PLANT</v>
      </c>
      <c r="Q271" t="str">
        <f t="shared" si="29"/>
        <v>ACC DEPR-POWER OPERATED</v>
      </c>
      <c r="W271" s="2">
        <v>1995</v>
      </c>
    </row>
    <row r="272" spans="1:23" x14ac:dyDescent="0.25">
      <c r="A272" s="2">
        <v>2000</v>
      </c>
      <c r="B272" s="14" t="s">
        <v>2304</v>
      </c>
      <c r="C272" s="14" t="s">
        <v>2531</v>
      </c>
      <c r="D272" s="14" t="s">
        <v>2316</v>
      </c>
      <c r="E272" s="14" t="s">
        <v>2304</v>
      </c>
      <c r="F272" s="2">
        <v>142310</v>
      </c>
      <c r="G272" s="2">
        <v>17215</v>
      </c>
      <c r="H272" s="4">
        <v>108.1</v>
      </c>
      <c r="K272" t="str">
        <f t="shared" si="24"/>
        <v>TOTAL ASSETS</v>
      </c>
      <c r="L272" t="str">
        <f t="shared" si="26"/>
        <v>LONG TERM ASSETS</v>
      </c>
      <c r="M272" s="13" t="str">
        <f t="shared" si="25"/>
        <v>LONG TERM ASSETS</v>
      </c>
      <c r="N272" t="str">
        <f t="shared" si="27"/>
        <v>ACCUMULATED DEPRECIATION</v>
      </c>
      <c r="O272" t="str">
        <f t="shared" si="28"/>
        <v>1830 - ACC DEPR WATER PLANT</v>
      </c>
      <c r="Q272" t="str">
        <f t="shared" si="29"/>
        <v>ACC DEPR-COMMUNICATION</v>
      </c>
      <c r="W272" s="2">
        <v>2000</v>
      </c>
    </row>
    <row r="273" spans="1:23" x14ac:dyDescent="0.25">
      <c r="A273" s="2">
        <v>2005</v>
      </c>
      <c r="B273" s="14" t="s">
        <v>2304</v>
      </c>
      <c r="C273" s="14" t="s">
        <v>2532</v>
      </c>
      <c r="D273" s="14" t="s">
        <v>2316</v>
      </c>
      <c r="E273" s="14" t="s">
        <v>2304</v>
      </c>
      <c r="F273" s="2">
        <v>142311</v>
      </c>
      <c r="G273" s="2">
        <v>17220</v>
      </c>
      <c r="H273" s="4">
        <v>108.1</v>
      </c>
      <c r="K273" t="str">
        <f t="shared" si="24"/>
        <v>TOTAL ASSETS</v>
      </c>
      <c r="L273" t="str">
        <f t="shared" si="26"/>
        <v>LONG TERM ASSETS</v>
      </c>
      <c r="M273" s="13" t="str">
        <f t="shared" si="25"/>
        <v>LONG TERM ASSETS</v>
      </c>
      <c r="N273" t="str">
        <f t="shared" si="27"/>
        <v>ACCUMULATED DEPRECIATION</v>
      </c>
      <c r="O273" t="str">
        <f t="shared" si="28"/>
        <v>1830 - ACC DEPR WATER PLANT</v>
      </c>
      <c r="Q273" t="str">
        <f t="shared" si="29"/>
        <v>ACC DEPR-MISC EQUIPMENT</v>
      </c>
      <c r="W273" s="2">
        <v>2005</v>
      </c>
    </row>
    <row r="274" spans="1:23" x14ac:dyDescent="0.25">
      <c r="A274" s="2">
        <v>2010</v>
      </c>
      <c r="B274" s="14" t="s">
        <v>2304</v>
      </c>
      <c r="C274" s="14" t="s">
        <v>2533</v>
      </c>
      <c r="D274" s="14" t="s">
        <v>2316</v>
      </c>
      <c r="E274" s="14" t="s">
        <v>2304</v>
      </c>
      <c r="F274" s="2">
        <v>142271</v>
      </c>
      <c r="G274" s="2">
        <v>17225</v>
      </c>
      <c r="H274" s="4">
        <v>108.1</v>
      </c>
      <c r="K274" t="str">
        <f t="shared" si="24"/>
        <v>TOTAL ASSETS</v>
      </c>
      <c r="L274" t="str">
        <f t="shared" si="26"/>
        <v>LONG TERM ASSETS</v>
      </c>
      <c r="M274" s="13" t="str">
        <f t="shared" si="25"/>
        <v>LONG TERM ASSETS</v>
      </c>
      <c r="N274" t="str">
        <f t="shared" si="27"/>
        <v>ACCUMULATED DEPRECIATION</v>
      </c>
      <c r="O274" t="str">
        <f t="shared" si="28"/>
        <v>1830 - ACC DEPR WATER PLANT</v>
      </c>
      <c r="Q274" t="str">
        <f t="shared" si="29"/>
        <v>ACC DEPR-OTHER TANG PLT</v>
      </c>
      <c r="W274" s="2">
        <v>2010</v>
      </c>
    </row>
    <row r="275" spans="1:23" x14ac:dyDescent="0.25">
      <c r="A275" s="2">
        <v>2025</v>
      </c>
      <c r="B275" s="14" t="s">
        <v>2304</v>
      </c>
      <c r="C275" s="14" t="s">
        <v>2534</v>
      </c>
      <c r="D275" s="14" t="s">
        <v>2314</v>
      </c>
      <c r="E275" s="14" t="s">
        <v>2307</v>
      </c>
      <c r="G275" s="2" t="s">
        <v>2308</v>
      </c>
      <c r="H275" s="4">
        <v>0</v>
      </c>
      <c r="K275" t="str">
        <f t="shared" si="24"/>
        <v>TOTAL ASSETS</v>
      </c>
      <c r="L275" t="str">
        <f t="shared" si="26"/>
        <v>LONG TERM ASSETS</v>
      </c>
      <c r="M275" s="13" t="str">
        <f t="shared" si="25"/>
        <v>LONG TERM ASSETS</v>
      </c>
      <c r="N275" t="str">
        <f t="shared" si="27"/>
        <v>ACCUMULATED DEPRECIATION</v>
      </c>
      <c r="O275" t="str">
        <f t="shared" si="28"/>
        <v>2025 - ACC DEPR SEWER PLANT</v>
      </c>
      <c r="P275" t="str">
        <f>CONCATENATE(A275," ","-"," ",TRIM(C275))</f>
        <v>2025 - ACC DEPR SEWER PLANT</v>
      </c>
      <c r="Q275" t="str">
        <f t="shared" si="29"/>
        <v>ACC DEPR SEWER PLANT</v>
      </c>
      <c r="W275" s="2">
        <v>2025</v>
      </c>
    </row>
    <row r="276" spans="1:23" x14ac:dyDescent="0.25">
      <c r="A276" s="2">
        <v>2030</v>
      </c>
      <c r="B276" s="14" t="s">
        <v>2304</v>
      </c>
      <c r="C276" s="14" t="s">
        <v>2503</v>
      </c>
      <c r="D276" s="14" t="s">
        <v>2316</v>
      </c>
      <c r="E276" s="14" t="s">
        <v>2304</v>
      </c>
      <c r="F276" s="2">
        <v>142201</v>
      </c>
      <c r="G276" s="2">
        <v>17005</v>
      </c>
      <c r="H276" s="4">
        <v>108.1</v>
      </c>
      <c r="K276" t="str">
        <f t="shared" si="24"/>
        <v>TOTAL ASSETS</v>
      </c>
      <c r="L276" t="str">
        <f t="shared" si="26"/>
        <v>LONG TERM ASSETS</v>
      </c>
      <c r="M276" s="13" t="str">
        <f t="shared" si="25"/>
        <v>LONG TERM ASSETS</v>
      </c>
      <c r="N276" t="str">
        <f t="shared" si="27"/>
        <v>ACCUMULATED DEPRECIATION</v>
      </c>
      <c r="O276" t="str">
        <f t="shared" si="28"/>
        <v>2025 - ACC DEPR SEWER PLANT</v>
      </c>
      <c r="Q276" t="str">
        <f t="shared" si="29"/>
        <v>ACC DEPR-ORGANIZATION</v>
      </c>
      <c r="W276" s="2">
        <v>2030</v>
      </c>
    </row>
    <row r="277" spans="1:23" x14ac:dyDescent="0.25">
      <c r="A277" s="2">
        <v>2040</v>
      </c>
      <c r="B277" s="14" t="s">
        <v>2304</v>
      </c>
      <c r="C277" s="14" t="s">
        <v>2535</v>
      </c>
      <c r="D277" s="14" t="s">
        <v>2316</v>
      </c>
      <c r="E277" s="14" t="s">
        <v>2304</v>
      </c>
      <c r="F277" s="2">
        <v>142202</v>
      </c>
      <c r="G277" s="2">
        <v>17010</v>
      </c>
      <c r="H277" s="4">
        <v>108.1</v>
      </c>
      <c r="K277" t="str">
        <f t="shared" si="24"/>
        <v>TOTAL ASSETS</v>
      </c>
      <c r="L277" t="str">
        <f t="shared" si="26"/>
        <v>LONG TERM ASSETS</v>
      </c>
      <c r="M277" s="13" t="str">
        <f t="shared" si="25"/>
        <v>LONG TERM ASSETS</v>
      </c>
      <c r="N277" t="str">
        <f t="shared" si="27"/>
        <v>ACCUMULATED DEPRECIATION</v>
      </c>
      <c r="O277" t="str">
        <f t="shared" si="28"/>
        <v>2025 - ACC DEPR SEWER PLANT</v>
      </c>
      <c r="Q277" t="str">
        <f t="shared" si="29"/>
        <v>ACC DEPR FRANCHISES INT</v>
      </c>
      <c r="W277" s="2">
        <v>2040</v>
      </c>
    </row>
    <row r="278" spans="1:23" x14ac:dyDescent="0.25">
      <c r="A278" s="2">
        <v>2045</v>
      </c>
      <c r="B278" s="14" t="s">
        <v>2304</v>
      </c>
      <c r="C278" s="14" t="s">
        <v>2536</v>
      </c>
      <c r="D278" s="14" t="s">
        <v>2316</v>
      </c>
      <c r="E278" s="14" t="s">
        <v>2304</v>
      </c>
      <c r="F278" s="2">
        <v>142202</v>
      </c>
      <c r="G278" s="2" t="s">
        <v>2308</v>
      </c>
      <c r="H278" s="4">
        <v>108.1</v>
      </c>
      <c r="K278" t="str">
        <f t="shared" si="24"/>
        <v>TOTAL ASSETS</v>
      </c>
      <c r="L278" t="str">
        <f t="shared" si="26"/>
        <v>LONG TERM ASSETS</v>
      </c>
      <c r="M278" s="13" t="str">
        <f t="shared" si="25"/>
        <v>LONG TERM ASSETS</v>
      </c>
      <c r="N278" t="str">
        <f t="shared" si="27"/>
        <v>ACCUMULATED DEPRECIATION</v>
      </c>
      <c r="O278" t="str">
        <f t="shared" si="28"/>
        <v>2025 - ACC DEPR SEWER PLANT</v>
      </c>
      <c r="Q278" t="str">
        <f t="shared" si="29"/>
        <v>ACC DEPR FRANCH RCLM WT</v>
      </c>
      <c r="W278" s="2">
        <v>2045</v>
      </c>
    </row>
    <row r="279" spans="1:23" x14ac:dyDescent="0.25">
      <c r="A279" s="2">
        <v>2050</v>
      </c>
      <c r="B279" s="14" t="s">
        <v>2304</v>
      </c>
      <c r="C279" s="14" t="s">
        <v>2537</v>
      </c>
      <c r="D279" s="14" t="s">
        <v>2316</v>
      </c>
      <c r="E279" s="14" t="s">
        <v>2304</v>
      </c>
      <c r="F279" s="2">
        <v>142207</v>
      </c>
      <c r="G279" s="2">
        <v>17040</v>
      </c>
      <c r="H279" s="4">
        <v>108.1</v>
      </c>
      <c r="K279" t="str">
        <f t="shared" si="24"/>
        <v>TOTAL ASSETS</v>
      </c>
      <c r="L279" t="str">
        <f t="shared" si="26"/>
        <v>LONG TERM ASSETS</v>
      </c>
      <c r="M279" s="13" t="str">
        <f t="shared" si="25"/>
        <v>LONG TERM ASSETS</v>
      </c>
      <c r="N279" t="str">
        <f t="shared" si="27"/>
        <v>ACCUMULATED DEPRECIATION</v>
      </c>
      <c r="O279" t="str">
        <f t="shared" si="28"/>
        <v>2025 - ACC DEPR SEWER PLANT</v>
      </c>
      <c r="Q279" t="str">
        <f t="shared" si="29"/>
        <v>ACC DEPR-STRUCT/IMPRV C</v>
      </c>
      <c r="W279" s="2">
        <v>2050</v>
      </c>
    </row>
    <row r="280" spans="1:23" x14ac:dyDescent="0.25">
      <c r="A280" s="2">
        <v>2055</v>
      </c>
      <c r="B280" s="14" t="s">
        <v>2304</v>
      </c>
      <c r="C280" s="14" t="s">
        <v>2538</v>
      </c>
      <c r="D280" s="14" t="s">
        <v>2316</v>
      </c>
      <c r="E280" s="14" t="s">
        <v>2304</v>
      </c>
      <c r="F280" s="2">
        <v>142208</v>
      </c>
      <c r="G280" s="2">
        <v>17045</v>
      </c>
      <c r="H280" s="4">
        <v>108.1</v>
      </c>
      <c r="K280" t="str">
        <f t="shared" si="24"/>
        <v>TOTAL ASSETS</v>
      </c>
      <c r="L280" t="str">
        <f t="shared" si="26"/>
        <v>LONG TERM ASSETS</v>
      </c>
      <c r="M280" s="13" t="str">
        <f t="shared" si="25"/>
        <v>LONG TERM ASSETS</v>
      </c>
      <c r="N280" t="str">
        <f t="shared" si="27"/>
        <v>ACCUMULATED DEPRECIATION</v>
      </c>
      <c r="O280" t="str">
        <f t="shared" si="28"/>
        <v>2025 - ACC DEPR SEWER PLANT</v>
      </c>
      <c r="Q280" t="str">
        <f t="shared" si="29"/>
        <v>ACC DEPR-STRUCT/IMPRV P</v>
      </c>
      <c r="W280" s="2">
        <v>2055</v>
      </c>
    </row>
    <row r="281" spans="1:23" x14ac:dyDescent="0.25">
      <c r="A281" s="2">
        <v>2060</v>
      </c>
      <c r="B281" s="14" t="s">
        <v>2304</v>
      </c>
      <c r="C281" s="14" t="s">
        <v>2539</v>
      </c>
      <c r="D281" s="14" t="s">
        <v>2316</v>
      </c>
      <c r="E281" s="14" t="s">
        <v>2304</v>
      </c>
      <c r="F281" s="2">
        <v>142209</v>
      </c>
      <c r="G281" s="2">
        <v>17050</v>
      </c>
      <c r="H281" s="4">
        <v>108.1</v>
      </c>
      <c r="K281" t="str">
        <f t="shared" si="24"/>
        <v>TOTAL ASSETS</v>
      </c>
      <c r="L281" t="str">
        <f t="shared" si="26"/>
        <v>LONG TERM ASSETS</v>
      </c>
      <c r="M281" s="13" t="str">
        <f t="shared" si="25"/>
        <v>LONG TERM ASSETS</v>
      </c>
      <c r="N281" t="str">
        <f t="shared" si="27"/>
        <v>ACCUMULATED DEPRECIATION</v>
      </c>
      <c r="O281" t="str">
        <f t="shared" si="28"/>
        <v>2025 - ACC DEPR SEWER PLANT</v>
      </c>
      <c r="Q281" t="str">
        <f t="shared" si="29"/>
        <v>ACC DEPR-STRUCT/IMPRV T</v>
      </c>
      <c r="W281" s="2">
        <v>2060</v>
      </c>
    </row>
    <row r="282" spans="1:23" x14ac:dyDescent="0.25">
      <c r="A282" s="2">
        <v>2065</v>
      </c>
      <c r="B282" s="14" t="s">
        <v>2304</v>
      </c>
      <c r="C282" s="14" t="s">
        <v>2540</v>
      </c>
      <c r="D282" s="14" t="s">
        <v>2316</v>
      </c>
      <c r="E282" s="14" t="s">
        <v>2304</v>
      </c>
      <c r="F282" s="2">
        <v>142210</v>
      </c>
      <c r="G282" s="2">
        <v>17055</v>
      </c>
      <c r="H282" s="4">
        <v>108.1</v>
      </c>
      <c r="K282" t="str">
        <f t="shared" si="24"/>
        <v>TOTAL ASSETS</v>
      </c>
      <c r="L282" t="str">
        <f t="shared" si="26"/>
        <v>LONG TERM ASSETS</v>
      </c>
      <c r="M282" s="13" t="str">
        <f t="shared" si="25"/>
        <v>LONG TERM ASSETS</v>
      </c>
      <c r="N282" t="str">
        <f t="shared" si="27"/>
        <v>ACCUMULATED DEPRECIATION</v>
      </c>
      <c r="O282" t="str">
        <f t="shared" si="28"/>
        <v>2025 - ACC DEPR SEWER PLANT</v>
      </c>
      <c r="Q282" t="str">
        <f t="shared" si="29"/>
        <v>ACC DEPR-STRUCT/IMPRV R</v>
      </c>
      <c r="W282" s="2">
        <v>2065</v>
      </c>
    </row>
    <row r="283" spans="1:23" x14ac:dyDescent="0.25">
      <c r="A283" s="2">
        <v>2070</v>
      </c>
      <c r="B283" s="14" t="s">
        <v>2304</v>
      </c>
      <c r="C283" s="14" t="s">
        <v>2540</v>
      </c>
      <c r="D283" s="14" t="s">
        <v>2316</v>
      </c>
      <c r="E283" s="14" t="s">
        <v>2304</v>
      </c>
      <c r="F283" s="2">
        <v>142211</v>
      </c>
      <c r="G283" s="2">
        <v>17060</v>
      </c>
      <c r="H283" s="4">
        <v>108.1</v>
      </c>
      <c r="K283" t="str">
        <f t="shared" si="24"/>
        <v>TOTAL ASSETS</v>
      </c>
      <c r="L283" t="str">
        <f t="shared" si="26"/>
        <v>LONG TERM ASSETS</v>
      </c>
      <c r="M283" s="13" t="str">
        <f t="shared" si="25"/>
        <v>LONG TERM ASSETS</v>
      </c>
      <c r="N283" t="str">
        <f t="shared" si="27"/>
        <v>ACCUMULATED DEPRECIATION</v>
      </c>
      <c r="O283" t="str">
        <f t="shared" si="28"/>
        <v>2025 - ACC DEPR SEWER PLANT</v>
      </c>
      <c r="Q283" t="str">
        <f t="shared" si="29"/>
        <v>ACC DEPR-STRUCT/IMPRV R</v>
      </c>
      <c r="W283" s="2">
        <v>2070</v>
      </c>
    </row>
    <row r="284" spans="1:23" x14ac:dyDescent="0.25">
      <c r="A284" s="2">
        <v>2075</v>
      </c>
      <c r="B284" s="14" t="s">
        <v>2304</v>
      </c>
      <c r="C284" s="14" t="s">
        <v>2541</v>
      </c>
      <c r="D284" s="14" t="s">
        <v>2316</v>
      </c>
      <c r="E284" s="14" t="s">
        <v>2304</v>
      </c>
      <c r="F284" s="2">
        <v>142203</v>
      </c>
      <c r="G284" s="2">
        <v>17065</v>
      </c>
      <c r="H284" s="4">
        <v>108.1</v>
      </c>
      <c r="K284" t="str">
        <f t="shared" si="24"/>
        <v>TOTAL ASSETS</v>
      </c>
      <c r="L284" t="str">
        <f t="shared" si="26"/>
        <v>LONG TERM ASSETS</v>
      </c>
      <c r="M284" s="13" t="str">
        <f t="shared" si="25"/>
        <v>LONG TERM ASSETS</v>
      </c>
      <c r="N284" t="str">
        <f t="shared" si="27"/>
        <v>ACCUMULATED DEPRECIATION</v>
      </c>
      <c r="O284" t="str">
        <f t="shared" si="28"/>
        <v>2025 - ACC DEPR SEWER PLANT</v>
      </c>
      <c r="Q284" t="str">
        <f t="shared" si="29"/>
        <v>ACC DEPR-STRUCT/IMPRV G</v>
      </c>
      <c r="W284" s="2">
        <v>2075</v>
      </c>
    </row>
    <row r="285" spans="1:23" x14ac:dyDescent="0.25">
      <c r="A285" s="2">
        <v>2080</v>
      </c>
      <c r="B285" s="14" t="s">
        <v>2304</v>
      </c>
      <c r="C285" s="14" t="s">
        <v>2542</v>
      </c>
      <c r="D285" s="14" t="s">
        <v>2316</v>
      </c>
      <c r="E285" s="14" t="s">
        <v>2304</v>
      </c>
      <c r="F285" s="2">
        <v>142238</v>
      </c>
      <c r="G285" s="2">
        <v>17230</v>
      </c>
      <c r="H285" s="4">
        <v>108.1</v>
      </c>
      <c r="K285" t="str">
        <f t="shared" si="24"/>
        <v>TOTAL ASSETS</v>
      </c>
      <c r="L285" t="str">
        <f t="shared" si="26"/>
        <v>LONG TERM ASSETS</v>
      </c>
      <c r="M285" s="13" t="str">
        <f t="shared" si="25"/>
        <v>LONG TERM ASSETS</v>
      </c>
      <c r="N285" t="str">
        <f t="shared" si="27"/>
        <v>ACCUMULATED DEPRECIATION</v>
      </c>
      <c r="O285" t="str">
        <f t="shared" si="28"/>
        <v>2025 - ACC DEPR SEWER PLANT</v>
      </c>
      <c r="Q285" t="str">
        <f t="shared" si="29"/>
        <v>ACC DEPR-PWR GEN EQP CO</v>
      </c>
      <c r="W285" s="2">
        <v>2080</v>
      </c>
    </row>
    <row r="286" spans="1:23" x14ac:dyDescent="0.25">
      <c r="A286" s="2">
        <v>2085</v>
      </c>
      <c r="B286" s="14" t="s">
        <v>2304</v>
      </c>
      <c r="C286" s="14" t="s">
        <v>2543</v>
      </c>
      <c r="D286" s="14" t="s">
        <v>2316</v>
      </c>
      <c r="E286" s="14" t="s">
        <v>2304</v>
      </c>
      <c r="F286" s="2">
        <v>142239</v>
      </c>
      <c r="G286" s="2">
        <v>17235</v>
      </c>
      <c r="H286" s="4">
        <v>108.1</v>
      </c>
      <c r="K286" t="str">
        <f t="shared" si="24"/>
        <v>TOTAL ASSETS</v>
      </c>
      <c r="L286" t="str">
        <f t="shared" si="26"/>
        <v>LONG TERM ASSETS</v>
      </c>
      <c r="M286" s="13" t="str">
        <f t="shared" si="25"/>
        <v>LONG TERM ASSETS</v>
      </c>
      <c r="N286" t="str">
        <f t="shared" si="27"/>
        <v>ACCUMULATED DEPRECIATION</v>
      </c>
      <c r="O286" t="str">
        <f t="shared" si="28"/>
        <v>2025 - ACC DEPR SEWER PLANT</v>
      </c>
      <c r="Q286" t="str">
        <f t="shared" si="29"/>
        <v>ACC DEPR-PWR GEN EQP PU</v>
      </c>
      <c r="W286" s="2">
        <v>2085</v>
      </c>
    </row>
    <row r="287" spans="1:23" x14ac:dyDescent="0.25">
      <c r="A287" s="2">
        <v>2090</v>
      </c>
      <c r="B287" s="14" t="s">
        <v>2304</v>
      </c>
      <c r="C287" s="14" t="s">
        <v>2544</v>
      </c>
      <c r="D287" s="14" t="s">
        <v>2316</v>
      </c>
      <c r="E287" s="14" t="s">
        <v>2304</v>
      </c>
      <c r="F287" s="2">
        <v>142240</v>
      </c>
      <c r="G287" s="2">
        <v>17240</v>
      </c>
      <c r="H287" s="4">
        <v>108.1</v>
      </c>
      <c r="K287" t="str">
        <f t="shared" si="24"/>
        <v>TOTAL ASSETS</v>
      </c>
      <c r="L287" t="str">
        <f t="shared" si="26"/>
        <v>LONG TERM ASSETS</v>
      </c>
      <c r="M287" s="13" t="str">
        <f t="shared" si="25"/>
        <v>LONG TERM ASSETS</v>
      </c>
      <c r="N287" t="str">
        <f t="shared" si="27"/>
        <v>ACCUMULATED DEPRECIATION</v>
      </c>
      <c r="O287" t="str">
        <f t="shared" si="28"/>
        <v>2025 - ACC DEPR SEWER PLANT</v>
      </c>
      <c r="Q287" t="str">
        <f t="shared" si="29"/>
        <v>ACC DEPR-PWR GEN EQP TR</v>
      </c>
      <c r="W287" s="2">
        <v>2090</v>
      </c>
    </row>
    <row r="288" spans="1:23" x14ac:dyDescent="0.25">
      <c r="A288" s="2">
        <v>2095</v>
      </c>
      <c r="B288" s="14" t="s">
        <v>2304</v>
      </c>
      <c r="C288" s="14" t="s">
        <v>2545</v>
      </c>
      <c r="D288" s="14" t="s">
        <v>2316</v>
      </c>
      <c r="E288" s="14" t="s">
        <v>2304</v>
      </c>
      <c r="F288" s="2">
        <v>142240</v>
      </c>
      <c r="G288" s="2">
        <v>17245</v>
      </c>
      <c r="H288" s="4">
        <v>108.1</v>
      </c>
      <c r="K288" t="str">
        <f t="shared" si="24"/>
        <v>TOTAL ASSETS</v>
      </c>
      <c r="L288" t="str">
        <f t="shared" si="26"/>
        <v>LONG TERM ASSETS</v>
      </c>
      <c r="M288" s="13" t="str">
        <f t="shared" si="25"/>
        <v>LONG TERM ASSETS</v>
      </c>
      <c r="N288" t="str">
        <f t="shared" si="27"/>
        <v>ACCUMULATED DEPRECIATION</v>
      </c>
      <c r="O288" t="str">
        <f t="shared" si="28"/>
        <v>2025 - ACC DEPR SEWER PLANT</v>
      </c>
      <c r="Q288" t="str">
        <f t="shared" si="29"/>
        <v>ACC DEPR-PWR GEN EQP RC</v>
      </c>
      <c r="W288" s="2">
        <v>2095</v>
      </c>
    </row>
    <row r="289" spans="1:23" x14ac:dyDescent="0.25">
      <c r="A289" s="2">
        <v>2100</v>
      </c>
      <c r="B289" s="14" t="s">
        <v>2304</v>
      </c>
      <c r="C289" s="14" t="s">
        <v>2545</v>
      </c>
      <c r="D289" s="14" t="s">
        <v>2316</v>
      </c>
      <c r="E289" s="14" t="s">
        <v>2304</v>
      </c>
      <c r="F289" s="2">
        <v>142240</v>
      </c>
      <c r="G289" s="2" t="s">
        <v>2308</v>
      </c>
      <c r="H289" s="4">
        <v>108.1</v>
      </c>
      <c r="K289" t="str">
        <f t="shared" si="24"/>
        <v>TOTAL ASSETS</v>
      </c>
      <c r="L289" t="str">
        <f t="shared" si="26"/>
        <v>LONG TERM ASSETS</v>
      </c>
      <c r="M289" s="13" t="str">
        <f t="shared" si="25"/>
        <v>LONG TERM ASSETS</v>
      </c>
      <c r="N289" t="str">
        <f t="shared" si="27"/>
        <v>ACCUMULATED DEPRECIATION</v>
      </c>
      <c r="O289" t="str">
        <f t="shared" si="28"/>
        <v>2025 - ACC DEPR SEWER PLANT</v>
      </c>
      <c r="Q289" t="str">
        <f t="shared" si="29"/>
        <v>ACC DEPR-PWR GEN EQP RC</v>
      </c>
      <c r="W289" s="2">
        <v>2100</v>
      </c>
    </row>
    <row r="290" spans="1:23" x14ac:dyDescent="0.25">
      <c r="A290" s="2">
        <v>2105</v>
      </c>
      <c r="B290" s="14" t="s">
        <v>2304</v>
      </c>
      <c r="C290" s="14" t="s">
        <v>2546</v>
      </c>
      <c r="D290" s="14" t="s">
        <v>2316</v>
      </c>
      <c r="E290" s="14" t="s">
        <v>2304</v>
      </c>
      <c r="F290" s="2">
        <v>142241</v>
      </c>
      <c r="G290" s="2">
        <v>17250</v>
      </c>
      <c r="H290" s="4">
        <v>108.1</v>
      </c>
      <c r="K290" t="str">
        <f t="shared" si="24"/>
        <v>TOTAL ASSETS</v>
      </c>
      <c r="L290" t="str">
        <f t="shared" si="26"/>
        <v>LONG TERM ASSETS</v>
      </c>
      <c r="M290" s="13" t="str">
        <f t="shared" si="25"/>
        <v>LONG TERM ASSETS</v>
      </c>
      <c r="N290" t="str">
        <f t="shared" si="27"/>
        <v>ACCUMULATED DEPRECIATION</v>
      </c>
      <c r="O290" t="str">
        <f t="shared" si="28"/>
        <v>2025 - ACC DEPR SEWER PLANT</v>
      </c>
      <c r="Q290" t="str">
        <f t="shared" si="29"/>
        <v>ACC DEPR-SEWER FORCE MA</v>
      </c>
      <c r="W290" s="2">
        <v>2105</v>
      </c>
    </row>
    <row r="291" spans="1:23" x14ac:dyDescent="0.25">
      <c r="A291" s="2">
        <v>2110</v>
      </c>
      <c r="B291" s="14" t="s">
        <v>2304</v>
      </c>
      <c r="C291" s="14" t="s">
        <v>2547</v>
      </c>
      <c r="D291" s="14" t="s">
        <v>2316</v>
      </c>
      <c r="E291" s="14" t="s">
        <v>2304</v>
      </c>
      <c r="F291" s="2">
        <v>142242</v>
      </c>
      <c r="G291" s="2">
        <v>17255</v>
      </c>
      <c r="H291" s="4">
        <v>108.1</v>
      </c>
      <c r="K291" t="str">
        <f t="shared" si="24"/>
        <v>TOTAL ASSETS</v>
      </c>
      <c r="L291" t="str">
        <f t="shared" si="26"/>
        <v>LONG TERM ASSETS</v>
      </c>
      <c r="M291" s="13" t="str">
        <f t="shared" si="25"/>
        <v>LONG TERM ASSETS</v>
      </c>
      <c r="N291" t="str">
        <f t="shared" si="27"/>
        <v>ACCUMULATED DEPRECIATION</v>
      </c>
      <c r="O291" t="str">
        <f t="shared" si="28"/>
        <v>2025 - ACC DEPR SEWER PLANT</v>
      </c>
      <c r="Q291" t="str">
        <f t="shared" si="29"/>
        <v>ACC DEPR-SEWER GRAVITY</v>
      </c>
      <c r="W291" s="2">
        <v>2110</v>
      </c>
    </row>
    <row r="292" spans="1:23" x14ac:dyDescent="0.25">
      <c r="A292" s="2">
        <v>2113</v>
      </c>
      <c r="B292" s="14" t="s">
        <v>2304</v>
      </c>
      <c r="C292" s="14" t="s">
        <v>2548</v>
      </c>
      <c r="D292" s="14" t="s">
        <v>2316</v>
      </c>
      <c r="E292" s="14" t="s">
        <v>2304</v>
      </c>
      <c r="F292" s="2">
        <v>142243</v>
      </c>
      <c r="G292" s="2">
        <v>17260</v>
      </c>
      <c r="H292" s="4">
        <v>108.1</v>
      </c>
      <c r="K292" t="str">
        <f t="shared" si="24"/>
        <v>TOTAL ASSETS</v>
      </c>
      <c r="L292" t="str">
        <f t="shared" si="26"/>
        <v>LONG TERM ASSETS</v>
      </c>
      <c r="M292" s="13" t="str">
        <f t="shared" si="25"/>
        <v>LONG TERM ASSETS</v>
      </c>
      <c r="N292" t="str">
        <f t="shared" si="27"/>
        <v>ACCUMULATED DEPRECIATION</v>
      </c>
      <c r="O292" t="str">
        <f t="shared" si="28"/>
        <v>2025 - ACC DEPR SEWER PLANT</v>
      </c>
      <c r="Q292" t="str">
        <f t="shared" si="29"/>
        <v>ACC DEPR-MANHOLES</v>
      </c>
      <c r="W292" s="2">
        <v>2113</v>
      </c>
    </row>
    <row r="293" spans="1:23" x14ac:dyDescent="0.25">
      <c r="A293" s="2">
        <v>2115</v>
      </c>
      <c r="B293" s="14" t="s">
        <v>2304</v>
      </c>
      <c r="C293" s="14" t="s">
        <v>2549</v>
      </c>
      <c r="D293" s="14" t="s">
        <v>2316</v>
      </c>
      <c r="E293" s="14" t="s">
        <v>2304</v>
      </c>
      <c r="F293" s="2">
        <v>142244</v>
      </c>
      <c r="G293" s="2">
        <v>17265</v>
      </c>
      <c r="H293" s="4">
        <v>108.1</v>
      </c>
      <c r="K293" t="str">
        <f t="shared" si="24"/>
        <v>TOTAL ASSETS</v>
      </c>
      <c r="L293" t="str">
        <f t="shared" si="26"/>
        <v>LONG TERM ASSETS</v>
      </c>
      <c r="M293" s="13" t="str">
        <f t="shared" si="25"/>
        <v>LONG TERM ASSETS</v>
      </c>
      <c r="N293" t="str">
        <f t="shared" si="27"/>
        <v>ACCUMULATED DEPRECIATION</v>
      </c>
      <c r="O293" t="str">
        <f t="shared" si="28"/>
        <v>2025 - ACC DEPR SEWER PLANT</v>
      </c>
      <c r="Q293" t="str">
        <f t="shared" si="29"/>
        <v>ACC DEPR-SPECIAL COLL S</v>
      </c>
      <c r="W293" s="2">
        <v>2115</v>
      </c>
    </row>
    <row r="294" spans="1:23" x14ac:dyDescent="0.25">
      <c r="A294" s="2">
        <v>2120</v>
      </c>
      <c r="B294" s="14" t="s">
        <v>2304</v>
      </c>
      <c r="C294" s="14" t="s">
        <v>2550</v>
      </c>
      <c r="D294" s="14" t="s">
        <v>2316</v>
      </c>
      <c r="E294" s="14" t="s">
        <v>2304</v>
      </c>
      <c r="F294" s="2">
        <v>142245</v>
      </c>
      <c r="G294" s="2">
        <v>17270</v>
      </c>
      <c r="H294" s="4">
        <v>108.1</v>
      </c>
      <c r="K294" t="str">
        <f t="shared" si="24"/>
        <v>TOTAL ASSETS</v>
      </c>
      <c r="L294" t="str">
        <f t="shared" si="26"/>
        <v>LONG TERM ASSETS</v>
      </c>
      <c r="M294" s="13" t="str">
        <f t="shared" si="25"/>
        <v>LONG TERM ASSETS</v>
      </c>
      <c r="N294" t="str">
        <f t="shared" si="27"/>
        <v>ACCUMULATED DEPRECIATION</v>
      </c>
      <c r="O294" t="str">
        <f t="shared" si="28"/>
        <v>2025 - ACC DEPR SEWER PLANT</v>
      </c>
      <c r="Q294" t="str">
        <f t="shared" si="29"/>
        <v>ACC DEPR-SERVICES TO CU</v>
      </c>
      <c r="W294" s="2">
        <v>2120</v>
      </c>
    </row>
    <row r="295" spans="1:23" x14ac:dyDescent="0.25">
      <c r="A295" s="2">
        <v>2125</v>
      </c>
      <c r="B295" s="14" t="s">
        <v>2304</v>
      </c>
      <c r="C295" s="14" t="s">
        <v>2551</v>
      </c>
      <c r="D295" s="14" t="s">
        <v>2316</v>
      </c>
      <c r="E295" s="14" t="s">
        <v>2304</v>
      </c>
      <c r="F295" s="2">
        <v>142246</v>
      </c>
      <c r="G295" s="2">
        <v>17275</v>
      </c>
      <c r="H295" s="4">
        <v>108.1</v>
      </c>
      <c r="K295" t="str">
        <f t="shared" si="24"/>
        <v>TOTAL ASSETS</v>
      </c>
      <c r="L295" t="str">
        <f t="shared" si="26"/>
        <v>LONG TERM ASSETS</v>
      </c>
      <c r="M295" s="13" t="str">
        <f t="shared" si="25"/>
        <v>LONG TERM ASSETS</v>
      </c>
      <c r="N295" t="str">
        <f t="shared" si="27"/>
        <v>ACCUMULATED DEPRECIATION</v>
      </c>
      <c r="O295" t="str">
        <f t="shared" si="28"/>
        <v>2025 - ACC DEPR SEWER PLANT</v>
      </c>
      <c r="Q295" t="str">
        <f t="shared" si="29"/>
        <v>ACC DEPR-FLOW MEASURE D</v>
      </c>
      <c r="W295" s="2">
        <v>2125</v>
      </c>
    </row>
    <row r="296" spans="1:23" x14ac:dyDescent="0.25">
      <c r="A296" s="2">
        <v>2130</v>
      </c>
      <c r="B296" s="14" t="s">
        <v>2304</v>
      </c>
      <c r="C296" s="14" t="s">
        <v>2552</v>
      </c>
      <c r="D296" s="14" t="s">
        <v>2316</v>
      </c>
      <c r="E296" s="14" t="s">
        <v>2304</v>
      </c>
      <c r="F296" s="2">
        <v>142247</v>
      </c>
      <c r="G296" s="2">
        <v>17280</v>
      </c>
      <c r="H296" s="4">
        <v>108.1</v>
      </c>
      <c r="K296" t="str">
        <f t="shared" si="24"/>
        <v>TOTAL ASSETS</v>
      </c>
      <c r="L296" t="str">
        <f t="shared" si="26"/>
        <v>LONG TERM ASSETS</v>
      </c>
      <c r="M296" s="13" t="str">
        <f t="shared" si="25"/>
        <v>LONG TERM ASSETS</v>
      </c>
      <c r="N296" t="str">
        <f t="shared" si="27"/>
        <v>ACCUMULATED DEPRECIATION</v>
      </c>
      <c r="O296" t="str">
        <f t="shared" si="28"/>
        <v>2025 - ACC DEPR SEWER PLANT</v>
      </c>
      <c r="Q296" t="str">
        <f t="shared" si="29"/>
        <v>ACC DEPR-FLOW MEASURE I</v>
      </c>
      <c r="W296" s="2">
        <v>2130</v>
      </c>
    </row>
    <row r="297" spans="1:23" x14ac:dyDescent="0.25">
      <c r="A297" s="2">
        <v>2135</v>
      </c>
      <c r="B297" s="14" t="s">
        <v>2304</v>
      </c>
      <c r="C297" s="14" t="s">
        <v>2553</v>
      </c>
      <c r="D297" s="14" t="s">
        <v>2316</v>
      </c>
      <c r="E297" s="14" t="s">
        <v>2304</v>
      </c>
      <c r="F297" s="2">
        <v>142248</v>
      </c>
      <c r="G297" s="2">
        <v>17285</v>
      </c>
      <c r="H297" s="4">
        <v>108.1</v>
      </c>
      <c r="K297" t="str">
        <f t="shared" si="24"/>
        <v>TOTAL ASSETS</v>
      </c>
      <c r="L297" t="str">
        <f t="shared" si="26"/>
        <v>LONG TERM ASSETS</v>
      </c>
      <c r="M297" s="13" t="str">
        <f t="shared" si="25"/>
        <v>LONG TERM ASSETS</v>
      </c>
      <c r="N297" t="str">
        <f t="shared" si="27"/>
        <v>ACCUMULATED DEPRECIATION</v>
      </c>
      <c r="O297" t="str">
        <f t="shared" si="28"/>
        <v>2025 - ACC DEPR SEWER PLANT</v>
      </c>
      <c r="Q297" t="str">
        <f t="shared" si="29"/>
        <v>ACC DEPR-RECEIVING WELL</v>
      </c>
      <c r="W297" s="2">
        <v>2135</v>
      </c>
    </row>
    <row r="298" spans="1:23" x14ac:dyDescent="0.25">
      <c r="A298" s="2">
        <v>2140</v>
      </c>
      <c r="B298" s="14" t="s">
        <v>2304</v>
      </c>
      <c r="C298" s="14" t="s">
        <v>2554</v>
      </c>
      <c r="D298" s="14" t="s">
        <v>2316</v>
      </c>
      <c r="E298" s="14" t="s">
        <v>2304</v>
      </c>
      <c r="F298" s="2">
        <v>142249</v>
      </c>
      <c r="G298" s="2">
        <v>17290</v>
      </c>
      <c r="H298" s="4">
        <v>108.1</v>
      </c>
      <c r="K298" t="str">
        <f t="shared" si="24"/>
        <v>TOTAL ASSETS</v>
      </c>
      <c r="L298" t="str">
        <f t="shared" si="26"/>
        <v>LONG TERM ASSETS</v>
      </c>
      <c r="M298" s="13" t="str">
        <f t="shared" si="25"/>
        <v>LONG TERM ASSETS</v>
      </c>
      <c r="N298" t="str">
        <f t="shared" si="27"/>
        <v>ACCUMULATED DEPRECIATION</v>
      </c>
      <c r="O298" t="str">
        <f t="shared" si="28"/>
        <v>2025 - ACC DEPR SEWER PLANT</v>
      </c>
      <c r="Q298" t="str">
        <f t="shared" si="29"/>
        <v>ACC DEPR-PUMP EQP PUMP</v>
      </c>
      <c r="W298" s="2">
        <v>2140</v>
      </c>
    </row>
    <row r="299" spans="1:23" x14ac:dyDescent="0.25">
      <c r="A299" s="2">
        <v>2145</v>
      </c>
      <c r="B299" s="14" t="s">
        <v>2304</v>
      </c>
      <c r="C299" s="14" t="s">
        <v>2555</v>
      </c>
      <c r="D299" s="14" t="s">
        <v>2316</v>
      </c>
      <c r="E299" s="14" t="s">
        <v>2304</v>
      </c>
      <c r="F299" s="2">
        <v>142250</v>
      </c>
      <c r="G299" s="2">
        <v>17295</v>
      </c>
      <c r="H299" s="4">
        <v>108.1</v>
      </c>
      <c r="K299" t="str">
        <f t="shared" si="24"/>
        <v>TOTAL ASSETS</v>
      </c>
      <c r="L299" t="str">
        <f t="shared" si="26"/>
        <v>LONG TERM ASSETS</v>
      </c>
      <c r="M299" s="13" t="str">
        <f t="shared" si="25"/>
        <v>LONG TERM ASSETS</v>
      </c>
      <c r="N299" t="str">
        <f t="shared" si="27"/>
        <v>ACCUMULATED DEPRECIATION</v>
      </c>
      <c r="O299" t="str">
        <f t="shared" si="28"/>
        <v>2025 - ACC DEPR SEWER PLANT</v>
      </c>
      <c r="Q299" t="str">
        <f t="shared" si="29"/>
        <v>ACC DEPR-PUMP EQP RCLM</v>
      </c>
      <c r="W299" s="2">
        <v>2145</v>
      </c>
    </row>
    <row r="300" spans="1:23" x14ac:dyDescent="0.25">
      <c r="A300" s="2">
        <v>2150</v>
      </c>
      <c r="B300" s="14" t="s">
        <v>2304</v>
      </c>
      <c r="C300" s="14" t="s">
        <v>2555</v>
      </c>
      <c r="D300" s="14" t="s">
        <v>2316</v>
      </c>
      <c r="E300" s="14" t="s">
        <v>2304</v>
      </c>
      <c r="F300" s="2">
        <v>142251</v>
      </c>
      <c r="G300" s="2">
        <v>17300</v>
      </c>
      <c r="H300" s="4">
        <v>108.1</v>
      </c>
      <c r="K300" t="str">
        <f t="shared" si="24"/>
        <v>TOTAL ASSETS</v>
      </c>
      <c r="L300" t="str">
        <f t="shared" si="26"/>
        <v>LONG TERM ASSETS</v>
      </c>
      <c r="M300" s="13" t="str">
        <f t="shared" si="25"/>
        <v>LONG TERM ASSETS</v>
      </c>
      <c r="N300" t="str">
        <f t="shared" si="27"/>
        <v>ACCUMULATED DEPRECIATION</v>
      </c>
      <c r="O300" t="str">
        <f t="shared" si="28"/>
        <v>2025 - ACC DEPR SEWER PLANT</v>
      </c>
      <c r="Q300" t="str">
        <f t="shared" si="29"/>
        <v>ACC DEPR-PUMP EQP RCLM</v>
      </c>
      <c r="W300" s="2">
        <v>2150</v>
      </c>
    </row>
    <row r="301" spans="1:23" x14ac:dyDescent="0.25">
      <c r="A301" s="2">
        <v>2155</v>
      </c>
      <c r="B301" s="14" t="s">
        <v>2304</v>
      </c>
      <c r="C301" s="14" t="s">
        <v>2556</v>
      </c>
      <c r="D301" s="14" t="s">
        <v>2316</v>
      </c>
      <c r="E301" s="14" t="s">
        <v>2304</v>
      </c>
      <c r="F301" s="2">
        <v>142252</v>
      </c>
      <c r="G301" s="2">
        <v>17305</v>
      </c>
      <c r="H301" s="4">
        <v>108.1</v>
      </c>
      <c r="K301" t="str">
        <f t="shared" si="24"/>
        <v>TOTAL ASSETS</v>
      </c>
      <c r="L301" t="str">
        <f t="shared" si="26"/>
        <v>LONG TERM ASSETS</v>
      </c>
      <c r="M301" s="13" t="str">
        <f t="shared" si="25"/>
        <v>LONG TERM ASSETS</v>
      </c>
      <c r="N301" t="str">
        <f t="shared" si="27"/>
        <v>ACCUMULATED DEPRECIATION</v>
      </c>
      <c r="O301" t="str">
        <f t="shared" si="28"/>
        <v>2025 - ACC DEPR SEWER PLANT</v>
      </c>
      <c r="Q301" t="str">
        <f t="shared" si="29"/>
        <v>ACC DEPR-TREAT/DISP EQP</v>
      </c>
      <c r="W301" s="2">
        <v>2155</v>
      </c>
    </row>
    <row r="302" spans="1:23" x14ac:dyDescent="0.25">
      <c r="A302" s="2">
        <v>2160</v>
      </c>
      <c r="B302" s="14" t="s">
        <v>2304</v>
      </c>
      <c r="C302" s="14" t="s">
        <v>2556</v>
      </c>
      <c r="D302" s="14" t="s">
        <v>2316</v>
      </c>
      <c r="E302" s="14" t="s">
        <v>2304</v>
      </c>
      <c r="F302" s="2">
        <v>142253</v>
      </c>
      <c r="G302" s="2">
        <v>17310</v>
      </c>
      <c r="H302" s="4">
        <v>108.1</v>
      </c>
      <c r="K302" t="str">
        <f t="shared" si="24"/>
        <v>TOTAL ASSETS</v>
      </c>
      <c r="L302" t="str">
        <f t="shared" si="26"/>
        <v>LONG TERM ASSETS</v>
      </c>
      <c r="M302" s="13" t="str">
        <f t="shared" si="25"/>
        <v>LONG TERM ASSETS</v>
      </c>
      <c r="N302" t="str">
        <f t="shared" si="27"/>
        <v>ACCUMULATED DEPRECIATION</v>
      </c>
      <c r="O302" t="str">
        <f t="shared" si="28"/>
        <v>2025 - ACC DEPR SEWER PLANT</v>
      </c>
      <c r="Q302" t="str">
        <f t="shared" si="29"/>
        <v>ACC DEPR-TREAT/DISP EQP</v>
      </c>
      <c r="W302" s="2">
        <v>2160</v>
      </c>
    </row>
    <row r="303" spans="1:23" x14ac:dyDescent="0.25">
      <c r="A303" s="2">
        <v>2165</v>
      </c>
      <c r="B303" s="14" t="s">
        <v>2304</v>
      </c>
      <c r="C303" s="14" t="s">
        <v>2556</v>
      </c>
      <c r="D303" s="14" t="s">
        <v>2316</v>
      </c>
      <c r="E303" s="14" t="s">
        <v>2304</v>
      </c>
      <c r="F303" s="2">
        <v>142254</v>
      </c>
      <c r="G303" s="2">
        <v>17315</v>
      </c>
      <c r="H303" s="4">
        <v>108.1</v>
      </c>
      <c r="K303" t="str">
        <f t="shared" si="24"/>
        <v>TOTAL ASSETS</v>
      </c>
      <c r="L303" t="str">
        <f t="shared" si="26"/>
        <v>LONG TERM ASSETS</v>
      </c>
      <c r="M303" s="13" t="str">
        <f t="shared" si="25"/>
        <v>LONG TERM ASSETS</v>
      </c>
      <c r="N303" t="str">
        <f t="shared" si="27"/>
        <v>ACCUMULATED DEPRECIATION</v>
      </c>
      <c r="O303" t="str">
        <f t="shared" si="28"/>
        <v>2025 - ACC DEPR SEWER PLANT</v>
      </c>
      <c r="Q303" t="str">
        <f t="shared" si="29"/>
        <v>ACC DEPR-TREAT/DISP EQP</v>
      </c>
      <c r="W303" s="2">
        <v>2165</v>
      </c>
    </row>
    <row r="304" spans="1:23" x14ac:dyDescent="0.25">
      <c r="A304" s="2">
        <v>2170</v>
      </c>
      <c r="B304" s="14" t="s">
        <v>2304</v>
      </c>
      <c r="C304" s="14" t="s">
        <v>2557</v>
      </c>
      <c r="D304" s="14" t="s">
        <v>2316</v>
      </c>
      <c r="E304" s="14" t="s">
        <v>2304</v>
      </c>
      <c r="F304" s="2">
        <v>142255</v>
      </c>
      <c r="G304" s="2">
        <v>17320</v>
      </c>
      <c r="H304" s="4">
        <v>108.1</v>
      </c>
      <c r="K304" t="str">
        <f t="shared" si="24"/>
        <v>TOTAL ASSETS</v>
      </c>
      <c r="L304" t="str">
        <f t="shared" si="26"/>
        <v>LONG TERM ASSETS</v>
      </c>
      <c r="M304" s="13" t="str">
        <f t="shared" si="25"/>
        <v>LONG TERM ASSETS</v>
      </c>
      <c r="N304" t="str">
        <f t="shared" si="27"/>
        <v>ACCUMULATED DEPRECIATION</v>
      </c>
      <c r="O304" t="str">
        <f t="shared" si="28"/>
        <v>2025 - ACC DEPR SEWER PLANT</v>
      </c>
      <c r="Q304" t="str">
        <f t="shared" si="29"/>
        <v>ACC DEPR-PLANT SEWERS T</v>
      </c>
      <c r="W304" s="2">
        <v>2170</v>
      </c>
    </row>
    <row r="305" spans="1:23" x14ac:dyDescent="0.25">
      <c r="A305" s="2">
        <v>2175</v>
      </c>
      <c r="B305" s="14" t="s">
        <v>2304</v>
      </c>
      <c r="C305" s="14" t="s">
        <v>2558</v>
      </c>
      <c r="D305" s="14" t="s">
        <v>2316</v>
      </c>
      <c r="E305" s="14" t="s">
        <v>2304</v>
      </c>
      <c r="F305" s="2">
        <v>142256</v>
      </c>
      <c r="G305" s="2">
        <v>17325</v>
      </c>
      <c r="H305" s="4">
        <v>108.1</v>
      </c>
      <c r="K305" t="str">
        <f t="shared" si="24"/>
        <v>TOTAL ASSETS</v>
      </c>
      <c r="L305" t="str">
        <f t="shared" si="26"/>
        <v>LONG TERM ASSETS</v>
      </c>
      <c r="M305" s="13" t="str">
        <f t="shared" si="25"/>
        <v>LONG TERM ASSETS</v>
      </c>
      <c r="N305" t="str">
        <f t="shared" si="27"/>
        <v>ACCUMULATED DEPRECIATION</v>
      </c>
      <c r="O305" t="str">
        <f t="shared" si="28"/>
        <v>2025 - ACC DEPR SEWER PLANT</v>
      </c>
      <c r="Q305" t="str">
        <f t="shared" si="29"/>
        <v>ACC DEPR-PLANT SEWERS R</v>
      </c>
      <c r="W305" s="2">
        <v>2175</v>
      </c>
    </row>
    <row r="306" spans="1:23" x14ac:dyDescent="0.25">
      <c r="A306" s="2">
        <v>2180</v>
      </c>
      <c r="B306" s="14" t="s">
        <v>2304</v>
      </c>
      <c r="C306" s="14" t="s">
        <v>2559</v>
      </c>
      <c r="D306" s="14" t="s">
        <v>2316</v>
      </c>
      <c r="E306" s="14" t="s">
        <v>2304</v>
      </c>
      <c r="F306" s="2">
        <v>142257</v>
      </c>
      <c r="G306" s="2">
        <v>17330</v>
      </c>
      <c r="H306" s="4">
        <v>108.1</v>
      </c>
      <c r="K306" t="str">
        <f t="shared" si="24"/>
        <v>TOTAL ASSETS</v>
      </c>
      <c r="L306" t="str">
        <f t="shared" si="26"/>
        <v>LONG TERM ASSETS</v>
      </c>
      <c r="M306" s="13" t="str">
        <f t="shared" si="25"/>
        <v>LONG TERM ASSETS</v>
      </c>
      <c r="N306" t="str">
        <f t="shared" si="27"/>
        <v>ACCUMULATED DEPRECIATION</v>
      </c>
      <c r="O306" t="str">
        <f t="shared" si="28"/>
        <v>2025 - ACC DEPR SEWER PLANT</v>
      </c>
      <c r="Q306" t="str">
        <f t="shared" si="29"/>
        <v>ACC DEPR-OUTFALL LINES</v>
      </c>
      <c r="W306" s="2">
        <v>2180</v>
      </c>
    </row>
    <row r="307" spans="1:23" x14ac:dyDescent="0.25">
      <c r="A307" s="2">
        <v>2185</v>
      </c>
      <c r="B307" s="14" t="s">
        <v>2304</v>
      </c>
      <c r="C307" s="14" t="s">
        <v>2560</v>
      </c>
      <c r="D307" s="14" t="s">
        <v>2316</v>
      </c>
      <c r="E307" s="14" t="s">
        <v>2304</v>
      </c>
      <c r="F307" s="2">
        <v>142271</v>
      </c>
      <c r="G307" s="2">
        <v>17331</v>
      </c>
      <c r="H307" s="4">
        <v>108.1</v>
      </c>
      <c r="K307" t="str">
        <f t="shared" si="24"/>
        <v>TOTAL ASSETS</v>
      </c>
      <c r="L307" t="str">
        <f t="shared" si="26"/>
        <v>LONG TERM ASSETS</v>
      </c>
      <c r="M307" s="13" t="str">
        <f t="shared" si="25"/>
        <v>LONG TERM ASSETS</v>
      </c>
      <c r="N307" t="str">
        <f t="shared" si="27"/>
        <v>ACCUMULATED DEPRECIATION</v>
      </c>
      <c r="O307" t="str">
        <f t="shared" si="28"/>
        <v>2025 - ACC DEPR SEWER PLANT</v>
      </c>
      <c r="Q307" t="str">
        <f t="shared" si="29"/>
        <v>ACC DEPR-OTHER PLT TANG</v>
      </c>
      <c r="W307" s="2">
        <v>2185</v>
      </c>
    </row>
    <row r="308" spans="1:23" x14ac:dyDescent="0.25">
      <c r="A308" s="2">
        <v>2190</v>
      </c>
      <c r="B308" s="14" t="s">
        <v>2304</v>
      </c>
      <c r="C308" s="14" t="s">
        <v>2561</v>
      </c>
      <c r="D308" s="14" t="s">
        <v>2316</v>
      </c>
      <c r="E308" s="14" t="s">
        <v>2304</v>
      </c>
      <c r="F308" s="2">
        <v>142272</v>
      </c>
      <c r="G308" s="2">
        <v>17335</v>
      </c>
      <c r="H308" s="4">
        <v>108.1</v>
      </c>
      <c r="K308" t="str">
        <f t="shared" si="24"/>
        <v>TOTAL ASSETS</v>
      </c>
      <c r="L308" t="str">
        <f t="shared" si="26"/>
        <v>LONG TERM ASSETS</v>
      </c>
      <c r="M308" s="13" t="str">
        <f t="shared" si="25"/>
        <v>LONG TERM ASSETS</v>
      </c>
      <c r="N308" t="str">
        <f t="shared" si="27"/>
        <v>ACCUMULATED DEPRECIATION</v>
      </c>
      <c r="O308" t="str">
        <f t="shared" si="28"/>
        <v>2025 - ACC DEPR SEWER PLANT</v>
      </c>
      <c r="Q308" t="str">
        <f t="shared" si="29"/>
        <v>ACC DEPR-OTHER PLT COLL</v>
      </c>
      <c r="W308" s="2">
        <v>2190</v>
      </c>
    </row>
    <row r="309" spans="1:23" x14ac:dyDescent="0.25">
      <c r="A309" s="2">
        <v>2195</v>
      </c>
      <c r="B309" s="14" t="s">
        <v>2304</v>
      </c>
      <c r="C309" s="14" t="s">
        <v>2562</v>
      </c>
      <c r="D309" s="14" t="s">
        <v>2316</v>
      </c>
      <c r="E309" s="14" t="s">
        <v>2304</v>
      </c>
      <c r="F309" s="2">
        <v>142273</v>
      </c>
      <c r="G309" s="2">
        <v>17340</v>
      </c>
      <c r="H309" s="4">
        <v>108.1</v>
      </c>
      <c r="K309" t="str">
        <f t="shared" si="24"/>
        <v>TOTAL ASSETS</v>
      </c>
      <c r="L309" t="str">
        <f t="shared" si="26"/>
        <v>LONG TERM ASSETS</v>
      </c>
      <c r="M309" s="13" t="str">
        <f t="shared" si="25"/>
        <v>LONG TERM ASSETS</v>
      </c>
      <c r="N309" t="str">
        <f t="shared" si="27"/>
        <v>ACCUMULATED DEPRECIATION</v>
      </c>
      <c r="O309" t="str">
        <f t="shared" si="28"/>
        <v>2025 - ACC DEPR SEWER PLANT</v>
      </c>
      <c r="Q309" t="str">
        <f t="shared" si="29"/>
        <v>ACC DEPR-OTHER PLT PUMP</v>
      </c>
      <c r="W309" s="2">
        <v>2195</v>
      </c>
    </row>
    <row r="310" spans="1:23" x14ac:dyDescent="0.25">
      <c r="A310" s="2">
        <v>2200</v>
      </c>
      <c r="B310" s="14" t="s">
        <v>2304</v>
      </c>
      <c r="C310" s="14" t="s">
        <v>2563</v>
      </c>
      <c r="D310" s="14" t="s">
        <v>2316</v>
      </c>
      <c r="E310" s="14" t="s">
        <v>2304</v>
      </c>
      <c r="F310" s="2">
        <v>142274</v>
      </c>
      <c r="G310" s="2">
        <v>17345</v>
      </c>
      <c r="H310" s="4">
        <v>108.1</v>
      </c>
      <c r="K310" t="str">
        <f t="shared" si="24"/>
        <v>TOTAL ASSETS</v>
      </c>
      <c r="L310" t="str">
        <f t="shared" si="26"/>
        <v>LONG TERM ASSETS</v>
      </c>
      <c r="M310" s="13" t="str">
        <f t="shared" si="25"/>
        <v>LONG TERM ASSETS</v>
      </c>
      <c r="N310" t="str">
        <f t="shared" si="27"/>
        <v>ACCUMULATED DEPRECIATION</v>
      </c>
      <c r="O310" t="str">
        <f t="shared" si="28"/>
        <v>2025 - ACC DEPR SEWER PLANT</v>
      </c>
      <c r="Q310" t="str">
        <f t="shared" si="29"/>
        <v>ACC DEPR-OTHER PLT TREA</v>
      </c>
      <c r="W310" s="2">
        <v>2200</v>
      </c>
    </row>
    <row r="311" spans="1:23" x14ac:dyDescent="0.25">
      <c r="A311" s="2">
        <v>2205</v>
      </c>
      <c r="B311" s="14" t="s">
        <v>2304</v>
      </c>
      <c r="C311" s="14" t="s">
        <v>2564</v>
      </c>
      <c r="D311" s="14" t="s">
        <v>2316</v>
      </c>
      <c r="E311" s="14" t="s">
        <v>2304</v>
      </c>
      <c r="F311" s="2">
        <v>142275</v>
      </c>
      <c r="G311" s="2">
        <v>17350</v>
      </c>
      <c r="H311" s="4">
        <v>108.1</v>
      </c>
      <c r="K311" t="str">
        <f t="shared" si="24"/>
        <v>TOTAL ASSETS</v>
      </c>
      <c r="L311" t="str">
        <f t="shared" si="26"/>
        <v>LONG TERM ASSETS</v>
      </c>
      <c r="M311" s="13" t="str">
        <f t="shared" si="25"/>
        <v>LONG TERM ASSETS</v>
      </c>
      <c r="N311" t="str">
        <f t="shared" si="27"/>
        <v>ACCUMULATED DEPRECIATION</v>
      </c>
      <c r="O311" t="str">
        <f t="shared" si="28"/>
        <v>2025 - ACC DEPR SEWER PLANT</v>
      </c>
      <c r="Q311" t="str">
        <f t="shared" si="29"/>
        <v>ACC DEPR-OTHER PLT RCLM</v>
      </c>
      <c r="W311" s="2">
        <v>2205</v>
      </c>
    </row>
    <row r="312" spans="1:23" x14ac:dyDescent="0.25">
      <c r="A312" s="2">
        <v>2210</v>
      </c>
      <c r="B312" s="14" t="s">
        <v>2304</v>
      </c>
      <c r="C312" s="14" t="s">
        <v>2564</v>
      </c>
      <c r="D312" s="14" t="s">
        <v>2316</v>
      </c>
      <c r="E312" s="14" t="s">
        <v>2304</v>
      </c>
      <c r="F312" s="2">
        <v>142276</v>
      </c>
      <c r="G312" s="2">
        <v>17355</v>
      </c>
      <c r="H312" s="4">
        <v>108.1</v>
      </c>
      <c r="K312" t="str">
        <f t="shared" si="24"/>
        <v>TOTAL ASSETS</v>
      </c>
      <c r="L312" t="str">
        <f t="shared" si="26"/>
        <v>LONG TERM ASSETS</v>
      </c>
      <c r="M312" s="13" t="str">
        <f t="shared" si="25"/>
        <v>LONG TERM ASSETS</v>
      </c>
      <c r="N312" t="str">
        <f t="shared" si="27"/>
        <v>ACCUMULATED DEPRECIATION</v>
      </c>
      <c r="O312" t="str">
        <f t="shared" si="28"/>
        <v>2025 - ACC DEPR SEWER PLANT</v>
      </c>
      <c r="Q312" t="str">
        <f t="shared" si="29"/>
        <v>ACC DEPR-OTHER PLT RCLM</v>
      </c>
      <c r="W312" s="2">
        <v>2210</v>
      </c>
    </row>
    <row r="313" spans="1:23" x14ac:dyDescent="0.25">
      <c r="A313" s="2">
        <v>2215</v>
      </c>
      <c r="B313" s="14" t="s">
        <v>2304</v>
      </c>
      <c r="C313" s="14" t="s">
        <v>2525</v>
      </c>
      <c r="D313" s="14" t="s">
        <v>2316</v>
      </c>
      <c r="E313" s="14" t="s">
        <v>2304</v>
      </c>
      <c r="F313" s="2">
        <v>142220</v>
      </c>
      <c r="G313" s="2">
        <v>17360</v>
      </c>
      <c r="H313" s="4">
        <v>108.1</v>
      </c>
      <c r="K313" t="str">
        <f t="shared" si="24"/>
        <v>TOTAL ASSETS</v>
      </c>
      <c r="L313" t="str">
        <f t="shared" si="26"/>
        <v>LONG TERM ASSETS</v>
      </c>
      <c r="M313" s="13" t="str">
        <f t="shared" si="25"/>
        <v>LONG TERM ASSETS</v>
      </c>
      <c r="N313" t="str">
        <f t="shared" si="27"/>
        <v>ACCUMULATED DEPRECIATION</v>
      </c>
      <c r="O313" t="str">
        <f t="shared" si="28"/>
        <v>2025 - ACC DEPR SEWER PLANT</v>
      </c>
      <c r="Q313" t="str">
        <f t="shared" si="29"/>
        <v>ACC DEPR-OFFICE STRUCTU</v>
      </c>
      <c r="W313" s="2">
        <v>2215</v>
      </c>
    </row>
    <row r="314" spans="1:23" x14ac:dyDescent="0.25">
      <c r="A314" s="2">
        <v>2220</v>
      </c>
      <c r="B314" s="14" t="s">
        <v>2304</v>
      </c>
      <c r="C314" s="14" t="s">
        <v>2526</v>
      </c>
      <c r="D314" s="14" t="s">
        <v>2316</v>
      </c>
      <c r="E314" s="14" t="s">
        <v>2304</v>
      </c>
      <c r="F314" s="2">
        <v>142303</v>
      </c>
      <c r="G314" s="2">
        <v>17365</v>
      </c>
      <c r="H314" s="4">
        <v>108.1</v>
      </c>
      <c r="K314" t="str">
        <f t="shared" si="24"/>
        <v>TOTAL ASSETS</v>
      </c>
      <c r="L314" t="str">
        <f t="shared" si="26"/>
        <v>LONG TERM ASSETS</v>
      </c>
      <c r="M314" s="13" t="str">
        <f t="shared" si="25"/>
        <v>LONG TERM ASSETS</v>
      </c>
      <c r="N314" t="str">
        <f t="shared" si="27"/>
        <v>ACCUMULATED DEPRECIATION</v>
      </c>
      <c r="O314" t="str">
        <f t="shared" si="28"/>
        <v>2025 - ACC DEPR SEWER PLANT</v>
      </c>
      <c r="Q314" t="str">
        <f t="shared" si="29"/>
        <v>ACC DEPR-OFFICE FURN/EQ</v>
      </c>
      <c r="W314" s="2">
        <v>2220</v>
      </c>
    </row>
    <row r="315" spans="1:23" x14ac:dyDescent="0.25">
      <c r="A315" s="2">
        <v>2225</v>
      </c>
      <c r="B315" s="14" t="s">
        <v>2304</v>
      </c>
      <c r="C315" s="14" t="s">
        <v>2527</v>
      </c>
      <c r="D315" s="14" t="s">
        <v>2316</v>
      </c>
      <c r="E315" s="14" t="s">
        <v>2304</v>
      </c>
      <c r="F315" s="2">
        <v>142305</v>
      </c>
      <c r="G315" s="2">
        <v>17370</v>
      </c>
      <c r="H315" s="4">
        <v>108.1</v>
      </c>
      <c r="K315" t="str">
        <f t="shared" si="24"/>
        <v>TOTAL ASSETS</v>
      </c>
      <c r="L315" t="str">
        <f t="shared" si="26"/>
        <v>LONG TERM ASSETS</v>
      </c>
      <c r="M315" s="13" t="str">
        <f t="shared" si="25"/>
        <v>LONG TERM ASSETS</v>
      </c>
      <c r="N315" t="str">
        <f t="shared" si="27"/>
        <v>ACCUMULATED DEPRECIATION</v>
      </c>
      <c r="O315" t="str">
        <f t="shared" si="28"/>
        <v>2025 - ACC DEPR SEWER PLANT</v>
      </c>
      <c r="Q315" t="str">
        <f t="shared" si="29"/>
        <v>ACC DEPR-STORES EQUIPME</v>
      </c>
      <c r="W315" s="2">
        <v>2225</v>
      </c>
    </row>
    <row r="316" spans="1:23" x14ac:dyDescent="0.25">
      <c r="A316" s="2">
        <v>2230</v>
      </c>
      <c r="B316" s="14" t="s">
        <v>2304</v>
      </c>
      <c r="C316" s="14" t="s">
        <v>2528</v>
      </c>
      <c r="D316" s="14" t="s">
        <v>2316</v>
      </c>
      <c r="E316" s="14" t="s">
        <v>2304</v>
      </c>
      <c r="F316" s="2">
        <v>142308</v>
      </c>
      <c r="G316" s="2">
        <v>17375</v>
      </c>
      <c r="H316" s="4">
        <v>108.1</v>
      </c>
      <c r="K316" t="str">
        <f t="shared" si="24"/>
        <v>TOTAL ASSETS</v>
      </c>
      <c r="L316" t="str">
        <f t="shared" si="26"/>
        <v>LONG TERM ASSETS</v>
      </c>
      <c r="M316" s="13" t="str">
        <f t="shared" si="25"/>
        <v>LONG TERM ASSETS</v>
      </c>
      <c r="N316" t="str">
        <f t="shared" si="27"/>
        <v>ACCUMULATED DEPRECIATION</v>
      </c>
      <c r="O316" t="str">
        <f t="shared" si="28"/>
        <v>2025 - ACC DEPR SEWER PLANT</v>
      </c>
      <c r="Q316" t="str">
        <f t="shared" si="29"/>
        <v>ACC DEPR-TOOL SHOP &amp; MI</v>
      </c>
      <c r="W316" s="2">
        <v>2230</v>
      </c>
    </row>
    <row r="317" spans="1:23" x14ac:dyDescent="0.25">
      <c r="A317" s="2">
        <v>2235</v>
      </c>
      <c r="B317" s="14" t="s">
        <v>2304</v>
      </c>
      <c r="C317" s="14" t="s">
        <v>2565</v>
      </c>
      <c r="D317" s="14" t="s">
        <v>2316</v>
      </c>
      <c r="E317" s="14" t="s">
        <v>2304</v>
      </c>
      <c r="F317" s="2">
        <v>142306</v>
      </c>
      <c r="G317" s="2">
        <v>17380</v>
      </c>
      <c r="H317" s="4">
        <v>108.1</v>
      </c>
      <c r="K317" t="str">
        <f t="shared" si="24"/>
        <v>TOTAL ASSETS</v>
      </c>
      <c r="L317" t="str">
        <f t="shared" si="26"/>
        <v>LONG TERM ASSETS</v>
      </c>
      <c r="M317" s="13" t="str">
        <f t="shared" si="25"/>
        <v>LONG TERM ASSETS</v>
      </c>
      <c r="N317" t="str">
        <f t="shared" si="27"/>
        <v>ACCUMULATED DEPRECIATION</v>
      </c>
      <c r="O317" t="str">
        <f t="shared" si="28"/>
        <v>2025 - ACC DEPR SEWER PLANT</v>
      </c>
      <c r="Q317" t="str">
        <f t="shared" si="29"/>
        <v>ACC DEPR-LABORATORY EQP</v>
      </c>
      <c r="W317" s="2">
        <v>2235</v>
      </c>
    </row>
    <row r="318" spans="1:23" x14ac:dyDescent="0.25">
      <c r="A318" s="2">
        <v>2240</v>
      </c>
      <c r="B318" s="14" t="s">
        <v>2304</v>
      </c>
      <c r="C318" s="14" t="s">
        <v>2530</v>
      </c>
      <c r="D318" s="14" t="s">
        <v>2316</v>
      </c>
      <c r="E318" s="14" t="s">
        <v>2304</v>
      </c>
      <c r="F318" s="2">
        <v>142309</v>
      </c>
      <c r="G318" s="2">
        <v>17210</v>
      </c>
      <c r="H318" s="4">
        <v>108.1</v>
      </c>
      <c r="K318" t="str">
        <f t="shared" si="24"/>
        <v>TOTAL ASSETS</v>
      </c>
      <c r="L318" t="str">
        <f t="shared" si="26"/>
        <v>LONG TERM ASSETS</v>
      </c>
      <c r="M318" s="13" t="str">
        <f t="shared" si="25"/>
        <v>LONG TERM ASSETS</v>
      </c>
      <c r="N318" t="str">
        <f t="shared" si="27"/>
        <v>ACCUMULATED DEPRECIATION</v>
      </c>
      <c r="O318" t="str">
        <f t="shared" si="28"/>
        <v>2025 - ACC DEPR SEWER PLANT</v>
      </c>
      <c r="Q318" t="str">
        <f t="shared" si="29"/>
        <v>ACC DEPR-POWER OPERATED</v>
      </c>
      <c r="W318" s="2">
        <v>2240</v>
      </c>
    </row>
    <row r="319" spans="1:23" x14ac:dyDescent="0.25">
      <c r="A319" s="2">
        <v>2245</v>
      </c>
      <c r="B319" s="14" t="s">
        <v>2304</v>
      </c>
      <c r="C319" s="14" t="s">
        <v>2531</v>
      </c>
      <c r="D319" s="14" t="s">
        <v>2316</v>
      </c>
      <c r="E319" s="14" t="s">
        <v>2304</v>
      </c>
      <c r="F319" s="2">
        <v>142310</v>
      </c>
      <c r="G319" s="2">
        <v>17385</v>
      </c>
      <c r="H319" s="4">
        <v>108.1</v>
      </c>
      <c r="K319" t="str">
        <f t="shared" si="24"/>
        <v>TOTAL ASSETS</v>
      </c>
      <c r="L319" t="str">
        <f t="shared" si="26"/>
        <v>LONG TERM ASSETS</v>
      </c>
      <c r="M319" s="13" t="str">
        <f t="shared" si="25"/>
        <v>LONG TERM ASSETS</v>
      </c>
      <c r="N319" t="str">
        <f t="shared" si="27"/>
        <v>ACCUMULATED DEPRECIATION</v>
      </c>
      <c r="O319" t="str">
        <f t="shared" si="28"/>
        <v>2025 - ACC DEPR SEWER PLANT</v>
      </c>
      <c r="Q319" t="str">
        <f t="shared" si="29"/>
        <v>ACC DEPR-COMMUNICATION</v>
      </c>
      <c r="W319" s="2">
        <v>2245</v>
      </c>
    </row>
    <row r="320" spans="1:23" x14ac:dyDescent="0.25">
      <c r="A320" s="2">
        <v>2250</v>
      </c>
      <c r="B320" s="14" t="s">
        <v>2304</v>
      </c>
      <c r="C320" s="14" t="s">
        <v>2566</v>
      </c>
      <c r="D320" s="14" t="s">
        <v>2316</v>
      </c>
      <c r="E320" s="14" t="s">
        <v>2304</v>
      </c>
      <c r="F320" s="2">
        <v>142311</v>
      </c>
      <c r="G320" s="2">
        <v>17220</v>
      </c>
      <c r="H320" s="4">
        <v>108.1</v>
      </c>
      <c r="K320" t="str">
        <f t="shared" si="24"/>
        <v>TOTAL ASSETS</v>
      </c>
      <c r="L320" t="str">
        <f t="shared" si="26"/>
        <v>LONG TERM ASSETS</v>
      </c>
      <c r="M320" s="13" t="str">
        <f t="shared" si="25"/>
        <v>LONG TERM ASSETS</v>
      </c>
      <c r="N320" t="str">
        <f t="shared" si="27"/>
        <v>ACCUMULATED DEPRECIATION</v>
      </c>
      <c r="O320" t="str">
        <f t="shared" si="28"/>
        <v>2025 - ACC DEPR SEWER PLANT</v>
      </c>
      <c r="Q320" t="str">
        <f t="shared" si="29"/>
        <v>ACC DEPR-MISC EQUIP SEW</v>
      </c>
      <c r="W320" s="2">
        <v>2250</v>
      </c>
    </row>
    <row r="321" spans="1:23" x14ac:dyDescent="0.25">
      <c r="A321" s="2">
        <v>2255</v>
      </c>
      <c r="B321" s="14" t="s">
        <v>2304</v>
      </c>
      <c r="C321" s="14" t="s">
        <v>2533</v>
      </c>
      <c r="D321" s="14" t="s">
        <v>2316</v>
      </c>
      <c r="E321" s="14" t="s">
        <v>2304</v>
      </c>
      <c r="F321" s="2">
        <v>142271</v>
      </c>
      <c r="G321" s="2">
        <v>17225</v>
      </c>
      <c r="H321" s="4">
        <v>108.1</v>
      </c>
      <c r="K321" t="str">
        <f t="shared" si="24"/>
        <v>TOTAL ASSETS</v>
      </c>
      <c r="L321" t="str">
        <f t="shared" si="26"/>
        <v>LONG TERM ASSETS</v>
      </c>
      <c r="M321" s="13" t="str">
        <f t="shared" si="25"/>
        <v>LONG TERM ASSETS</v>
      </c>
      <c r="N321" t="str">
        <f t="shared" si="27"/>
        <v>ACCUMULATED DEPRECIATION</v>
      </c>
      <c r="O321" t="str">
        <f t="shared" si="28"/>
        <v>2025 - ACC DEPR SEWER PLANT</v>
      </c>
      <c r="Q321" t="str">
        <f t="shared" si="29"/>
        <v>ACC DEPR-OTHER TANG PLT</v>
      </c>
      <c r="W321" s="2">
        <v>2255</v>
      </c>
    </row>
    <row r="322" spans="1:23" x14ac:dyDescent="0.25">
      <c r="A322" s="2">
        <v>2265</v>
      </c>
      <c r="B322" s="14" t="s">
        <v>2304</v>
      </c>
      <c r="C322" s="14" t="s">
        <v>2567</v>
      </c>
      <c r="D322" s="14" t="s">
        <v>2314</v>
      </c>
      <c r="E322" s="14" t="s">
        <v>2307</v>
      </c>
      <c r="G322" s="2" t="s">
        <v>2308</v>
      </c>
      <c r="H322" s="4">
        <v>0</v>
      </c>
      <c r="K322" t="str">
        <f t="shared" si="24"/>
        <v>TOTAL ASSETS</v>
      </c>
      <c r="L322" t="str">
        <f t="shared" si="26"/>
        <v>LONG TERM ASSETS</v>
      </c>
      <c r="M322" s="13" t="str">
        <f t="shared" si="25"/>
        <v>LONG TERM ASSETS</v>
      </c>
      <c r="N322" t="str">
        <f t="shared" si="27"/>
        <v>ACCUMULATED DEPRECIATION</v>
      </c>
      <c r="O322" t="str">
        <f t="shared" si="28"/>
        <v>2265 - ACC DEPR REUSE PLANT</v>
      </c>
      <c r="P322" t="str">
        <f>CONCATENATE(A322," ","-"," ",TRIM(C322))</f>
        <v>2265 - ACC DEPR REUSE PLANT</v>
      </c>
      <c r="Q322" t="str">
        <f t="shared" si="29"/>
        <v>ACC DEPR REUSE PLANT</v>
      </c>
      <c r="W322" s="2">
        <v>2265</v>
      </c>
    </row>
    <row r="323" spans="1:23" x14ac:dyDescent="0.25">
      <c r="A323" s="2">
        <v>2270</v>
      </c>
      <c r="B323" s="14" t="s">
        <v>2304</v>
      </c>
      <c r="C323" s="14" t="s">
        <v>2568</v>
      </c>
      <c r="D323" s="14" t="s">
        <v>2316</v>
      </c>
      <c r="E323" s="14" t="s">
        <v>2304</v>
      </c>
      <c r="F323" s="2">
        <v>142261</v>
      </c>
      <c r="G323" s="2">
        <v>17390</v>
      </c>
      <c r="H323" s="4">
        <v>108.1</v>
      </c>
      <c r="K323" t="str">
        <f t="shared" ref="K323:K386" si="30">IF(D323="3",TRIM(C323),K322)</f>
        <v>TOTAL ASSETS</v>
      </c>
      <c r="L323" t="str">
        <f t="shared" si="26"/>
        <v>LONG TERM ASSETS</v>
      </c>
      <c r="M323" s="13" t="str">
        <f t="shared" ref="M323:M386" si="31">+L323</f>
        <v>LONG TERM ASSETS</v>
      </c>
      <c r="N323" t="str">
        <f t="shared" si="27"/>
        <v>ACCUMULATED DEPRECIATION</v>
      </c>
      <c r="O323" t="str">
        <f t="shared" si="28"/>
        <v>2265 - ACC DEPR REUSE PLANT</v>
      </c>
      <c r="Q323" t="str">
        <f t="shared" si="29"/>
        <v>ACC DEPR-REUSE SERVICES</v>
      </c>
      <c r="W323" s="2">
        <v>2270</v>
      </c>
    </row>
    <row r="324" spans="1:23" x14ac:dyDescent="0.25">
      <c r="A324" s="2">
        <v>2275</v>
      </c>
      <c r="B324" s="14" t="s">
        <v>2304</v>
      </c>
      <c r="C324" s="14" t="s">
        <v>2569</v>
      </c>
      <c r="D324" s="14" t="s">
        <v>2316</v>
      </c>
      <c r="E324" s="14" t="s">
        <v>2304</v>
      </c>
      <c r="F324" s="2">
        <v>142262</v>
      </c>
      <c r="G324" s="2">
        <v>17395</v>
      </c>
      <c r="H324" s="4">
        <v>108.1</v>
      </c>
      <c r="K324" t="str">
        <f t="shared" si="30"/>
        <v>TOTAL ASSETS</v>
      </c>
      <c r="L324" t="str">
        <f t="shared" ref="L324:L387" si="32">IF(D324="4",TRIM(C324),L323)</f>
        <v>LONG TERM ASSETS</v>
      </c>
      <c r="M324" s="13" t="str">
        <f t="shared" si="31"/>
        <v>LONG TERM ASSETS</v>
      </c>
      <c r="N324" t="str">
        <f t="shared" si="27"/>
        <v>ACCUMULATED DEPRECIATION</v>
      </c>
      <c r="O324" t="str">
        <f t="shared" si="28"/>
        <v>2265 - ACC DEPR REUSE PLANT</v>
      </c>
      <c r="Q324" t="str">
        <f t="shared" si="29"/>
        <v>ACC DEPR-REUSE MTR/INST</v>
      </c>
      <c r="W324" s="2">
        <v>2275</v>
      </c>
    </row>
    <row r="325" spans="1:23" x14ac:dyDescent="0.25">
      <c r="A325" s="2">
        <v>2280</v>
      </c>
      <c r="B325" s="14" t="s">
        <v>2304</v>
      </c>
      <c r="C325" s="14" t="s">
        <v>2570</v>
      </c>
      <c r="D325" s="14" t="s">
        <v>2316</v>
      </c>
      <c r="E325" s="14" t="s">
        <v>2304</v>
      </c>
      <c r="F325" s="2">
        <v>142263</v>
      </c>
      <c r="G325" s="2">
        <v>17400</v>
      </c>
      <c r="H325" s="4">
        <v>108.1</v>
      </c>
      <c r="K325" t="str">
        <f t="shared" si="30"/>
        <v>TOTAL ASSETS</v>
      </c>
      <c r="L325" t="str">
        <f t="shared" si="32"/>
        <v>LONG TERM ASSETS</v>
      </c>
      <c r="M325" s="13" t="str">
        <f t="shared" si="31"/>
        <v>LONG TERM ASSETS</v>
      </c>
      <c r="N325" t="str">
        <f t="shared" ref="N325:N388" si="33">IF(D325="5",TRIM(C325),N324)</f>
        <v>ACCUMULATED DEPRECIATION</v>
      </c>
      <c r="O325" t="str">
        <f t="shared" ref="O325:O388" si="34">IF(D325="6",P325,O324)</f>
        <v>2265 - ACC DEPR REUSE PLANT</v>
      </c>
      <c r="Q325" t="str">
        <f t="shared" ref="Q325:Q388" si="35">IF(OR(D325="7",D325="8",D325="6"),TRIM(C325),"")</f>
        <v>ACC DEPR-REUSE DIST RES</v>
      </c>
      <c r="W325" s="2">
        <v>2280</v>
      </c>
    </row>
    <row r="326" spans="1:23" x14ac:dyDescent="0.25">
      <c r="A326" s="2">
        <v>2285</v>
      </c>
      <c r="B326" s="14" t="s">
        <v>2304</v>
      </c>
      <c r="C326" s="14" t="s">
        <v>2571</v>
      </c>
      <c r="D326" s="14" t="s">
        <v>2316</v>
      </c>
      <c r="E326" s="14" t="s">
        <v>2304</v>
      </c>
      <c r="F326" s="2">
        <v>142264</v>
      </c>
      <c r="G326" s="2">
        <v>17405</v>
      </c>
      <c r="H326" s="4">
        <v>108.1</v>
      </c>
      <c r="K326" t="str">
        <f t="shared" si="30"/>
        <v>TOTAL ASSETS</v>
      </c>
      <c r="L326" t="str">
        <f t="shared" si="32"/>
        <v>LONG TERM ASSETS</v>
      </c>
      <c r="M326" s="13" t="str">
        <f t="shared" si="31"/>
        <v>LONG TERM ASSETS</v>
      </c>
      <c r="N326" t="str">
        <f t="shared" si="33"/>
        <v>ACCUMULATED DEPRECIATION</v>
      </c>
      <c r="O326" t="str">
        <f t="shared" si="34"/>
        <v>2265 - ACC DEPR REUSE PLANT</v>
      </c>
      <c r="Q326" t="str">
        <f t="shared" si="35"/>
        <v>ACC DEPR-REUSE TRANS/DI</v>
      </c>
      <c r="W326" s="2">
        <v>2285</v>
      </c>
    </row>
    <row r="327" spans="1:23" x14ac:dyDescent="0.25">
      <c r="A327" s="2">
        <v>2295</v>
      </c>
      <c r="B327" s="14" t="s">
        <v>2304</v>
      </c>
      <c r="C327" s="14" t="s">
        <v>2572</v>
      </c>
      <c r="D327" s="14" t="s">
        <v>2314</v>
      </c>
      <c r="E327" s="14" t="s">
        <v>2307</v>
      </c>
      <c r="G327" s="2" t="s">
        <v>2308</v>
      </c>
      <c r="H327" s="4">
        <v>0</v>
      </c>
      <c r="K327" t="str">
        <f t="shared" si="30"/>
        <v>TOTAL ASSETS</v>
      </c>
      <c r="L327" t="str">
        <f t="shared" si="32"/>
        <v>LONG TERM ASSETS</v>
      </c>
      <c r="M327" s="13" t="str">
        <f t="shared" si="31"/>
        <v>LONG TERM ASSETS</v>
      </c>
      <c r="N327" t="str">
        <f t="shared" si="33"/>
        <v>ACCUMULATED DEPRECIATION</v>
      </c>
      <c r="O327" t="str">
        <f t="shared" si="34"/>
        <v>2295 - ACC DEPR-TRANSPORTATION</v>
      </c>
      <c r="P327" t="str">
        <f>CONCATENATE(A327," ","-"," ",TRIM(C327))</f>
        <v>2295 - ACC DEPR-TRANSPORTATION</v>
      </c>
      <c r="Q327" t="str">
        <f t="shared" si="35"/>
        <v>ACC DEPR-TRANSPORTATION</v>
      </c>
      <c r="W327" s="2">
        <v>2295</v>
      </c>
    </row>
    <row r="328" spans="1:23" x14ac:dyDescent="0.25">
      <c r="A328" s="2">
        <v>2300</v>
      </c>
      <c r="B328" s="14" t="s">
        <v>2304</v>
      </c>
      <c r="C328" s="14" t="s">
        <v>2572</v>
      </c>
      <c r="D328" s="14" t="s">
        <v>2316</v>
      </c>
      <c r="E328" s="14" t="s">
        <v>2304</v>
      </c>
      <c r="F328" s="2">
        <v>142401</v>
      </c>
      <c r="G328" s="2">
        <v>17410</v>
      </c>
      <c r="H328" s="4">
        <v>108.1</v>
      </c>
      <c r="K328" t="str">
        <f t="shared" si="30"/>
        <v>TOTAL ASSETS</v>
      </c>
      <c r="L328" t="str">
        <f t="shared" si="32"/>
        <v>LONG TERM ASSETS</v>
      </c>
      <c r="M328" s="13" t="str">
        <f t="shared" si="31"/>
        <v>LONG TERM ASSETS</v>
      </c>
      <c r="N328" t="str">
        <f t="shared" si="33"/>
        <v>ACCUMULATED DEPRECIATION</v>
      </c>
      <c r="O328" t="str">
        <f t="shared" si="34"/>
        <v>2295 - ACC DEPR-TRANSPORTATION</v>
      </c>
      <c r="Q328" t="str">
        <f t="shared" si="35"/>
        <v>ACC DEPR-TRANSPORTATION</v>
      </c>
      <c r="W328" s="2">
        <v>2300</v>
      </c>
    </row>
    <row r="329" spans="1:23" x14ac:dyDescent="0.25">
      <c r="A329" s="2">
        <v>2305</v>
      </c>
      <c r="B329" s="14" t="s">
        <v>2304</v>
      </c>
      <c r="C329" s="14" t="s">
        <v>2572</v>
      </c>
      <c r="D329" s="14" t="s">
        <v>2316</v>
      </c>
      <c r="E329" s="14" t="s">
        <v>2304</v>
      </c>
      <c r="F329" s="2">
        <v>142401</v>
      </c>
      <c r="G329" s="2" t="s">
        <v>2308</v>
      </c>
      <c r="H329" s="4">
        <v>108.1</v>
      </c>
      <c r="K329" t="str">
        <f t="shared" si="30"/>
        <v>TOTAL ASSETS</v>
      </c>
      <c r="L329" t="str">
        <f t="shared" si="32"/>
        <v>LONG TERM ASSETS</v>
      </c>
      <c r="M329" s="13" t="str">
        <f t="shared" si="31"/>
        <v>LONG TERM ASSETS</v>
      </c>
      <c r="N329" t="str">
        <f t="shared" si="33"/>
        <v>ACCUMULATED DEPRECIATION</v>
      </c>
      <c r="O329" t="str">
        <f t="shared" si="34"/>
        <v>2295 - ACC DEPR-TRANSPORTATION</v>
      </c>
      <c r="Q329" t="str">
        <f t="shared" si="35"/>
        <v>ACC DEPR-TRANSPORTATION</v>
      </c>
      <c r="W329" s="2">
        <v>2305</v>
      </c>
    </row>
    <row r="330" spans="1:23" x14ac:dyDescent="0.25">
      <c r="A330" s="2">
        <v>2310</v>
      </c>
      <c r="B330" s="14" t="s">
        <v>2304</v>
      </c>
      <c r="C330" s="14" t="s">
        <v>2573</v>
      </c>
      <c r="D330" s="14" t="s">
        <v>2314</v>
      </c>
      <c r="E330" s="14" t="s">
        <v>2307</v>
      </c>
      <c r="G330" s="2" t="s">
        <v>2308</v>
      </c>
      <c r="H330" s="4">
        <v>0</v>
      </c>
      <c r="K330" t="str">
        <f t="shared" si="30"/>
        <v>TOTAL ASSETS</v>
      </c>
      <c r="L330" t="str">
        <f t="shared" si="32"/>
        <v>LONG TERM ASSETS</v>
      </c>
      <c r="M330" s="13" t="str">
        <f t="shared" si="31"/>
        <v>LONG TERM ASSETS</v>
      </c>
      <c r="N330" t="str">
        <f t="shared" si="33"/>
        <v>ACCUMULATED DEPRECIATION</v>
      </c>
      <c r="O330" t="str">
        <f t="shared" si="34"/>
        <v>2310 - ACC DEPR COMPUTER WTR</v>
      </c>
      <c r="P330" t="str">
        <f>CONCATENATE(A330," ","-"," ",TRIM(C330))</f>
        <v>2310 - ACC DEPR COMPUTER WTR</v>
      </c>
      <c r="Q330" t="str">
        <f t="shared" si="35"/>
        <v>ACC DEPR COMPUTER WTR</v>
      </c>
      <c r="W330" s="2">
        <v>2310</v>
      </c>
    </row>
    <row r="331" spans="1:23" x14ac:dyDescent="0.25">
      <c r="A331" s="2">
        <v>2315</v>
      </c>
      <c r="B331" s="14" t="s">
        <v>2304</v>
      </c>
      <c r="C331" s="14" t="s">
        <v>2574</v>
      </c>
      <c r="D331" s="14" t="s">
        <v>2316</v>
      </c>
      <c r="E331" s="14" t="s">
        <v>2304</v>
      </c>
      <c r="F331" s="2">
        <v>142502</v>
      </c>
      <c r="G331" s="2">
        <v>17415</v>
      </c>
      <c r="H331" s="4">
        <v>108.1</v>
      </c>
      <c r="K331" t="str">
        <f t="shared" si="30"/>
        <v>TOTAL ASSETS</v>
      </c>
      <c r="L331" t="str">
        <f t="shared" si="32"/>
        <v>LONG TERM ASSETS</v>
      </c>
      <c r="M331" s="13" t="str">
        <f t="shared" si="31"/>
        <v>LONG TERM ASSETS</v>
      </c>
      <c r="N331" t="str">
        <f t="shared" si="33"/>
        <v>ACCUMULATED DEPRECIATION</v>
      </c>
      <c r="O331" t="str">
        <f t="shared" si="34"/>
        <v>2310 - ACC DEPR COMPUTER WTR</v>
      </c>
      <c r="Q331" t="str">
        <f t="shared" si="35"/>
        <v>ACC DEPR-DESKTOP COMPUT</v>
      </c>
      <c r="W331" s="2">
        <v>2315</v>
      </c>
    </row>
    <row r="332" spans="1:23" x14ac:dyDescent="0.25">
      <c r="A332" s="2">
        <v>2320</v>
      </c>
      <c r="B332" s="14" t="s">
        <v>2304</v>
      </c>
      <c r="C332" s="14" t="s">
        <v>2575</v>
      </c>
      <c r="D332" s="14" t="s">
        <v>2316</v>
      </c>
      <c r="E332" s="14" t="s">
        <v>2304</v>
      </c>
      <c r="F332" s="2">
        <v>142503</v>
      </c>
      <c r="G332" s="2">
        <v>17420</v>
      </c>
      <c r="H332" s="4">
        <v>108.1</v>
      </c>
      <c r="K332" t="str">
        <f t="shared" si="30"/>
        <v>TOTAL ASSETS</v>
      </c>
      <c r="L332" t="str">
        <f t="shared" si="32"/>
        <v>LONG TERM ASSETS</v>
      </c>
      <c r="M332" s="13" t="str">
        <f t="shared" si="31"/>
        <v>LONG TERM ASSETS</v>
      </c>
      <c r="N332" t="str">
        <f t="shared" si="33"/>
        <v>ACCUMULATED DEPRECIATION</v>
      </c>
      <c r="O332" t="str">
        <f t="shared" si="34"/>
        <v>2310 - ACC DEPR COMPUTER WTR</v>
      </c>
      <c r="Q332" t="str">
        <f t="shared" si="35"/>
        <v>ACC DEPR-MAINFRAME COMP</v>
      </c>
      <c r="W332" s="2">
        <v>2320</v>
      </c>
    </row>
    <row r="333" spans="1:23" x14ac:dyDescent="0.25">
      <c r="A333" s="2">
        <v>2325</v>
      </c>
      <c r="B333" s="14" t="s">
        <v>2304</v>
      </c>
      <c r="C333" s="14" t="s">
        <v>2576</v>
      </c>
      <c r="D333" s="14" t="s">
        <v>2316</v>
      </c>
      <c r="E333" s="14" t="s">
        <v>2304</v>
      </c>
      <c r="F333" s="2">
        <v>142504</v>
      </c>
      <c r="G333" s="2">
        <v>17425</v>
      </c>
      <c r="H333" s="4">
        <v>108.1</v>
      </c>
      <c r="K333" t="str">
        <f t="shared" si="30"/>
        <v>TOTAL ASSETS</v>
      </c>
      <c r="L333" t="str">
        <f t="shared" si="32"/>
        <v>LONG TERM ASSETS</v>
      </c>
      <c r="M333" s="13" t="str">
        <f t="shared" si="31"/>
        <v>LONG TERM ASSETS</v>
      </c>
      <c r="N333" t="str">
        <f t="shared" si="33"/>
        <v>ACCUMULATED DEPRECIATION</v>
      </c>
      <c r="O333" t="str">
        <f t="shared" si="34"/>
        <v>2310 - ACC DEPR COMPUTER WTR</v>
      </c>
      <c r="Q333" t="str">
        <f t="shared" si="35"/>
        <v>ACC DEPR-MINI COMP WTR</v>
      </c>
      <c r="W333" s="2">
        <v>2325</v>
      </c>
    </row>
    <row r="334" spans="1:23" x14ac:dyDescent="0.25">
      <c r="A334" s="2">
        <v>2330</v>
      </c>
      <c r="B334" s="14" t="s">
        <v>2304</v>
      </c>
      <c r="C334" s="14" t="s">
        <v>2577</v>
      </c>
      <c r="D334" s="14" t="s">
        <v>2316</v>
      </c>
      <c r="E334" s="14" t="s">
        <v>2304</v>
      </c>
      <c r="F334" s="2">
        <v>142602</v>
      </c>
      <c r="G334" s="2">
        <v>17430</v>
      </c>
      <c r="H334" s="4">
        <v>108.1</v>
      </c>
      <c r="K334" t="str">
        <f t="shared" si="30"/>
        <v>TOTAL ASSETS</v>
      </c>
      <c r="L334" t="str">
        <f t="shared" si="32"/>
        <v>LONG TERM ASSETS</v>
      </c>
      <c r="M334" s="13" t="str">
        <f t="shared" si="31"/>
        <v>LONG TERM ASSETS</v>
      </c>
      <c r="N334" t="str">
        <f t="shared" si="33"/>
        <v>ACCUMULATED DEPRECIATION</v>
      </c>
      <c r="O334" t="str">
        <f t="shared" si="34"/>
        <v>2310 - ACC DEPR COMPUTER WTR</v>
      </c>
      <c r="Q334" t="str">
        <f t="shared" si="35"/>
        <v>COMP SYS AMORTIZATION W</v>
      </c>
      <c r="W334" s="2">
        <v>2330</v>
      </c>
    </row>
    <row r="335" spans="1:23" x14ac:dyDescent="0.25">
      <c r="A335" s="2">
        <v>2335</v>
      </c>
      <c r="B335" s="14" t="s">
        <v>2304</v>
      </c>
      <c r="C335" s="14" t="s">
        <v>2578</v>
      </c>
      <c r="D335" s="14" t="s">
        <v>2316</v>
      </c>
      <c r="E335" s="14" t="s">
        <v>2304</v>
      </c>
      <c r="F335" s="2">
        <v>142603</v>
      </c>
      <c r="G335" s="2">
        <v>17435</v>
      </c>
      <c r="H335" s="4">
        <v>108.1</v>
      </c>
      <c r="K335" t="str">
        <f t="shared" si="30"/>
        <v>TOTAL ASSETS</v>
      </c>
      <c r="L335" t="str">
        <f t="shared" si="32"/>
        <v>LONG TERM ASSETS</v>
      </c>
      <c r="M335" s="13" t="str">
        <f t="shared" si="31"/>
        <v>LONG TERM ASSETS</v>
      </c>
      <c r="N335" t="str">
        <f t="shared" si="33"/>
        <v>ACCUMULATED DEPRECIATION</v>
      </c>
      <c r="O335" t="str">
        <f t="shared" si="34"/>
        <v>2310 - ACC DEPR COMPUTER WTR</v>
      </c>
      <c r="Q335" t="str">
        <f t="shared" si="35"/>
        <v>MICRO SYS AMORTIZATION</v>
      </c>
      <c r="W335" s="2">
        <v>2335</v>
      </c>
    </row>
    <row r="336" spans="1:23" x14ac:dyDescent="0.25">
      <c r="A336" s="2">
        <v>2340</v>
      </c>
      <c r="B336" s="14" t="s">
        <v>2304</v>
      </c>
      <c r="C336" s="14" t="s">
        <v>2579</v>
      </c>
      <c r="D336" s="14" t="s">
        <v>2314</v>
      </c>
      <c r="E336" s="14" t="s">
        <v>2307</v>
      </c>
      <c r="G336" s="2" t="s">
        <v>2308</v>
      </c>
      <c r="H336" s="4">
        <v>0</v>
      </c>
      <c r="K336" t="str">
        <f t="shared" si="30"/>
        <v>TOTAL ASSETS</v>
      </c>
      <c r="L336" t="str">
        <f t="shared" si="32"/>
        <v>LONG TERM ASSETS</v>
      </c>
      <c r="M336" s="13" t="str">
        <f t="shared" si="31"/>
        <v>LONG TERM ASSETS</v>
      </c>
      <c r="N336" t="str">
        <f t="shared" si="33"/>
        <v>ACCUMULATED DEPRECIATION</v>
      </c>
      <c r="O336" t="str">
        <f t="shared" si="34"/>
        <v>2340 - ACC DEPR GAS PLANT</v>
      </c>
      <c r="P336" t="str">
        <f>CONCATENATE(A336," ","-"," ",TRIM(C336))</f>
        <v>2340 - ACC DEPR GAS PLANT</v>
      </c>
      <c r="Q336" t="str">
        <f t="shared" si="35"/>
        <v>ACC DEPR GAS PLANT</v>
      </c>
      <c r="W336" s="2">
        <v>2340</v>
      </c>
    </row>
    <row r="337" spans="1:23" x14ac:dyDescent="0.25">
      <c r="A337" s="2">
        <v>2345</v>
      </c>
      <c r="B337" s="14" t="s">
        <v>2304</v>
      </c>
      <c r="C337" s="14" t="s">
        <v>2503</v>
      </c>
      <c r="D337" s="14" t="s">
        <v>2316</v>
      </c>
      <c r="E337" s="14" t="s">
        <v>2304</v>
      </c>
      <c r="F337" s="2">
        <v>142201</v>
      </c>
      <c r="G337" s="2">
        <v>17005</v>
      </c>
      <c r="H337" s="4">
        <v>108.1</v>
      </c>
      <c r="K337" t="str">
        <f t="shared" si="30"/>
        <v>TOTAL ASSETS</v>
      </c>
      <c r="L337" t="str">
        <f t="shared" si="32"/>
        <v>LONG TERM ASSETS</v>
      </c>
      <c r="M337" s="13" t="str">
        <f t="shared" si="31"/>
        <v>LONG TERM ASSETS</v>
      </c>
      <c r="N337" t="str">
        <f t="shared" si="33"/>
        <v>ACCUMULATED DEPRECIATION</v>
      </c>
      <c r="O337" t="str">
        <f t="shared" si="34"/>
        <v>2340 - ACC DEPR GAS PLANT</v>
      </c>
      <c r="Q337" t="str">
        <f t="shared" si="35"/>
        <v>ACC DEPR-ORGANIZATION</v>
      </c>
      <c r="W337" s="2">
        <v>2345</v>
      </c>
    </row>
    <row r="338" spans="1:23" x14ac:dyDescent="0.25">
      <c r="A338" s="2">
        <v>2346</v>
      </c>
      <c r="B338" s="14" t="s">
        <v>2304</v>
      </c>
      <c r="C338" s="14" t="s">
        <v>2580</v>
      </c>
      <c r="D338" s="14" t="s">
        <v>2316</v>
      </c>
      <c r="E338" s="14" t="s">
        <v>2304</v>
      </c>
      <c r="F338" s="2">
        <v>142202</v>
      </c>
      <c r="G338" s="2">
        <v>17010</v>
      </c>
      <c r="H338" s="4" t="e">
        <v>#N/A</v>
      </c>
      <c r="K338" t="str">
        <f t="shared" si="30"/>
        <v>TOTAL ASSETS</v>
      </c>
      <c r="L338" t="str">
        <f t="shared" si="32"/>
        <v>LONG TERM ASSETS</v>
      </c>
      <c r="M338" s="13" t="str">
        <f t="shared" si="31"/>
        <v>LONG TERM ASSETS</v>
      </c>
      <c r="N338" t="str">
        <f t="shared" si="33"/>
        <v>ACCUMULATED DEPRECIATION</v>
      </c>
      <c r="O338" t="str">
        <f t="shared" si="34"/>
        <v>2340 - ACC DEPR GAS PLANT</v>
      </c>
      <c r="Q338" t="str">
        <f t="shared" si="35"/>
        <v>ACC DEPR-FRANCHISES INT</v>
      </c>
      <c r="W338" s="2">
        <v>2346</v>
      </c>
    </row>
    <row r="339" spans="1:23" x14ac:dyDescent="0.25">
      <c r="A339" s="2">
        <v>2347</v>
      </c>
      <c r="B339" s="14" t="s">
        <v>2304</v>
      </c>
      <c r="C339" s="14" t="s">
        <v>2538</v>
      </c>
      <c r="D339" s="14" t="s">
        <v>2316</v>
      </c>
      <c r="E339" s="14" t="s">
        <v>2304</v>
      </c>
      <c r="F339" s="2">
        <v>142212</v>
      </c>
      <c r="G339" s="2">
        <v>17045</v>
      </c>
      <c r="H339" s="4" t="e">
        <v>#N/A</v>
      </c>
      <c r="K339" t="str">
        <f t="shared" si="30"/>
        <v>TOTAL ASSETS</v>
      </c>
      <c r="L339" t="str">
        <f t="shared" si="32"/>
        <v>LONG TERM ASSETS</v>
      </c>
      <c r="M339" s="13" t="str">
        <f t="shared" si="31"/>
        <v>LONG TERM ASSETS</v>
      </c>
      <c r="N339" t="str">
        <f t="shared" si="33"/>
        <v>ACCUMULATED DEPRECIATION</v>
      </c>
      <c r="O339" t="str">
        <f t="shared" si="34"/>
        <v>2340 - ACC DEPR GAS PLANT</v>
      </c>
      <c r="Q339" t="str">
        <f t="shared" si="35"/>
        <v>ACC DEPR-STRUCT/IMPRV P</v>
      </c>
      <c r="W339" s="2">
        <v>2347</v>
      </c>
    </row>
    <row r="340" spans="1:23" x14ac:dyDescent="0.25">
      <c r="A340" s="2">
        <v>2348</v>
      </c>
      <c r="B340" s="14" t="s">
        <v>2304</v>
      </c>
      <c r="C340" s="14" t="s">
        <v>2581</v>
      </c>
      <c r="D340" s="14" t="s">
        <v>2316</v>
      </c>
      <c r="E340" s="14" t="s">
        <v>2304</v>
      </c>
      <c r="F340" s="2">
        <v>142213</v>
      </c>
      <c r="G340" s="2" t="s">
        <v>2308</v>
      </c>
      <c r="H340" s="4" t="e">
        <v>#N/A</v>
      </c>
      <c r="K340" t="str">
        <f t="shared" si="30"/>
        <v>TOTAL ASSETS</v>
      </c>
      <c r="L340" t="str">
        <f t="shared" si="32"/>
        <v>LONG TERM ASSETS</v>
      </c>
      <c r="M340" s="13" t="str">
        <f t="shared" si="31"/>
        <v>LONG TERM ASSETS</v>
      </c>
      <c r="N340" t="str">
        <f t="shared" si="33"/>
        <v>ACCUMULATED DEPRECIATION</v>
      </c>
      <c r="O340" t="str">
        <f t="shared" si="34"/>
        <v>2340 - ACC DEPR GAS PLANT</v>
      </c>
      <c r="Q340" t="str">
        <f t="shared" si="35"/>
        <v>ACC DEPR-STRUCT/IMPRV N</v>
      </c>
      <c r="W340" s="2">
        <v>2348</v>
      </c>
    </row>
    <row r="341" spans="1:23" x14ac:dyDescent="0.25">
      <c r="A341" s="2">
        <v>2349</v>
      </c>
      <c r="B341" s="14" t="s">
        <v>2304</v>
      </c>
      <c r="C341" s="14" t="s">
        <v>2539</v>
      </c>
      <c r="D341" s="14" t="s">
        <v>2316</v>
      </c>
      <c r="E341" s="14" t="s">
        <v>2304</v>
      </c>
      <c r="F341" s="2">
        <v>142214</v>
      </c>
      <c r="G341" s="2">
        <v>17050</v>
      </c>
      <c r="H341" s="4" t="e">
        <v>#N/A</v>
      </c>
      <c r="K341" t="str">
        <f t="shared" si="30"/>
        <v>TOTAL ASSETS</v>
      </c>
      <c r="L341" t="str">
        <f t="shared" si="32"/>
        <v>LONG TERM ASSETS</v>
      </c>
      <c r="M341" s="13" t="str">
        <f t="shared" si="31"/>
        <v>LONG TERM ASSETS</v>
      </c>
      <c r="N341" t="str">
        <f t="shared" si="33"/>
        <v>ACCUMULATED DEPRECIATION</v>
      </c>
      <c r="O341" t="str">
        <f t="shared" si="34"/>
        <v>2340 - ACC DEPR GAS PLANT</v>
      </c>
      <c r="Q341" t="str">
        <f t="shared" si="35"/>
        <v>ACC DEPR-STRUCT/IMPRV T</v>
      </c>
      <c r="W341" s="2">
        <v>2349</v>
      </c>
    </row>
    <row r="342" spans="1:23" x14ac:dyDescent="0.25">
      <c r="A342" s="2">
        <v>2350</v>
      </c>
      <c r="B342" s="14" t="s">
        <v>2304</v>
      </c>
      <c r="C342" s="14" t="s">
        <v>2582</v>
      </c>
      <c r="D342" s="14" t="s">
        <v>2316</v>
      </c>
      <c r="E342" s="14" t="s">
        <v>2304</v>
      </c>
      <c r="F342" s="2">
        <v>142215</v>
      </c>
      <c r="G342" s="2">
        <v>17025</v>
      </c>
      <c r="H342" s="4">
        <v>108.1</v>
      </c>
      <c r="K342" t="str">
        <f t="shared" si="30"/>
        <v>TOTAL ASSETS</v>
      </c>
      <c r="L342" t="str">
        <f t="shared" si="32"/>
        <v>LONG TERM ASSETS</v>
      </c>
      <c r="M342" s="13" t="str">
        <f t="shared" si="31"/>
        <v>LONG TERM ASSETS</v>
      </c>
      <c r="N342" t="str">
        <f t="shared" si="33"/>
        <v>ACCUMULATED DEPRECIATION</v>
      </c>
      <c r="O342" t="str">
        <f t="shared" si="34"/>
        <v>2340 - ACC DEPR GAS PLANT</v>
      </c>
      <c r="Q342" t="str">
        <f t="shared" si="35"/>
        <v>ACC DEPR-STRUCT/IMPRV D</v>
      </c>
      <c r="W342" s="2">
        <v>2350</v>
      </c>
    </row>
    <row r="343" spans="1:23" x14ac:dyDescent="0.25">
      <c r="A343" s="2">
        <v>2351</v>
      </c>
      <c r="B343" s="14" t="s">
        <v>2304</v>
      </c>
      <c r="C343" s="14" t="s">
        <v>2541</v>
      </c>
      <c r="D343" s="14" t="s">
        <v>2316</v>
      </c>
      <c r="E343" s="14" t="s">
        <v>2304</v>
      </c>
      <c r="F343" s="2">
        <v>142203</v>
      </c>
      <c r="G343" s="2">
        <v>17065</v>
      </c>
      <c r="H343" s="4" t="e">
        <v>#N/A</v>
      </c>
      <c r="K343" t="str">
        <f t="shared" si="30"/>
        <v>TOTAL ASSETS</v>
      </c>
      <c r="L343" t="str">
        <f t="shared" si="32"/>
        <v>LONG TERM ASSETS</v>
      </c>
      <c r="M343" s="13" t="str">
        <f t="shared" si="31"/>
        <v>LONG TERM ASSETS</v>
      </c>
      <c r="N343" t="str">
        <f t="shared" si="33"/>
        <v>ACCUMULATED DEPRECIATION</v>
      </c>
      <c r="O343" t="str">
        <f t="shared" si="34"/>
        <v>2340 - ACC DEPR GAS PLANT</v>
      </c>
      <c r="Q343" t="str">
        <f t="shared" si="35"/>
        <v>ACC DEPR-STRUCT/IMPRV G</v>
      </c>
      <c r="W343" s="2">
        <v>2351</v>
      </c>
    </row>
    <row r="344" spans="1:23" x14ac:dyDescent="0.25">
      <c r="A344" s="2">
        <v>2352</v>
      </c>
      <c r="B344" s="14" t="s">
        <v>2304</v>
      </c>
      <c r="C344" s="14" t="s">
        <v>2583</v>
      </c>
      <c r="D344" s="14" t="s">
        <v>2316</v>
      </c>
      <c r="E344" s="14" t="s">
        <v>2304</v>
      </c>
      <c r="F344" s="2">
        <v>142225</v>
      </c>
      <c r="G344" s="2">
        <v>17100</v>
      </c>
      <c r="H344" s="4" t="e">
        <v>#N/A</v>
      </c>
      <c r="K344" t="str">
        <f t="shared" si="30"/>
        <v>TOTAL ASSETS</v>
      </c>
      <c r="L344" t="str">
        <f t="shared" si="32"/>
        <v>LONG TERM ASSETS</v>
      </c>
      <c r="M344" s="13" t="str">
        <f t="shared" si="31"/>
        <v>LONG TERM ASSETS</v>
      </c>
      <c r="N344" t="str">
        <f t="shared" si="33"/>
        <v>ACCUMULATED DEPRECIATION</v>
      </c>
      <c r="O344" t="str">
        <f t="shared" si="34"/>
        <v>2340 - ACC DEPR GAS PLANT</v>
      </c>
      <c r="Q344" t="str">
        <f t="shared" si="35"/>
        <v>ACC DEPR-MAINS</v>
      </c>
      <c r="W344" s="2">
        <v>2352</v>
      </c>
    </row>
    <row r="345" spans="1:23" x14ac:dyDescent="0.25">
      <c r="A345" s="2">
        <v>2353</v>
      </c>
      <c r="B345" s="14" t="s">
        <v>2304</v>
      </c>
      <c r="C345" s="14" t="s">
        <v>2519</v>
      </c>
      <c r="D345" s="14" t="s">
        <v>2316</v>
      </c>
      <c r="E345" s="14" t="s">
        <v>2304</v>
      </c>
      <c r="F345" s="2">
        <v>142233</v>
      </c>
      <c r="G345" s="2">
        <v>17140</v>
      </c>
      <c r="H345" s="4" t="e">
        <v>#N/A</v>
      </c>
      <c r="K345" t="str">
        <f t="shared" si="30"/>
        <v>TOTAL ASSETS</v>
      </c>
      <c r="L345" t="str">
        <f t="shared" si="32"/>
        <v>LONG TERM ASSETS</v>
      </c>
      <c r="M345" s="13" t="str">
        <f t="shared" si="31"/>
        <v>LONG TERM ASSETS</v>
      </c>
      <c r="N345" t="str">
        <f t="shared" si="33"/>
        <v>ACCUMULATED DEPRECIATION</v>
      </c>
      <c r="O345" t="str">
        <f t="shared" si="34"/>
        <v>2340 - ACC DEPR GAS PLANT</v>
      </c>
      <c r="Q345" t="str">
        <f t="shared" si="35"/>
        <v>ACC DEPR-SERVICE LINES</v>
      </c>
      <c r="W345" s="2">
        <v>2353</v>
      </c>
    </row>
    <row r="346" spans="1:23" x14ac:dyDescent="0.25">
      <c r="A346" s="2">
        <v>2354</v>
      </c>
      <c r="B346" s="14" t="s">
        <v>2304</v>
      </c>
      <c r="C346" s="14" t="s">
        <v>2520</v>
      </c>
      <c r="D346" s="14" t="s">
        <v>2316</v>
      </c>
      <c r="E346" s="14" t="s">
        <v>2304</v>
      </c>
      <c r="F346" s="2">
        <v>142234</v>
      </c>
      <c r="G346" s="2">
        <v>17145</v>
      </c>
      <c r="H346" s="4" t="e">
        <v>#N/A</v>
      </c>
      <c r="K346" t="str">
        <f t="shared" si="30"/>
        <v>TOTAL ASSETS</v>
      </c>
      <c r="L346" t="str">
        <f t="shared" si="32"/>
        <v>LONG TERM ASSETS</v>
      </c>
      <c r="M346" s="13" t="str">
        <f t="shared" si="31"/>
        <v>LONG TERM ASSETS</v>
      </c>
      <c r="N346" t="str">
        <f t="shared" si="33"/>
        <v>ACCUMULATED DEPRECIATION</v>
      </c>
      <c r="O346" t="str">
        <f t="shared" si="34"/>
        <v>2340 - ACC DEPR GAS PLANT</v>
      </c>
      <c r="Q346" t="str">
        <f t="shared" si="35"/>
        <v>ACC DEPR-METERS</v>
      </c>
      <c r="W346" s="2">
        <v>2354</v>
      </c>
    </row>
    <row r="347" spans="1:23" x14ac:dyDescent="0.25">
      <c r="A347" s="2">
        <v>2355</v>
      </c>
      <c r="B347" s="14" t="s">
        <v>2304</v>
      </c>
      <c r="C347" s="14" t="s">
        <v>2584</v>
      </c>
      <c r="D347" s="14" t="s">
        <v>2316</v>
      </c>
      <c r="E347" s="14" t="s">
        <v>2304</v>
      </c>
      <c r="F347" s="2">
        <v>142235</v>
      </c>
      <c r="G347" s="2">
        <v>17150</v>
      </c>
      <c r="H347" s="4">
        <v>108.1</v>
      </c>
      <c r="K347" t="str">
        <f t="shared" si="30"/>
        <v>TOTAL ASSETS</v>
      </c>
      <c r="L347" t="str">
        <f t="shared" si="32"/>
        <v>LONG TERM ASSETS</v>
      </c>
      <c r="M347" s="13" t="str">
        <f t="shared" si="31"/>
        <v>LONG TERM ASSETS</v>
      </c>
      <c r="N347" t="str">
        <f t="shared" si="33"/>
        <v>ACCUMULATED DEPRECIATION</v>
      </c>
      <c r="O347" t="str">
        <f t="shared" si="34"/>
        <v>2340 - ACC DEPR GAS PLANT</v>
      </c>
      <c r="Q347" t="str">
        <f t="shared" si="35"/>
        <v>ACC DEPR-METER INSTALLA</v>
      </c>
      <c r="W347" s="2">
        <v>2355</v>
      </c>
    </row>
    <row r="348" spans="1:23" x14ac:dyDescent="0.25">
      <c r="A348" s="2">
        <v>2356</v>
      </c>
      <c r="B348" s="14" t="s">
        <v>2304</v>
      </c>
      <c r="C348" s="14" t="s">
        <v>2585</v>
      </c>
      <c r="D348" s="14" t="s">
        <v>2316</v>
      </c>
      <c r="E348" s="14" t="s">
        <v>2304</v>
      </c>
      <c r="F348" s="2">
        <v>142258</v>
      </c>
      <c r="G348" s="2" t="s">
        <v>2308</v>
      </c>
      <c r="H348" s="4" t="e">
        <v>#N/A</v>
      </c>
      <c r="K348" t="str">
        <f t="shared" si="30"/>
        <v>TOTAL ASSETS</v>
      </c>
      <c r="L348" t="str">
        <f t="shared" si="32"/>
        <v>LONG TERM ASSETS</v>
      </c>
      <c r="M348" s="13" t="str">
        <f t="shared" si="31"/>
        <v>LONG TERM ASSETS</v>
      </c>
      <c r="N348" t="str">
        <f t="shared" si="33"/>
        <v>ACCUMULATED DEPRECIATION</v>
      </c>
      <c r="O348" t="str">
        <f t="shared" si="34"/>
        <v>2340 - ACC DEPR GAS PLANT</v>
      </c>
      <c r="Q348" t="str">
        <f t="shared" si="35"/>
        <v>ACC DEPR-RESERVOIRS</v>
      </c>
      <c r="W348" s="2">
        <v>2356</v>
      </c>
    </row>
    <row r="349" spans="1:23" x14ac:dyDescent="0.25">
      <c r="A349" s="2">
        <v>2357</v>
      </c>
      <c r="B349" s="14" t="s">
        <v>2304</v>
      </c>
      <c r="C349" s="14" t="s">
        <v>2586</v>
      </c>
      <c r="D349" s="14" t="s">
        <v>2316</v>
      </c>
      <c r="E349" s="14" t="s">
        <v>2304</v>
      </c>
      <c r="F349" s="2">
        <v>142259</v>
      </c>
      <c r="G349" s="2">
        <v>17153</v>
      </c>
      <c r="H349" s="4" t="e">
        <v>#N/A</v>
      </c>
      <c r="K349" t="str">
        <f t="shared" si="30"/>
        <v>TOTAL ASSETS</v>
      </c>
      <c r="L349" t="str">
        <f t="shared" si="32"/>
        <v>LONG TERM ASSETS</v>
      </c>
      <c r="M349" s="13" t="str">
        <f t="shared" si="31"/>
        <v>LONG TERM ASSETS</v>
      </c>
      <c r="N349" t="str">
        <f t="shared" si="33"/>
        <v>ACCUMULATED DEPRECIATION</v>
      </c>
      <c r="O349" t="str">
        <f t="shared" si="34"/>
        <v>2340 - ACC DEPR GAS PLANT</v>
      </c>
      <c r="Q349" t="str">
        <f t="shared" si="35"/>
        <v>ACC DEPR-HOUSE REGULATO</v>
      </c>
      <c r="W349" s="2">
        <v>2357</v>
      </c>
    </row>
    <row r="350" spans="1:23" x14ac:dyDescent="0.25">
      <c r="A350" s="2">
        <v>2358</v>
      </c>
      <c r="B350" s="14" t="s">
        <v>2304</v>
      </c>
      <c r="C350" s="14" t="s">
        <v>2586</v>
      </c>
      <c r="D350" s="14" t="s">
        <v>2316</v>
      </c>
      <c r="E350" s="14" t="s">
        <v>2304</v>
      </c>
      <c r="F350" s="2">
        <v>142260</v>
      </c>
      <c r="G350" s="2">
        <v>17080</v>
      </c>
      <c r="H350" s="4" t="e">
        <v>#N/A</v>
      </c>
      <c r="K350" t="str">
        <f t="shared" si="30"/>
        <v>TOTAL ASSETS</v>
      </c>
      <c r="L350" t="str">
        <f t="shared" si="32"/>
        <v>LONG TERM ASSETS</v>
      </c>
      <c r="M350" s="13" t="str">
        <f t="shared" si="31"/>
        <v>LONG TERM ASSETS</v>
      </c>
      <c r="N350" t="str">
        <f t="shared" si="33"/>
        <v>ACCUMULATED DEPRECIATION</v>
      </c>
      <c r="O350" t="str">
        <f t="shared" si="34"/>
        <v>2340 - ACC DEPR GAS PLANT</v>
      </c>
      <c r="Q350" t="str">
        <f t="shared" si="35"/>
        <v>ACC DEPR-HOUSE REGULATO</v>
      </c>
      <c r="W350" s="2">
        <v>2358</v>
      </c>
    </row>
    <row r="351" spans="1:23" x14ac:dyDescent="0.25">
      <c r="A351" s="2">
        <v>2359</v>
      </c>
      <c r="B351" s="14" t="s">
        <v>2304</v>
      </c>
      <c r="C351" s="14" t="s">
        <v>2531</v>
      </c>
      <c r="D351" s="14" t="s">
        <v>2316</v>
      </c>
      <c r="E351" s="14" t="s">
        <v>2304</v>
      </c>
      <c r="F351" s="2">
        <v>142310</v>
      </c>
      <c r="G351" s="2">
        <v>17215</v>
      </c>
      <c r="H351" s="4" t="e">
        <v>#N/A</v>
      </c>
      <c r="K351" t="str">
        <f t="shared" si="30"/>
        <v>TOTAL ASSETS</v>
      </c>
      <c r="L351" t="str">
        <f t="shared" si="32"/>
        <v>LONG TERM ASSETS</v>
      </c>
      <c r="M351" s="13" t="str">
        <f t="shared" si="31"/>
        <v>LONG TERM ASSETS</v>
      </c>
      <c r="N351" t="str">
        <f t="shared" si="33"/>
        <v>ACCUMULATED DEPRECIATION</v>
      </c>
      <c r="O351" t="str">
        <f t="shared" si="34"/>
        <v>2340 - ACC DEPR GAS PLANT</v>
      </c>
      <c r="Q351" t="str">
        <f t="shared" si="35"/>
        <v>ACC DEPR-COMMUNICATION</v>
      </c>
      <c r="W351" s="2">
        <v>2359</v>
      </c>
    </row>
    <row r="352" spans="1:23" x14ac:dyDescent="0.25">
      <c r="A352" s="2">
        <v>2360</v>
      </c>
      <c r="B352" s="14" t="s">
        <v>2304</v>
      </c>
      <c r="C352" s="14" t="s">
        <v>2587</v>
      </c>
      <c r="D352" s="14" t="s">
        <v>2316</v>
      </c>
      <c r="E352" s="14" t="s">
        <v>2304</v>
      </c>
      <c r="F352" s="2">
        <v>142304</v>
      </c>
      <c r="G352" s="2">
        <v>17365</v>
      </c>
      <c r="H352" s="4">
        <v>108.1</v>
      </c>
      <c r="K352" t="str">
        <f t="shared" si="30"/>
        <v>TOTAL ASSETS</v>
      </c>
      <c r="L352" t="str">
        <f t="shared" si="32"/>
        <v>LONG TERM ASSETS</v>
      </c>
      <c r="M352" s="13" t="str">
        <f t="shared" si="31"/>
        <v>LONG TERM ASSETS</v>
      </c>
      <c r="N352" t="str">
        <f t="shared" si="33"/>
        <v>ACCUMULATED DEPRECIATION</v>
      </c>
      <c r="O352" t="str">
        <f t="shared" si="34"/>
        <v>2340 - ACC DEPR GAS PLANT</v>
      </c>
      <c r="Q352" t="str">
        <f t="shared" si="35"/>
        <v>ACC DEPR-OFFICE EQUIPME</v>
      </c>
      <c r="W352" s="2">
        <v>2360</v>
      </c>
    </row>
    <row r="353" spans="1:23" x14ac:dyDescent="0.25">
      <c r="A353" s="2">
        <v>2361</v>
      </c>
      <c r="B353" s="14" t="s">
        <v>2304</v>
      </c>
      <c r="C353" s="14" t="s">
        <v>2530</v>
      </c>
      <c r="D353" s="14" t="s">
        <v>2316</v>
      </c>
      <c r="E353" s="14" t="s">
        <v>2304</v>
      </c>
      <c r="F353" s="2">
        <v>142309</v>
      </c>
      <c r="G353" s="2">
        <v>17210</v>
      </c>
      <c r="H353" s="4" t="e">
        <v>#N/A</v>
      </c>
      <c r="K353" t="str">
        <f t="shared" si="30"/>
        <v>TOTAL ASSETS</v>
      </c>
      <c r="L353" t="str">
        <f t="shared" si="32"/>
        <v>LONG TERM ASSETS</v>
      </c>
      <c r="M353" s="13" t="str">
        <f t="shared" si="31"/>
        <v>LONG TERM ASSETS</v>
      </c>
      <c r="N353" t="str">
        <f t="shared" si="33"/>
        <v>ACCUMULATED DEPRECIATION</v>
      </c>
      <c r="O353" t="str">
        <f t="shared" si="34"/>
        <v>2340 - ACC DEPR GAS PLANT</v>
      </c>
      <c r="Q353" t="str">
        <f t="shared" si="35"/>
        <v>ACC DEPR-POWER OPERATED</v>
      </c>
      <c r="W353" s="2">
        <v>2361</v>
      </c>
    </row>
    <row r="354" spans="1:23" x14ac:dyDescent="0.25">
      <c r="A354" s="2">
        <v>2362</v>
      </c>
      <c r="B354" s="14" t="s">
        <v>2304</v>
      </c>
      <c r="C354" s="14" t="s">
        <v>2566</v>
      </c>
      <c r="D354" s="14" t="s">
        <v>2316</v>
      </c>
      <c r="E354" s="14" t="s">
        <v>2304</v>
      </c>
      <c r="F354" s="2">
        <v>142311</v>
      </c>
      <c r="G354" s="2">
        <v>17220</v>
      </c>
      <c r="H354" s="4" t="e">
        <v>#N/A</v>
      </c>
      <c r="K354" t="str">
        <f t="shared" si="30"/>
        <v>TOTAL ASSETS</v>
      </c>
      <c r="L354" t="str">
        <f t="shared" si="32"/>
        <v>LONG TERM ASSETS</v>
      </c>
      <c r="M354" s="13" t="str">
        <f t="shared" si="31"/>
        <v>LONG TERM ASSETS</v>
      </c>
      <c r="N354" t="str">
        <f t="shared" si="33"/>
        <v>ACCUMULATED DEPRECIATION</v>
      </c>
      <c r="O354" t="str">
        <f t="shared" si="34"/>
        <v>2340 - ACC DEPR GAS PLANT</v>
      </c>
      <c r="Q354" t="str">
        <f t="shared" si="35"/>
        <v>ACC DEPR-MISC EQUIP SEW</v>
      </c>
      <c r="W354" s="2">
        <v>2362</v>
      </c>
    </row>
    <row r="355" spans="1:23" x14ac:dyDescent="0.25">
      <c r="A355" s="2">
        <v>2365</v>
      </c>
      <c r="B355" s="14" t="s">
        <v>2304</v>
      </c>
      <c r="C355" s="14" t="s">
        <v>2578</v>
      </c>
      <c r="D355" s="14" t="s">
        <v>2316</v>
      </c>
      <c r="E355" s="14" t="s">
        <v>2304</v>
      </c>
      <c r="F355" s="2">
        <v>142603</v>
      </c>
      <c r="G355" s="2" t="s">
        <v>2308</v>
      </c>
      <c r="H355" s="4">
        <v>108.1</v>
      </c>
      <c r="K355" t="str">
        <f t="shared" si="30"/>
        <v>TOTAL ASSETS</v>
      </c>
      <c r="L355" t="str">
        <f t="shared" si="32"/>
        <v>LONG TERM ASSETS</v>
      </c>
      <c r="M355" s="13" t="str">
        <f t="shared" si="31"/>
        <v>LONG TERM ASSETS</v>
      </c>
      <c r="N355" t="str">
        <f t="shared" si="33"/>
        <v>ACCUMULATED DEPRECIATION</v>
      </c>
      <c r="O355" t="str">
        <f t="shared" si="34"/>
        <v>2340 - ACC DEPR GAS PLANT</v>
      </c>
      <c r="Q355" t="str">
        <f t="shared" si="35"/>
        <v>MICRO SYS AMORTIZATION</v>
      </c>
      <c r="W355" s="2">
        <v>2365</v>
      </c>
    </row>
    <row r="356" spans="1:23" x14ac:dyDescent="0.25">
      <c r="A356" s="2">
        <v>2370</v>
      </c>
      <c r="B356" s="14" t="s">
        <v>2304</v>
      </c>
      <c r="C356" s="14" t="s">
        <v>2588</v>
      </c>
      <c r="D356" s="14" t="s">
        <v>2314</v>
      </c>
      <c r="E356" s="14" t="s">
        <v>2304</v>
      </c>
      <c r="F356" s="2" t="s">
        <v>2589</v>
      </c>
      <c r="G356" s="2" t="s">
        <v>2308</v>
      </c>
      <c r="H356" s="4">
        <v>108.2</v>
      </c>
      <c r="K356" t="str">
        <f t="shared" si="30"/>
        <v>TOTAL ASSETS</v>
      </c>
      <c r="L356" t="str">
        <f t="shared" si="32"/>
        <v>LONG TERM ASSETS</v>
      </c>
      <c r="M356" s="13" t="str">
        <f t="shared" si="31"/>
        <v>LONG TERM ASSETS</v>
      </c>
      <c r="N356" t="str">
        <f t="shared" si="33"/>
        <v>ACCUMULATED DEPRECIATION</v>
      </c>
      <c r="O356" t="str">
        <f t="shared" si="34"/>
        <v>2370 - ACC DEPR PLT LEASED TO O</v>
      </c>
      <c r="P356" t="str">
        <f>CONCATENATE(A356," ","-"," ",TRIM(C356))</f>
        <v>2370 - ACC DEPR PLT LEASED TO O</v>
      </c>
      <c r="Q356" t="str">
        <f t="shared" si="35"/>
        <v>ACC DEPR PLT LEASED TO O</v>
      </c>
      <c r="W356" s="2">
        <v>2370</v>
      </c>
    </row>
    <row r="357" spans="1:23" x14ac:dyDescent="0.25">
      <c r="A357" s="2">
        <v>2375</v>
      </c>
      <c r="B357" s="14" t="s">
        <v>2304</v>
      </c>
      <c r="C357" s="14" t="s">
        <v>2590</v>
      </c>
      <c r="D357" s="14" t="s">
        <v>2314</v>
      </c>
      <c r="E357" s="14" t="s">
        <v>2304</v>
      </c>
      <c r="F357" s="2">
        <v>142293</v>
      </c>
      <c r="G357" s="2">
        <v>17440</v>
      </c>
      <c r="H357" s="4">
        <v>108.3</v>
      </c>
      <c r="K357" t="str">
        <f t="shared" si="30"/>
        <v>TOTAL ASSETS</v>
      </c>
      <c r="L357" t="str">
        <f t="shared" si="32"/>
        <v>LONG TERM ASSETS</v>
      </c>
      <c r="M357" s="13" t="str">
        <f t="shared" si="31"/>
        <v>LONG TERM ASSETS</v>
      </c>
      <c r="N357" t="str">
        <f t="shared" si="33"/>
        <v>ACCUMULATED DEPRECIATION</v>
      </c>
      <c r="O357" t="str">
        <f t="shared" si="34"/>
        <v>2375 - ACC DEPR PLT HELD FUT US</v>
      </c>
      <c r="P357" t="str">
        <f>CONCATENATE(A357," ","-"," ",TRIM(C357))</f>
        <v>2375 - ACC DEPR PLT HELD FUT US</v>
      </c>
      <c r="Q357" t="str">
        <f t="shared" si="35"/>
        <v>ACC DEPR PLT HELD FUT US</v>
      </c>
      <c r="W357" s="2">
        <v>2375</v>
      </c>
    </row>
    <row r="358" spans="1:23" x14ac:dyDescent="0.25">
      <c r="A358" s="2">
        <v>2380</v>
      </c>
      <c r="B358" s="14" t="s">
        <v>2304</v>
      </c>
      <c r="C358" s="14" t="s">
        <v>2590</v>
      </c>
      <c r="D358" s="14" t="s">
        <v>2314</v>
      </c>
      <c r="E358" s="14" t="s">
        <v>2304</v>
      </c>
      <c r="F358" s="2">
        <v>142293</v>
      </c>
      <c r="G358" s="2">
        <v>17440</v>
      </c>
      <c r="H358" s="4">
        <v>108.3</v>
      </c>
      <c r="K358" t="str">
        <f t="shared" si="30"/>
        <v>TOTAL ASSETS</v>
      </c>
      <c r="L358" t="str">
        <f t="shared" si="32"/>
        <v>LONG TERM ASSETS</v>
      </c>
      <c r="M358" s="13" t="str">
        <f t="shared" si="31"/>
        <v>LONG TERM ASSETS</v>
      </c>
      <c r="N358" t="str">
        <f t="shared" si="33"/>
        <v>ACCUMULATED DEPRECIATION</v>
      </c>
      <c r="O358" t="str">
        <f t="shared" si="34"/>
        <v>2380 - ACC DEPR PLT HELD FUT US</v>
      </c>
      <c r="P358" t="str">
        <f>CONCATENATE(A358," ","-"," ",TRIM(C358))</f>
        <v>2380 - ACC DEPR PLT HELD FUT US</v>
      </c>
      <c r="Q358" t="str">
        <f t="shared" si="35"/>
        <v>ACC DEPR PLT HELD FUT US</v>
      </c>
      <c r="W358" s="2">
        <v>2380</v>
      </c>
    </row>
    <row r="359" spans="1:23" x14ac:dyDescent="0.25">
      <c r="A359" s="2">
        <v>2385</v>
      </c>
      <c r="B359" s="14" t="s">
        <v>2304</v>
      </c>
      <c r="C359" s="14" t="s">
        <v>2590</v>
      </c>
      <c r="D359" s="14" t="s">
        <v>2314</v>
      </c>
      <c r="E359" s="14" t="s">
        <v>2304</v>
      </c>
      <c r="F359" s="2">
        <v>142293</v>
      </c>
      <c r="G359" s="2" t="s">
        <v>2308</v>
      </c>
      <c r="H359" s="4">
        <v>108.3</v>
      </c>
      <c r="K359" t="str">
        <f t="shared" si="30"/>
        <v>TOTAL ASSETS</v>
      </c>
      <c r="L359" t="str">
        <f t="shared" si="32"/>
        <v>LONG TERM ASSETS</v>
      </c>
      <c r="M359" s="13" t="str">
        <f t="shared" si="31"/>
        <v>LONG TERM ASSETS</v>
      </c>
      <c r="N359" t="str">
        <f t="shared" si="33"/>
        <v>ACCUMULATED DEPRECIATION</v>
      </c>
      <c r="O359" t="str">
        <f t="shared" si="34"/>
        <v>2385 - ACC DEPR PLT HELD FUT US</v>
      </c>
      <c r="P359" t="str">
        <f>CONCATENATE(A359," ","-"," ",TRIM(C359))</f>
        <v>2385 - ACC DEPR PLT HELD FUT US</v>
      </c>
      <c r="Q359" t="str">
        <f t="shared" si="35"/>
        <v>ACC DEPR PLT HELD FUT US</v>
      </c>
      <c r="W359" s="2">
        <v>2385</v>
      </c>
    </row>
    <row r="360" spans="1:23" x14ac:dyDescent="0.25">
      <c r="A360" s="2">
        <v>2395</v>
      </c>
      <c r="B360" s="14" t="s">
        <v>2304</v>
      </c>
      <c r="C360" s="14" t="s">
        <v>2591</v>
      </c>
      <c r="D360" s="14" t="s">
        <v>2312</v>
      </c>
      <c r="E360" s="14" t="s">
        <v>2307</v>
      </c>
      <c r="G360" s="2" t="s">
        <v>2308</v>
      </c>
      <c r="H360" s="4">
        <v>0</v>
      </c>
      <c r="K360" t="str">
        <f t="shared" si="30"/>
        <v>TOTAL ASSETS</v>
      </c>
      <c r="L360" t="str">
        <f t="shared" si="32"/>
        <v>LONG TERM ASSETS</v>
      </c>
      <c r="M360" s="13" t="str">
        <f t="shared" si="31"/>
        <v>LONG TERM ASSETS</v>
      </c>
      <c r="N360" t="str">
        <f t="shared" si="33"/>
        <v>PLANT ACQ ADJ</v>
      </c>
      <c r="O360" t="str">
        <f t="shared" si="34"/>
        <v>2385 - ACC DEPR PLT HELD FUT US</v>
      </c>
      <c r="Q360" t="str">
        <f t="shared" si="35"/>
        <v/>
      </c>
      <c r="W360" s="2">
        <v>2395</v>
      </c>
    </row>
    <row r="361" spans="1:23" x14ac:dyDescent="0.25">
      <c r="A361" s="2">
        <v>2400</v>
      </c>
      <c r="B361" s="14" t="s">
        <v>2304</v>
      </c>
      <c r="C361" s="14" t="s">
        <v>2592</v>
      </c>
      <c r="D361" s="14" t="s">
        <v>2314</v>
      </c>
      <c r="E361" s="14" t="s">
        <v>2304</v>
      </c>
      <c r="F361" s="2">
        <v>141901</v>
      </c>
      <c r="G361" s="2">
        <v>16805</v>
      </c>
      <c r="H361" s="4">
        <v>114</v>
      </c>
      <c r="K361" t="str">
        <f t="shared" si="30"/>
        <v>TOTAL ASSETS</v>
      </c>
      <c r="L361" t="str">
        <f t="shared" si="32"/>
        <v>LONG TERM ASSETS</v>
      </c>
      <c r="M361" s="13" t="str">
        <f t="shared" si="31"/>
        <v>LONG TERM ASSETS</v>
      </c>
      <c r="N361" t="str">
        <f t="shared" si="33"/>
        <v>PLANT ACQ ADJ</v>
      </c>
      <c r="O361" t="str">
        <f t="shared" si="34"/>
        <v>2400 - UTILITY PAA WTR PLANT AM</v>
      </c>
      <c r="P361" t="str">
        <f t="shared" ref="P361:P368" si="36">CONCATENATE(A361," ","-"," ",TRIM(C361))</f>
        <v>2400 - UTILITY PAA WTR PLANT AM</v>
      </c>
      <c r="Q361" t="str">
        <f t="shared" si="35"/>
        <v>UTILITY PAA WTR PLANT AM</v>
      </c>
      <c r="W361" s="2">
        <v>2400</v>
      </c>
    </row>
    <row r="362" spans="1:23" x14ac:dyDescent="0.25">
      <c r="A362" s="2">
        <v>2405</v>
      </c>
      <c r="B362" s="14" t="s">
        <v>2304</v>
      </c>
      <c r="C362" s="14" t="s">
        <v>2593</v>
      </c>
      <c r="D362" s="14" t="s">
        <v>2314</v>
      </c>
      <c r="E362" s="14" t="s">
        <v>2304</v>
      </c>
      <c r="F362" s="2">
        <v>141901</v>
      </c>
      <c r="G362" s="2" t="s">
        <v>2308</v>
      </c>
      <c r="H362" s="4">
        <v>114</v>
      </c>
      <c r="K362" t="str">
        <f t="shared" si="30"/>
        <v>TOTAL ASSETS</v>
      </c>
      <c r="L362" t="str">
        <f t="shared" si="32"/>
        <v>LONG TERM ASSETS</v>
      </c>
      <c r="M362" s="13" t="str">
        <f t="shared" si="31"/>
        <v>LONG TERM ASSETS</v>
      </c>
      <c r="N362" t="str">
        <f t="shared" si="33"/>
        <v>PLANT ACQ ADJ</v>
      </c>
      <c r="O362" t="str">
        <f t="shared" si="34"/>
        <v>2405 - UTILITY PAA WTR PLANT UN</v>
      </c>
      <c r="P362" t="str">
        <f t="shared" si="36"/>
        <v>2405 - UTILITY PAA WTR PLANT UN</v>
      </c>
      <c r="Q362" t="str">
        <f t="shared" si="35"/>
        <v>UTILITY PAA WTR PLANT UN</v>
      </c>
      <c r="W362" s="2">
        <v>2405</v>
      </c>
    </row>
    <row r="363" spans="1:23" x14ac:dyDescent="0.25">
      <c r="A363" s="2">
        <v>2410</v>
      </c>
      <c r="B363" s="14" t="s">
        <v>2304</v>
      </c>
      <c r="C363" s="14" t="s">
        <v>2594</v>
      </c>
      <c r="D363" s="14" t="s">
        <v>2314</v>
      </c>
      <c r="E363" s="14" t="s">
        <v>2304</v>
      </c>
      <c r="F363" s="2">
        <v>141901</v>
      </c>
      <c r="G363" s="2">
        <v>16805</v>
      </c>
      <c r="H363" s="4">
        <v>114</v>
      </c>
      <c r="K363" t="str">
        <f t="shared" si="30"/>
        <v>TOTAL ASSETS</v>
      </c>
      <c r="L363" t="str">
        <f t="shared" si="32"/>
        <v>LONG TERM ASSETS</v>
      </c>
      <c r="M363" s="13" t="str">
        <f t="shared" si="31"/>
        <v>LONG TERM ASSETS</v>
      </c>
      <c r="N363" t="str">
        <f t="shared" si="33"/>
        <v>PLANT ACQ ADJ</v>
      </c>
      <c r="O363" t="str">
        <f t="shared" si="34"/>
        <v>2410 - UTILITY PAA SWR PLANT AM</v>
      </c>
      <c r="P363" t="str">
        <f t="shared" si="36"/>
        <v>2410 - UTILITY PAA SWR PLANT AM</v>
      </c>
      <c r="Q363" t="str">
        <f t="shared" si="35"/>
        <v>UTILITY PAA SWR PLANT AM</v>
      </c>
      <c r="W363" s="2">
        <v>2410</v>
      </c>
    </row>
    <row r="364" spans="1:23" x14ac:dyDescent="0.25">
      <c r="A364" s="2">
        <v>2415</v>
      </c>
      <c r="B364" s="14" t="s">
        <v>2304</v>
      </c>
      <c r="C364" s="14" t="s">
        <v>2595</v>
      </c>
      <c r="D364" s="14" t="s">
        <v>2314</v>
      </c>
      <c r="E364" s="14" t="s">
        <v>2304</v>
      </c>
      <c r="F364" s="2">
        <v>141901</v>
      </c>
      <c r="G364" s="2" t="s">
        <v>2308</v>
      </c>
      <c r="H364" s="4">
        <v>114</v>
      </c>
      <c r="K364" t="str">
        <f t="shared" si="30"/>
        <v>TOTAL ASSETS</v>
      </c>
      <c r="L364" t="str">
        <f t="shared" si="32"/>
        <v>LONG TERM ASSETS</v>
      </c>
      <c r="M364" s="13" t="str">
        <f t="shared" si="31"/>
        <v>LONG TERM ASSETS</v>
      </c>
      <c r="N364" t="str">
        <f t="shared" si="33"/>
        <v>PLANT ACQ ADJ</v>
      </c>
      <c r="O364" t="str">
        <f t="shared" si="34"/>
        <v>2415 - UTILITY PAA SWR PLANT UN</v>
      </c>
      <c r="P364" t="str">
        <f t="shared" si="36"/>
        <v>2415 - UTILITY PAA SWR PLANT UN</v>
      </c>
      <c r="Q364" t="str">
        <f t="shared" si="35"/>
        <v>UTILITY PAA SWR PLANT UN</v>
      </c>
      <c r="W364" s="2">
        <v>2415</v>
      </c>
    </row>
    <row r="365" spans="1:23" x14ac:dyDescent="0.25">
      <c r="A365" s="2">
        <v>2417</v>
      </c>
      <c r="C365" s="14" t="s">
        <v>2596</v>
      </c>
      <c r="D365" s="14" t="s">
        <v>2314</v>
      </c>
      <c r="F365" s="2">
        <v>141901</v>
      </c>
      <c r="G365" s="2">
        <v>16805</v>
      </c>
      <c r="H365" s="4" t="e">
        <v>#N/A</v>
      </c>
      <c r="K365" t="str">
        <f t="shared" si="30"/>
        <v>TOTAL ASSETS</v>
      </c>
      <c r="L365" t="str">
        <f t="shared" si="32"/>
        <v>LONG TERM ASSETS</v>
      </c>
      <c r="M365" s="13" t="str">
        <f t="shared" si="31"/>
        <v>LONG TERM ASSETS</v>
      </c>
      <c r="N365" t="str">
        <f t="shared" si="33"/>
        <v>PLANT ACQ ADJ</v>
      </c>
      <c r="O365" t="str">
        <f t="shared" si="34"/>
        <v>2417 - UTILITY PAA GAS PLANT AM</v>
      </c>
      <c r="P365" t="str">
        <f t="shared" si="36"/>
        <v>2417 - UTILITY PAA GAS PLANT AM</v>
      </c>
      <c r="Q365" t="str">
        <f t="shared" si="35"/>
        <v>UTILITY PAA GAS PLANT AM</v>
      </c>
      <c r="W365" s="2">
        <v>2417</v>
      </c>
    </row>
    <row r="366" spans="1:23" x14ac:dyDescent="0.25">
      <c r="A366" s="2">
        <v>2420</v>
      </c>
      <c r="B366" s="14" t="s">
        <v>2304</v>
      </c>
      <c r="C366" s="14" t="s">
        <v>2597</v>
      </c>
      <c r="D366" s="14" t="s">
        <v>2314</v>
      </c>
      <c r="E366" s="14" t="s">
        <v>2304</v>
      </c>
      <c r="F366" s="2">
        <v>142901</v>
      </c>
      <c r="G366" s="2">
        <v>16810</v>
      </c>
      <c r="H366" s="4">
        <v>115</v>
      </c>
      <c r="K366" t="str">
        <f t="shared" si="30"/>
        <v>TOTAL ASSETS</v>
      </c>
      <c r="L366" t="str">
        <f t="shared" si="32"/>
        <v>LONG TERM ASSETS</v>
      </c>
      <c r="M366" s="13" t="str">
        <f t="shared" si="31"/>
        <v>LONG TERM ASSETS</v>
      </c>
      <c r="N366" t="str">
        <f t="shared" si="33"/>
        <v>PLANT ACQ ADJ</v>
      </c>
      <c r="O366" t="str">
        <f t="shared" si="34"/>
        <v>2420 - ACC AMORT UTIL PAA-WATER</v>
      </c>
      <c r="P366" t="str">
        <f t="shared" si="36"/>
        <v>2420 - ACC AMORT UTIL PAA-WATER</v>
      </c>
      <c r="Q366" t="str">
        <f t="shared" si="35"/>
        <v>ACC AMORT UTIL PAA-WATER</v>
      </c>
      <c r="W366" s="2">
        <v>2420</v>
      </c>
    </row>
    <row r="367" spans="1:23" x14ac:dyDescent="0.25">
      <c r="A367" s="2">
        <v>2425</v>
      </c>
      <c r="B367" s="14" t="s">
        <v>2304</v>
      </c>
      <c r="C367" s="14" t="s">
        <v>2598</v>
      </c>
      <c r="D367" s="14" t="s">
        <v>2314</v>
      </c>
      <c r="E367" s="14" t="s">
        <v>2304</v>
      </c>
      <c r="F367" s="2">
        <v>142901</v>
      </c>
      <c r="G367" s="2">
        <v>16810</v>
      </c>
      <c r="H367" s="4">
        <v>115</v>
      </c>
      <c r="K367" t="str">
        <f t="shared" si="30"/>
        <v>TOTAL ASSETS</v>
      </c>
      <c r="L367" t="str">
        <f t="shared" si="32"/>
        <v>LONG TERM ASSETS</v>
      </c>
      <c r="M367" s="13" t="str">
        <f t="shared" si="31"/>
        <v>LONG TERM ASSETS</v>
      </c>
      <c r="N367" t="str">
        <f t="shared" si="33"/>
        <v>PLANT ACQ ADJ</v>
      </c>
      <c r="O367" t="str">
        <f t="shared" si="34"/>
        <v>2425 - ACC AMORT UTIL PAA-SEWER</v>
      </c>
      <c r="P367" t="str">
        <f t="shared" si="36"/>
        <v>2425 - ACC AMORT UTIL PAA-SEWER</v>
      </c>
      <c r="Q367" t="str">
        <f t="shared" si="35"/>
        <v>ACC AMORT UTIL PAA-SEWER</v>
      </c>
      <c r="W367" s="2">
        <v>2425</v>
      </c>
    </row>
    <row r="368" spans="1:23" x14ac:dyDescent="0.25">
      <c r="A368" s="2">
        <v>2427</v>
      </c>
      <c r="B368" s="14" t="s">
        <v>2304</v>
      </c>
      <c r="C368" s="14" t="s">
        <v>2599</v>
      </c>
      <c r="D368" s="14" t="s">
        <v>2314</v>
      </c>
      <c r="E368" s="14" t="s">
        <v>2304</v>
      </c>
      <c r="F368" s="2">
        <v>142901</v>
      </c>
      <c r="G368" s="2">
        <v>16810</v>
      </c>
      <c r="H368" s="4" t="e">
        <v>#N/A</v>
      </c>
      <c r="K368" t="str">
        <f t="shared" si="30"/>
        <v>TOTAL ASSETS</v>
      </c>
      <c r="L368" t="str">
        <f t="shared" si="32"/>
        <v>LONG TERM ASSETS</v>
      </c>
      <c r="M368" s="13" t="str">
        <f t="shared" si="31"/>
        <v>LONG TERM ASSETS</v>
      </c>
      <c r="N368" t="str">
        <f t="shared" si="33"/>
        <v>PLANT ACQ ADJ</v>
      </c>
      <c r="O368" t="str">
        <f t="shared" si="34"/>
        <v>2427 - ACC AMORT UTIL PAA-GAS</v>
      </c>
      <c r="P368" t="str">
        <f t="shared" si="36"/>
        <v>2427 - ACC AMORT UTIL PAA-GAS</v>
      </c>
      <c r="Q368" t="str">
        <f t="shared" si="35"/>
        <v>ACC AMORT UTIL PAA-GAS</v>
      </c>
      <c r="W368" s="2">
        <v>2427</v>
      </c>
    </row>
    <row r="369" spans="1:23" x14ac:dyDescent="0.25">
      <c r="A369" s="2">
        <v>2435</v>
      </c>
      <c r="B369" s="14" t="s">
        <v>2304</v>
      </c>
      <c r="C369" s="14" t="s">
        <v>2600</v>
      </c>
      <c r="D369" s="14" t="s">
        <v>2312</v>
      </c>
      <c r="E369" s="14" t="s">
        <v>2307</v>
      </c>
      <c r="G369" s="2" t="s">
        <v>2308</v>
      </c>
      <c r="H369" s="4">
        <v>0</v>
      </c>
      <c r="K369" t="str">
        <f t="shared" si="30"/>
        <v>TOTAL ASSETS</v>
      </c>
      <c r="L369" t="str">
        <f t="shared" si="32"/>
        <v>LONG TERM ASSETS</v>
      </c>
      <c r="M369" s="13" t="str">
        <f t="shared" si="31"/>
        <v>LONG TERM ASSETS</v>
      </c>
      <c r="N369" t="str">
        <f t="shared" si="33"/>
        <v>INVESTMENT IN OPER COS</v>
      </c>
      <c r="O369" t="str">
        <f t="shared" si="34"/>
        <v>2427 - ACC AMORT UTIL PAA-GAS</v>
      </c>
      <c r="Q369" t="str">
        <f t="shared" si="35"/>
        <v/>
      </c>
      <c r="W369" s="2">
        <v>2435</v>
      </c>
    </row>
    <row r="370" spans="1:23" x14ac:dyDescent="0.25">
      <c r="A370" s="2">
        <v>2440</v>
      </c>
      <c r="B370" s="14" t="s">
        <v>2304</v>
      </c>
      <c r="C370" s="14" t="s">
        <v>2601</v>
      </c>
      <c r="D370" s="14" t="s">
        <v>2314</v>
      </c>
      <c r="E370" s="14" t="s">
        <v>2307</v>
      </c>
      <c r="G370" s="2" t="s">
        <v>2308</v>
      </c>
      <c r="H370" s="4">
        <v>0</v>
      </c>
      <c r="K370" t="str">
        <f t="shared" si="30"/>
        <v>TOTAL ASSETS</v>
      </c>
      <c r="L370" t="str">
        <f t="shared" si="32"/>
        <v>LONG TERM ASSETS</v>
      </c>
      <c r="M370" s="13" t="str">
        <f t="shared" si="31"/>
        <v>LONG TERM ASSETS</v>
      </c>
      <c r="N370" t="str">
        <f t="shared" si="33"/>
        <v>INVESTMENT IN OPER COS</v>
      </c>
      <c r="O370" t="str">
        <f t="shared" si="34"/>
        <v>2440 - INVEST IN OPERATING COS</v>
      </c>
      <c r="P370" t="str">
        <f>CONCATENATE(A370," ","-"," ",TRIM(C370))</f>
        <v>2440 - INVEST IN OPERATING COS</v>
      </c>
      <c r="Q370" t="str">
        <f t="shared" si="35"/>
        <v>INVEST IN OPERATING COS</v>
      </c>
      <c r="W370" s="2">
        <v>2440</v>
      </c>
    </row>
    <row r="371" spans="1:23" x14ac:dyDescent="0.25">
      <c r="A371" s="2">
        <v>2445</v>
      </c>
      <c r="B371" s="14" t="s">
        <v>2602</v>
      </c>
      <c r="C371" s="14" t="s">
        <v>2603</v>
      </c>
      <c r="D371" s="14" t="s">
        <v>2316</v>
      </c>
      <c r="E371" s="14" t="s">
        <v>2304</v>
      </c>
      <c r="F371" s="17">
        <v>132001</v>
      </c>
      <c r="G371" s="2">
        <v>19140</v>
      </c>
      <c r="H371" s="4">
        <v>123</v>
      </c>
      <c r="I371" s="17"/>
      <c r="K371" t="str">
        <f t="shared" si="30"/>
        <v>TOTAL ASSETS</v>
      </c>
      <c r="L371" t="str">
        <f t="shared" si="32"/>
        <v>LONG TERM ASSETS</v>
      </c>
      <c r="M371" s="13" t="str">
        <f t="shared" si="31"/>
        <v>LONG TERM ASSETS</v>
      </c>
      <c r="N371" t="str">
        <f t="shared" si="33"/>
        <v>INVESTMENT IN OPER COS</v>
      </c>
      <c r="O371" t="str">
        <f t="shared" si="34"/>
        <v>2440 - INVEST IN OPERATING COS</v>
      </c>
      <c r="Q371" t="str">
        <f t="shared" si="35"/>
        <v>INVEST IN OPER COS</v>
      </c>
      <c r="W371" s="2">
        <v>2445</v>
      </c>
    </row>
    <row r="372" spans="1:23" x14ac:dyDescent="0.25">
      <c r="A372" s="2">
        <v>2445</v>
      </c>
      <c r="B372" s="14" t="s">
        <v>2604</v>
      </c>
      <c r="C372" s="14" t="s">
        <v>2605</v>
      </c>
      <c r="D372" s="14" t="s">
        <v>2316</v>
      </c>
      <c r="E372" s="14" t="s">
        <v>2304</v>
      </c>
      <c r="F372" s="17">
        <v>132001</v>
      </c>
      <c r="G372" s="2">
        <v>19140</v>
      </c>
      <c r="H372" s="4">
        <v>123</v>
      </c>
      <c r="I372" s="17"/>
      <c r="K372" t="str">
        <f t="shared" si="30"/>
        <v>TOTAL ASSETS</v>
      </c>
      <c r="L372" t="str">
        <f t="shared" si="32"/>
        <v>LONG TERM ASSETS</v>
      </c>
      <c r="M372" s="13" t="str">
        <f t="shared" si="31"/>
        <v>LONG TERM ASSETS</v>
      </c>
      <c r="N372" t="str">
        <f t="shared" si="33"/>
        <v>INVESTMENT IN OPER COS</v>
      </c>
      <c r="O372" t="str">
        <f t="shared" si="34"/>
        <v>2440 - INVEST IN OPERATING COS</v>
      </c>
      <c r="Q372" t="str">
        <f t="shared" si="35"/>
        <v>INVEST IN WTR SERV CORP</v>
      </c>
      <c r="W372" s="2">
        <v>2445</v>
      </c>
    </row>
    <row r="373" spans="1:23" x14ac:dyDescent="0.25">
      <c r="A373" s="2">
        <v>2445</v>
      </c>
      <c r="B373" s="14" t="s">
        <v>2606</v>
      </c>
      <c r="C373" s="14" t="s">
        <v>2607</v>
      </c>
      <c r="D373" s="14" t="s">
        <v>2316</v>
      </c>
      <c r="E373" s="14" t="s">
        <v>2304</v>
      </c>
      <c r="F373" s="17">
        <v>132001</v>
      </c>
      <c r="G373" s="2">
        <v>19140</v>
      </c>
      <c r="H373" s="4">
        <v>123</v>
      </c>
      <c r="I373" s="17"/>
      <c r="K373" t="str">
        <f t="shared" si="30"/>
        <v>TOTAL ASSETS</v>
      </c>
      <c r="L373" t="str">
        <f t="shared" si="32"/>
        <v>LONG TERM ASSETS</v>
      </c>
      <c r="M373" s="13" t="str">
        <f t="shared" si="31"/>
        <v>LONG TERM ASSETS</v>
      </c>
      <c r="N373" t="str">
        <f t="shared" si="33"/>
        <v>INVESTMENT IN OPER COS</v>
      </c>
      <c r="O373" t="str">
        <f t="shared" si="34"/>
        <v>2440 - INVEST IN OPERATING COS</v>
      </c>
      <c r="Q373" t="str">
        <f t="shared" si="35"/>
        <v>INVEST IN WTR SERV DISB</v>
      </c>
      <c r="W373" s="2">
        <v>2445</v>
      </c>
    </row>
    <row r="374" spans="1:23" x14ac:dyDescent="0.25">
      <c r="A374" s="2">
        <v>2445</v>
      </c>
      <c r="B374" s="14" t="s">
        <v>2608</v>
      </c>
      <c r="C374" s="14" t="s">
        <v>2609</v>
      </c>
      <c r="D374" s="14" t="s">
        <v>2316</v>
      </c>
      <c r="E374" s="14" t="s">
        <v>2304</v>
      </c>
      <c r="F374" s="17">
        <v>132001</v>
      </c>
      <c r="G374" s="2">
        <v>19140</v>
      </c>
      <c r="H374" s="4">
        <v>123</v>
      </c>
      <c r="I374" s="17"/>
      <c r="K374" t="str">
        <f t="shared" si="30"/>
        <v>TOTAL ASSETS</v>
      </c>
      <c r="L374" t="str">
        <f t="shared" si="32"/>
        <v>LONG TERM ASSETS</v>
      </c>
      <c r="M374" s="13" t="str">
        <f t="shared" si="31"/>
        <v>LONG TERM ASSETS</v>
      </c>
      <c r="N374" t="str">
        <f t="shared" si="33"/>
        <v>INVESTMENT IN OPER COS</v>
      </c>
      <c r="O374" t="str">
        <f t="shared" si="34"/>
        <v>2440 - INVEST IN OPERATING COS</v>
      </c>
      <c r="Q374" t="str">
        <f t="shared" si="35"/>
        <v>INVEST IN APPLE CANYON</v>
      </c>
      <c r="W374" s="2">
        <v>2445</v>
      </c>
    </row>
    <row r="375" spans="1:23" x14ac:dyDescent="0.25">
      <c r="A375" s="2">
        <v>2445</v>
      </c>
      <c r="B375" s="14" t="s">
        <v>2610</v>
      </c>
      <c r="C375" s="14" t="s">
        <v>2611</v>
      </c>
      <c r="D375" s="14" t="s">
        <v>2316</v>
      </c>
      <c r="E375" s="14" t="s">
        <v>2304</v>
      </c>
      <c r="F375" s="17">
        <v>132001</v>
      </c>
      <c r="G375" s="2">
        <v>19140</v>
      </c>
      <c r="H375" s="4">
        <v>123</v>
      </c>
      <c r="I375" s="17"/>
      <c r="K375" t="str">
        <f t="shared" si="30"/>
        <v>TOTAL ASSETS</v>
      </c>
      <c r="L375" t="str">
        <f t="shared" si="32"/>
        <v>LONG TERM ASSETS</v>
      </c>
      <c r="M375" s="13" t="str">
        <f t="shared" si="31"/>
        <v>LONG TERM ASSETS</v>
      </c>
      <c r="N375" t="str">
        <f t="shared" si="33"/>
        <v>INVESTMENT IN OPER COS</v>
      </c>
      <c r="O375" t="str">
        <f t="shared" si="34"/>
        <v>2440 - INVEST IN OPERATING COS</v>
      </c>
      <c r="Q375" t="str">
        <f t="shared" si="35"/>
        <v>INVEST IN CAMELOT</v>
      </c>
      <c r="W375" s="2">
        <v>2445</v>
      </c>
    </row>
    <row r="376" spans="1:23" x14ac:dyDescent="0.25">
      <c r="A376" s="2">
        <v>2445</v>
      </c>
      <c r="B376" s="14" t="s">
        <v>2612</v>
      </c>
      <c r="C376" s="14" t="s">
        <v>2613</v>
      </c>
      <c r="D376" s="14" t="s">
        <v>2316</v>
      </c>
      <c r="E376" s="14" t="s">
        <v>2304</v>
      </c>
      <c r="F376" s="17">
        <v>132001</v>
      </c>
      <c r="G376" s="2">
        <v>19140</v>
      </c>
      <c r="H376" s="4">
        <v>123</v>
      </c>
      <c r="I376" s="17"/>
      <c r="K376" t="str">
        <f t="shared" si="30"/>
        <v>TOTAL ASSETS</v>
      </c>
      <c r="L376" t="str">
        <f t="shared" si="32"/>
        <v>LONG TERM ASSETS</v>
      </c>
      <c r="M376" s="13" t="str">
        <f t="shared" si="31"/>
        <v>LONG TERM ASSETS</v>
      </c>
      <c r="N376" t="str">
        <f t="shared" si="33"/>
        <v>INVESTMENT IN OPER COS</v>
      </c>
      <c r="O376" t="str">
        <f t="shared" si="34"/>
        <v>2440 - INVEST IN OPERATING COS</v>
      </c>
      <c r="Q376" t="str">
        <f t="shared" si="35"/>
        <v>INVEST IN CHARMAR</v>
      </c>
      <c r="W376" s="2">
        <v>2445</v>
      </c>
    </row>
    <row r="377" spans="1:23" x14ac:dyDescent="0.25">
      <c r="A377" s="2">
        <v>2445</v>
      </c>
      <c r="B377" s="14" t="s">
        <v>2614</v>
      </c>
      <c r="C377" s="14" t="s">
        <v>2615</v>
      </c>
      <c r="D377" s="14" t="s">
        <v>2316</v>
      </c>
      <c r="E377" s="14" t="s">
        <v>2304</v>
      </c>
      <c r="F377" s="17">
        <v>132001</v>
      </c>
      <c r="G377" s="2">
        <v>19140</v>
      </c>
      <c r="H377" s="4">
        <v>123</v>
      </c>
      <c r="I377" s="17"/>
      <c r="K377" t="str">
        <f t="shared" si="30"/>
        <v>TOTAL ASSETS</v>
      </c>
      <c r="L377" t="str">
        <f t="shared" si="32"/>
        <v>LONG TERM ASSETS</v>
      </c>
      <c r="M377" s="13" t="str">
        <f t="shared" si="31"/>
        <v>LONG TERM ASSETS</v>
      </c>
      <c r="N377" t="str">
        <f t="shared" si="33"/>
        <v>INVESTMENT IN OPER COS</v>
      </c>
      <c r="O377" t="str">
        <f t="shared" si="34"/>
        <v>2440 - INVEST IN OPERATING COS</v>
      </c>
      <c r="Q377" t="str">
        <f t="shared" si="35"/>
        <v>INVEST IN CHERRY HILL</v>
      </c>
      <c r="W377" s="2">
        <v>2445</v>
      </c>
    </row>
    <row r="378" spans="1:23" x14ac:dyDescent="0.25">
      <c r="A378" s="2">
        <v>2445</v>
      </c>
      <c r="B378" s="14" t="s">
        <v>2616</v>
      </c>
      <c r="C378" s="14" t="s">
        <v>2617</v>
      </c>
      <c r="D378" s="14" t="s">
        <v>2316</v>
      </c>
      <c r="E378" s="14" t="s">
        <v>2304</v>
      </c>
      <c r="F378" s="17">
        <v>132001</v>
      </c>
      <c r="G378" s="2">
        <v>19140</v>
      </c>
      <c r="H378" s="4">
        <v>123</v>
      </c>
      <c r="I378" s="17"/>
      <c r="K378" t="str">
        <f t="shared" si="30"/>
        <v>TOTAL ASSETS</v>
      </c>
      <c r="L378" t="str">
        <f t="shared" si="32"/>
        <v>LONG TERM ASSETS</v>
      </c>
      <c r="M378" s="13" t="str">
        <f t="shared" si="31"/>
        <v>LONG TERM ASSETS</v>
      </c>
      <c r="N378" t="str">
        <f t="shared" si="33"/>
        <v>INVESTMENT IN OPER COS</v>
      </c>
      <c r="O378" t="str">
        <f t="shared" si="34"/>
        <v>2440 - INVEST IN OPERATING COS</v>
      </c>
      <c r="Q378" t="str">
        <f t="shared" si="35"/>
        <v>INVEST IN CLARENDON</v>
      </c>
      <c r="W378" s="2">
        <v>2445</v>
      </c>
    </row>
    <row r="379" spans="1:23" x14ac:dyDescent="0.25">
      <c r="A379" s="2">
        <v>2445</v>
      </c>
      <c r="B379" s="14" t="s">
        <v>2618</v>
      </c>
      <c r="C379" s="14" t="s">
        <v>2619</v>
      </c>
      <c r="D379" s="14" t="s">
        <v>2316</v>
      </c>
      <c r="E379" s="14" t="s">
        <v>2304</v>
      </c>
      <c r="F379" s="17">
        <v>132001</v>
      </c>
      <c r="G379" s="2">
        <v>19140</v>
      </c>
      <c r="H379" s="4">
        <v>123</v>
      </c>
      <c r="I379" s="17"/>
      <c r="K379" t="str">
        <f t="shared" si="30"/>
        <v>TOTAL ASSETS</v>
      </c>
      <c r="L379" t="str">
        <f t="shared" si="32"/>
        <v>LONG TERM ASSETS</v>
      </c>
      <c r="M379" s="13" t="str">
        <f t="shared" si="31"/>
        <v>LONG TERM ASSETS</v>
      </c>
      <c r="N379" t="str">
        <f t="shared" si="33"/>
        <v>INVESTMENT IN OPER COS</v>
      </c>
      <c r="O379" t="str">
        <f t="shared" si="34"/>
        <v>2440 - INVEST IN OPERATING COS</v>
      </c>
      <c r="Q379" t="str">
        <f t="shared" si="35"/>
        <v>INVEST IN COUNTY LINE</v>
      </c>
      <c r="W379" s="2">
        <v>2445</v>
      </c>
    </row>
    <row r="380" spans="1:23" x14ac:dyDescent="0.25">
      <c r="A380" s="2">
        <v>2445</v>
      </c>
      <c r="B380" s="14" t="s">
        <v>2620</v>
      </c>
      <c r="C380" s="14" t="s">
        <v>2621</v>
      </c>
      <c r="D380" s="14" t="s">
        <v>2316</v>
      </c>
      <c r="E380" s="14" t="s">
        <v>2304</v>
      </c>
      <c r="F380" s="17">
        <v>132001</v>
      </c>
      <c r="G380" s="2">
        <v>19140</v>
      </c>
      <c r="H380" s="4">
        <v>123</v>
      </c>
      <c r="I380" s="17"/>
      <c r="K380" t="str">
        <f t="shared" si="30"/>
        <v>TOTAL ASSETS</v>
      </c>
      <c r="L380" t="str">
        <f t="shared" si="32"/>
        <v>LONG TERM ASSETS</v>
      </c>
      <c r="M380" s="13" t="str">
        <f t="shared" si="31"/>
        <v>LONG TERM ASSETS</v>
      </c>
      <c r="N380" t="str">
        <f t="shared" si="33"/>
        <v>INVESTMENT IN OPER COS</v>
      </c>
      <c r="O380" t="str">
        <f t="shared" si="34"/>
        <v>2440 - INVEST IN OPERATING COS</v>
      </c>
      <c r="Q380" t="str">
        <f t="shared" si="35"/>
        <v>INVEST IN DEL MAR</v>
      </c>
      <c r="W380" s="2">
        <v>2445</v>
      </c>
    </row>
    <row r="381" spans="1:23" x14ac:dyDescent="0.25">
      <c r="A381" s="2">
        <v>2445</v>
      </c>
      <c r="B381" s="14" t="s">
        <v>2622</v>
      </c>
      <c r="C381" s="14" t="s">
        <v>2623</v>
      </c>
      <c r="D381" s="14" t="s">
        <v>2316</v>
      </c>
      <c r="E381" s="14" t="s">
        <v>2304</v>
      </c>
      <c r="F381" s="17">
        <v>132001</v>
      </c>
      <c r="G381" s="2">
        <v>19140</v>
      </c>
      <c r="H381" s="4">
        <v>123</v>
      </c>
      <c r="I381" s="17"/>
      <c r="K381" t="str">
        <f t="shared" si="30"/>
        <v>TOTAL ASSETS</v>
      </c>
      <c r="L381" t="str">
        <f t="shared" si="32"/>
        <v>LONG TERM ASSETS</v>
      </c>
      <c r="M381" s="13" t="str">
        <f t="shared" si="31"/>
        <v>LONG TERM ASSETS</v>
      </c>
      <c r="N381" t="str">
        <f t="shared" si="33"/>
        <v>INVESTMENT IN OPER COS</v>
      </c>
      <c r="O381" t="str">
        <f t="shared" si="34"/>
        <v>2440 - INVEST IN OPERATING COS</v>
      </c>
      <c r="Q381" t="str">
        <f t="shared" si="35"/>
        <v>INVEST IN FERSON CREEK</v>
      </c>
      <c r="W381" s="2">
        <v>2445</v>
      </c>
    </row>
    <row r="382" spans="1:23" x14ac:dyDescent="0.25">
      <c r="A382" s="2">
        <v>2445</v>
      </c>
      <c r="B382" s="14" t="s">
        <v>2624</v>
      </c>
      <c r="C382" s="14" t="s">
        <v>2625</v>
      </c>
      <c r="D382" s="14" t="s">
        <v>2316</v>
      </c>
      <c r="E382" s="14" t="s">
        <v>2304</v>
      </c>
      <c r="F382" s="17">
        <v>132001</v>
      </c>
      <c r="G382" s="2">
        <v>19140</v>
      </c>
      <c r="H382" s="4">
        <v>123</v>
      </c>
      <c r="I382" s="17"/>
      <c r="K382" t="str">
        <f t="shared" si="30"/>
        <v>TOTAL ASSETS</v>
      </c>
      <c r="L382" t="str">
        <f t="shared" si="32"/>
        <v>LONG TERM ASSETS</v>
      </c>
      <c r="M382" s="13" t="str">
        <f t="shared" si="31"/>
        <v>LONG TERM ASSETS</v>
      </c>
      <c r="N382" t="str">
        <f t="shared" si="33"/>
        <v>INVESTMENT IN OPER COS</v>
      </c>
      <c r="O382" t="str">
        <f t="shared" si="34"/>
        <v>2440 - INVEST IN OPERATING COS</v>
      </c>
      <c r="Q382" t="str">
        <f t="shared" si="35"/>
        <v>INVEST IN GALENA TERRIT</v>
      </c>
      <c r="W382" s="2">
        <v>2445</v>
      </c>
    </row>
    <row r="383" spans="1:23" x14ac:dyDescent="0.25">
      <c r="A383" s="2">
        <v>2445</v>
      </c>
      <c r="B383" s="14" t="s">
        <v>2626</v>
      </c>
      <c r="C383" s="14" t="s">
        <v>2627</v>
      </c>
      <c r="D383" s="14" t="s">
        <v>2316</v>
      </c>
      <c r="E383" s="14" t="s">
        <v>2304</v>
      </c>
      <c r="F383" s="17">
        <v>132001</v>
      </c>
      <c r="G383" s="2">
        <v>19140</v>
      </c>
      <c r="H383" s="4">
        <v>123</v>
      </c>
      <c r="I383" s="17"/>
      <c r="K383" t="str">
        <f t="shared" si="30"/>
        <v>TOTAL ASSETS</v>
      </c>
      <c r="L383" t="str">
        <f t="shared" si="32"/>
        <v>LONG TERM ASSETS</v>
      </c>
      <c r="M383" s="13" t="str">
        <f t="shared" si="31"/>
        <v>LONG TERM ASSETS</v>
      </c>
      <c r="N383" t="str">
        <f t="shared" si="33"/>
        <v>INVESTMENT IN OPER COS</v>
      </c>
      <c r="O383" t="str">
        <f t="shared" si="34"/>
        <v>2440 - INVEST IN OPERATING COS</v>
      </c>
      <c r="Q383" t="str">
        <f t="shared" si="35"/>
        <v>INVEST IN KILLARNEY</v>
      </c>
      <c r="W383" s="2">
        <v>2445</v>
      </c>
    </row>
    <row r="384" spans="1:23" x14ac:dyDescent="0.25">
      <c r="A384" s="2">
        <v>2445</v>
      </c>
      <c r="B384" s="14" t="s">
        <v>2628</v>
      </c>
      <c r="C384" s="14" t="s">
        <v>2629</v>
      </c>
      <c r="D384" s="14" t="s">
        <v>2316</v>
      </c>
      <c r="E384" s="14" t="s">
        <v>2304</v>
      </c>
      <c r="F384" s="17">
        <v>132001</v>
      </c>
      <c r="G384" s="2">
        <v>19140</v>
      </c>
      <c r="H384" s="4">
        <v>123</v>
      </c>
      <c r="I384" s="17"/>
      <c r="K384" t="str">
        <f t="shared" si="30"/>
        <v>TOTAL ASSETS</v>
      </c>
      <c r="L384" t="str">
        <f t="shared" si="32"/>
        <v>LONG TERM ASSETS</v>
      </c>
      <c r="M384" s="13" t="str">
        <f t="shared" si="31"/>
        <v>LONG TERM ASSETS</v>
      </c>
      <c r="N384" t="str">
        <f t="shared" si="33"/>
        <v>INVESTMENT IN OPER COS</v>
      </c>
      <c r="O384" t="str">
        <f t="shared" si="34"/>
        <v>2440 - INVEST IN OPERATING COS</v>
      </c>
      <c r="Q384" t="str">
        <f t="shared" si="35"/>
        <v>INVEST IN LAKE HOLIDAY</v>
      </c>
      <c r="W384" s="2">
        <v>2445</v>
      </c>
    </row>
    <row r="385" spans="1:23" x14ac:dyDescent="0.25">
      <c r="A385" s="2">
        <v>2445</v>
      </c>
      <c r="B385" s="14" t="s">
        <v>2630</v>
      </c>
      <c r="C385" s="14" t="s">
        <v>2631</v>
      </c>
      <c r="D385" s="14" t="s">
        <v>2316</v>
      </c>
      <c r="E385" s="14" t="s">
        <v>2304</v>
      </c>
      <c r="F385" s="17">
        <v>132001</v>
      </c>
      <c r="G385" s="2">
        <v>19140</v>
      </c>
      <c r="H385" s="4">
        <v>123</v>
      </c>
      <c r="I385" s="17"/>
      <c r="K385" t="str">
        <f t="shared" si="30"/>
        <v>TOTAL ASSETS</v>
      </c>
      <c r="L385" t="str">
        <f t="shared" si="32"/>
        <v>LONG TERM ASSETS</v>
      </c>
      <c r="M385" s="13" t="str">
        <f t="shared" si="31"/>
        <v>LONG TERM ASSETS</v>
      </c>
      <c r="N385" t="str">
        <f t="shared" si="33"/>
        <v>INVESTMENT IN OPER COS</v>
      </c>
      <c r="O385" t="str">
        <f t="shared" si="34"/>
        <v>2440 - INVEST IN OPERATING COS</v>
      </c>
      <c r="Q385" t="str">
        <f t="shared" si="35"/>
        <v>INVEST IN LAKE WILDWOOD</v>
      </c>
      <c r="W385" s="2">
        <v>2445</v>
      </c>
    </row>
    <row r="386" spans="1:23" x14ac:dyDescent="0.25">
      <c r="A386" s="2">
        <v>2445</v>
      </c>
      <c r="B386" s="14" t="s">
        <v>2632</v>
      </c>
      <c r="C386" s="14" t="s">
        <v>2633</v>
      </c>
      <c r="D386" s="14" t="s">
        <v>2316</v>
      </c>
      <c r="E386" s="14" t="s">
        <v>2304</v>
      </c>
      <c r="F386" s="17">
        <v>132001</v>
      </c>
      <c r="G386" s="2">
        <v>19140</v>
      </c>
      <c r="H386" s="4">
        <v>123</v>
      </c>
      <c r="I386" s="17"/>
      <c r="K386" t="str">
        <f t="shared" si="30"/>
        <v>TOTAL ASSETS</v>
      </c>
      <c r="L386" t="str">
        <f t="shared" si="32"/>
        <v>LONG TERM ASSETS</v>
      </c>
      <c r="M386" s="13" t="str">
        <f t="shared" si="31"/>
        <v>LONG TERM ASSETS</v>
      </c>
      <c r="N386" t="str">
        <f t="shared" si="33"/>
        <v>INVESTMENT IN OPER COS</v>
      </c>
      <c r="O386" t="str">
        <f t="shared" si="34"/>
        <v>2440 - INVEST IN OPERATING COS</v>
      </c>
      <c r="Q386" t="str">
        <f t="shared" si="35"/>
        <v>INVEST IN NORTHERN HILL</v>
      </c>
      <c r="W386" s="2">
        <v>2445</v>
      </c>
    </row>
    <row r="387" spans="1:23" x14ac:dyDescent="0.25">
      <c r="A387" s="2">
        <v>2445</v>
      </c>
      <c r="B387" s="14" t="s">
        <v>2634</v>
      </c>
      <c r="C387" s="14" t="s">
        <v>2635</v>
      </c>
      <c r="D387" s="14" t="s">
        <v>2316</v>
      </c>
      <c r="E387" s="14" t="s">
        <v>2304</v>
      </c>
      <c r="F387" s="17">
        <v>132001</v>
      </c>
      <c r="G387" s="2">
        <v>19140</v>
      </c>
      <c r="H387" s="4">
        <v>123</v>
      </c>
      <c r="I387" s="17"/>
      <c r="K387" t="str">
        <f t="shared" ref="K387:K450" si="37">IF(D387="3",TRIM(C387),K386)</f>
        <v>TOTAL ASSETS</v>
      </c>
      <c r="L387" t="str">
        <f t="shared" si="32"/>
        <v>LONG TERM ASSETS</v>
      </c>
      <c r="M387" s="13" t="str">
        <f t="shared" ref="M387:M450" si="38">+L387</f>
        <v>LONG TERM ASSETS</v>
      </c>
      <c r="N387" t="str">
        <f t="shared" si="33"/>
        <v>INVESTMENT IN OPER COS</v>
      </c>
      <c r="O387" t="str">
        <f t="shared" si="34"/>
        <v>2440 - INVEST IN OPERATING COS</v>
      </c>
      <c r="Q387" t="str">
        <f t="shared" si="35"/>
        <v>INVEST IN PRESTWICK</v>
      </c>
      <c r="W387" s="2">
        <v>2445</v>
      </c>
    </row>
    <row r="388" spans="1:23" x14ac:dyDescent="0.25">
      <c r="A388" s="2">
        <v>2445</v>
      </c>
      <c r="B388" s="14" t="s">
        <v>2636</v>
      </c>
      <c r="C388" s="14" t="s">
        <v>2637</v>
      </c>
      <c r="D388" s="14" t="s">
        <v>2316</v>
      </c>
      <c r="E388" s="14" t="s">
        <v>2304</v>
      </c>
      <c r="F388" s="17">
        <v>132001</v>
      </c>
      <c r="G388" s="2">
        <v>19140</v>
      </c>
      <c r="H388" s="4">
        <v>123</v>
      </c>
      <c r="I388" s="17"/>
      <c r="K388" t="str">
        <f t="shared" si="37"/>
        <v>TOTAL ASSETS</v>
      </c>
      <c r="L388" t="str">
        <f t="shared" ref="L388:L451" si="39">IF(D388="4",TRIM(C388),L387)</f>
        <v>LONG TERM ASSETS</v>
      </c>
      <c r="M388" s="13" t="str">
        <f t="shared" si="38"/>
        <v>LONG TERM ASSETS</v>
      </c>
      <c r="N388" t="str">
        <f t="shared" si="33"/>
        <v>INVESTMENT IN OPER COS</v>
      </c>
      <c r="O388" t="str">
        <f t="shared" si="34"/>
        <v>2440 - INVEST IN OPERATING COS</v>
      </c>
      <c r="Q388" t="str">
        <f t="shared" si="35"/>
        <v>INVEST IN LAKE MARIAN</v>
      </c>
      <c r="W388" s="2">
        <v>2445</v>
      </c>
    </row>
    <row r="389" spans="1:23" x14ac:dyDescent="0.25">
      <c r="A389" s="2">
        <v>2445</v>
      </c>
      <c r="B389" s="14" t="s">
        <v>2638</v>
      </c>
      <c r="C389" s="14" t="s">
        <v>2639</v>
      </c>
      <c r="D389" s="14" t="s">
        <v>2316</v>
      </c>
      <c r="E389" s="14" t="s">
        <v>2304</v>
      </c>
      <c r="F389" s="17">
        <v>132001</v>
      </c>
      <c r="G389" s="2">
        <v>19140</v>
      </c>
      <c r="H389" s="4">
        <v>123</v>
      </c>
      <c r="I389" s="17"/>
      <c r="K389" t="str">
        <f t="shared" si="37"/>
        <v>TOTAL ASSETS</v>
      </c>
      <c r="L389" t="str">
        <f t="shared" si="39"/>
        <v>LONG TERM ASSETS</v>
      </c>
      <c r="M389" s="13" t="str">
        <f t="shared" si="38"/>
        <v>LONG TERM ASSETS</v>
      </c>
      <c r="N389" t="str">
        <f t="shared" ref="N389:N452" si="40">IF(D389="5",TRIM(C389),N388)</f>
        <v>INVESTMENT IN OPER COS</v>
      </c>
      <c r="O389" t="str">
        <f t="shared" ref="O389:O452" si="41">IF(D389="6",P389,O388)</f>
        <v>2440 - INVEST IN OPERATING COS</v>
      </c>
      <c r="Q389" t="str">
        <f t="shared" ref="Q389:Q452" si="42">IF(OR(D389="7",D389="8",D389="6"),TRIM(C389),"")</f>
        <v>INVEST IN WILDWOOD</v>
      </c>
      <c r="W389" s="2">
        <v>2445</v>
      </c>
    </row>
    <row r="390" spans="1:23" x14ac:dyDescent="0.25">
      <c r="A390" s="2">
        <v>2445</v>
      </c>
      <c r="B390" s="14" t="s">
        <v>2640</v>
      </c>
      <c r="C390" s="14" t="s">
        <v>2641</v>
      </c>
      <c r="D390" s="14" t="s">
        <v>2316</v>
      </c>
      <c r="E390" s="14" t="s">
        <v>2304</v>
      </c>
      <c r="F390" s="17">
        <v>132001</v>
      </c>
      <c r="G390" s="2">
        <v>19140</v>
      </c>
      <c r="H390" s="4">
        <v>123</v>
      </c>
      <c r="I390" s="17"/>
      <c r="K390" t="str">
        <f t="shared" si="37"/>
        <v>TOTAL ASSETS</v>
      </c>
      <c r="L390" t="str">
        <f t="shared" si="39"/>
        <v>LONG TERM ASSETS</v>
      </c>
      <c r="M390" s="13" t="str">
        <f t="shared" si="38"/>
        <v>LONG TERM ASSETS</v>
      </c>
      <c r="N390" t="str">
        <f t="shared" si="40"/>
        <v>INVESTMENT IN OPER COS</v>
      </c>
      <c r="O390" t="str">
        <f t="shared" si="41"/>
        <v>2440 - INVEST IN OPERATING COS</v>
      </c>
      <c r="Q390" t="str">
        <f t="shared" si="42"/>
        <v>INVEST IN VALENTINE</v>
      </c>
      <c r="W390" s="2">
        <v>2445</v>
      </c>
    </row>
    <row r="391" spans="1:23" x14ac:dyDescent="0.25">
      <c r="A391" s="2">
        <v>2445</v>
      </c>
      <c r="B391" s="14" t="s">
        <v>2642</v>
      </c>
      <c r="C391" s="14" t="s">
        <v>2643</v>
      </c>
      <c r="D391" s="14" t="s">
        <v>2316</v>
      </c>
      <c r="E391" s="14" t="s">
        <v>2304</v>
      </c>
      <c r="F391" s="17">
        <v>132001</v>
      </c>
      <c r="G391" s="2">
        <v>19140</v>
      </c>
      <c r="H391" s="4">
        <v>123</v>
      </c>
      <c r="I391" s="17"/>
      <c r="K391" t="str">
        <f t="shared" si="37"/>
        <v>TOTAL ASSETS</v>
      </c>
      <c r="L391" t="str">
        <f t="shared" si="39"/>
        <v>LONG TERM ASSETS</v>
      </c>
      <c r="M391" s="13" t="str">
        <f t="shared" si="38"/>
        <v>LONG TERM ASSETS</v>
      </c>
      <c r="N391" t="str">
        <f t="shared" si="40"/>
        <v>INVESTMENT IN OPER COS</v>
      </c>
      <c r="O391" t="str">
        <f t="shared" si="41"/>
        <v>2440 - INVEST IN OPERATING COS</v>
      </c>
      <c r="Q391" t="str">
        <f t="shared" si="42"/>
        <v>INVEST IN WALK UP WOODS</v>
      </c>
      <c r="W391" s="2">
        <v>2445</v>
      </c>
    </row>
    <row r="392" spans="1:23" x14ac:dyDescent="0.25">
      <c r="A392" s="2">
        <v>2445</v>
      </c>
      <c r="B392" s="14" t="s">
        <v>2644</v>
      </c>
      <c r="C392" s="14" t="s">
        <v>2645</v>
      </c>
      <c r="D392" s="14" t="s">
        <v>2316</v>
      </c>
      <c r="E392" s="14" t="s">
        <v>2304</v>
      </c>
      <c r="F392" s="17">
        <v>132001</v>
      </c>
      <c r="G392" s="2">
        <v>19140</v>
      </c>
      <c r="H392" s="4">
        <v>123</v>
      </c>
      <c r="I392" s="17"/>
      <c r="K392" t="str">
        <f t="shared" si="37"/>
        <v>TOTAL ASSETS</v>
      </c>
      <c r="L392" t="str">
        <f t="shared" si="39"/>
        <v>LONG TERM ASSETS</v>
      </c>
      <c r="M392" s="13" t="str">
        <f t="shared" si="38"/>
        <v>LONG TERM ASSETS</v>
      </c>
      <c r="N392" t="str">
        <f t="shared" si="40"/>
        <v>INVESTMENT IN OPER COS</v>
      </c>
      <c r="O392" t="str">
        <f t="shared" si="41"/>
        <v>2440 - INVEST IN OPERATING COS</v>
      </c>
      <c r="Q392" t="str">
        <f t="shared" si="42"/>
        <v>INVEST IN WHISPERING HI</v>
      </c>
      <c r="W392" s="2">
        <v>2445</v>
      </c>
    </row>
    <row r="393" spans="1:23" x14ac:dyDescent="0.25">
      <c r="A393" s="2">
        <v>2445</v>
      </c>
      <c r="B393" s="14" t="s">
        <v>2646</v>
      </c>
      <c r="C393" s="14" t="s">
        <v>2647</v>
      </c>
      <c r="D393" s="14" t="s">
        <v>2316</v>
      </c>
      <c r="E393" s="14" t="s">
        <v>2304</v>
      </c>
      <c r="F393" s="17">
        <v>132001</v>
      </c>
      <c r="G393" s="2">
        <v>19140</v>
      </c>
      <c r="H393" s="4">
        <v>123</v>
      </c>
      <c r="I393" s="17"/>
      <c r="K393" t="str">
        <f t="shared" si="37"/>
        <v>TOTAL ASSETS</v>
      </c>
      <c r="L393" t="str">
        <f t="shared" si="39"/>
        <v>LONG TERM ASSETS</v>
      </c>
      <c r="M393" s="13" t="str">
        <f t="shared" si="38"/>
        <v>LONG TERM ASSETS</v>
      </c>
      <c r="N393" t="str">
        <f t="shared" si="40"/>
        <v>INVESTMENT IN OPER COS</v>
      </c>
      <c r="O393" t="str">
        <f t="shared" si="41"/>
        <v>2440 - INVEST IN OPERATING COS</v>
      </c>
      <c r="Q393" t="str">
        <f t="shared" si="42"/>
        <v>INVEST IN HOLIDAY HILLS</v>
      </c>
      <c r="W393" s="2">
        <v>2445</v>
      </c>
    </row>
    <row r="394" spans="1:23" x14ac:dyDescent="0.25">
      <c r="A394" s="2">
        <v>2445</v>
      </c>
      <c r="B394" s="14" t="s">
        <v>2648</v>
      </c>
      <c r="C394" s="14" t="s">
        <v>2649</v>
      </c>
      <c r="D394" s="14" t="s">
        <v>2316</v>
      </c>
      <c r="E394" s="14" t="s">
        <v>2304</v>
      </c>
      <c r="F394" s="17">
        <v>132001</v>
      </c>
      <c r="G394" s="2">
        <v>19140</v>
      </c>
      <c r="H394" s="4">
        <v>123</v>
      </c>
      <c r="I394" s="17"/>
      <c r="K394" t="str">
        <f t="shared" si="37"/>
        <v>TOTAL ASSETS</v>
      </c>
      <c r="L394" t="str">
        <f t="shared" si="39"/>
        <v>LONG TERM ASSETS</v>
      </c>
      <c r="M394" s="13" t="str">
        <f t="shared" si="38"/>
        <v>LONG TERM ASSETS</v>
      </c>
      <c r="N394" t="str">
        <f t="shared" si="40"/>
        <v>INVESTMENT IN OPER COS</v>
      </c>
      <c r="O394" t="str">
        <f t="shared" si="41"/>
        <v>2440 - INVEST IN OPERATING COS</v>
      </c>
      <c r="Q394" t="str">
        <f t="shared" si="42"/>
        <v>INVEST IN MEDINA</v>
      </c>
      <c r="W394" s="2">
        <v>2445</v>
      </c>
    </row>
    <row r="395" spans="1:23" x14ac:dyDescent="0.25">
      <c r="A395" s="2">
        <v>2445</v>
      </c>
      <c r="B395" s="14" t="s">
        <v>2650</v>
      </c>
      <c r="C395" s="14" t="s">
        <v>2651</v>
      </c>
      <c r="D395" s="14" t="s">
        <v>2316</v>
      </c>
      <c r="E395" s="14" t="s">
        <v>2304</v>
      </c>
      <c r="F395" s="17">
        <v>132001</v>
      </c>
      <c r="G395" s="2">
        <v>19140</v>
      </c>
      <c r="H395" s="4">
        <v>123</v>
      </c>
      <c r="I395" s="17"/>
      <c r="K395" t="str">
        <f t="shared" si="37"/>
        <v>TOTAL ASSETS</v>
      </c>
      <c r="L395" t="str">
        <f t="shared" si="39"/>
        <v>LONG TERM ASSETS</v>
      </c>
      <c r="M395" s="13" t="str">
        <f t="shared" si="38"/>
        <v>LONG TERM ASSETS</v>
      </c>
      <c r="N395" t="str">
        <f t="shared" si="40"/>
        <v>INVESTMENT IN OPER COS</v>
      </c>
      <c r="O395" t="str">
        <f t="shared" si="41"/>
        <v>2440 - INVEST IN OPERATING COS</v>
      </c>
      <c r="Q395" t="str">
        <f t="shared" si="42"/>
        <v>INVEST IN WESTLAKE</v>
      </c>
      <c r="W395" s="2">
        <v>2445</v>
      </c>
    </row>
    <row r="396" spans="1:23" x14ac:dyDescent="0.25">
      <c r="A396" s="2">
        <v>2445</v>
      </c>
      <c r="B396" s="14" t="s">
        <v>2652</v>
      </c>
      <c r="C396" s="14" t="s">
        <v>2653</v>
      </c>
      <c r="D396" s="14" t="s">
        <v>2316</v>
      </c>
      <c r="E396" s="14" t="s">
        <v>2304</v>
      </c>
      <c r="F396" s="17">
        <v>132001</v>
      </c>
      <c r="G396" s="2">
        <v>19140</v>
      </c>
      <c r="H396" s="4">
        <v>123</v>
      </c>
      <c r="I396" s="17"/>
      <c r="K396" t="str">
        <f t="shared" si="37"/>
        <v>TOTAL ASSETS</v>
      </c>
      <c r="L396" t="str">
        <f t="shared" si="39"/>
        <v>LONG TERM ASSETS</v>
      </c>
      <c r="M396" s="13" t="str">
        <f t="shared" si="38"/>
        <v>LONG TERM ASSETS</v>
      </c>
      <c r="N396" t="str">
        <f t="shared" si="40"/>
        <v>INVESTMENT IN OPER COS</v>
      </c>
      <c r="O396" t="str">
        <f t="shared" si="41"/>
        <v>2440 - INVEST IN OPERATING COS</v>
      </c>
      <c r="Q396" t="str">
        <f t="shared" si="42"/>
        <v>INVEST IN CEDAR BLUFF</v>
      </c>
      <c r="W396" s="2">
        <v>2445</v>
      </c>
    </row>
    <row r="397" spans="1:23" x14ac:dyDescent="0.25">
      <c r="A397" s="2">
        <v>2445</v>
      </c>
      <c r="B397" s="14" t="s">
        <v>2654</v>
      </c>
      <c r="C397" s="14" t="s">
        <v>2655</v>
      </c>
      <c r="D397" s="14" t="s">
        <v>2316</v>
      </c>
      <c r="E397" s="14" t="s">
        <v>2304</v>
      </c>
      <c r="F397" s="17">
        <v>132001</v>
      </c>
      <c r="G397" s="2">
        <v>19140</v>
      </c>
      <c r="H397" s="4">
        <v>123</v>
      </c>
      <c r="I397" s="17"/>
      <c r="K397" t="str">
        <f t="shared" si="37"/>
        <v>TOTAL ASSETS</v>
      </c>
      <c r="L397" t="str">
        <f t="shared" si="39"/>
        <v>LONG TERM ASSETS</v>
      </c>
      <c r="M397" s="13" t="str">
        <f t="shared" si="38"/>
        <v>LONG TERM ASSETS</v>
      </c>
      <c r="N397" t="str">
        <f t="shared" si="40"/>
        <v>INVESTMENT IN OPER COS</v>
      </c>
      <c r="O397" t="str">
        <f t="shared" si="41"/>
        <v>2440 - INVEST IN OPERATING COS</v>
      </c>
      <c r="Q397" t="str">
        <f t="shared" si="42"/>
        <v>INVEST IN HARBOR RIDGE</v>
      </c>
      <c r="W397" s="2">
        <v>2445</v>
      </c>
    </row>
    <row r="398" spans="1:23" x14ac:dyDescent="0.25">
      <c r="A398" s="2">
        <v>2445</v>
      </c>
      <c r="B398" s="14" t="s">
        <v>2656</v>
      </c>
      <c r="C398" s="14" t="s">
        <v>2657</v>
      </c>
      <c r="D398" s="14" t="s">
        <v>2316</v>
      </c>
      <c r="E398" s="14" t="s">
        <v>2304</v>
      </c>
      <c r="F398" s="17">
        <v>132001</v>
      </c>
      <c r="G398" s="2">
        <v>19140</v>
      </c>
      <c r="H398" s="4">
        <v>123</v>
      </c>
      <c r="I398" s="17"/>
      <c r="K398" t="str">
        <f t="shared" si="37"/>
        <v>TOTAL ASSETS</v>
      </c>
      <c r="L398" t="str">
        <f t="shared" si="39"/>
        <v>LONG TERM ASSETS</v>
      </c>
      <c r="M398" s="13" t="str">
        <f t="shared" si="38"/>
        <v>LONG TERM ASSETS</v>
      </c>
      <c r="N398" t="str">
        <f t="shared" si="40"/>
        <v>INVESTMENT IN OPER COS</v>
      </c>
      <c r="O398" t="str">
        <f t="shared" si="41"/>
        <v>2440 - INVEST IN OPERATING COS</v>
      </c>
      <c r="Q398" t="str">
        <f t="shared" si="42"/>
        <v>INVEST IN GREAT NORTHER</v>
      </c>
      <c r="W398" s="2">
        <v>2445</v>
      </c>
    </row>
    <row r="399" spans="1:23" x14ac:dyDescent="0.25">
      <c r="A399" s="2">
        <v>2445</v>
      </c>
      <c r="B399" s="14" t="s">
        <v>2658</v>
      </c>
      <c r="C399" s="14" t="s">
        <v>2659</v>
      </c>
      <c r="D399" s="14" t="s">
        <v>2316</v>
      </c>
      <c r="E399" s="14" t="s">
        <v>2304</v>
      </c>
      <c r="F399" s="17">
        <v>132001</v>
      </c>
      <c r="G399" s="2">
        <v>19140</v>
      </c>
      <c r="H399" s="4">
        <v>123</v>
      </c>
      <c r="I399" s="17"/>
      <c r="K399" t="str">
        <f t="shared" si="37"/>
        <v>TOTAL ASSETS</v>
      </c>
      <c r="L399" t="str">
        <f t="shared" si="39"/>
        <v>LONG TERM ASSETS</v>
      </c>
      <c r="M399" s="13" t="str">
        <f t="shared" si="38"/>
        <v>LONG TERM ASSETS</v>
      </c>
      <c r="N399" t="str">
        <f t="shared" si="40"/>
        <v>INVESTMENT IN OPER COS</v>
      </c>
      <c r="O399" t="str">
        <f t="shared" si="41"/>
        <v>2440 - INVEST IN OPERATING COS</v>
      </c>
      <c r="Q399" t="str">
        <f t="shared" si="42"/>
        <v>INVEST IN ILL COST CTR</v>
      </c>
      <c r="W399" s="2">
        <v>2445</v>
      </c>
    </row>
    <row r="400" spans="1:23" x14ac:dyDescent="0.25">
      <c r="A400" s="2">
        <v>2445</v>
      </c>
      <c r="B400" s="14" t="s">
        <v>2660</v>
      </c>
      <c r="C400" s="14" t="s">
        <v>2661</v>
      </c>
      <c r="D400" s="14" t="s">
        <v>2316</v>
      </c>
      <c r="E400" s="14" t="s">
        <v>2304</v>
      </c>
      <c r="F400" s="17">
        <v>132001</v>
      </c>
      <c r="G400" s="2">
        <v>19140</v>
      </c>
      <c r="H400" s="4">
        <v>123</v>
      </c>
      <c r="I400" s="17"/>
      <c r="K400" t="str">
        <f t="shared" si="37"/>
        <v>TOTAL ASSETS</v>
      </c>
      <c r="L400" t="str">
        <f t="shared" si="39"/>
        <v>LONG TERM ASSETS</v>
      </c>
      <c r="M400" s="13" t="str">
        <f t="shared" si="38"/>
        <v>LONG TERM ASSETS</v>
      </c>
      <c r="N400" t="str">
        <f t="shared" si="40"/>
        <v>INVESTMENT IN OPER COS</v>
      </c>
      <c r="O400" t="str">
        <f t="shared" si="41"/>
        <v>2440 - INVEST IN OPERATING COS</v>
      </c>
      <c r="Q400" t="str">
        <f t="shared" si="42"/>
        <v>INVEST IN UI OF NEVADA</v>
      </c>
      <c r="W400" s="2">
        <v>2445</v>
      </c>
    </row>
    <row r="401" spans="1:23" x14ac:dyDescent="0.25">
      <c r="A401" s="2">
        <v>2445</v>
      </c>
      <c r="B401" s="14" t="s">
        <v>2662</v>
      </c>
      <c r="C401" s="14" t="s">
        <v>2663</v>
      </c>
      <c r="D401" s="14" t="s">
        <v>2316</v>
      </c>
      <c r="E401" s="14" t="s">
        <v>2304</v>
      </c>
      <c r="F401" s="17">
        <v>132001</v>
      </c>
      <c r="G401" s="2">
        <v>19140</v>
      </c>
      <c r="H401" s="4">
        <v>123</v>
      </c>
      <c r="I401" s="17"/>
      <c r="K401" t="str">
        <f t="shared" si="37"/>
        <v>TOTAL ASSETS</v>
      </c>
      <c r="L401" t="str">
        <f t="shared" si="39"/>
        <v>LONG TERM ASSETS</v>
      </c>
      <c r="M401" s="13" t="str">
        <f t="shared" si="38"/>
        <v>LONG TERM ASSETS</v>
      </c>
      <c r="N401" t="str">
        <f t="shared" si="40"/>
        <v>INVESTMENT IN OPER COS</v>
      </c>
      <c r="O401" t="str">
        <f t="shared" si="41"/>
        <v>2440 - INVEST IN OPERATING COS</v>
      </c>
      <c r="Q401" t="str">
        <f t="shared" si="42"/>
        <v>INVEST IN SPRING CREEK</v>
      </c>
      <c r="W401" s="2">
        <v>2445</v>
      </c>
    </row>
    <row r="402" spans="1:23" x14ac:dyDescent="0.25">
      <c r="A402" s="2">
        <v>2445</v>
      </c>
      <c r="B402" s="14" t="s">
        <v>2664</v>
      </c>
      <c r="C402" s="14" t="s">
        <v>2665</v>
      </c>
      <c r="D402" s="14" t="s">
        <v>2316</v>
      </c>
      <c r="E402" s="14" t="s">
        <v>2304</v>
      </c>
      <c r="F402" s="17">
        <v>132001</v>
      </c>
      <c r="G402" s="2">
        <v>19140</v>
      </c>
      <c r="H402" s="4">
        <v>123</v>
      </c>
      <c r="I402" s="17"/>
      <c r="K402" t="str">
        <f t="shared" si="37"/>
        <v>TOTAL ASSETS</v>
      </c>
      <c r="L402" t="str">
        <f t="shared" si="39"/>
        <v>LONG TERM ASSETS</v>
      </c>
      <c r="M402" s="13" t="str">
        <f t="shared" si="38"/>
        <v>LONG TERM ASSETS</v>
      </c>
      <c r="N402" t="str">
        <f t="shared" si="40"/>
        <v>INVESTMENT IN OPER COS</v>
      </c>
      <c r="O402" t="str">
        <f t="shared" si="41"/>
        <v>2440 - INVEST IN OPERATING COS</v>
      </c>
      <c r="Q402" t="str">
        <f t="shared" si="42"/>
        <v>INVEST IN LA WTR SERV</v>
      </c>
      <c r="W402" s="2">
        <v>2445</v>
      </c>
    </row>
    <row r="403" spans="1:23" x14ac:dyDescent="0.25">
      <c r="A403" s="2">
        <v>2445</v>
      </c>
      <c r="B403" s="14" t="s">
        <v>2666</v>
      </c>
      <c r="C403" s="14" t="s">
        <v>2667</v>
      </c>
      <c r="D403" s="14" t="s">
        <v>2316</v>
      </c>
      <c r="E403" s="14" t="s">
        <v>2304</v>
      </c>
      <c r="F403" s="17">
        <v>132001</v>
      </c>
      <c r="G403" s="2">
        <v>19140</v>
      </c>
      <c r="H403" s="4">
        <v>123</v>
      </c>
      <c r="I403" s="17"/>
      <c r="K403" t="str">
        <f t="shared" si="37"/>
        <v>TOTAL ASSETS</v>
      </c>
      <c r="L403" t="str">
        <f t="shared" si="39"/>
        <v>LONG TERM ASSETS</v>
      </c>
      <c r="M403" s="13" t="str">
        <f t="shared" si="38"/>
        <v>LONG TERM ASSETS</v>
      </c>
      <c r="N403" t="str">
        <f t="shared" si="40"/>
        <v>INVESTMENT IN OPER COS</v>
      </c>
      <c r="O403" t="str">
        <f t="shared" si="41"/>
        <v>2440 - INVEST IN OPERATING COS</v>
      </c>
      <c r="Q403" t="str">
        <f t="shared" si="42"/>
        <v>INVEST IN UI OF LA</v>
      </c>
      <c r="W403" s="2">
        <v>2445</v>
      </c>
    </row>
    <row r="404" spans="1:23" x14ac:dyDescent="0.25">
      <c r="A404" s="2">
        <v>2445</v>
      </c>
      <c r="B404" s="14" t="s">
        <v>2668</v>
      </c>
      <c r="C404" s="14" t="s">
        <v>2669</v>
      </c>
      <c r="D404" s="14" t="s">
        <v>2316</v>
      </c>
      <c r="E404" s="14" t="s">
        <v>2304</v>
      </c>
      <c r="F404" s="17">
        <v>132001</v>
      </c>
      <c r="G404" s="2">
        <v>19140</v>
      </c>
      <c r="H404" s="4">
        <v>123</v>
      </c>
      <c r="I404" s="17"/>
      <c r="K404" t="str">
        <f t="shared" si="37"/>
        <v>TOTAL ASSETS</v>
      </c>
      <c r="L404" t="str">
        <f t="shared" si="39"/>
        <v>LONG TERM ASSETS</v>
      </c>
      <c r="M404" s="13" t="str">
        <f t="shared" si="38"/>
        <v>LONG TERM ASSETS</v>
      </c>
      <c r="N404" t="str">
        <f t="shared" si="40"/>
        <v>INVESTMENT IN OPER COS</v>
      </c>
      <c r="O404" t="str">
        <f t="shared" si="41"/>
        <v>2440 - INVEST IN OPERATING COS</v>
      </c>
      <c r="Q404" t="str">
        <f t="shared" si="42"/>
        <v>INVEST IN U I OF MARYLA</v>
      </c>
      <c r="W404" s="2">
        <v>2445</v>
      </c>
    </row>
    <row r="405" spans="1:23" x14ac:dyDescent="0.25">
      <c r="A405" s="2">
        <v>2445</v>
      </c>
      <c r="B405" s="14" t="s">
        <v>2670</v>
      </c>
      <c r="C405" s="14" t="s">
        <v>2671</v>
      </c>
      <c r="D405" s="14" t="s">
        <v>2316</v>
      </c>
      <c r="E405" s="14" t="s">
        <v>2304</v>
      </c>
      <c r="F405" s="17">
        <v>132001</v>
      </c>
      <c r="G405" s="2">
        <v>19140</v>
      </c>
      <c r="H405" s="4">
        <v>123</v>
      </c>
      <c r="I405" s="17"/>
      <c r="K405" t="str">
        <f t="shared" si="37"/>
        <v>TOTAL ASSETS</v>
      </c>
      <c r="L405" t="str">
        <f t="shared" si="39"/>
        <v>LONG TERM ASSETS</v>
      </c>
      <c r="M405" s="13" t="str">
        <f t="shared" si="38"/>
        <v>LONG TERM ASSETS</v>
      </c>
      <c r="N405" t="str">
        <f t="shared" si="40"/>
        <v>INVESTMENT IN OPER COS</v>
      </c>
      <c r="O405" t="str">
        <f t="shared" si="41"/>
        <v>2440 - INVEST IN OPERATING COS</v>
      </c>
      <c r="Q405" t="str">
        <f t="shared" si="42"/>
        <v>INVEST IN COLCHESTER</v>
      </c>
      <c r="W405" s="2">
        <v>2445</v>
      </c>
    </row>
    <row r="406" spans="1:23" x14ac:dyDescent="0.25">
      <c r="A406" s="2">
        <v>2445</v>
      </c>
      <c r="B406" s="14" t="s">
        <v>2672</v>
      </c>
      <c r="C406" s="14" t="s">
        <v>2673</v>
      </c>
      <c r="D406" s="14" t="s">
        <v>2316</v>
      </c>
      <c r="E406" s="14" t="s">
        <v>2304</v>
      </c>
      <c r="F406" s="17">
        <v>132001</v>
      </c>
      <c r="G406" s="2">
        <v>19140</v>
      </c>
      <c r="H406" s="4">
        <v>123</v>
      </c>
      <c r="I406" s="17"/>
      <c r="K406" t="str">
        <f t="shared" si="37"/>
        <v>TOTAL ASSETS</v>
      </c>
      <c r="L406" t="str">
        <f t="shared" si="39"/>
        <v>LONG TERM ASSETS</v>
      </c>
      <c r="M406" s="13" t="str">
        <f t="shared" si="38"/>
        <v>LONG TERM ASSETS</v>
      </c>
      <c r="N406" t="str">
        <f t="shared" si="40"/>
        <v>INVESTMENT IN OPER COS</v>
      </c>
      <c r="O406" t="str">
        <f t="shared" si="41"/>
        <v>2440 - INVEST IN OPERATING COS</v>
      </c>
      <c r="Q406" t="str">
        <f t="shared" si="42"/>
        <v>INVEST IN GREENRIDGE</v>
      </c>
      <c r="W406" s="2">
        <v>2445</v>
      </c>
    </row>
    <row r="407" spans="1:23" x14ac:dyDescent="0.25">
      <c r="A407" s="2">
        <v>2445</v>
      </c>
      <c r="B407" s="14" t="s">
        <v>2674</v>
      </c>
      <c r="C407" s="14" t="s">
        <v>2675</v>
      </c>
      <c r="D407" s="14" t="s">
        <v>2316</v>
      </c>
      <c r="E407" s="14" t="s">
        <v>2304</v>
      </c>
      <c r="F407" s="17">
        <v>132001</v>
      </c>
      <c r="G407" s="2">
        <v>19140</v>
      </c>
      <c r="H407" s="4">
        <v>123</v>
      </c>
      <c r="I407" s="17"/>
      <c r="K407" t="str">
        <f t="shared" si="37"/>
        <v>TOTAL ASSETS</v>
      </c>
      <c r="L407" t="str">
        <f t="shared" si="39"/>
        <v>LONG TERM ASSETS</v>
      </c>
      <c r="M407" s="13" t="str">
        <f t="shared" si="38"/>
        <v>LONG TERM ASSETS</v>
      </c>
      <c r="N407" t="str">
        <f t="shared" si="40"/>
        <v>INVESTMENT IN OPER COS</v>
      </c>
      <c r="O407" t="str">
        <f t="shared" si="41"/>
        <v>2440 - INVEST IN OPERATING COS</v>
      </c>
      <c r="Q407" t="str">
        <f t="shared" si="42"/>
        <v>INVEST IN PROVINCES</v>
      </c>
      <c r="W407" s="2">
        <v>2445</v>
      </c>
    </row>
    <row r="408" spans="1:23" x14ac:dyDescent="0.25">
      <c r="A408" s="2">
        <v>2445</v>
      </c>
      <c r="B408" s="14" t="s">
        <v>2676</v>
      </c>
      <c r="C408" s="14" t="s">
        <v>2677</v>
      </c>
      <c r="D408" s="14" t="s">
        <v>2316</v>
      </c>
      <c r="E408" s="14" t="s">
        <v>2304</v>
      </c>
      <c r="F408" s="17">
        <v>132001</v>
      </c>
      <c r="G408" s="2">
        <v>19140</v>
      </c>
      <c r="H408" s="4">
        <v>123</v>
      </c>
      <c r="I408" s="17"/>
      <c r="K408" t="str">
        <f t="shared" si="37"/>
        <v>TOTAL ASSETS</v>
      </c>
      <c r="L408" t="str">
        <f t="shared" si="39"/>
        <v>LONG TERM ASSETS</v>
      </c>
      <c r="M408" s="13" t="str">
        <f t="shared" si="38"/>
        <v>LONG TERM ASSETS</v>
      </c>
      <c r="N408" t="str">
        <f t="shared" si="40"/>
        <v>INVESTMENT IN OPER COS</v>
      </c>
      <c r="O408" t="str">
        <f t="shared" si="41"/>
        <v>2440 - INVEST IN OPERATING COS</v>
      </c>
      <c r="Q408" t="str">
        <f t="shared" si="42"/>
        <v>INVEST IN PINTO</v>
      </c>
      <c r="W408" s="2">
        <v>2445</v>
      </c>
    </row>
    <row r="409" spans="1:23" x14ac:dyDescent="0.25">
      <c r="A409" s="2">
        <v>2445</v>
      </c>
      <c r="B409" s="14" t="s">
        <v>2678</v>
      </c>
      <c r="C409" s="14" t="s">
        <v>2679</v>
      </c>
      <c r="D409" s="14" t="s">
        <v>2316</v>
      </c>
      <c r="E409" s="14" t="s">
        <v>2304</v>
      </c>
      <c r="F409" s="17">
        <v>132001</v>
      </c>
      <c r="G409" s="2">
        <v>19140</v>
      </c>
      <c r="H409" s="4">
        <v>123</v>
      </c>
      <c r="I409" s="17"/>
      <c r="K409" t="str">
        <f t="shared" si="37"/>
        <v>TOTAL ASSETS</v>
      </c>
      <c r="L409" t="str">
        <f t="shared" si="39"/>
        <v>LONG TERM ASSETS</v>
      </c>
      <c r="M409" s="13" t="str">
        <f t="shared" si="38"/>
        <v>LONG TERM ASSETS</v>
      </c>
      <c r="N409" t="str">
        <f t="shared" si="40"/>
        <v>INVESTMENT IN OPER COS</v>
      </c>
      <c r="O409" t="str">
        <f t="shared" si="41"/>
        <v>2440 - INVEST IN OPERATING COS</v>
      </c>
      <c r="Q409" t="str">
        <f t="shared" si="42"/>
        <v>INVEST IN OCCOQUAN SEWE</v>
      </c>
      <c r="W409" s="2">
        <v>2445</v>
      </c>
    </row>
    <row r="410" spans="1:23" x14ac:dyDescent="0.25">
      <c r="A410" s="2">
        <v>2445</v>
      </c>
      <c r="B410" s="14" t="s">
        <v>2680</v>
      </c>
      <c r="C410" s="14" t="s">
        <v>2681</v>
      </c>
      <c r="D410" s="14" t="s">
        <v>2316</v>
      </c>
      <c r="E410" s="14" t="s">
        <v>2304</v>
      </c>
      <c r="F410" s="17">
        <v>132001</v>
      </c>
      <c r="G410" s="2">
        <v>19140</v>
      </c>
      <c r="H410" s="4">
        <v>123</v>
      </c>
      <c r="I410" s="17"/>
      <c r="K410" t="str">
        <f t="shared" si="37"/>
        <v>TOTAL ASSETS</v>
      </c>
      <c r="L410" t="str">
        <f t="shared" si="39"/>
        <v>LONG TERM ASSETS</v>
      </c>
      <c r="M410" s="13" t="str">
        <f t="shared" si="38"/>
        <v>LONG TERM ASSETS</v>
      </c>
      <c r="N410" t="str">
        <f t="shared" si="40"/>
        <v>INVESTMENT IN OPER COS</v>
      </c>
      <c r="O410" t="str">
        <f t="shared" si="41"/>
        <v>2440 - INVEST IN OPERATING COS</v>
      </c>
      <c r="Q410" t="str">
        <f t="shared" si="42"/>
        <v>INVEST IN OCCOQUAN WATE</v>
      </c>
      <c r="W410" s="2">
        <v>2445</v>
      </c>
    </row>
    <row r="411" spans="1:23" x14ac:dyDescent="0.25">
      <c r="A411" s="2">
        <v>2445</v>
      </c>
      <c r="B411" s="14" t="s">
        <v>2682</v>
      </c>
      <c r="C411" s="14" t="s">
        <v>2683</v>
      </c>
      <c r="D411" s="14" t="s">
        <v>2316</v>
      </c>
      <c r="E411" s="14" t="s">
        <v>2304</v>
      </c>
      <c r="F411" s="17">
        <v>132001</v>
      </c>
      <c r="G411" s="2">
        <v>19140</v>
      </c>
      <c r="H411" s="4">
        <v>123</v>
      </c>
      <c r="I411" s="17"/>
      <c r="K411" t="str">
        <f t="shared" si="37"/>
        <v>TOTAL ASSETS</v>
      </c>
      <c r="L411" t="str">
        <f t="shared" si="39"/>
        <v>LONG TERM ASSETS</v>
      </c>
      <c r="M411" s="13" t="str">
        <f t="shared" si="38"/>
        <v>LONG TERM ASSETS</v>
      </c>
      <c r="N411" t="str">
        <f t="shared" si="40"/>
        <v>INVESTMENT IN OPER COS</v>
      </c>
      <c r="O411" t="str">
        <f t="shared" si="41"/>
        <v>2440 - INVEST IN OPERATING COS</v>
      </c>
      <c r="Q411" t="str">
        <f t="shared" si="42"/>
        <v>INVEST IN MASSANUTTEN S</v>
      </c>
      <c r="W411" s="2">
        <v>2445</v>
      </c>
    </row>
    <row r="412" spans="1:23" x14ac:dyDescent="0.25">
      <c r="A412" s="2">
        <v>2445</v>
      </c>
      <c r="B412" s="14" t="s">
        <v>2684</v>
      </c>
      <c r="C412" s="14" t="s">
        <v>2685</v>
      </c>
      <c r="D412" s="14" t="s">
        <v>2316</v>
      </c>
      <c r="E412" s="14" t="s">
        <v>2304</v>
      </c>
      <c r="F412" s="17">
        <v>132001</v>
      </c>
      <c r="G412" s="2">
        <v>19140</v>
      </c>
      <c r="H412" s="4">
        <v>123</v>
      </c>
      <c r="I412" s="17"/>
      <c r="K412" t="str">
        <f t="shared" si="37"/>
        <v>TOTAL ASSETS</v>
      </c>
      <c r="L412" t="str">
        <f t="shared" si="39"/>
        <v>LONG TERM ASSETS</v>
      </c>
      <c r="M412" s="13" t="str">
        <f t="shared" si="38"/>
        <v>LONG TERM ASSETS</v>
      </c>
      <c r="N412" t="str">
        <f t="shared" si="40"/>
        <v>INVESTMENT IN OPER COS</v>
      </c>
      <c r="O412" t="str">
        <f t="shared" si="41"/>
        <v>2440 - INVEST IN OPERATING COS</v>
      </c>
      <c r="Q412" t="str">
        <f t="shared" si="42"/>
        <v>INVEST IN HOLIDAY SERVI</v>
      </c>
      <c r="W412" s="2">
        <v>2445</v>
      </c>
    </row>
    <row r="413" spans="1:23" x14ac:dyDescent="0.25">
      <c r="A413" s="2">
        <v>2445</v>
      </c>
      <c r="B413" s="14" t="s">
        <v>2686</v>
      </c>
      <c r="C413" s="14" t="s">
        <v>2687</v>
      </c>
      <c r="D413" s="14" t="s">
        <v>2316</v>
      </c>
      <c r="E413" s="14" t="s">
        <v>2304</v>
      </c>
      <c r="F413" s="17">
        <v>132001</v>
      </c>
      <c r="G413" s="2">
        <v>19140</v>
      </c>
      <c r="H413" s="4">
        <v>123</v>
      </c>
      <c r="I413" s="17"/>
      <c r="K413" t="str">
        <f t="shared" si="37"/>
        <v>TOTAL ASSETS</v>
      </c>
      <c r="L413" t="str">
        <f t="shared" si="39"/>
        <v>LONG TERM ASSETS</v>
      </c>
      <c r="M413" s="13" t="str">
        <f t="shared" si="38"/>
        <v>LONG TERM ASSETS</v>
      </c>
      <c r="N413" t="str">
        <f t="shared" si="40"/>
        <v>INVESTMENT IN OPER COS</v>
      </c>
      <c r="O413" t="str">
        <f t="shared" si="41"/>
        <v>2440 - INVEST IN OPERATING COS</v>
      </c>
      <c r="Q413" t="str">
        <f t="shared" si="42"/>
        <v>INVEST IN WESTGATE</v>
      </c>
      <c r="W413" s="2">
        <v>2445</v>
      </c>
    </row>
    <row r="414" spans="1:23" x14ac:dyDescent="0.25">
      <c r="A414" s="2">
        <v>2445</v>
      </c>
      <c r="B414" s="14" t="s">
        <v>2688</v>
      </c>
      <c r="C414" s="14" t="s">
        <v>2689</v>
      </c>
      <c r="D414" s="14" t="s">
        <v>2316</v>
      </c>
      <c r="E414" s="14" t="s">
        <v>2304</v>
      </c>
      <c r="F414" s="17">
        <v>132001</v>
      </c>
      <c r="G414" s="2">
        <v>19140</v>
      </c>
      <c r="H414" s="4">
        <v>123</v>
      </c>
      <c r="I414" s="17"/>
      <c r="K414" t="str">
        <f t="shared" si="37"/>
        <v>TOTAL ASSETS</v>
      </c>
      <c r="L414" t="str">
        <f t="shared" si="39"/>
        <v>LONG TERM ASSETS</v>
      </c>
      <c r="M414" s="13" t="str">
        <f t="shared" si="38"/>
        <v>LONG TERM ASSETS</v>
      </c>
      <c r="N414" t="str">
        <f t="shared" si="40"/>
        <v>INVESTMENT IN OPER COS</v>
      </c>
      <c r="O414" t="str">
        <f t="shared" si="41"/>
        <v>2440 - INVEST IN OPERATING COS</v>
      </c>
      <c r="Q414" t="str">
        <f t="shared" si="42"/>
        <v>INVEST IN UI OF PA</v>
      </c>
      <c r="W414" s="2">
        <v>2445</v>
      </c>
    </row>
    <row r="415" spans="1:23" x14ac:dyDescent="0.25">
      <c r="A415" s="2">
        <v>2445</v>
      </c>
      <c r="B415" s="14" t="s">
        <v>2690</v>
      </c>
      <c r="C415" s="14" t="s">
        <v>2691</v>
      </c>
      <c r="D415" s="14" t="s">
        <v>2316</v>
      </c>
      <c r="E415" s="14" t="s">
        <v>2304</v>
      </c>
      <c r="F415" s="17">
        <v>132001</v>
      </c>
      <c r="G415" s="2">
        <v>19140</v>
      </c>
      <c r="H415" s="4">
        <v>123</v>
      </c>
      <c r="I415" s="17"/>
      <c r="K415" t="str">
        <f t="shared" si="37"/>
        <v>TOTAL ASSETS</v>
      </c>
      <c r="L415" t="str">
        <f t="shared" si="39"/>
        <v>LONG TERM ASSETS</v>
      </c>
      <c r="M415" s="13" t="str">
        <f t="shared" si="38"/>
        <v>LONG TERM ASSETS</v>
      </c>
      <c r="N415" t="str">
        <f t="shared" si="40"/>
        <v>INVESTMENT IN OPER COS</v>
      </c>
      <c r="O415" t="str">
        <f t="shared" si="41"/>
        <v>2440 - INVEST IN OPERATING COS</v>
      </c>
      <c r="Q415" t="str">
        <f t="shared" si="42"/>
        <v>INVEST IN PENN ESTATES</v>
      </c>
      <c r="W415" s="2">
        <v>2445</v>
      </c>
    </row>
    <row r="416" spans="1:23" x14ac:dyDescent="0.25">
      <c r="A416" s="2">
        <v>2445</v>
      </c>
      <c r="B416" s="14" t="s">
        <v>2692</v>
      </c>
      <c r="C416" s="14" t="s">
        <v>2693</v>
      </c>
      <c r="D416" s="14" t="s">
        <v>2316</v>
      </c>
      <c r="E416" s="14" t="s">
        <v>2304</v>
      </c>
      <c r="F416" s="17">
        <v>132001</v>
      </c>
      <c r="G416" s="2">
        <v>19140</v>
      </c>
      <c r="H416" s="4">
        <v>123</v>
      </c>
      <c r="I416" s="17"/>
      <c r="K416" t="str">
        <f t="shared" si="37"/>
        <v>TOTAL ASSETS</v>
      </c>
      <c r="L416" t="str">
        <f t="shared" si="39"/>
        <v>LONG TERM ASSETS</v>
      </c>
      <c r="M416" s="13" t="str">
        <f t="shared" si="38"/>
        <v>LONG TERM ASSETS</v>
      </c>
      <c r="N416" t="str">
        <f t="shared" si="40"/>
        <v>INVESTMENT IN OPER COS</v>
      </c>
      <c r="O416" t="str">
        <f t="shared" si="41"/>
        <v>2440 - INVEST IN OPERATING COS</v>
      </c>
      <c r="Q416" t="str">
        <f t="shared" si="42"/>
        <v>INVEST IND BLU MT LAKE</v>
      </c>
      <c r="W416" s="2">
        <v>2445</v>
      </c>
    </row>
    <row r="417" spans="1:23" x14ac:dyDescent="0.25">
      <c r="A417" s="2">
        <v>2445</v>
      </c>
      <c r="B417" s="14" t="s">
        <v>2694</v>
      </c>
      <c r="C417" s="14" t="s">
        <v>2695</v>
      </c>
      <c r="D417" s="14" t="s">
        <v>2316</v>
      </c>
      <c r="E417" s="14" t="s">
        <v>2304</v>
      </c>
      <c r="F417" s="17">
        <v>132001</v>
      </c>
      <c r="G417" s="2">
        <v>19140</v>
      </c>
      <c r="H417" s="4">
        <v>123</v>
      </c>
      <c r="I417" s="17"/>
      <c r="K417" t="str">
        <f t="shared" si="37"/>
        <v>TOTAL ASSETS</v>
      </c>
      <c r="L417" t="str">
        <f t="shared" si="39"/>
        <v>LONG TERM ASSETS</v>
      </c>
      <c r="M417" s="13" t="str">
        <f t="shared" si="38"/>
        <v>LONG TERM ASSETS</v>
      </c>
      <c r="N417" t="str">
        <f t="shared" si="40"/>
        <v>INVESTMENT IN OPER COS</v>
      </c>
      <c r="O417" t="str">
        <f t="shared" si="41"/>
        <v>2440 - INVEST IN OPERATING COS</v>
      </c>
      <c r="Q417" t="str">
        <f t="shared" si="42"/>
        <v>INVEST IN SKIDAWAY ISLA</v>
      </c>
      <c r="W417" s="2">
        <v>2445</v>
      </c>
    </row>
    <row r="418" spans="1:23" x14ac:dyDescent="0.25">
      <c r="A418" s="2">
        <v>2445</v>
      </c>
      <c r="B418" s="14" t="s">
        <v>2696</v>
      </c>
      <c r="C418" s="14" t="s">
        <v>2697</v>
      </c>
      <c r="D418" s="14" t="s">
        <v>2316</v>
      </c>
      <c r="E418" s="14" t="s">
        <v>2304</v>
      </c>
      <c r="F418" s="17">
        <v>132001</v>
      </c>
      <c r="G418" s="2">
        <v>19140</v>
      </c>
      <c r="H418" s="4">
        <v>123</v>
      </c>
      <c r="I418" s="17"/>
      <c r="K418" t="str">
        <f t="shared" si="37"/>
        <v>TOTAL ASSETS</v>
      </c>
      <c r="L418" t="str">
        <f t="shared" si="39"/>
        <v>LONG TERM ASSETS</v>
      </c>
      <c r="M418" s="13" t="str">
        <f t="shared" si="38"/>
        <v>LONG TERM ASSETS</v>
      </c>
      <c r="N418" t="str">
        <f t="shared" si="40"/>
        <v>INVESTMENT IN OPER COS</v>
      </c>
      <c r="O418" t="str">
        <f t="shared" si="41"/>
        <v>2440 - INVEST IN OPERATING COS</v>
      </c>
      <c r="Q418" t="str">
        <f t="shared" si="42"/>
        <v>INVEST IN ELK RIVER</v>
      </c>
      <c r="W418" s="2">
        <v>2445</v>
      </c>
    </row>
    <row r="419" spans="1:23" x14ac:dyDescent="0.25">
      <c r="A419" s="2">
        <v>2445</v>
      </c>
      <c r="B419" s="14" t="s">
        <v>2698</v>
      </c>
      <c r="C419" s="14" t="s">
        <v>2699</v>
      </c>
      <c r="D419" s="14" t="s">
        <v>2316</v>
      </c>
      <c r="E419" s="14" t="s">
        <v>2304</v>
      </c>
      <c r="F419" s="17">
        <v>132001</v>
      </c>
      <c r="G419" s="2">
        <v>19140</v>
      </c>
      <c r="H419" s="4">
        <v>123</v>
      </c>
      <c r="I419" s="17"/>
      <c r="K419" t="str">
        <f t="shared" si="37"/>
        <v>TOTAL ASSETS</v>
      </c>
      <c r="L419" t="str">
        <f t="shared" si="39"/>
        <v>LONG TERM ASSETS</v>
      </c>
      <c r="M419" s="13" t="str">
        <f t="shared" si="38"/>
        <v>LONG TERM ASSETS</v>
      </c>
      <c r="N419" t="str">
        <f t="shared" si="40"/>
        <v>INVESTMENT IN OPER COS</v>
      </c>
      <c r="O419" t="str">
        <f t="shared" si="41"/>
        <v>2440 - INVEST IN OPERATING COS</v>
      </c>
      <c r="Q419" t="str">
        <f t="shared" si="42"/>
        <v>INVEST IN MONTAGUE WATE</v>
      </c>
      <c r="W419" s="2">
        <v>2445</v>
      </c>
    </row>
    <row r="420" spans="1:23" x14ac:dyDescent="0.25">
      <c r="A420" s="2">
        <v>2445</v>
      </c>
      <c r="B420" s="14" t="s">
        <v>2700</v>
      </c>
      <c r="C420" s="14" t="s">
        <v>2701</v>
      </c>
      <c r="D420" s="14" t="s">
        <v>2316</v>
      </c>
      <c r="E420" s="14" t="s">
        <v>2304</v>
      </c>
      <c r="F420" s="17">
        <v>132001</v>
      </c>
      <c r="G420" s="2">
        <v>19140</v>
      </c>
      <c r="H420" s="4">
        <v>123</v>
      </c>
      <c r="I420" s="17"/>
      <c r="K420" t="str">
        <f t="shared" si="37"/>
        <v>TOTAL ASSETS</v>
      </c>
      <c r="L420" t="str">
        <f t="shared" si="39"/>
        <v>LONG TERM ASSETS</v>
      </c>
      <c r="M420" s="13" t="str">
        <f t="shared" si="38"/>
        <v>LONG TERM ASSETS</v>
      </c>
      <c r="N420" t="str">
        <f t="shared" si="40"/>
        <v>INVESTMENT IN OPER COS</v>
      </c>
      <c r="O420" t="str">
        <f t="shared" si="41"/>
        <v>2440 - INVEST IN OPERATING COS</v>
      </c>
      <c r="Q420" t="str">
        <f t="shared" si="42"/>
        <v>INVEST IN MONTAGUE SEWE</v>
      </c>
      <c r="W420" s="2">
        <v>2445</v>
      </c>
    </row>
    <row r="421" spans="1:23" x14ac:dyDescent="0.25">
      <c r="A421" s="2">
        <v>2445</v>
      </c>
      <c r="B421" s="14" t="s">
        <v>2702</v>
      </c>
      <c r="C421" s="14" t="s">
        <v>2703</v>
      </c>
      <c r="D421" s="14" t="s">
        <v>2316</v>
      </c>
      <c r="E421" s="14" t="s">
        <v>2304</v>
      </c>
      <c r="F421" s="17">
        <v>132001</v>
      </c>
      <c r="G421" s="2">
        <v>19140</v>
      </c>
      <c r="H421" s="4">
        <v>123</v>
      </c>
      <c r="I421" s="17"/>
      <c r="K421" t="str">
        <f t="shared" si="37"/>
        <v>TOTAL ASSETS</v>
      </c>
      <c r="L421" t="str">
        <f t="shared" si="39"/>
        <v>LONG TERM ASSETS</v>
      </c>
      <c r="M421" s="13" t="str">
        <f t="shared" si="38"/>
        <v>LONG TERM ASSETS</v>
      </c>
      <c r="N421" t="str">
        <f t="shared" si="40"/>
        <v>INVESTMENT IN OPER COS</v>
      </c>
      <c r="O421" t="str">
        <f t="shared" si="41"/>
        <v>2440 - INVEST IN OPERATING COS</v>
      </c>
      <c r="Q421" t="str">
        <f t="shared" si="42"/>
        <v>INVEST IN TWIN LAKES</v>
      </c>
      <c r="W421" s="2">
        <v>2445</v>
      </c>
    </row>
    <row r="422" spans="1:23" x14ac:dyDescent="0.25">
      <c r="A422" s="2">
        <v>2445</v>
      </c>
      <c r="B422" s="14" t="s">
        <v>2704</v>
      </c>
      <c r="C422" s="14" t="s">
        <v>2705</v>
      </c>
      <c r="D422" s="14" t="s">
        <v>2316</v>
      </c>
      <c r="E422" s="14" t="s">
        <v>2304</v>
      </c>
      <c r="F422" s="17">
        <v>132001</v>
      </c>
      <c r="G422" s="2">
        <v>19140</v>
      </c>
      <c r="H422" s="4">
        <v>123</v>
      </c>
      <c r="I422" s="17"/>
      <c r="K422" t="str">
        <f t="shared" si="37"/>
        <v>TOTAL ASSETS</v>
      </c>
      <c r="L422" t="str">
        <f t="shared" si="39"/>
        <v>LONG TERM ASSETS</v>
      </c>
      <c r="M422" s="13" t="str">
        <f t="shared" si="38"/>
        <v>LONG TERM ASSETS</v>
      </c>
      <c r="N422" t="str">
        <f t="shared" si="40"/>
        <v>INVESTMENT IN OPER COS</v>
      </c>
      <c r="O422" t="str">
        <f t="shared" si="41"/>
        <v>2440 - INVEST IN OPERATING COS</v>
      </c>
      <c r="Q422" t="str">
        <f t="shared" si="42"/>
        <v>INVEST IN TIERRE VERDE</v>
      </c>
      <c r="W422" s="2">
        <v>2445</v>
      </c>
    </row>
    <row r="423" spans="1:23" x14ac:dyDescent="0.25">
      <c r="A423" s="2">
        <v>2445</v>
      </c>
      <c r="B423" s="14" t="s">
        <v>2706</v>
      </c>
      <c r="C423" s="14" t="s">
        <v>2707</v>
      </c>
      <c r="D423" s="14" t="s">
        <v>2316</v>
      </c>
      <c r="E423" s="14" t="s">
        <v>2304</v>
      </c>
      <c r="F423" s="17">
        <v>132001</v>
      </c>
      <c r="G423" s="2">
        <v>19140</v>
      </c>
      <c r="H423" s="4">
        <v>123</v>
      </c>
      <c r="I423" s="17"/>
      <c r="K423" t="str">
        <f t="shared" si="37"/>
        <v>TOTAL ASSETS</v>
      </c>
      <c r="L423" t="str">
        <f t="shared" si="39"/>
        <v>LONG TERM ASSETS</v>
      </c>
      <c r="M423" s="13" t="str">
        <f t="shared" si="38"/>
        <v>LONG TERM ASSETS</v>
      </c>
      <c r="N423" t="str">
        <f t="shared" si="40"/>
        <v>INVESTMENT IN OPER COS</v>
      </c>
      <c r="O423" t="str">
        <f t="shared" si="41"/>
        <v>2440 - INVEST IN OPERATING COS</v>
      </c>
      <c r="Q423" t="str">
        <f t="shared" si="42"/>
        <v>INVEST IN LAKE PLACID</v>
      </c>
      <c r="W423" s="2">
        <v>2445</v>
      </c>
    </row>
    <row r="424" spans="1:23" x14ac:dyDescent="0.25">
      <c r="A424" s="2">
        <v>2445</v>
      </c>
      <c r="B424" s="14" t="s">
        <v>2708</v>
      </c>
      <c r="C424" s="14" t="s">
        <v>2709</v>
      </c>
      <c r="D424" s="14" t="s">
        <v>2316</v>
      </c>
      <c r="E424" s="14" t="s">
        <v>2304</v>
      </c>
      <c r="F424" s="17">
        <v>132001</v>
      </c>
      <c r="G424" s="2">
        <v>19140</v>
      </c>
      <c r="H424" s="4">
        <v>123</v>
      </c>
      <c r="I424" s="17"/>
      <c r="K424" t="str">
        <f t="shared" si="37"/>
        <v>TOTAL ASSETS</v>
      </c>
      <c r="L424" t="str">
        <f t="shared" si="39"/>
        <v>LONG TERM ASSETS</v>
      </c>
      <c r="M424" s="13" t="str">
        <f t="shared" si="38"/>
        <v>LONG TERM ASSETS</v>
      </c>
      <c r="N424" t="str">
        <f t="shared" si="40"/>
        <v>INVESTMENT IN OPER COS</v>
      </c>
      <c r="O424" t="str">
        <f t="shared" si="41"/>
        <v>2440 - INVEST IN OPERATING COS</v>
      </c>
      <c r="Q424" t="str">
        <f t="shared" si="42"/>
        <v>INVEST IN EAST LAKE</v>
      </c>
      <c r="W424" s="2">
        <v>2445</v>
      </c>
    </row>
    <row r="425" spans="1:23" x14ac:dyDescent="0.25">
      <c r="A425" s="2">
        <v>2445</v>
      </c>
      <c r="B425" s="14" t="s">
        <v>2710</v>
      </c>
      <c r="C425" s="14" t="s">
        <v>2711</v>
      </c>
      <c r="D425" s="14" t="s">
        <v>2316</v>
      </c>
      <c r="E425" s="14" t="s">
        <v>2304</v>
      </c>
      <c r="F425" s="17">
        <v>132001</v>
      </c>
      <c r="G425" s="2">
        <v>19140</v>
      </c>
      <c r="H425" s="4">
        <v>123</v>
      </c>
      <c r="I425" s="17"/>
      <c r="K425" t="str">
        <f t="shared" si="37"/>
        <v>TOTAL ASSETS</v>
      </c>
      <c r="L425" t="str">
        <f t="shared" si="39"/>
        <v>LONG TERM ASSETS</v>
      </c>
      <c r="M425" s="13" t="str">
        <f t="shared" si="38"/>
        <v>LONG TERM ASSETS</v>
      </c>
      <c r="N425" t="str">
        <f t="shared" si="40"/>
        <v>INVESTMENT IN OPER COS</v>
      </c>
      <c r="O425" t="str">
        <f t="shared" si="41"/>
        <v>2440 - INVEST IN OPERATING COS</v>
      </c>
      <c r="Q425" t="str">
        <f t="shared" si="42"/>
        <v>INVEST IN CHARLESTON U</v>
      </c>
      <c r="W425" s="2">
        <v>2445</v>
      </c>
    </row>
    <row r="426" spans="1:23" x14ac:dyDescent="0.25">
      <c r="A426" s="2">
        <v>2445</v>
      </c>
      <c r="B426" s="14" t="s">
        <v>2712</v>
      </c>
      <c r="C426" s="14" t="s">
        <v>2713</v>
      </c>
      <c r="D426" s="14" t="s">
        <v>2316</v>
      </c>
      <c r="E426" s="14" t="s">
        <v>2304</v>
      </c>
      <c r="F426" s="17">
        <v>132001</v>
      </c>
      <c r="G426" s="2">
        <v>19140</v>
      </c>
      <c r="H426" s="4">
        <v>123</v>
      </c>
      <c r="I426" s="17"/>
      <c r="K426" t="str">
        <f t="shared" si="37"/>
        <v>TOTAL ASSETS</v>
      </c>
      <c r="L426" t="str">
        <f t="shared" si="39"/>
        <v>LONG TERM ASSETS</v>
      </c>
      <c r="M426" s="13" t="str">
        <f t="shared" si="38"/>
        <v>LONG TERM ASSETS</v>
      </c>
      <c r="N426" t="str">
        <f t="shared" si="40"/>
        <v>INVESTMENT IN OPER COS</v>
      </c>
      <c r="O426" t="str">
        <f t="shared" si="41"/>
        <v>2440 - INVEST IN OPERATING COS</v>
      </c>
      <c r="Q426" t="str">
        <f t="shared" si="42"/>
        <v>INVEST IN PEBBLECREEK</v>
      </c>
      <c r="W426" s="2">
        <v>2445</v>
      </c>
    </row>
    <row r="427" spans="1:23" x14ac:dyDescent="0.25">
      <c r="A427" s="2">
        <v>2445</v>
      </c>
      <c r="B427" s="14" t="s">
        <v>2714</v>
      </c>
      <c r="C427" s="14" t="s">
        <v>2715</v>
      </c>
      <c r="D427" s="14" t="s">
        <v>2316</v>
      </c>
      <c r="E427" s="14" t="s">
        <v>2304</v>
      </c>
      <c r="F427" s="17">
        <v>132001</v>
      </c>
      <c r="G427" s="2">
        <v>19140</v>
      </c>
      <c r="H427" s="4">
        <v>123</v>
      </c>
      <c r="I427" s="17"/>
      <c r="K427" t="str">
        <f t="shared" si="37"/>
        <v>TOTAL ASSETS</v>
      </c>
      <c r="L427" t="str">
        <f t="shared" si="39"/>
        <v>LONG TERM ASSETS</v>
      </c>
      <c r="M427" s="13" t="str">
        <f t="shared" si="38"/>
        <v>LONG TERM ASSETS</v>
      </c>
      <c r="N427" t="str">
        <f t="shared" si="40"/>
        <v>INVESTMENT IN OPER COS</v>
      </c>
      <c r="O427" t="str">
        <f t="shared" si="41"/>
        <v>2440 - INVEST IN OPERATING COS</v>
      </c>
      <c r="Q427" t="str">
        <f t="shared" si="42"/>
        <v>INVEST IN ALAFAYA</v>
      </c>
      <c r="W427" s="2">
        <v>2445</v>
      </c>
    </row>
    <row r="428" spans="1:23" x14ac:dyDescent="0.25">
      <c r="A428" s="2">
        <v>2445</v>
      </c>
      <c r="B428" s="14" t="s">
        <v>2716</v>
      </c>
      <c r="C428" s="14" t="s">
        <v>2717</v>
      </c>
      <c r="D428" s="14" t="s">
        <v>2316</v>
      </c>
      <c r="E428" s="14" t="s">
        <v>2304</v>
      </c>
      <c r="F428" s="17">
        <v>132001</v>
      </c>
      <c r="G428" s="2">
        <v>19140</v>
      </c>
      <c r="H428" s="4">
        <v>123</v>
      </c>
      <c r="I428" s="17"/>
      <c r="K428" t="str">
        <f t="shared" si="37"/>
        <v>TOTAL ASSETS</v>
      </c>
      <c r="L428" t="str">
        <f t="shared" si="39"/>
        <v>LONG TERM ASSETS</v>
      </c>
      <c r="M428" s="13" t="str">
        <f t="shared" si="38"/>
        <v>LONG TERM ASSETS</v>
      </c>
      <c r="N428" t="str">
        <f t="shared" si="40"/>
        <v>INVESTMENT IN OPER COS</v>
      </c>
      <c r="O428" t="str">
        <f t="shared" si="41"/>
        <v>2440 - INVEST IN OPERATING COS</v>
      </c>
      <c r="Q428" t="str">
        <f t="shared" si="42"/>
        <v>INVEST IN LONGWOOD</v>
      </c>
      <c r="W428" s="2">
        <v>2445</v>
      </c>
    </row>
    <row r="429" spans="1:23" x14ac:dyDescent="0.25">
      <c r="A429" s="2">
        <v>2445</v>
      </c>
      <c r="B429" s="14" t="s">
        <v>2718</v>
      </c>
      <c r="C429" s="14" t="s">
        <v>2719</v>
      </c>
      <c r="D429" s="14" t="s">
        <v>2316</v>
      </c>
      <c r="E429" s="14" t="s">
        <v>2304</v>
      </c>
      <c r="F429" s="17">
        <v>132001</v>
      </c>
      <c r="G429" s="2">
        <v>19140</v>
      </c>
      <c r="H429" s="4">
        <v>123</v>
      </c>
      <c r="I429" s="17"/>
      <c r="K429" t="str">
        <f t="shared" si="37"/>
        <v>TOTAL ASSETS</v>
      </c>
      <c r="L429" t="str">
        <f t="shared" si="39"/>
        <v>LONG TERM ASSETS</v>
      </c>
      <c r="M429" s="13" t="str">
        <f t="shared" si="38"/>
        <v>LONG TERM ASSETS</v>
      </c>
      <c r="N429" t="str">
        <f t="shared" si="40"/>
        <v>INVESTMENT IN OPER COS</v>
      </c>
      <c r="O429" t="str">
        <f t="shared" si="41"/>
        <v>2440 - INVEST IN OPERATING COS</v>
      </c>
      <c r="Q429" t="str">
        <f t="shared" si="42"/>
        <v>INVEST IN WEDGEFIELD</v>
      </c>
      <c r="W429" s="2">
        <v>2445</v>
      </c>
    </row>
    <row r="430" spans="1:23" x14ac:dyDescent="0.25">
      <c r="A430" s="2">
        <v>2445</v>
      </c>
      <c r="B430" s="14" t="s">
        <v>2720</v>
      </c>
      <c r="C430" s="14" t="s">
        <v>2721</v>
      </c>
      <c r="D430" s="14" t="s">
        <v>2316</v>
      </c>
      <c r="E430" s="14" t="s">
        <v>2304</v>
      </c>
      <c r="F430" s="17">
        <v>132001</v>
      </c>
      <c r="G430" s="2">
        <v>19140</v>
      </c>
      <c r="H430" s="4">
        <v>123</v>
      </c>
      <c r="I430" s="17"/>
      <c r="K430" t="str">
        <f t="shared" si="37"/>
        <v>TOTAL ASSETS</v>
      </c>
      <c r="L430" t="str">
        <f t="shared" si="39"/>
        <v>LONG TERM ASSETS</v>
      </c>
      <c r="M430" s="13" t="str">
        <f t="shared" si="38"/>
        <v>LONG TERM ASSETS</v>
      </c>
      <c r="N430" t="str">
        <f t="shared" si="40"/>
        <v>INVESTMENT IN OPER COS</v>
      </c>
      <c r="O430" t="str">
        <f t="shared" si="41"/>
        <v>2440 - INVEST IN OPERATING COS</v>
      </c>
      <c r="Q430" t="str">
        <f t="shared" si="42"/>
        <v>INVEST IN CAROLINA WTR</v>
      </c>
      <c r="W430" s="2">
        <v>2445</v>
      </c>
    </row>
    <row r="431" spans="1:23" x14ac:dyDescent="0.25">
      <c r="A431" s="2">
        <v>2445</v>
      </c>
      <c r="B431" s="14" t="s">
        <v>2722</v>
      </c>
      <c r="C431" s="14" t="s">
        <v>2723</v>
      </c>
      <c r="D431" s="14" t="s">
        <v>2316</v>
      </c>
      <c r="E431" s="14" t="s">
        <v>2304</v>
      </c>
      <c r="F431" s="17">
        <v>132001</v>
      </c>
      <c r="G431" s="2">
        <v>19140</v>
      </c>
      <c r="H431" s="4">
        <v>123</v>
      </c>
      <c r="I431" s="17"/>
      <c r="K431" t="str">
        <f t="shared" si="37"/>
        <v>TOTAL ASSETS</v>
      </c>
      <c r="L431" t="str">
        <f t="shared" si="39"/>
        <v>LONG TERM ASSETS</v>
      </c>
      <c r="M431" s="13" t="str">
        <f t="shared" si="38"/>
        <v>LONG TERM ASSETS</v>
      </c>
      <c r="N431" t="str">
        <f t="shared" si="40"/>
        <v>INVESTMENT IN OPER COS</v>
      </c>
      <c r="O431" t="str">
        <f t="shared" si="41"/>
        <v>2440 - INVEST IN OPERATING COS</v>
      </c>
      <c r="Q431" t="str">
        <f t="shared" si="42"/>
        <v>INVEST IN UTIL SERV OF</v>
      </c>
      <c r="W431" s="2">
        <v>2445</v>
      </c>
    </row>
    <row r="432" spans="1:23" x14ac:dyDescent="0.25">
      <c r="A432" s="2">
        <v>2445</v>
      </c>
      <c r="B432" s="14" t="s">
        <v>2724</v>
      </c>
      <c r="C432" s="14" t="s">
        <v>2725</v>
      </c>
      <c r="D432" s="14" t="s">
        <v>2316</v>
      </c>
      <c r="E432" s="14" t="s">
        <v>2304</v>
      </c>
      <c r="F432" s="17">
        <v>132001</v>
      </c>
      <c r="G432" s="2">
        <v>19140</v>
      </c>
      <c r="H432" s="4">
        <v>123</v>
      </c>
      <c r="I432" s="17"/>
      <c r="K432" t="str">
        <f t="shared" si="37"/>
        <v>TOTAL ASSETS</v>
      </c>
      <c r="L432" t="str">
        <f t="shared" si="39"/>
        <v>LONG TERM ASSETS</v>
      </c>
      <c r="M432" s="13" t="str">
        <f t="shared" si="38"/>
        <v>LONG TERM ASSETS</v>
      </c>
      <c r="N432" t="str">
        <f t="shared" si="40"/>
        <v>INVESTMENT IN OPER COS</v>
      </c>
      <c r="O432" t="str">
        <f t="shared" si="41"/>
        <v>2440 - INVEST IN OPERATING COS</v>
      </c>
      <c r="Q432" t="str">
        <f t="shared" si="42"/>
        <v>INVEST IN CYPRESS LAKES</v>
      </c>
      <c r="W432" s="2">
        <v>2445</v>
      </c>
    </row>
    <row r="433" spans="1:23" x14ac:dyDescent="0.25">
      <c r="A433" s="2">
        <v>2445</v>
      </c>
      <c r="B433" s="14" t="s">
        <v>2726</v>
      </c>
      <c r="C433" s="14" t="s">
        <v>2727</v>
      </c>
      <c r="D433" s="14" t="s">
        <v>2316</v>
      </c>
      <c r="E433" s="14" t="s">
        <v>2304</v>
      </c>
      <c r="F433" s="17">
        <v>132001</v>
      </c>
      <c r="G433" s="2">
        <v>19140</v>
      </c>
      <c r="H433" s="4">
        <v>123</v>
      </c>
      <c r="I433" s="17"/>
      <c r="K433" t="str">
        <f t="shared" si="37"/>
        <v>TOTAL ASSETS</v>
      </c>
      <c r="L433" t="str">
        <f t="shared" si="39"/>
        <v>LONG TERM ASSETS</v>
      </c>
      <c r="M433" s="13" t="str">
        <f t="shared" si="38"/>
        <v>LONG TERM ASSETS</v>
      </c>
      <c r="N433" t="str">
        <f t="shared" si="40"/>
        <v>INVESTMENT IN OPER COS</v>
      </c>
      <c r="O433" t="str">
        <f t="shared" si="41"/>
        <v>2440 - INVEST IN OPERATING COS</v>
      </c>
      <c r="Q433" t="str">
        <f t="shared" si="42"/>
        <v>INVEST IN UTIL INC EAGL</v>
      </c>
      <c r="W433" s="2">
        <v>2445</v>
      </c>
    </row>
    <row r="434" spans="1:23" x14ac:dyDescent="0.25">
      <c r="A434" s="2">
        <v>2445</v>
      </c>
      <c r="B434" s="14" t="s">
        <v>2728</v>
      </c>
      <c r="C434" s="14" t="s">
        <v>2729</v>
      </c>
      <c r="D434" s="14" t="s">
        <v>2316</v>
      </c>
      <c r="E434" s="14" t="s">
        <v>2304</v>
      </c>
      <c r="F434" s="17">
        <v>132001</v>
      </c>
      <c r="G434" s="2">
        <v>19140</v>
      </c>
      <c r="H434" s="4">
        <v>123</v>
      </c>
      <c r="I434" s="17"/>
      <c r="K434" t="str">
        <f t="shared" si="37"/>
        <v>TOTAL ASSETS</v>
      </c>
      <c r="L434" t="str">
        <f t="shared" si="39"/>
        <v>LONG TERM ASSETS</v>
      </c>
      <c r="M434" s="13" t="str">
        <f t="shared" si="38"/>
        <v>LONG TERM ASSETS</v>
      </c>
      <c r="N434" t="str">
        <f t="shared" si="40"/>
        <v>INVESTMENT IN OPER COS</v>
      </c>
      <c r="O434" t="str">
        <f t="shared" si="41"/>
        <v>2440 - INVEST IN OPERATING COS</v>
      </c>
      <c r="Q434" t="str">
        <f t="shared" si="42"/>
        <v>INVEST IN SOUTHLAND</v>
      </c>
      <c r="W434" s="2">
        <v>2445</v>
      </c>
    </row>
    <row r="435" spans="1:23" x14ac:dyDescent="0.25">
      <c r="A435" s="2">
        <v>2445</v>
      </c>
      <c r="B435" s="14" t="s">
        <v>2730</v>
      </c>
      <c r="C435" s="14" t="s">
        <v>2731</v>
      </c>
      <c r="D435" s="14" t="s">
        <v>2316</v>
      </c>
      <c r="E435" s="14" t="s">
        <v>2304</v>
      </c>
      <c r="F435" s="17">
        <v>132001</v>
      </c>
      <c r="G435" s="2">
        <v>19140</v>
      </c>
      <c r="H435" s="4">
        <v>123</v>
      </c>
      <c r="I435" s="17"/>
      <c r="K435" t="str">
        <f t="shared" si="37"/>
        <v>TOTAL ASSETS</v>
      </c>
      <c r="L435" t="str">
        <f t="shared" si="39"/>
        <v>LONG TERM ASSETS</v>
      </c>
      <c r="M435" s="13" t="str">
        <f t="shared" si="38"/>
        <v>LONG TERM ASSETS</v>
      </c>
      <c r="N435" t="str">
        <f t="shared" si="40"/>
        <v>INVESTMENT IN OPER COS</v>
      </c>
      <c r="O435" t="str">
        <f t="shared" si="41"/>
        <v>2440 - INVEST IN OPERATING COS</v>
      </c>
      <c r="Q435" t="str">
        <f t="shared" si="42"/>
        <v>INVEST IN UNITED UTILIT</v>
      </c>
      <c r="W435" s="2">
        <v>2445</v>
      </c>
    </row>
    <row r="436" spans="1:23" x14ac:dyDescent="0.25">
      <c r="A436" s="2">
        <v>2445</v>
      </c>
      <c r="B436" s="14" t="s">
        <v>2732</v>
      </c>
      <c r="C436" s="14" t="s">
        <v>2733</v>
      </c>
      <c r="D436" s="14" t="s">
        <v>2316</v>
      </c>
      <c r="E436" s="14" t="s">
        <v>2304</v>
      </c>
      <c r="F436" s="17">
        <v>132001</v>
      </c>
      <c r="G436" s="2">
        <v>19140</v>
      </c>
      <c r="H436" s="4">
        <v>123</v>
      </c>
      <c r="I436" s="17"/>
      <c r="K436" t="str">
        <f t="shared" si="37"/>
        <v>TOTAL ASSETS</v>
      </c>
      <c r="L436" t="str">
        <f t="shared" si="39"/>
        <v>LONG TERM ASSETS</v>
      </c>
      <c r="M436" s="13" t="str">
        <f t="shared" si="38"/>
        <v>LONG TERM ASSETS</v>
      </c>
      <c r="N436" t="str">
        <f t="shared" si="40"/>
        <v>INVESTMENT IN OPER COS</v>
      </c>
      <c r="O436" t="str">
        <f t="shared" si="41"/>
        <v>2440 - INVEST IN OPERATING COS</v>
      </c>
      <c r="Q436" t="str">
        <f t="shared" si="42"/>
        <v>INVEST IN KEOWEE KEY</v>
      </c>
      <c r="W436" s="2">
        <v>2445</v>
      </c>
    </row>
    <row r="437" spans="1:23" x14ac:dyDescent="0.25">
      <c r="A437" s="2">
        <v>2445</v>
      </c>
      <c r="B437" s="14" t="s">
        <v>2734</v>
      </c>
      <c r="C437" s="14" t="s">
        <v>2735</v>
      </c>
      <c r="D437" s="14" t="s">
        <v>2316</v>
      </c>
      <c r="E437" s="14" t="s">
        <v>2304</v>
      </c>
      <c r="F437" s="17">
        <v>132001</v>
      </c>
      <c r="G437" s="2">
        <v>19140</v>
      </c>
      <c r="H437" s="4">
        <v>123</v>
      </c>
      <c r="I437" s="17"/>
      <c r="K437" t="str">
        <f t="shared" si="37"/>
        <v>TOTAL ASSETS</v>
      </c>
      <c r="L437" t="str">
        <f t="shared" si="39"/>
        <v>LONG TERM ASSETS</v>
      </c>
      <c r="M437" s="13" t="str">
        <f t="shared" si="38"/>
        <v>LONG TERM ASSETS</v>
      </c>
      <c r="N437" t="str">
        <f t="shared" si="40"/>
        <v>INVESTMENT IN OPER COS</v>
      </c>
      <c r="O437" t="str">
        <f t="shared" si="41"/>
        <v>2440 - INVEST IN OPERATING COS</v>
      </c>
      <c r="Q437" t="str">
        <f t="shared" si="42"/>
        <v>INVEST IN S C UTILITIES</v>
      </c>
      <c r="W437" s="2">
        <v>2445</v>
      </c>
    </row>
    <row r="438" spans="1:23" x14ac:dyDescent="0.25">
      <c r="A438" s="2">
        <v>2445</v>
      </c>
      <c r="B438" s="14" t="s">
        <v>2736</v>
      </c>
      <c r="C438" s="14" t="s">
        <v>2737</v>
      </c>
      <c r="D438" s="14" t="s">
        <v>2316</v>
      </c>
      <c r="E438" s="14" t="s">
        <v>2304</v>
      </c>
      <c r="F438" s="17">
        <v>132001</v>
      </c>
      <c r="G438" s="2">
        <v>19140</v>
      </c>
      <c r="H438" s="4">
        <v>123</v>
      </c>
      <c r="I438" s="17"/>
      <c r="K438" t="str">
        <f t="shared" si="37"/>
        <v>TOTAL ASSETS</v>
      </c>
      <c r="L438" t="str">
        <f t="shared" si="39"/>
        <v>LONG TERM ASSETS</v>
      </c>
      <c r="M438" s="13" t="str">
        <f t="shared" si="38"/>
        <v>LONG TERM ASSETS</v>
      </c>
      <c r="N438" t="str">
        <f t="shared" si="40"/>
        <v>INVESTMENT IN OPER COS</v>
      </c>
      <c r="O438" t="str">
        <f t="shared" si="41"/>
        <v>2440 - INVEST IN OPERATING COS</v>
      </c>
      <c r="Q438" t="str">
        <f t="shared" si="42"/>
        <v>INVEST IN WILD DUNES</v>
      </c>
      <c r="W438" s="2">
        <v>2445</v>
      </c>
    </row>
    <row r="439" spans="1:23" x14ac:dyDescent="0.25">
      <c r="A439" s="2">
        <v>2445</v>
      </c>
      <c r="B439" s="14" t="s">
        <v>2738</v>
      </c>
      <c r="C439" s="14" t="s">
        <v>2739</v>
      </c>
      <c r="D439" s="14" t="s">
        <v>2316</v>
      </c>
      <c r="E439" s="14" t="s">
        <v>2304</v>
      </c>
      <c r="F439" s="17">
        <v>132001</v>
      </c>
      <c r="G439" s="2">
        <v>19140</v>
      </c>
      <c r="H439" s="4">
        <v>123</v>
      </c>
      <c r="I439" s="17"/>
      <c r="K439" t="str">
        <f t="shared" si="37"/>
        <v>TOTAL ASSETS</v>
      </c>
      <c r="L439" t="str">
        <f t="shared" si="39"/>
        <v>LONG TERM ASSETS</v>
      </c>
      <c r="M439" s="13" t="str">
        <f t="shared" si="38"/>
        <v>LONG TERM ASSETS</v>
      </c>
      <c r="N439" t="str">
        <f t="shared" si="40"/>
        <v>INVESTMENT IN OPER COS</v>
      </c>
      <c r="O439" t="str">
        <f t="shared" si="41"/>
        <v>2440 - INVEST IN OPERATING COS</v>
      </c>
      <c r="Q439" t="str">
        <f t="shared" si="42"/>
        <v>INVEST IN TEGA CAY</v>
      </c>
      <c r="W439" s="2">
        <v>2445</v>
      </c>
    </row>
    <row r="440" spans="1:23" x14ac:dyDescent="0.25">
      <c r="A440" s="2">
        <v>2445</v>
      </c>
      <c r="B440" s="14" t="s">
        <v>2740</v>
      </c>
      <c r="C440" s="14" t="s">
        <v>2741</v>
      </c>
      <c r="D440" s="14" t="s">
        <v>2316</v>
      </c>
      <c r="E440" s="14" t="s">
        <v>2304</v>
      </c>
      <c r="F440" s="17">
        <v>132001</v>
      </c>
      <c r="G440" s="2">
        <v>19140</v>
      </c>
      <c r="H440" s="4">
        <v>123</v>
      </c>
      <c r="I440" s="17"/>
      <c r="K440" t="str">
        <f t="shared" si="37"/>
        <v>TOTAL ASSETS</v>
      </c>
      <c r="L440" t="str">
        <f t="shared" si="39"/>
        <v>LONG TERM ASSETS</v>
      </c>
      <c r="M440" s="13" t="str">
        <f t="shared" si="38"/>
        <v>LONG TERM ASSETS</v>
      </c>
      <c r="N440" t="str">
        <f t="shared" si="40"/>
        <v>INVESTMENT IN OPER COS</v>
      </c>
      <c r="O440" t="str">
        <f t="shared" si="41"/>
        <v>2440 - INVEST IN OPERATING COS</v>
      </c>
      <c r="Q440" t="str">
        <f t="shared" si="42"/>
        <v>INVEST IN CWS INC OF N</v>
      </c>
      <c r="W440" s="2">
        <v>2445</v>
      </c>
    </row>
    <row r="441" spans="1:23" x14ac:dyDescent="0.25">
      <c r="A441" s="2">
        <v>2445</v>
      </c>
      <c r="B441" s="14" t="s">
        <v>2742</v>
      </c>
      <c r="C441" s="14" t="s">
        <v>2743</v>
      </c>
      <c r="D441" s="14" t="s">
        <v>2316</v>
      </c>
      <c r="E441" s="14" t="s">
        <v>2304</v>
      </c>
      <c r="F441" s="17">
        <v>132001</v>
      </c>
      <c r="G441" s="2">
        <v>19140</v>
      </c>
      <c r="H441" s="4">
        <v>123</v>
      </c>
      <c r="I441" s="17"/>
      <c r="K441" t="str">
        <f t="shared" si="37"/>
        <v>TOTAL ASSETS</v>
      </c>
      <c r="L441" t="str">
        <f t="shared" si="39"/>
        <v>LONG TERM ASSETS</v>
      </c>
      <c r="M441" s="13" t="str">
        <f t="shared" si="38"/>
        <v>LONG TERM ASSETS</v>
      </c>
      <c r="N441" t="str">
        <f t="shared" si="40"/>
        <v>INVESTMENT IN OPER COS</v>
      </c>
      <c r="O441" t="str">
        <f t="shared" si="41"/>
        <v>2440 - INVEST IN OPERATING COS</v>
      </c>
      <c r="Q441" t="str">
        <f t="shared" si="42"/>
        <v>INVEST IN RIVER POINTE</v>
      </c>
      <c r="W441" s="2">
        <v>2445</v>
      </c>
    </row>
    <row r="442" spans="1:23" x14ac:dyDescent="0.25">
      <c r="A442" s="2">
        <v>2445</v>
      </c>
      <c r="B442" s="14" t="s">
        <v>2744</v>
      </c>
      <c r="C442" s="14" t="s">
        <v>2745</v>
      </c>
      <c r="D442" s="14" t="s">
        <v>2316</v>
      </c>
      <c r="E442" s="14" t="s">
        <v>2304</v>
      </c>
      <c r="F442" s="17">
        <v>132001</v>
      </c>
      <c r="G442" s="2">
        <v>19140</v>
      </c>
      <c r="H442" s="4">
        <v>123</v>
      </c>
      <c r="I442" s="17"/>
      <c r="K442" t="str">
        <f t="shared" si="37"/>
        <v>TOTAL ASSETS</v>
      </c>
      <c r="L442" t="str">
        <f t="shared" si="39"/>
        <v>LONG TERM ASSETS</v>
      </c>
      <c r="M442" s="13" t="str">
        <f t="shared" si="38"/>
        <v>LONG TERM ASSETS</v>
      </c>
      <c r="N442" t="str">
        <f t="shared" si="40"/>
        <v>INVESTMENT IN OPER COS</v>
      </c>
      <c r="O442" t="str">
        <f t="shared" si="41"/>
        <v>2440 - INVEST IN OPERATING COS</v>
      </c>
      <c r="Q442" t="str">
        <f t="shared" si="42"/>
        <v>INVEST IN FAIRFIELD</v>
      </c>
      <c r="W442" s="2">
        <v>2445</v>
      </c>
    </row>
    <row r="443" spans="1:23" x14ac:dyDescent="0.25">
      <c r="A443" s="2">
        <v>2445</v>
      </c>
      <c r="B443" s="14" t="s">
        <v>2746</v>
      </c>
      <c r="C443" s="14" t="s">
        <v>2747</v>
      </c>
      <c r="D443" s="14" t="s">
        <v>2316</v>
      </c>
      <c r="E443" s="14" t="s">
        <v>2304</v>
      </c>
      <c r="F443" s="17">
        <v>132001</v>
      </c>
      <c r="G443" s="2">
        <v>19140</v>
      </c>
      <c r="H443" s="4">
        <v>123</v>
      </c>
      <c r="I443" s="17"/>
      <c r="K443" t="str">
        <f t="shared" si="37"/>
        <v>TOTAL ASSETS</v>
      </c>
      <c r="L443" t="str">
        <f t="shared" si="39"/>
        <v>LONG TERM ASSETS</v>
      </c>
      <c r="M443" s="13" t="str">
        <f t="shared" si="38"/>
        <v>LONG TERM ASSETS</v>
      </c>
      <c r="N443" t="str">
        <f t="shared" si="40"/>
        <v>INVESTMENT IN OPER COS</v>
      </c>
      <c r="O443" t="str">
        <f t="shared" si="41"/>
        <v>2440 - INVEST IN OPERATING COS</v>
      </c>
      <c r="Q443" t="str">
        <f t="shared" si="42"/>
        <v>INVEST IN CNC-GENOA</v>
      </c>
      <c r="W443" s="2">
        <v>2445</v>
      </c>
    </row>
    <row r="444" spans="1:23" x14ac:dyDescent="0.25">
      <c r="A444" s="2">
        <v>2445</v>
      </c>
      <c r="B444" s="14" t="s">
        <v>2748</v>
      </c>
      <c r="C444" s="14" t="s">
        <v>2749</v>
      </c>
      <c r="D444" s="14" t="s">
        <v>2316</v>
      </c>
      <c r="E444" s="14" t="s">
        <v>2304</v>
      </c>
      <c r="F444" s="17">
        <v>132001</v>
      </c>
      <c r="G444" s="2">
        <v>19140</v>
      </c>
      <c r="H444" s="4">
        <v>123</v>
      </c>
      <c r="I444" s="17"/>
      <c r="K444" t="str">
        <f t="shared" si="37"/>
        <v>TOTAL ASSETS</v>
      </c>
      <c r="L444" t="str">
        <f t="shared" si="39"/>
        <v>LONG TERM ASSETS</v>
      </c>
      <c r="M444" s="13" t="str">
        <f t="shared" si="38"/>
        <v>LONG TERM ASSETS</v>
      </c>
      <c r="N444" t="str">
        <f t="shared" si="40"/>
        <v>INVESTMENT IN OPER COS</v>
      </c>
      <c r="O444" t="str">
        <f t="shared" si="41"/>
        <v>2440 - INVEST IN OPERATING COS</v>
      </c>
      <c r="Q444" t="str">
        <f t="shared" si="42"/>
        <v>INVEST IN WATAUGA VISTA</v>
      </c>
      <c r="W444" s="2">
        <v>2445</v>
      </c>
    </row>
    <row r="445" spans="1:23" x14ac:dyDescent="0.25">
      <c r="A445" s="2">
        <v>2445</v>
      </c>
      <c r="B445" s="14" t="s">
        <v>2750</v>
      </c>
      <c r="C445" s="14" t="s">
        <v>2751</v>
      </c>
      <c r="D445" s="14" t="s">
        <v>2316</v>
      </c>
      <c r="E445" s="14" t="s">
        <v>2304</v>
      </c>
      <c r="F445" s="17">
        <v>132001</v>
      </c>
      <c r="G445" s="2">
        <v>19140</v>
      </c>
      <c r="H445" s="4">
        <v>123</v>
      </c>
      <c r="I445" s="17"/>
      <c r="K445" t="str">
        <f t="shared" si="37"/>
        <v>TOTAL ASSETS</v>
      </c>
      <c r="L445" t="str">
        <f t="shared" si="39"/>
        <v>LONG TERM ASSETS</v>
      </c>
      <c r="M445" s="13" t="str">
        <f t="shared" si="38"/>
        <v>LONG TERM ASSETS</v>
      </c>
      <c r="N445" t="str">
        <f t="shared" si="40"/>
        <v>INVESTMENT IN OPER COS</v>
      </c>
      <c r="O445" t="str">
        <f t="shared" si="41"/>
        <v>2440 - INVEST IN OPERATING COS</v>
      </c>
      <c r="Q445" t="str">
        <f t="shared" si="42"/>
        <v>INVEST IN BRANDYWINE BA</v>
      </c>
      <c r="W445" s="2">
        <v>2445</v>
      </c>
    </row>
    <row r="446" spans="1:23" x14ac:dyDescent="0.25">
      <c r="A446" s="2">
        <v>2445</v>
      </c>
      <c r="B446" s="14" t="s">
        <v>2752</v>
      </c>
      <c r="C446" s="14" t="s">
        <v>2753</v>
      </c>
      <c r="D446" s="14" t="s">
        <v>2316</v>
      </c>
      <c r="E446" s="14" t="s">
        <v>2304</v>
      </c>
      <c r="F446" s="17">
        <v>132001</v>
      </c>
      <c r="G446" s="2">
        <v>19140</v>
      </c>
      <c r="H446" s="4">
        <v>123</v>
      </c>
      <c r="I446" s="17"/>
      <c r="K446" t="str">
        <f t="shared" si="37"/>
        <v>TOTAL ASSETS</v>
      </c>
      <c r="L446" t="str">
        <f t="shared" si="39"/>
        <v>LONG TERM ASSETS</v>
      </c>
      <c r="M446" s="13" t="str">
        <f t="shared" si="38"/>
        <v>LONG TERM ASSETS</v>
      </c>
      <c r="N446" t="str">
        <f t="shared" si="40"/>
        <v>INVESTMENT IN OPER COS</v>
      </c>
      <c r="O446" t="str">
        <f t="shared" si="41"/>
        <v>2440 - INVEST IN OPERATING COS</v>
      </c>
      <c r="Q446" t="str">
        <f t="shared" si="42"/>
        <v>INVEST IN TRANSYLVANIA</v>
      </c>
      <c r="W446" s="2">
        <v>2445</v>
      </c>
    </row>
    <row r="447" spans="1:23" x14ac:dyDescent="0.25">
      <c r="A447" s="2">
        <v>2445</v>
      </c>
      <c r="B447" s="14" t="s">
        <v>2754</v>
      </c>
      <c r="C447" s="14" t="s">
        <v>2755</v>
      </c>
      <c r="D447" s="14" t="s">
        <v>2316</v>
      </c>
      <c r="E447" s="14" t="s">
        <v>2304</v>
      </c>
      <c r="F447" s="17">
        <v>132001</v>
      </c>
      <c r="G447" s="2">
        <v>19140</v>
      </c>
      <c r="H447" s="4">
        <v>123</v>
      </c>
      <c r="I447" s="17"/>
      <c r="K447" t="str">
        <f t="shared" si="37"/>
        <v>TOTAL ASSETS</v>
      </c>
      <c r="L447" t="str">
        <f t="shared" si="39"/>
        <v>LONG TERM ASSETS</v>
      </c>
      <c r="M447" s="13" t="str">
        <f t="shared" si="38"/>
        <v>LONG TERM ASSETS</v>
      </c>
      <c r="N447" t="str">
        <f t="shared" si="40"/>
        <v>INVESTMENT IN OPER COS</v>
      </c>
      <c r="O447" t="str">
        <f t="shared" si="41"/>
        <v>2440 - INVEST IN OPERATING COS</v>
      </c>
      <c r="Q447" t="str">
        <f t="shared" si="42"/>
        <v>INVEST IN MID COUNTY</v>
      </c>
      <c r="W447" s="2">
        <v>2445</v>
      </c>
    </row>
    <row r="448" spans="1:23" x14ac:dyDescent="0.25">
      <c r="A448" s="2">
        <v>2445</v>
      </c>
      <c r="B448" s="14" t="s">
        <v>2756</v>
      </c>
      <c r="C448" s="14" t="s">
        <v>2757</v>
      </c>
      <c r="D448" s="14" t="s">
        <v>2316</v>
      </c>
      <c r="E448" s="14" t="s">
        <v>2304</v>
      </c>
      <c r="F448" s="17">
        <v>132001</v>
      </c>
      <c r="G448" s="2">
        <v>19140</v>
      </c>
      <c r="H448" s="4">
        <v>123</v>
      </c>
      <c r="I448" s="17"/>
      <c r="K448" t="str">
        <f t="shared" si="37"/>
        <v>TOTAL ASSETS</v>
      </c>
      <c r="L448" t="str">
        <f t="shared" si="39"/>
        <v>LONG TERM ASSETS</v>
      </c>
      <c r="M448" s="13" t="str">
        <f t="shared" si="38"/>
        <v>LONG TERM ASSETS</v>
      </c>
      <c r="N448" t="str">
        <f t="shared" si="40"/>
        <v>INVESTMENT IN OPER COS</v>
      </c>
      <c r="O448" t="str">
        <f t="shared" si="41"/>
        <v>2440 - INVEST IN OPERATING COS</v>
      </c>
      <c r="Q448" t="str">
        <f t="shared" si="42"/>
        <v>INVEST IN LAKE UTIL INC</v>
      </c>
      <c r="W448" s="2">
        <v>2445</v>
      </c>
    </row>
    <row r="449" spans="1:23" x14ac:dyDescent="0.25">
      <c r="A449" s="2">
        <v>2445</v>
      </c>
      <c r="B449" s="14" t="s">
        <v>2758</v>
      </c>
      <c r="C449" s="14" t="s">
        <v>2759</v>
      </c>
      <c r="D449" s="14" t="s">
        <v>2316</v>
      </c>
      <c r="E449" s="14" t="s">
        <v>2304</v>
      </c>
      <c r="F449" s="17">
        <v>132001</v>
      </c>
      <c r="G449" s="2">
        <v>19140</v>
      </c>
      <c r="H449" s="4">
        <v>123</v>
      </c>
      <c r="I449" s="17"/>
      <c r="K449" t="str">
        <f t="shared" si="37"/>
        <v>TOTAL ASSETS</v>
      </c>
      <c r="L449" t="str">
        <f t="shared" si="39"/>
        <v>LONG TERM ASSETS</v>
      </c>
      <c r="M449" s="13" t="str">
        <f t="shared" si="38"/>
        <v>LONG TERM ASSETS</v>
      </c>
      <c r="N449" t="str">
        <f t="shared" si="40"/>
        <v>INVESTMENT IN OPER COS</v>
      </c>
      <c r="O449" t="str">
        <f t="shared" si="41"/>
        <v>2440 - INVEST IN OPERATING COS</v>
      </c>
      <c r="Q449" t="str">
        <f t="shared" si="42"/>
        <v>INVEST IN U I OF FLORID</v>
      </c>
      <c r="W449" s="2">
        <v>2445</v>
      </c>
    </row>
    <row r="450" spans="1:23" x14ac:dyDescent="0.25">
      <c r="A450" s="2">
        <v>2445</v>
      </c>
      <c r="B450" s="14" t="s">
        <v>2760</v>
      </c>
      <c r="C450" s="14" t="s">
        <v>2761</v>
      </c>
      <c r="D450" s="14" t="s">
        <v>2316</v>
      </c>
      <c r="E450" s="14" t="s">
        <v>2304</v>
      </c>
      <c r="F450" s="17">
        <v>132001</v>
      </c>
      <c r="G450" s="2">
        <v>19140</v>
      </c>
      <c r="H450" s="4">
        <v>123</v>
      </c>
      <c r="I450" s="17"/>
      <c r="K450" t="str">
        <f t="shared" si="37"/>
        <v>TOTAL ASSETS</v>
      </c>
      <c r="L450" t="str">
        <f t="shared" si="39"/>
        <v>LONG TERM ASSETS</v>
      </c>
      <c r="M450" s="13" t="str">
        <f t="shared" si="38"/>
        <v>LONG TERM ASSETS</v>
      </c>
      <c r="N450" t="str">
        <f t="shared" si="40"/>
        <v>INVESTMENT IN OPER COS</v>
      </c>
      <c r="O450" t="str">
        <f t="shared" si="41"/>
        <v>2440 - INVEST IN OPERATING COS</v>
      </c>
      <c r="Q450" t="str">
        <f t="shared" si="42"/>
        <v>INVEST IN MILES GRANT</v>
      </c>
      <c r="W450" s="2">
        <v>2445</v>
      </c>
    </row>
    <row r="451" spans="1:23" x14ac:dyDescent="0.25">
      <c r="A451" s="2">
        <v>2445</v>
      </c>
      <c r="B451" s="14" t="s">
        <v>2762</v>
      </c>
      <c r="C451" s="14" t="s">
        <v>2763</v>
      </c>
      <c r="D451" s="14" t="s">
        <v>2316</v>
      </c>
      <c r="E451" s="14" t="s">
        <v>2304</v>
      </c>
      <c r="F451" s="17">
        <v>132001</v>
      </c>
      <c r="G451" s="2">
        <v>19140</v>
      </c>
      <c r="H451" s="4">
        <v>123</v>
      </c>
      <c r="I451" s="17"/>
      <c r="K451" t="str">
        <f t="shared" ref="K451:K514" si="43">IF(D451="3",TRIM(C451),K450)</f>
        <v>TOTAL ASSETS</v>
      </c>
      <c r="L451" t="str">
        <f t="shared" si="39"/>
        <v>LONG TERM ASSETS</v>
      </c>
      <c r="M451" s="13" t="str">
        <f t="shared" ref="M451:M514" si="44">+L451</f>
        <v>LONG TERM ASSETS</v>
      </c>
      <c r="N451" t="str">
        <f t="shared" si="40"/>
        <v>INVESTMENT IN OPER COS</v>
      </c>
      <c r="O451" t="str">
        <f t="shared" si="41"/>
        <v>2440 - INVEST IN OPERATING COS</v>
      </c>
      <c r="Q451" t="str">
        <f t="shared" si="42"/>
        <v>INVEST IN TENN WTR SERV</v>
      </c>
      <c r="W451" s="2">
        <v>2445</v>
      </c>
    </row>
    <row r="452" spans="1:23" x14ac:dyDescent="0.25">
      <c r="A452" s="2">
        <v>2445</v>
      </c>
      <c r="B452" s="14" t="s">
        <v>2764</v>
      </c>
      <c r="C452" s="14" t="s">
        <v>2765</v>
      </c>
      <c r="D452" s="14" t="s">
        <v>2316</v>
      </c>
      <c r="E452" s="14" t="s">
        <v>2304</v>
      </c>
      <c r="F452" s="17">
        <v>132001</v>
      </c>
      <c r="G452" s="2">
        <v>19140</v>
      </c>
      <c r="H452" s="4">
        <v>123</v>
      </c>
      <c r="I452" s="17"/>
      <c r="K452" t="str">
        <f t="shared" si="43"/>
        <v>TOTAL ASSETS</v>
      </c>
      <c r="L452" t="str">
        <f t="shared" ref="L452:L515" si="45">IF(D452="4",TRIM(C452),L451)</f>
        <v>LONG TERM ASSETS</v>
      </c>
      <c r="M452" s="13" t="str">
        <f t="shared" si="44"/>
        <v>LONG TERM ASSETS</v>
      </c>
      <c r="N452" t="str">
        <f t="shared" si="40"/>
        <v>INVESTMENT IN OPER COS</v>
      </c>
      <c r="O452" t="str">
        <f t="shared" si="41"/>
        <v>2440 - INVEST IN OPERATING COS</v>
      </c>
      <c r="Q452" t="str">
        <f t="shared" si="42"/>
        <v>INVEST IN BIOTECH</v>
      </c>
      <c r="W452" s="2">
        <v>2445</v>
      </c>
    </row>
    <row r="453" spans="1:23" x14ac:dyDescent="0.25">
      <c r="A453" s="2">
        <v>2445</v>
      </c>
      <c r="B453" s="14" t="s">
        <v>2766</v>
      </c>
      <c r="C453" s="14" t="s">
        <v>2767</v>
      </c>
      <c r="D453" s="14" t="s">
        <v>2316</v>
      </c>
      <c r="E453" s="14" t="s">
        <v>2304</v>
      </c>
      <c r="F453" s="17">
        <v>132001</v>
      </c>
      <c r="G453" s="2">
        <v>19140</v>
      </c>
      <c r="H453" s="4">
        <v>123</v>
      </c>
      <c r="I453" s="17"/>
      <c r="K453" t="str">
        <f t="shared" si="43"/>
        <v>TOTAL ASSETS</v>
      </c>
      <c r="L453" t="str">
        <f t="shared" si="45"/>
        <v>LONG TERM ASSETS</v>
      </c>
      <c r="M453" s="13" t="str">
        <f t="shared" si="44"/>
        <v>LONG TERM ASSETS</v>
      </c>
      <c r="N453" t="str">
        <f t="shared" ref="N453:N516" si="46">IF(D453="5",TRIM(C453),N452)</f>
        <v>INVESTMENT IN OPER COS</v>
      </c>
      <c r="O453" t="str">
        <f t="shared" ref="O453:O516" si="47">IF(D453="6",P453,O452)</f>
        <v>2440 - INVEST IN OPERATING COS</v>
      </c>
      <c r="Q453" t="str">
        <f t="shared" ref="Q453:Q516" si="48">IF(OR(D453="7",D453="8",D453="6"),TRIM(C453),"")</f>
        <v>INVEST IN HUTCHINSON IS</v>
      </c>
      <c r="W453" s="2">
        <v>2445</v>
      </c>
    </row>
    <row r="454" spans="1:23" x14ac:dyDescent="0.25">
      <c r="A454" s="2">
        <v>2445</v>
      </c>
      <c r="B454" s="14" t="s">
        <v>2768</v>
      </c>
      <c r="C454" s="14" t="s">
        <v>2769</v>
      </c>
      <c r="D454" s="14" t="s">
        <v>2316</v>
      </c>
      <c r="E454" s="14" t="s">
        <v>2304</v>
      </c>
      <c r="F454" s="17">
        <v>132001</v>
      </c>
      <c r="G454" s="2">
        <v>19140</v>
      </c>
      <c r="H454" s="4">
        <v>123</v>
      </c>
      <c r="I454" s="17"/>
      <c r="K454" t="str">
        <f t="shared" si="43"/>
        <v>TOTAL ASSETS</v>
      </c>
      <c r="L454" t="str">
        <f t="shared" si="45"/>
        <v>LONG TERM ASSETS</v>
      </c>
      <c r="M454" s="13" t="str">
        <f t="shared" si="44"/>
        <v>LONG TERM ASSETS</v>
      </c>
      <c r="N454" t="str">
        <f t="shared" si="46"/>
        <v>INVESTMENT IN OPER COS</v>
      </c>
      <c r="O454" t="str">
        <f t="shared" si="47"/>
        <v>2440 - INVEST IN OPERATING COS</v>
      </c>
      <c r="Q454" t="str">
        <f t="shared" si="48"/>
        <v>INVEST IN SANLANDO</v>
      </c>
      <c r="W454" s="2">
        <v>2445</v>
      </c>
    </row>
    <row r="455" spans="1:23" x14ac:dyDescent="0.25">
      <c r="A455" s="2">
        <v>2445</v>
      </c>
      <c r="B455" s="14" t="s">
        <v>2770</v>
      </c>
      <c r="C455" s="14" t="s">
        <v>2771</v>
      </c>
      <c r="D455" s="14" t="s">
        <v>2316</v>
      </c>
      <c r="E455" s="14" t="s">
        <v>2304</v>
      </c>
      <c r="F455" s="17">
        <v>132001</v>
      </c>
      <c r="G455" s="2">
        <v>19140</v>
      </c>
      <c r="H455" s="4">
        <v>123</v>
      </c>
      <c r="I455" s="17"/>
      <c r="K455" t="str">
        <f t="shared" si="43"/>
        <v>TOTAL ASSETS</v>
      </c>
      <c r="L455" t="str">
        <f t="shared" si="45"/>
        <v>LONG TERM ASSETS</v>
      </c>
      <c r="M455" s="13" t="str">
        <f t="shared" si="44"/>
        <v>LONG TERM ASSETS</v>
      </c>
      <c r="N455" t="str">
        <f t="shared" si="46"/>
        <v>INVESTMENT IN OPER COS</v>
      </c>
      <c r="O455" t="str">
        <f t="shared" si="47"/>
        <v>2440 - INVEST IN OPERATING COS</v>
      </c>
      <c r="Q455" t="str">
        <f t="shared" si="48"/>
        <v>INVEST IN LAKE GROVES</v>
      </c>
      <c r="W455" s="2">
        <v>2445</v>
      </c>
    </row>
    <row r="456" spans="1:23" x14ac:dyDescent="0.25">
      <c r="A456" s="2">
        <v>2445</v>
      </c>
      <c r="B456" s="14" t="s">
        <v>2772</v>
      </c>
      <c r="C456" s="14" t="s">
        <v>2773</v>
      </c>
      <c r="D456" s="14" t="s">
        <v>2316</v>
      </c>
      <c r="E456" s="14" t="s">
        <v>2304</v>
      </c>
      <c r="F456" s="17">
        <v>132001</v>
      </c>
      <c r="G456" s="2">
        <v>19140</v>
      </c>
      <c r="H456" s="4">
        <v>123</v>
      </c>
      <c r="I456" s="17"/>
      <c r="K456" t="str">
        <f t="shared" si="43"/>
        <v>TOTAL ASSETS</v>
      </c>
      <c r="L456" t="str">
        <f t="shared" si="45"/>
        <v>LONG TERM ASSETS</v>
      </c>
      <c r="M456" s="13" t="str">
        <f t="shared" si="44"/>
        <v>LONG TERM ASSETS</v>
      </c>
      <c r="N456" t="str">
        <f t="shared" si="46"/>
        <v>INVESTMENT IN OPER COS</v>
      </c>
      <c r="O456" t="str">
        <f t="shared" si="47"/>
        <v>2440 - INVEST IN OPERATING COS</v>
      </c>
      <c r="Q456" t="str">
        <f t="shared" si="48"/>
        <v>INVEST IN SANDALVEN</v>
      </c>
      <c r="W456" s="2">
        <v>2445</v>
      </c>
    </row>
    <row r="457" spans="1:23" x14ac:dyDescent="0.25">
      <c r="A457" s="2">
        <v>2445</v>
      </c>
      <c r="B457" s="14" t="s">
        <v>2774</v>
      </c>
      <c r="C457" s="14" t="s">
        <v>2775</v>
      </c>
      <c r="D457" s="14" t="s">
        <v>2316</v>
      </c>
      <c r="E457" s="14" t="s">
        <v>2304</v>
      </c>
      <c r="F457" s="17">
        <v>132001</v>
      </c>
      <c r="G457" s="2">
        <v>19140</v>
      </c>
      <c r="H457" s="4">
        <v>123</v>
      </c>
      <c r="I457" s="17"/>
      <c r="K457" t="str">
        <f t="shared" si="43"/>
        <v>TOTAL ASSETS</v>
      </c>
      <c r="L457" t="str">
        <f t="shared" si="45"/>
        <v>LONG TERM ASSETS</v>
      </c>
      <c r="M457" s="13" t="str">
        <f t="shared" si="44"/>
        <v>LONG TERM ASSETS</v>
      </c>
      <c r="N457" t="str">
        <f t="shared" si="46"/>
        <v>INVESTMENT IN OPER COS</v>
      </c>
      <c r="O457" t="str">
        <f t="shared" si="47"/>
        <v>2440 - INVEST IN OPERATING COS</v>
      </c>
      <c r="Q457" t="str">
        <f t="shared" si="48"/>
        <v>INVEST IN BAYSIDE</v>
      </c>
      <c r="W457" s="2">
        <v>2445</v>
      </c>
    </row>
    <row r="458" spans="1:23" x14ac:dyDescent="0.25">
      <c r="A458" s="2">
        <v>2445</v>
      </c>
      <c r="B458" s="14" t="s">
        <v>2776</v>
      </c>
      <c r="C458" s="14" t="s">
        <v>2777</v>
      </c>
      <c r="D458" s="14" t="s">
        <v>2316</v>
      </c>
      <c r="E458" s="14" t="s">
        <v>2304</v>
      </c>
      <c r="F458" s="17">
        <v>132001</v>
      </c>
      <c r="G458" s="2">
        <v>19140</v>
      </c>
      <c r="H458" s="4">
        <v>123</v>
      </c>
      <c r="I458" s="17"/>
      <c r="K458" t="str">
        <f t="shared" si="43"/>
        <v>TOTAL ASSETS</v>
      </c>
      <c r="L458" t="str">
        <f t="shared" si="45"/>
        <v>LONG TERM ASSETS</v>
      </c>
      <c r="M458" s="13" t="str">
        <f t="shared" si="44"/>
        <v>LONG TERM ASSETS</v>
      </c>
      <c r="N458" t="str">
        <f t="shared" si="46"/>
        <v>INVESTMENT IN OPER COS</v>
      </c>
      <c r="O458" t="str">
        <f t="shared" si="47"/>
        <v>2440 - INVEST IN OPERATING COS</v>
      </c>
      <c r="Q458" t="str">
        <f t="shared" si="48"/>
        <v>INVEST IN SOUTH GATE</v>
      </c>
      <c r="W458" s="2">
        <v>2445</v>
      </c>
    </row>
    <row r="459" spans="1:23" x14ac:dyDescent="0.25">
      <c r="A459" s="2">
        <v>2445</v>
      </c>
      <c r="B459" s="14" t="s">
        <v>2778</v>
      </c>
      <c r="C459" s="14" t="s">
        <v>2779</v>
      </c>
      <c r="D459" s="14" t="s">
        <v>2316</v>
      </c>
      <c r="E459" s="14" t="s">
        <v>2304</v>
      </c>
      <c r="F459" s="17">
        <v>132001</v>
      </c>
      <c r="G459" s="2">
        <v>19140</v>
      </c>
      <c r="H459" s="4">
        <v>123</v>
      </c>
      <c r="I459" s="17"/>
      <c r="K459" t="str">
        <f t="shared" si="43"/>
        <v>TOTAL ASSETS</v>
      </c>
      <c r="L459" t="str">
        <f t="shared" si="45"/>
        <v>LONG TERM ASSETS</v>
      </c>
      <c r="M459" s="13" t="str">
        <f t="shared" si="44"/>
        <v>LONG TERM ASSETS</v>
      </c>
      <c r="N459" t="str">
        <f t="shared" si="46"/>
        <v>INVESTMENT IN OPER COS</v>
      </c>
      <c r="O459" t="str">
        <f t="shared" si="47"/>
        <v>2440 - INVEST IN OPERATING COS</v>
      </c>
      <c r="Q459" t="str">
        <f t="shared" si="48"/>
        <v>INVEST IN LABRADOR UI</v>
      </c>
      <c r="W459" s="2">
        <v>2445</v>
      </c>
    </row>
    <row r="460" spans="1:23" x14ac:dyDescent="0.25">
      <c r="A460" s="2">
        <v>2445</v>
      </c>
      <c r="B460" s="14" t="s">
        <v>2780</v>
      </c>
      <c r="C460" s="14" t="s">
        <v>2781</v>
      </c>
      <c r="D460" s="14" t="s">
        <v>2316</v>
      </c>
      <c r="E460" s="14" t="s">
        <v>2304</v>
      </c>
      <c r="F460" s="17">
        <v>132001</v>
      </c>
      <c r="G460" s="2">
        <v>19140</v>
      </c>
      <c r="H460" s="4">
        <v>123</v>
      </c>
      <c r="I460" s="17"/>
      <c r="K460" t="str">
        <f t="shared" si="43"/>
        <v>TOTAL ASSETS</v>
      </c>
      <c r="L460" t="str">
        <f t="shared" si="45"/>
        <v>LONG TERM ASSETS</v>
      </c>
      <c r="M460" s="13" t="str">
        <f t="shared" si="44"/>
        <v>LONG TERM ASSETS</v>
      </c>
      <c r="N460" t="str">
        <f t="shared" si="46"/>
        <v>INVESTMENT IN OPER COS</v>
      </c>
      <c r="O460" t="str">
        <f t="shared" si="47"/>
        <v>2440 - INVEST IN OPERATING COS</v>
      </c>
      <c r="Q460" t="str">
        <f t="shared" si="48"/>
        <v>INVEST IN UI OF PENNBRO</v>
      </c>
      <c r="W460" s="2">
        <v>2445</v>
      </c>
    </row>
    <row r="461" spans="1:23" x14ac:dyDescent="0.25">
      <c r="A461" s="2">
        <v>2445</v>
      </c>
      <c r="B461" s="14" t="s">
        <v>2782</v>
      </c>
      <c r="C461" s="14" t="s">
        <v>2783</v>
      </c>
      <c r="D461" s="14" t="s">
        <v>2316</v>
      </c>
      <c r="E461" s="14" t="s">
        <v>2304</v>
      </c>
      <c r="F461" s="17">
        <v>132001</v>
      </c>
      <c r="G461" s="2">
        <v>19140</v>
      </c>
      <c r="H461" s="4">
        <v>123</v>
      </c>
      <c r="I461" s="17"/>
      <c r="K461" t="str">
        <f t="shared" si="43"/>
        <v>TOTAL ASSETS</v>
      </c>
      <c r="L461" t="str">
        <f t="shared" si="45"/>
        <v>LONG TERM ASSETS</v>
      </c>
      <c r="M461" s="13" t="str">
        <f t="shared" si="44"/>
        <v>LONG TERM ASSETS</v>
      </c>
      <c r="N461" t="str">
        <f t="shared" si="46"/>
        <v>INVESTMENT IN OPER COS</v>
      </c>
      <c r="O461" t="str">
        <f t="shared" si="47"/>
        <v>2440 - INVEST IN OPERATING COS</v>
      </c>
      <c r="Q461" t="str">
        <f t="shared" si="48"/>
        <v>INVEST IN UI OF HUTCHIN</v>
      </c>
      <c r="W461" s="2">
        <v>2445</v>
      </c>
    </row>
    <row r="462" spans="1:23" x14ac:dyDescent="0.25">
      <c r="A462" s="2">
        <v>2445</v>
      </c>
      <c r="B462" s="14" t="s">
        <v>2784</v>
      </c>
      <c r="C462" s="14" t="s">
        <v>2785</v>
      </c>
      <c r="D462" s="14" t="s">
        <v>2316</v>
      </c>
      <c r="E462" s="14" t="s">
        <v>2304</v>
      </c>
      <c r="F462" s="17">
        <v>132001</v>
      </c>
      <c r="G462" s="2">
        <v>19140</v>
      </c>
      <c r="H462" s="4">
        <v>123</v>
      </c>
      <c r="I462" s="17"/>
      <c r="K462" t="str">
        <f t="shared" si="43"/>
        <v>TOTAL ASSETS</v>
      </c>
      <c r="L462" t="str">
        <f t="shared" si="45"/>
        <v>LONG TERM ASSETS</v>
      </c>
      <c r="M462" s="13" t="str">
        <f t="shared" si="44"/>
        <v>LONG TERM ASSETS</v>
      </c>
      <c r="N462" t="str">
        <f t="shared" si="46"/>
        <v>INVESTMENT IN OPER COS</v>
      </c>
      <c r="O462" t="str">
        <f t="shared" si="47"/>
        <v>2440 - INVEST IN OPERATING COS</v>
      </c>
      <c r="Q462" t="str">
        <f t="shared" si="48"/>
        <v>INVEST IN SANDY CREEK</v>
      </c>
      <c r="W462" s="2">
        <v>2445</v>
      </c>
    </row>
    <row r="463" spans="1:23" x14ac:dyDescent="0.25">
      <c r="A463" s="2">
        <v>2445</v>
      </c>
      <c r="B463" s="14" t="s">
        <v>2786</v>
      </c>
      <c r="C463" s="14" t="s">
        <v>2787</v>
      </c>
      <c r="D463" s="14" t="s">
        <v>2316</v>
      </c>
      <c r="E463" s="14" t="s">
        <v>2304</v>
      </c>
      <c r="F463" s="17">
        <v>132001</v>
      </c>
      <c r="G463" s="2">
        <v>19140</v>
      </c>
      <c r="H463" s="4">
        <v>123</v>
      </c>
      <c r="I463" s="17"/>
      <c r="K463" t="str">
        <f t="shared" si="43"/>
        <v>TOTAL ASSETS</v>
      </c>
      <c r="L463" t="str">
        <f t="shared" si="45"/>
        <v>LONG TERM ASSETS</v>
      </c>
      <c r="M463" s="13" t="str">
        <f t="shared" si="44"/>
        <v>LONG TERM ASSETS</v>
      </c>
      <c r="N463" t="str">
        <f t="shared" si="46"/>
        <v>INVESTMENT IN OPER COS</v>
      </c>
      <c r="O463" t="str">
        <f t="shared" si="47"/>
        <v>2440 - INVEST IN OPERATING COS</v>
      </c>
      <c r="Q463" t="str">
        <f t="shared" si="48"/>
        <v>INVEST IN NORTH TOPSAIL</v>
      </c>
      <c r="W463" s="2">
        <v>2445</v>
      </c>
    </row>
    <row r="464" spans="1:23" x14ac:dyDescent="0.25">
      <c r="A464" s="2">
        <v>2445</v>
      </c>
      <c r="B464" s="14" t="s">
        <v>2788</v>
      </c>
      <c r="C464" s="14" t="s">
        <v>2789</v>
      </c>
      <c r="D464" s="14" t="s">
        <v>2316</v>
      </c>
      <c r="E464" s="14" t="s">
        <v>2304</v>
      </c>
      <c r="F464" s="17">
        <v>132001</v>
      </c>
      <c r="G464" s="2">
        <v>19140</v>
      </c>
      <c r="H464" s="4">
        <v>123</v>
      </c>
      <c r="I464" s="17"/>
      <c r="K464" t="str">
        <f t="shared" si="43"/>
        <v>TOTAL ASSETS</v>
      </c>
      <c r="L464" t="str">
        <f t="shared" si="45"/>
        <v>LONG TERM ASSETS</v>
      </c>
      <c r="M464" s="13" t="str">
        <f t="shared" si="44"/>
        <v>LONG TERM ASSETS</v>
      </c>
      <c r="N464" t="str">
        <f t="shared" si="46"/>
        <v>INVESTMENT IN OPER COS</v>
      </c>
      <c r="O464" t="str">
        <f t="shared" si="47"/>
        <v>2440 - INVEST IN OPERATING COS</v>
      </c>
      <c r="Q464" t="str">
        <f t="shared" si="48"/>
        <v>INVEST IN CAROLINA PINE</v>
      </c>
      <c r="W464" s="2">
        <v>2445</v>
      </c>
    </row>
    <row r="465" spans="1:23" x14ac:dyDescent="0.25">
      <c r="A465" s="2">
        <v>2445</v>
      </c>
      <c r="B465" s="14" t="s">
        <v>2790</v>
      </c>
      <c r="C465" s="14" t="s">
        <v>2791</v>
      </c>
      <c r="D465" s="14" t="s">
        <v>2316</v>
      </c>
      <c r="E465" s="14" t="s">
        <v>2304</v>
      </c>
      <c r="F465" s="17">
        <v>132001</v>
      </c>
      <c r="G465" s="2">
        <v>19140</v>
      </c>
      <c r="H465" s="4">
        <v>123</v>
      </c>
      <c r="I465" s="17"/>
      <c r="K465" t="str">
        <f t="shared" si="43"/>
        <v>TOTAL ASSETS</v>
      </c>
      <c r="L465" t="str">
        <f t="shared" si="45"/>
        <v>LONG TERM ASSETS</v>
      </c>
      <c r="M465" s="13" t="str">
        <f t="shared" si="44"/>
        <v>LONG TERM ASSETS</v>
      </c>
      <c r="N465" t="str">
        <f t="shared" si="46"/>
        <v>INVESTMENT IN OPER COS</v>
      </c>
      <c r="O465" t="str">
        <f t="shared" si="47"/>
        <v>2440 - INVEST IN OPERATING COS</v>
      </c>
      <c r="Q465" t="str">
        <f t="shared" si="48"/>
        <v>INVEST IN BRADFIELD FAR</v>
      </c>
      <c r="W465" s="2">
        <v>2445</v>
      </c>
    </row>
    <row r="466" spans="1:23" x14ac:dyDescent="0.25">
      <c r="A466" s="2">
        <v>2445</v>
      </c>
      <c r="B466" s="14" t="s">
        <v>2792</v>
      </c>
      <c r="C466" s="14" t="s">
        <v>2793</v>
      </c>
      <c r="D466" s="14" t="s">
        <v>2316</v>
      </c>
      <c r="E466" s="14" t="s">
        <v>2304</v>
      </c>
      <c r="F466" s="17">
        <v>132001</v>
      </c>
      <c r="G466" s="2">
        <v>19140</v>
      </c>
      <c r="H466" s="4">
        <v>123</v>
      </c>
      <c r="I466" s="17"/>
      <c r="K466" t="str">
        <f t="shared" si="43"/>
        <v>TOTAL ASSETS</v>
      </c>
      <c r="L466" t="str">
        <f t="shared" si="45"/>
        <v>LONG TERM ASSETS</v>
      </c>
      <c r="M466" s="13" t="str">
        <f t="shared" si="44"/>
        <v>LONG TERM ASSETS</v>
      </c>
      <c r="N466" t="str">
        <f t="shared" si="46"/>
        <v>INVESTMENT IN OPER COS</v>
      </c>
      <c r="O466" t="str">
        <f t="shared" si="47"/>
        <v>2440 - INVEST IN OPERATING COS</v>
      </c>
      <c r="Q466" t="str">
        <f t="shared" si="48"/>
        <v>INVEST IN NERO UTILITY</v>
      </c>
      <c r="W466" s="2">
        <v>2445</v>
      </c>
    </row>
    <row r="467" spans="1:23" x14ac:dyDescent="0.25">
      <c r="A467" s="2">
        <v>2445</v>
      </c>
      <c r="B467" s="14" t="s">
        <v>2794</v>
      </c>
      <c r="C467" s="14" t="s">
        <v>2795</v>
      </c>
      <c r="D467" s="14" t="s">
        <v>2316</v>
      </c>
      <c r="E467" s="14" t="s">
        <v>2304</v>
      </c>
      <c r="F467" s="17">
        <v>132001</v>
      </c>
      <c r="G467" s="2">
        <v>19140</v>
      </c>
      <c r="H467" s="4">
        <v>123</v>
      </c>
      <c r="I467" s="17"/>
      <c r="K467" t="str">
        <f t="shared" si="43"/>
        <v>TOTAL ASSETS</v>
      </c>
      <c r="L467" t="str">
        <f t="shared" si="45"/>
        <v>LONG TERM ASSETS</v>
      </c>
      <c r="M467" s="13" t="str">
        <f t="shared" si="44"/>
        <v>LONG TERM ASSETS</v>
      </c>
      <c r="N467" t="str">
        <f t="shared" si="46"/>
        <v>INVESTMENT IN OPER COS</v>
      </c>
      <c r="O467" t="str">
        <f t="shared" si="47"/>
        <v>2440 - INVEST IN OPERATING COS</v>
      </c>
      <c r="Q467" t="str">
        <f t="shared" si="48"/>
        <v>INVEST IN SKY RANCH</v>
      </c>
      <c r="W467" s="2">
        <v>2445</v>
      </c>
    </row>
    <row r="468" spans="1:23" x14ac:dyDescent="0.25">
      <c r="A468" s="2">
        <v>2445</v>
      </c>
      <c r="B468" s="14" t="s">
        <v>2796</v>
      </c>
      <c r="C468" s="14" t="s">
        <v>2797</v>
      </c>
      <c r="D468" s="14" t="s">
        <v>2316</v>
      </c>
      <c r="E468" s="14" t="s">
        <v>2304</v>
      </c>
      <c r="F468" s="17">
        <v>132001</v>
      </c>
      <c r="G468" s="2">
        <v>19140</v>
      </c>
      <c r="H468" s="4">
        <v>123</v>
      </c>
      <c r="I468" s="17"/>
      <c r="K468" t="str">
        <f t="shared" si="43"/>
        <v>TOTAL ASSETS</v>
      </c>
      <c r="L468" t="str">
        <f t="shared" si="45"/>
        <v>LONG TERM ASSETS</v>
      </c>
      <c r="M468" s="13" t="str">
        <f t="shared" si="44"/>
        <v>LONG TERM ASSETS</v>
      </c>
      <c r="N468" t="str">
        <f t="shared" si="46"/>
        <v>INVESTMENT IN OPER COS</v>
      </c>
      <c r="O468" t="str">
        <f t="shared" si="47"/>
        <v>2440 - INVEST IN OPERATING COS</v>
      </c>
      <c r="Q468" t="str">
        <f t="shared" si="48"/>
        <v>INVEST IN BERMUDA WATER</v>
      </c>
      <c r="W468" s="2">
        <v>2445</v>
      </c>
    </row>
    <row r="469" spans="1:23" x14ac:dyDescent="0.25">
      <c r="A469" s="2">
        <v>2445</v>
      </c>
      <c r="B469" s="14" t="s">
        <v>2798</v>
      </c>
      <c r="C469" s="14" t="s">
        <v>2799</v>
      </c>
      <c r="D469" s="14" t="s">
        <v>2316</v>
      </c>
      <c r="E469" s="14" t="s">
        <v>2304</v>
      </c>
      <c r="F469" s="17">
        <v>132001</v>
      </c>
      <c r="G469" s="2">
        <v>19140</v>
      </c>
      <c r="H469" s="4">
        <v>123</v>
      </c>
      <c r="I469" s="17"/>
      <c r="K469" t="str">
        <f t="shared" si="43"/>
        <v>TOTAL ASSETS</v>
      </c>
      <c r="L469" t="str">
        <f t="shared" si="45"/>
        <v>LONG TERM ASSETS</v>
      </c>
      <c r="M469" s="13" t="str">
        <f t="shared" si="44"/>
        <v>LONG TERM ASSETS</v>
      </c>
      <c r="N469" t="str">
        <f t="shared" si="46"/>
        <v>INVESTMENT IN OPER COS</v>
      </c>
      <c r="O469" t="str">
        <f t="shared" si="47"/>
        <v>2440 - INVEST IN OPERATING COS</v>
      </c>
      <c r="Q469" t="str">
        <f t="shared" si="48"/>
        <v>INVEST IN UI OF CENTRAL</v>
      </c>
      <c r="W469" s="2">
        <v>2445</v>
      </c>
    </row>
    <row r="470" spans="1:23" x14ac:dyDescent="0.25">
      <c r="A470" s="2">
        <v>2445</v>
      </c>
      <c r="B470" s="14" t="s">
        <v>2800</v>
      </c>
      <c r="C470" s="14" t="s">
        <v>2801</v>
      </c>
      <c r="D470" s="14" t="s">
        <v>2316</v>
      </c>
      <c r="E470" s="14" t="s">
        <v>2304</v>
      </c>
      <c r="F470" s="17">
        <v>132001</v>
      </c>
      <c r="G470" s="2">
        <v>19140</v>
      </c>
      <c r="H470" s="4">
        <v>123</v>
      </c>
      <c r="I470" s="17"/>
      <c r="K470" t="str">
        <f t="shared" si="43"/>
        <v>TOTAL ASSETS</v>
      </c>
      <c r="L470" t="str">
        <f t="shared" si="45"/>
        <v>LONG TERM ASSETS</v>
      </c>
      <c r="M470" s="13" t="str">
        <f t="shared" si="44"/>
        <v>LONG TERM ASSETS</v>
      </c>
      <c r="N470" t="str">
        <f t="shared" si="46"/>
        <v>INVESTMENT IN OPER COS</v>
      </c>
      <c r="O470" t="str">
        <f t="shared" si="47"/>
        <v>2440 - INVEST IN OPERATING COS</v>
      </c>
      <c r="Q470" t="str">
        <f t="shared" si="48"/>
        <v>INVEST IN WSC OF IND IN</v>
      </c>
      <c r="W470" s="2">
        <v>2445</v>
      </c>
    </row>
    <row r="471" spans="1:23" x14ac:dyDescent="0.25">
      <c r="A471" s="2">
        <v>2445</v>
      </c>
      <c r="B471" s="14" t="s">
        <v>2802</v>
      </c>
      <c r="C471" s="14" t="s">
        <v>2803</v>
      </c>
      <c r="D471" s="14" t="s">
        <v>2316</v>
      </c>
      <c r="E471" s="14" t="s">
        <v>2304</v>
      </c>
      <c r="F471" s="17">
        <v>132001</v>
      </c>
      <c r="G471" s="2">
        <v>19140</v>
      </c>
      <c r="H471" s="4">
        <v>123</v>
      </c>
      <c r="I471" s="17"/>
      <c r="K471" t="str">
        <f t="shared" si="43"/>
        <v>TOTAL ASSETS</v>
      </c>
      <c r="L471" t="str">
        <f t="shared" si="45"/>
        <v>LONG TERM ASSETS</v>
      </c>
      <c r="M471" s="13" t="str">
        <f t="shared" si="44"/>
        <v>LONG TERM ASSETS</v>
      </c>
      <c r="N471" t="str">
        <f t="shared" si="46"/>
        <v>INVESTMENT IN OPER COS</v>
      </c>
      <c r="O471" t="str">
        <f t="shared" si="47"/>
        <v>2440 - INVEST IN OPERATING COS</v>
      </c>
      <c r="Q471" t="str">
        <f t="shared" si="48"/>
        <v>INVEST IN INDIANA WATER</v>
      </c>
      <c r="W471" s="2">
        <v>2445</v>
      </c>
    </row>
    <row r="472" spans="1:23" x14ac:dyDescent="0.25">
      <c r="A472" s="2">
        <v>2445</v>
      </c>
      <c r="B472" s="14" t="s">
        <v>2804</v>
      </c>
      <c r="C472" s="14" t="s">
        <v>2605</v>
      </c>
      <c r="D472" s="14" t="s">
        <v>2316</v>
      </c>
      <c r="E472" s="14" t="s">
        <v>2304</v>
      </c>
      <c r="F472" s="17">
        <v>132001</v>
      </c>
      <c r="G472" s="2">
        <v>19140</v>
      </c>
      <c r="H472" s="4">
        <v>123</v>
      </c>
      <c r="I472" s="17"/>
      <c r="K472" t="str">
        <f t="shared" si="43"/>
        <v>TOTAL ASSETS</v>
      </c>
      <c r="L472" t="str">
        <f t="shared" si="45"/>
        <v>LONG TERM ASSETS</v>
      </c>
      <c r="M472" s="13" t="str">
        <f t="shared" si="44"/>
        <v>LONG TERM ASSETS</v>
      </c>
      <c r="N472" t="str">
        <f t="shared" si="46"/>
        <v>INVESTMENT IN OPER COS</v>
      </c>
      <c r="O472" t="str">
        <f t="shared" si="47"/>
        <v>2440 - INVEST IN OPERATING COS</v>
      </c>
      <c r="Q472" t="str">
        <f t="shared" si="48"/>
        <v>INVEST IN WTR SERV CORP</v>
      </c>
      <c r="W472" s="2">
        <v>2445</v>
      </c>
    </row>
    <row r="473" spans="1:23" x14ac:dyDescent="0.25">
      <c r="A473" s="2">
        <v>2445</v>
      </c>
      <c r="B473" s="14" t="s">
        <v>2805</v>
      </c>
      <c r="C473" s="14" t="s">
        <v>2806</v>
      </c>
      <c r="D473" s="14" t="s">
        <v>2316</v>
      </c>
      <c r="E473" s="14" t="s">
        <v>2304</v>
      </c>
      <c r="F473" s="17">
        <v>132001</v>
      </c>
      <c r="G473" s="2">
        <v>19140</v>
      </c>
      <c r="H473" s="4">
        <v>123</v>
      </c>
      <c r="I473" s="17"/>
      <c r="K473" t="str">
        <f t="shared" si="43"/>
        <v>TOTAL ASSETS</v>
      </c>
      <c r="L473" t="str">
        <f t="shared" si="45"/>
        <v>LONG TERM ASSETS</v>
      </c>
      <c r="M473" s="13" t="str">
        <f t="shared" si="44"/>
        <v>LONG TERM ASSETS</v>
      </c>
      <c r="N473" t="str">
        <f t="shared" si="46"/>
        <v>INVESTMENT IN OPER COS</v>
      </c>
      <c r="O473" t="str">
        <f t="shared" si="47"/>
        <v>2440 - INVEST IN OPERATING COS</v>
      </c>
      <c r="Q473" t="str">
        <f t="shared" si="48"/>
        <v>INVEST IN WSC OF GEORGI</v>
      </c>
      <c r="W473" s="2">
        <v>2445</v>
      </c>
    </row>
    <row r="474" spans="1:23" x14ac:dyDescent="0.25">
      <c r="A474" s="2">
        <v>2450</v>
      </c>
      <c r="B474" s="14" t="s">
        <v>2304</v>
      </c>
      <c r="C474" s="14" t="s">
        <v>2807</v>
      </c>
      <c r="D474" s="14" t="s">
        <v>2312</v>
      </c>
      <c r="E474" s="14" t="s">
        <v>2307</v>
      </c>
      <c r="G474" s="2" t="s">
        <v>2308</v>
      </c>
      <c r="H474" s="4">
        <v>0</v>
      </c>
      <c r="K474" t="str">
        <f t="shared" si="43"/>
        <v>TOTAL ASSETS</v>
      </c>
      <c r="L474" t="str">
        <f t="shared" si="45"/>
        <v>LONG TERM ASSETS</v>
      </c>
      <c r="M474" s="13" t="str">
        <f t="shared" si="44"/>
        <v>LONG TERM ASSETS</v>
      </c>
      <c r="N474" t="str">
        <f t="shared" si="46"/>
        <v>NON-UTILITY INVESTMENTS</v>
      </c>
      <c r="O474" t="str">
        <f t="shared" si="47"/>
        <v>2440 - INVEST IN OPERATING COS</v>
      </c>
      <c r="Q474" t="str">
        <f t="shared" si="48"/>
        <v/>
      </c>
      <c r="W474" s="2">
        <v>2450</v>
      </c>
    </row>
    <row r="475" spans="1:23" x14ac:dyDescent="0.25">
      <c r="A475" s="2">
        <v>2455</v>
      </c>
      <c r="B475" s="14" t="s">
        <v>2304</v>
      </c>
      <c r="C475" s="14" t="s">
        <v>2808</v>
      </c>
      <c r="D475" s="14" t="s">
        <v>2314</v>
      </c>
      <c r="E475" s="14" t="s">
        <v>2307</v>
      </c>
      <c r="G475" s="2" t="s">
        <v>2308</v>
      </c>
      <c r="H475" s="4">
        <v>0</v>
      </c>
      <c r="K475" t="str">
        <f t="shared" si="43"/>
        <v>TOTAL ASSETS</v>
      </c>
      <c r="L475" t="str">
        <f t="shared" si="45"/>
        <v>LONG TERM ASSETS</v>
      </c>
      <c r="M475" s="13" t="str">
        <f t="shared" si="44"/>
        <v>LONG TERM ASSETS</v>
      </c>
      <c r="N475" t="str">
        <f t="shared" si="46"/>
        <v>NON-UTILITY INVESTMENTS</v>
      </c>
      <c r="O475" t="str">
        <f t="shared" si="47"/>
        <v>2455 - NON-UTILITY PROPERTY &amp; I</v>
      </c>
      <c r="P475" t="str">
        <f>CONCATENATE(A475," ","-"," ",TRIM(C475))</f>
        <v>2455 - NON-UTILITY PROPERTY &amp; I</v>
      </c>
      <c r="Q475" t="str">
        <f t="shared" si="48"/>
        <v>NON-UTILITY PROPERTY &amp; I</v>
      </c>
      <c r="W475" s="2">
        <v>2455</v>
      </c>
    </row>
    <row r="476" spans="1:23" x14ac:dyDescent="0.25">
      <c r="A476" s="2">
        <v>2460</v>
      </c>
      <c r="B476" s="14" t="s">
        <v>2304</v>
      </c>
      <c r="C476" s="14" t="s">
        <v>2809</v>
      </c>
      <c r="D476" s="14" t="s">
        <v>2316</v>
      </c>
      <c r="E476" s="14" t="s">
        <v>2304</v>
      </c>
      <c r="F476" s="17">
        <v>141292</v>
      </c>
      <c r="G476" s="2">
        <v>16311</v>
      </c>
      <c r="H476" s="4">
        <v>121</v>
      </c>
      <c r="I476" s="17"/>
      <c r="K476" t="str">
        <f t="shared" si="43"/>
        <v>TOTAL ASSETS</v>
      </c>
      <c r="L476" t="str">
        <f t="shared" si="45"/>
        <v>LONG TERM ASSETS</v>
      </c>
      <c r="M476" s="13" t="str">
        <f t="shared" si="44"/>
        <v>LONG TERM ASSETS</v>
      </c>
      <c r="N476" t="str">
        <f t="shared" si="46"/>
        <v>NON-UTILITY INVESTMENTS</v>
      </c>
      <c r="O476" t="str">
        <f t="shared" si="47"/>
        <v>2455 - NON-UTILITY PROPERTY &amp; I</v>
      </c>
      <c r="Q476" t="str">
        <f t="shared" si="48"/>
        <v>NON-UTIL PROP &amp; INVENTO</v>
      </c>
      <c r="W476" s="2">
        <v>2460</v>
      </c>
    </row>
    <row r="477" spans="1:23" x14ac:dyDescent="0.25">
      <c r="A477" s="2">
        <v>2465</v>
      </c>
      <c r="B477" s="14" t="s">
        <v>2304</v>
      </c>
      <c r="C477" s="14" t="s">
        <v>2315</v>
      </c>
      <c r="D477" s="14" t="s">
        <v>2316</v>
      </c>
      <c r="E477" s="14" t="s">
        <v>2304</v>
      </c>
      <c r="F477" s="17">
        <v>141292</v>
      </c>
      <c r="G477" s="2" t="s">
        <v>2308</v>
      </c>
      <c r="H477" s="4">
        <v>121</v>
      </c>
      <c r="I477" s="17"/>
      <c r="K477" t="str">
        <f t="shared" si="43"/>
        <v>TOTAL ASSETS</v>
      </c>
      <c r="L477" t="str">
        <f t="shared" si="45"/>
        <v>LONG TERM ASSETS</v>
      </c>
      <c r="M477" s="13" t="str">
        <f t="shared" si="44"/>
        <v>LONG TERM ASSETS</v>
      </c>
      <c r="N477" t="str">
        <f t="shared" si="46"/>
        <v>NON-UTILITY INVESTMENTS</v>
      </c>
      <c r="O477" t="str">
        <f t="shared" si="47"/>
        <v>2455 - NON-UTILITY PROPERTY &amp; I</v>
      </c>
      <c r="Q477" t="str">
        <f t="shared" si="48"/>
        <v>ORGANIZATION</v>
      </c>
      <c r="W477" s="2">
        <v>2465</v>
      </c>
    </row>
    <row r="478" spans="1:23" x14ac:dyDescent="0.25">
      <c r="A478" s="2">
        <v>2470</v>
      </c>
      <c r="B478" s="14" t="s">
        <v>2304</v>
      </c>
      <c r="C478" s="14" t="s">
        <v>2810</v>
      </c>
      <c r="D478" s="14" t="s">
        <v>2316</v>
      </c>
      <c r="E478" s="14" t="s">
        <v>2304</v>
      </c>
      <c r="F478" s="17">
        <v>141292</v>
      </c>
      <c r="G478" s="2" t="s">
        <v>2308</v>
      </c>
      <c r="H478" s="4">
        <v>121</v>
      </c>
      <c r="I478" s="17"/>
      <c r="K478" t="str">
        <f t="shared" si="43"/>
        <v>TOTAL ASSETS</v>
      </c>
      <c r="L478" t="str">
        <f t="shared" si="45"/>
        <v>LONG TERM ASSETS</v>
      </c>
      <c r="M478" s="13" t="str">
        <f t="shared" si="44"/>
        <v>LONG TERM ASSETS</v>
      </c>
      <c r="N478" t="str">
        <f t="shared" si="46"/>
        <v>NON-UTILITY INVESTMENTS</v>
      </c>
      <c r="O478" t="str">
        <f t="shared" si="47"/>
        <v>2455 - NON-UTILITY PROPERTY &amp; I</v>
      </c>
      <c r="Q478" t="str">
        <f t="shared" si="48"/>
        <v>LAND &amp; LAB RIGHTS</v>
      </c>
      <c r="W478" s="2">
        <v>2470</v>
      </c>
    </row>
    <row r="479" spans="1:23" x14ac:dyDescent="0.25">
      <c r="A479" s="2">
        <v>2475</v>
      </c>
      <c r="B479" s="14" t="s">
        <v>2304</v>
      </c>
      <c r="C479" s="14" t="s">
        <v>2811</v>
      </c>
      <c r="D479" s="14" t="s">
        <v>2316</v>
      </c>
      <c r="E479" s="14" t="s">
        <v>2304</v>
      </c>
      <c r="F479" s="17">
        <v>141292</v>
      </c>
      <c r="G479" s="2">
        <v>16312</v>
      </c>
      <c r="H479" s="4">
        <v>121</v>
      </c>
      <c r="I479" s="17"/>
      <c r="K479" t="str">
        <f t="shared" si="43"/>
        <v>TOTAL ASSETS</v>
      </c>
      <c r="L479" t="str">
        <f t="shared" si="45"/>
        <v>LONG TERM ASSETS</v>
      </c>
      <c r="M479" s="13" t="str">
        <f t="shared" si="44"/>
        <v>LONG TERM ASSETS</v>
      </c>
      <c r="N479" t="str">
        <f t="shared" si="46"/>
        <v>NON-UTILITY INVESTMENTS</v>
      </c>
      <c r="O479" t="str">
        <f t="shared" si="47"/>
        <v>2455 - NON-UTILITY PROPERTY &amp; I</v>
      </c>
      <c r="Q479" t="str">
        <f t="shared" si="48"/>
        <v>PROCESSING PLANT</v>
      </c>
      <c r="W479" s="2">
        <v>2475</v>
      </c>
    </row>
    <row r="480" spans="1:23" x14ac:dyDescent="0.25">
      <c r="A480" s="2">
        <v>2480</v>
      </c>
      <c r="B480" s="14" t="s">
        <v>2304</v>
      </c>
      <c r="C480" s="14" t="s">
        <v>2812</v>
      </c>
      <c r="D480" s="14" t="s">
        <v>2316</v>
      </c>
      <c r="E480" s="14" t="s">
        <v>2304</v>
      </c>
      <c r="F480" s="17">
        <v>141292</v>
      </c>
      <c r="G480" s="2" t="s">
        <v>2308</v>
      </c>
      <c r="H480" s="4">
        <v>121</v>
      </c>
      <c r="I480" s="17"/>
      <c r="K480" t="str">
        <f t="shared" si="43"/>
        <v>TOTAL ASSETS</v>
      </c>
      <c r="L480" t="str">
        <f t="shared" si="45"/>
        <v>LONG TERM ASSETS</v>
      </c>
      <c r="M480" s="13" t="str">
        <f t="shared" si="44"/>
        <v>LONG TERM ASSETS</v>
      </c>
      <c r="N480" t="str">
        <f t="shared" si="46"/>
        <v>NON-UTILITY INVESTMENTS</v>
      </c>
      <c r="O480" t="str">
        <f t="shared" si="47"/>
        <v>2455 - NON-UTILITY PROPERTY &amp; I</v>
      </c>
      <c r="Q480" t="str">
        <f t="shared" si="48"/>
        <v>OFF STRUCT &amp; IMPROV</v>
      </c>
      <c r="W480" s="2">
        <v>2480</v>
      </c>
    </row>
    <row r="481" spans="1:23" x14ac:dyDescent="0.25">
      <c r="A481" s="2">
        <v>2485</v>
      </c>
      <c r="B481" s="14" t="s">
        <v>2304</v>
      </c>
      <c r="C481" s="14" t="s">
        <v>2813</v>
      </c>
      <c r="D481" s="14" t="s">
        <v>2316</v>
      </c>
      <c r="E481" s="14" t="s">
        <v>2304</v>
      </c>
      <c r="F481" s="17">
        <v>141292</v>
      </c>
      <c r="G481" s="2" t="s">
        <v>2308</v>
      </c>
      <c r="H481" s="4">
        <v>121</v>
      </c>
      <c r="I481" s="17"/>
      <c r="K481" t="str">
        <f t="shared" si="43"/>
        <v>TOTAL ASSETS</v>
      </c>
      <c r="L481" t="str">
        <f t="shared" si="45"/>
        <v>LONG TERM ASSETS</v>
      </c>
      <c r="M481" s="13" t="str">
        <f t="shared" si="44"/>
        <v>LONG TERM ASSETS</v>
      </c>
      <c r="N481" t="str">
        <f t="shared" si="46"/>
        <v>NON-UTILITY INVESTMENTS</v>
      </c>
      <c r="O481" t="str">
        <f t="shared" si="47"/>
        <v>2455 - NON-UTILITY PROPERTY &amp; I</v>
      </c>
      <c r="Q481" t="str">
        <f t="shared" si="48"/>
        <v>PORTABLE OFFICE STRUCTU</v>
      </c>
      <c r="W481" s="2">
        <v>2485</v>
      </c>
    </row>
    <row r="482" spans="1:23" x14ac:dyDescent="0.25">
      <c r="A482" s="2">
        <v>2490</v>
      </c>
      <c r="B482" s="14" t="s">
        <v>2304</v>
      </c>
      <c r="C482" s="14" t="s">
        <v>2814</v>
      </c>
      <c r="D482" s="14" t="s">
        <v>2316</v>
      </c>
      <c r="E482" s="14" t="s">
        <v>2304</v>
      </c>
      <c r="F482" s="17">
        <v>141292</v>
      </c>
      <c r="G482" s="2" t="s">
        <v>2308</v>
      </c>
      <c r="H482" s="4">
        <v>121</v>
      </c>
      <c r="I482" s="17"/>
      <c r="K482" t="str">
        <f t="shared" si="43"/>
        <v>TOTAL ASSETS</v>
      </c>
      <c r="L482" t="str">
        <f t="shared" si="45"/>
        <v>LONG TERM ASSETS</v>
      </c>
      <c r="M482" s="13" t="str">
        <f t="shared" si="44"/>
        <v>LONG TERM ASSETS</v>
      </c>
      <c r="N482" t="str">
        <f t="shared" si="46"/>
        <v>NON-UTILITY INVESTMENTS</v>
      </c>
      <c r="O482" t="str">
        <f t="shared" si="47"/>
        <v>2455 - NON-UTILITY PROPERTY &amp; I</v>
      </c>
      <c r="Q482" t="str">
        <f t="shared" si="48"/>
        <v>OFFICE FURNITURE</v>
      </c>
      <c r="W482" s="2">
        <v>2490</v>
      </c>
    </row>
    <row r="483" spans="1:23" x14ac:dyDescent="0.25">
      <c r="A483" s="2">
        <v>2495</v>
      </c>
      <c r="B483" s="14" t="s">
        <v>2304</v>
      </c>
      <c r="C483" s="14" t="s">
        <v>2415</v>
      </c>
      <c r="D483" s="14" t="s">
        <v>2316</v>
      </c>
      <c r="E483" s="14" t="s">
        <v>2304</v>
      </c>
      <c r="F483" s="17">
        <v>141292</v>
      </c>
      <c r="G483" s="2" t="s">
        <v>2308</v>
      </c>
      <c r="H483" s="4">
        <v>121</v>
      </c>
      <c r="I483" s="17"/>
      <c r="K483" t="str">
        <f t="shared" si="43"/>
        <v>TOTAL ASSETS</v>
      </c>
      <c r="L483" t="str">
        <f t="shared" si="45"/>
        <v>LONG TERM ASSETS</v>
      </c>
      <c r="M483" s="13" t="str">
        <f t="shared" si="44"/>
        <v>LONG TERM ASSETS</v>
      </c>
      <c r="N483" t="str">
        <f t="shared" si="46"/>
        <v>NON-UTILITY INVESTMENTS</v>
      </c>
      <c r="O483" t="str">
        <f t="shared" si="47"/>
        <v>2455 - NON-UTILITY PROPERTY &amp; I</v>
      </c>
      <c r="Q483" t="str">
        <f t="shared" si="48"/>
        <v>OFFICE EQUIPMENT</v>
      </c>
      <c r="W483" s="2">
        <v>2495</v>
      </c>
    </row>
    <row r="484" spans="1:23" x14ac:dyDescent="0.25">
      <c r="A484" s="2">
        <v>2500</v>
      </c>
      <c r="B484" s="14" t="s">
        <v>2304</v>
      </c>
      <c r="C484" s="14" t="s">
        <v>2815</v>
      </c>
      <c r="D484" s="14" t="s">
        <v>2316</v>
      </c>
      <c r="E484" s="14" t="s">
        <v>2304</v>
      </c>
      <c r="F484" s="17">
        <v>141292</v>
      </c>
      <c r="G484" s="2">
        <v>16313</v>
      </c>
      <c r="H484" s="4">
        <v>121</v>
      </c>
      <c r="I484" s="17"/>
      <c r="K484" t="str">
        <f t="shared" si="43"/>
        <v>TOTAL ASSETS</v>
      </c>
      <c r="L484" t="str">
        <f t="shared" si="45"/>
        <v>LONG TERM ASSETS</v>
      </c>
      <c r="M484" s="13" t="str">
        <f t="shared" si="44"/>
        <v>LONG TERM ASSETS</v>
      </c>
      <c r="N484" t="str">
        <f t="shared" si="46"/>
        <v>NON-UTILITY INVESTMENTS</v>
      </c>
      <c r="O484" t="str">
        <f t="shared" si="47"/>
        <v>2455 - NON-UTILITY PROPERTY &amp; I</v>
      </c>
      <c r="Q484" t="str">
        <f t="shared" si="48"/>
        <v>MAINTENANCE STRUCT &amp; IM</v>
      </c>
      <c r="W484" s="2">
        <v>2500</v>
      </c>
    </row>
    <row r="485" spans="1:23" x14ac:dyDescent="0.25">
      <c r="A485" s="2">
        <v>2505</v>
      </c>
      <c r="B485" s="14" t="s">
        <v>2304</v>
      </c>
      <c r="C485" s="14" t="s">
        <v>2816</v>
      </c>
      <c r="D485" s="14" t="s">
        <v>2316</v>
      </c>
      <c r="E485" s="14" t="s">
        <v>2304</v>
      </c>
      <c r="F485" s="17">
        <v>141292</v>
      </c>
      <c r="G485" s="2" t="s">
        <v>2308</v>
      </c>
      <c r="H485" s="4">
        <v>121</v>
      </c>
      <c r="I485" s="17"/>
      <c r="K485" t="str">
        <f t="shared" si="43"/>
        <v>TOTAL ASSETS</v>
      </c>
      <c r="L485" t="str">
        <f t="shared" si="45"/>
        <v>LONG TERM ASSETS</v>
      </c>
      <c r="M485" s="13" t="str">
        <f t="shared" si="44"/>
        <v>LONG TERM ASSETS</v>
      </c>
      <c r="N485" t="str">
        <f t="shared" si="46"/>
        <v>NON-UTILITY INVESTMENTS</v>
      </c>
      <c r="O485" t="str">
        <f t="shared" si="47"/>
        <v>2455 - NON-UTILITY PROPERTY &amp; I</v>
      </c>
      <c r="Q485" t="str">
        <f t="shared" si="48"/>
        <v>LAB FURNITURE</v>
      </c>
      <c r="W485" s="2">
        <v>2505</v>
      </c>
    </row>
    <row r="486" spans="1:23" x14ac:dyDescent="0.25">
      <c r="A486" s="2">
        <v>2510</v>
      </c>
      <c r="B486" s="14" t="s">
        <v>2304</v>
      </c>
      <c r="C486" s="14" t="s">
        <v>2817</v>
      </c>
      <c r="D486" s="14" t="s">
        <v>2316</v>
      </c>
      <c r="E486" s="14" t="s">
        <v>2304</v>
      </c>
      <c r="F486" s="17">
        <v>141292</v>
      </c>
      <c r="G486" s="2">
        <v>16525</v>
      </c>
      <c r="H486" s="4">
        <v>121</v>
      </c>
      <c r="I486" s="17"/>
      <c r="K486" t="str">
        <f t="shared" si="43"/>
        <v>TOTAL ASSETS</v>
      </c>
      <c r="L486" t="str">
        <f t="shared" si="45"/>
        <v>LONG TERM ASSETS</v>
      </c>
      <c r="M486" s="13" t="str">
        <f t="shared" si="44"/>
        <v>LONG TERM ASSETS</v>
      </c>
      <c r="N486" t="str">
        <f t="shared" si="46"/>
        <v>NON-UTILITY INVESTMENTS</v>
      </c>
      <c r="O486" t="str">
        <f t="shared" si="47"/>
        <v>2455 - NON-UTILITY PROPERTY &amp; I</v>
      </c>
      <c r="Q486" t="str">
        <f t="shared" si="48"/>
        <v>MAINTENANCE TOOL</v>
      </c>
      <c r="W486" s="2">
        <v>2510</v>
      </c>
    </row>
    <row r="487" spans="1:23" x14ac:dyDescent="0.25">
      <c r="A487" s="2">
        <v>2515</v>
      </c>
      <c r="B487" s="14" t="s">
        <v>2304</v>
      </c>
      <c r="C487" s="14" t="s">
        <v>2818</v>
      </c>
      <c r="D487" s="14" t="s">
        <v>2316</v>
      </c>
      <c r="E487" s="14" t="s">
        <v>2304</v>
      </c>
      <c r="F487" s="17">
        <v>141292</v>
      </c>
      <c r="G487" s="2">
        <v>16510</v>
      </c>
      <c r="H487" s="4">
        <v>121</v>
      </c>
      <c r="I487" s="17"/>
      <c r="K487" t="str">
        <f t="shared" si="43"/>
        <v>TOTAL ASSETS</v>
      </c>
      <c r="L487" t="str">
        <f t="shared" si="45"/>
        <v>LONG TERM ASSETS</v>
      </c>
      <c r="M487" s="13" t="str">
        <f t="shared" si="44"/>
        <v>LONG TERM ASSETS</v>
      </c>
      <c r="N487" t="str">
        <f t="shared" si="46"/>
        <v>NON-UTILITY INVESTMENTS</v>
      </c>
      <c r="O487" t="str">
        <f t="shared" si="47"/>
        <v>2455 - NON-UTILITY PROPERTY &amp; I</v>
      </c>
      <c r="Q487" t="str">
        <f t="shared" si="48"/>
        <v>EQUIPMENT &amp; MACHINERY</v>
      </c>
      <c r="W487" s="2">
        <v>2515</v>
      </c>
    </row>
    <row r="488" spans="1:23" x14ac:dyDescent="0.25">
      <c r="A488" s="2">
        <v>2520</v>
      </c>
      <c r="B488" s="14" t="s">
        <v>2304</v>
      </c>
      <c r="C488" s="14" t="s">
        <v>2819</v>
      </c>
      <c r="D488" s="14" t="s">
        <v>2316</v>
      </c>
      <c r="E488" s="14" t="s">
        <v>2304</v>
      </c>
      <c r="F488" s="17">
        <v>141292</v>
      </c>
      <c r="G488" s="2" t="s">
        <v>2308</v>
      </c>
      <c r="H488" s="4">
        <v>121</v>
      </c>
      <c r="I488" s="17"/>
      <c r="K488" t="str">
        <f t="shared" si="43"/>
        <v>TOTAL ASSETS</v>
      </c>
      <c r="L488" t="str">
        <f t="shared" si="45"/>
        <v>LONG TERM ASSETS</v>
      </c>
      <c r="M488" s="13" t="str">
        <f t="shared" si="44"/>
        <v>LONG TERM ASSETS</v>
      </c>
      <c r="N488" t="str">
        <f t="shared" si="46"/>
        <v>NON-UTILITY INVESTMENTS</v>
      </c>
      <c r="O488" t="str">
        <f t="shared" si="47"/>
        <v>2455 - NON-UTILITY PROPERTY &amp; I</v>
      </c>
      <c r="Q488" t="str">
        <f t="shared" si="48"/>
        <v>COMMUNICATION EQUIPMENT</v>
      </c>
      <c r="W488" s="2">
        <v>2520</v>
      </c>
    </row>
    <row r="489" spans="1:23" x14ac:dyDescent="0.25">
      <c r="A489" s="2">
        <v>2525</v>
      </c>
      <c r="B489" s="14" t="s">
        <v>2304</v>
      </c>
      <c r="C489" s="14" t="s">
        <v>2820</v>
      </c>
      <c r="D489" s="14" t="s">
        <v>2314</v>
      </c>
      <c r="E489" s="14" t="s">
        <v>2307</v>
      </c>
      <c r="G489" s="2" t="s">
        <v>2308</v>
      </c>
      <c r="H489" s="4">
        <v>0</v>
      </c>
      <c r="K489" t="str">
        <f t="shared" si="43"/>
        <v>TOTAL ASSETS</v>
      </c>
      <c r="L489" t="str">
        <f t="shared" si="45"/>
        <v>LONG TERM ASSETS</v>
      </c>
      <c r="M489" s="13" t="str">
        <f t="shared" si="44"/>
        <v>LONG TERM ASSETS</v>
      </c>
      <c r="N489" t="str">
        <f t="shared" si="46"/>
        <v>NON-UTILITY INVESTMENTS</v>
      </c>
      <c r="O489" t="str">
        <f t="shared" si="47"/>
        <v>2525 - ACC DEPR NON-UTILITY PRO</v>
      </c>
      <c r="P489" t="str">
        <f>CONCATENATE(A489," ","-"," ",TRIM(C489))</f>
        <v>2525 - ACC DEPR NON-UTILITY PRO</v>
      </c>
      <c r="Q489" t="str">
        <f t="shared" si="48"/>
        <v>ACC DEPR NON-UTILITY PRO</v>
      </c>
      <c r="W489" s="2">
        <v>2525</v>
      </c>
    </row>
    <row r="490" spans="1:23" x14ac:dyDescent="0.25">
      <c r="A490" s="2">
        <v>2530</v>
      </c>
      <c r="B490" s="14" t="s">
        <v>2304</v>
      </c>
      <c r="C490" s="14" t="s">
        <v>2821</v>
      </c>
      <c r="D490" s="14" t="s">
        <v>2316</v>
      </c>
      <c r="E490" s="14" t="s">
        <v>2304</v>
      </c>
      <c r="F490" s="16">
        <v>142292</v>
      </c>
      <c r="G490" s="2" t="s">
        <v>2308</v>
      </c>
      <c r="H490" s="4">
        <v>122</v>
      </c>
      <c r="I490" s="16"/>
      <c r="K490" t="str">
        <f t="shared" si="43"/>
        <v>TOTAL ASSETS</v>
      </c>
      <c r="L490" t="str">
        <f t="shared" si="45"/>
        <v>LONG TERM ASSETS</v>
      </c>
      <c r="M490" s="13" t="str">
        <f t="shared" si="44"/>
        <v>LONG TERM ASSETS</v>
      </c>
      <c r="N490" t="str">
        <f t="shared" si="46"/>
        <v>NON-UTILITY INVESTMENTS</v>
      </c>
      <c r="O490" t="str">
        <f t="shared" si="47"/>
        <v>2525 - ACC DEPR NON-UTILITY PRO</v>
      </c>
      <c r="Q490" t="str">
        <f t="shared" si="48"/>
        <v>ACC DEPR-PROP &amp; INV</v>
      </c>
      <c r="W490" s="2">
        <v>2530</v>
      </c>
    </row>
    <row r="491" spans="1:23" x14ac:dyDescent="0.25">
      <c r="A491" s="2">
        <v>2535</v>
      </c>
      <c r="B491" s="14" t="s">
        <v>2304</v>
      </c>
      <c r="C491" s="14" t="s">
        <v>2503</v>
      </c>
      <c r="D491" s="14" t="s">
        <v>2316</v>
      </c>
      <c r="E491" s="14" t="s">
        <v>2304</v>
      </c>
      <c r="F491" s="16">
        <v>142292</v>
      </c>
      <c r="G491" s="2" t="s">
        <v>2308</v>
      </c>
      <c r="H491" s="4">
        <v>122</v>
      </c>
      <c r="I491" s="16"/>
      <c r="K491" t="str">
        <f t="shared" si="43"/>
        <v>TOTAL ASSETS</v>
      </c>
      <c r="L491" t="str">
        <f t="shared" si="45"/>
        <v>LONG TERM ASSETS</v>
      </c>
      <c r="M491" s="13" t="str">
        <f t="shared" si="44"/>
        <v>LONG TERM ASSETS</v>
      </c>
      <c r="N491" t="str">
        <f t="shared" si="46"/>
        <v>NON-UTILITY INVESTMENTS</v>
      </c>
      <c r="O491" t="str">
        <f t="shared" si="47"/>
        <v>2525 - ACC DEPR NON-UTILITY PRO</v>
      </c>
      <c r="Q491" t="str">
        <f t="shared" si="48"/>
        <v>ACC DEPR-ORGANIZATION</v>
      </c>
      <c r="W491" s="2">
        <v>2535</v>
      </c>
    </row>
    <row r="492" spans="1:23" x14ac:dyDescent="0.25">
      <c r="A492" s="2">
        <v>2540</v>
      </c>
      <c r="B492" s="14" t="s">
        <v>2304</v>
      </c>
      <c r="C492" s="14" t="s">
        <v>2822</v>
      </c>
      <c r="D492" s="14" t="s">
        <v>2316</v>
      </c>
      <c r="E492" s="14" t="s">
        <v>2304</v>
      </c>
      <c r="F492" s="16">
        <v>142292</v>
      </c>
      <c r="G492" s="2" t="s">
        <v>2308</v>
      </c>
      <c r="H492" s="4">
        <v>122</v>
      </c>
      <c r="I492" s="16"/>
      <c r="K492" t="str">
        <f t="shared" si="43"/>
        <v>TOTAL ASSETS</v>
      </c>
      <c r="L492" t="str">
        <f t="shared" si="45"/>
        <v>LONG TERM ASSETS</v>
      </c>
      <c r="M492" s="13" t="str">
        <f t="shared" si="44"/>
        <v>LONG TERM ASSETS</v>
      </c>
      <c r="N492" t="str">
        <f t="shared" si="46"/>
        <v>NON-UTILITY INVESTMENTS</v>
      </c>
      <c r="O492" t="str">
        <f t="shared" si="47"/>
        <v>2525 - ACC DEPR NON-UTILITY PRO</v>
      </c>
      <c r="Q492" t="str">
        <f t="shared" si="48"/>
        <v>ACC DEPR-LAND&amp;LAB</v>
      </c>
      <c r="W492" s="2">
        <v>2540</v>
      </c>
    </row>
    <row r="493" spans="1:23" x14ac:dyDescent="0.25">
      <c r="A493" s="2">
        <v>2545</v>
      </c>
      <c r="B493" s="14" t="s">
        <v>2304</v>
      </c>
      <c r="C493" s="14" t="s">
        <v>2823</v>
      </c>
      <c r="D493" s="14" t="s">
        <v>2316</v>
      </c>
      <c r="E493" s="14" t="s">
        <v>2304</v>
      </c>
      <c r="F493" s="16">
        <v>142292</v>
      </c>
      <c r="G493" s="2">
        <v>17445</v>
      </c>
      <c r="H493" s="4">
        <v>122</v>
      </c>
      <c r="I493" s="16"/>
      <c r="K493" t="str">
        <f t="shared" si="43"/>
        <v>TOTAL ASSETS</v>
      </c>
      <c r="L493" t="str">
        <f t="shared" si="45"/>
        <v>LONG TERM ASSETS</v>
      </c>
      <c r="M493" s="13" t="str">
        <f t="shared" si="44"/>
        <v>LONG TERM ASSETS</v>
      </c>
      <c r="N493" t="str">
        <f t="shared" si="46"/>
        <v>NON-UTILITY INVESTMENTS</v>
      </c>
      <c r="O493" t="str">
        <f t="shared" si="47"/>
        <v>2525 - ACC DEPR NON-UTILITY PRO</v>
      </c>
      <c r="Q493" t="str">
        <f t="shared" si="48"/>
        <v>ACC DEPR-PROCESSING PLA</v>
      </c>
      <c r="W493" s="2">
        <v>2545</v>
      </c>
    </row>
    <row r="494" spans="1:23" x14ac:dyDescent="0.25">
      <c r="A494" s="2">
        <v>2550</v>
      </c>
      <c r="B494" s="14" t="s">
        <v>2304</v>
      </c>
      <c r="C494" s="14" t="s">
        <v>2824</v>
      </c>
      <c r="D494" s="14" t="s">
        <v>2316</v>
      </c>
      <c r="E494" s="14" t="s">
        <v>2304</v>
      </c>
      <c r="F494" s="16">
        <v>142292</v>
      </c>
      <c r="G494" s="2" t="s">
        <v>2308</v>
      </c>
      <c r="H494" s="4">
        <v>122</v>
      </c>
      <c r="I494" s="16"/>
      <c r="K494" t="str">
        <f t="shared" si="43"/>
        <v>TOTAL ASSETS</v>
      </c>
      <c r="L494" t="str">
        <f t="shared" si="45"/>
        <v>LONG TERM ASSETS</v>
      </c>
      <c r="M494" s="13" t="str">
        <f t="shared" si="44"/>
        <v>LONG TERM ASSETS</v>
      </c>
      <c r="N494" t="str">
        <f t="shared" si="46"/>
        <v>NON-UTILITY INVESTMENTS</v>
      </c>
      <c r="O494" t="str">
        <f t="shared" si="47"/>
        <v>2525 - ACC DEPR NON-UTILITY PRO</v>
      </c>
      <c r="Q494" t="str">
        <f t="shared" si="48"/>
        <v>ACC DEPR-OFF STRUCTURE</v>
      </c>
      <c r="W494" s="2">
        <v>2550</v>
      </c>
    </row>
    <row r="495" spans="1:23" x14ac:dyDescent="0.25">
      <c r="A495" s="2">
        <v>2555</v>
      </c>
      <c r="B495" s="14" t="s">
        <v>2304</v>
      </c>
      <c r="C495" s="14" t="s">
        <v>2825</v>
      </c>
      <c r="D495" s="14" t="s">
        <v>2316</v>
      </c>
      <c r="E495" s="14" t="s">
        <v>2304</v>
      </c>
      <c r="F495" s="16">
        <v>142292</v>
      </c>
      <c r="G495" s="2" t="s">
        <v>2308</v>
      </c>
      <c r="H495" s="4">
        <v>122</v>
      </c>
      <c r="I495" s="16"/>
      <c r="K495" t="str">
        <f t="shared" si="43"/>
        <v>TOTAL ASSETS</v>
      </c>
      <c r="L495" t="str">
        <f t="shared" si="45"/>
        <v>LONG TERM ASSETS</v>
      </c>
      <c r="M495" s="13" t="str">
        <f t="shared" si="44"/>
        <v>LONG TERM ASSETS</v>
      </c>
      <c r="N495" t="str">
        <f t="shared" si="46"/>
        <v>NON-UTILITY INVESTMENTS</v>
      </c>
      <c r="O495" t="str">
        <f t="shared" si="47"/>
        <v>2525 - ACC DEPR NON-UTILITY PRO</v>
      </c>
      <c r="Q495" t="str">
        <f t="shared" si="48"/>
        <v>ACC DEPR-PORT OFF STRUC</v>
      </c>
      <c r="W495" s="2">
        <v>2555</v>
      </c>
    </row>
    <row r="496" spans="1:23" x14ac:dyDescent="0.25">
      <c r="A496" s="2">
        <v>2560</v>
      </c>
      <c r="B496" s="14" t="s">
        <v>2304</v>
      </c>
      <c r="C496" s="14" t="s">
        <v>2826</v>
      </c>
      <c r="D496" s="14" t="s">
        <v>2316</v>
      </c>
      <c r="E496" s="14" t="s">
        <v>2304</v>
      </c>
      <c r="F496" s="16">
        <v>142292</v>
      </c>
      <c r="G496" s="2" t="s">
        <v>2308</v>
      </c>
      <c r="H496" s="4">
        <v>122</v>
      </c>
      <c r="I496" s="16"/>
      <c r="K496" t="str">
        <f t="shared" si="43"/>
        <v>TOTAL ASSETS</v>
      </c>
      <c r="L496" t="str">
        <f t="shared" si="45"/>
        <v>LONG TERM ASSETS</v>
      </c>
      <c r="M496" s="13" t="str">
        <f t="shared" si="44"/>
        <v>LONG TERM ASSETS</v>
      </c>
      <c r="N496" t="str">
        <f t="shared" si="46"/>
        <v>NON-UTILITY INVESTMENTS</v>
      </c>
      <c r="O496" t="str">
        <f t="shared" si="47"/>
        <v>2525 - ACC DEPR NON-UTILITY PRO</v>
      </c>
      <c r="Q496" t="str">
        <f t="shared" si="48"/>
        <v>ACC DEPR-OFF FURNITURE</v>
      </c>
      <c r="W496" s="2">
        <v>2560</v>
      </c>
    </row>
    <row r="497" spans="1:23" x14ac:dyDescent="0.25">
      <c r="A497" s="2">
        <v>2565</v>
      </c>
      <c r="B497" s="14" t="s">
        <v>2304</v>
      </c>
      <c r="C497" s="14" t="s">
        <v>2827</v>
      </c>
      <c r="D497" s="14" t="s">
        <v>2316</v>
      </c>
      <c r="E497" s="14" t="s">
        <v>2304</v>
      </c>
      <c r="F497" s="16">
        <v>142292</v>
      </c>
      <c r="G497" s="2" t="s">
        <v>2308</v>
      </c>
      <c r="H497" s="4">
        <v>122</v>
      </c>
      <c r="I497" s="16"/>
      <c r="K497" t="str">
        <f t="shared" si="43"/>
        <v>TOTAL ASSETS</v>
      </c>
      <c r="L497" t="str">
        <f t="shared" si="45"/>
        <v>LONG TERM ASSETS</v>
      </c>
      <c r="M497" s="13" t="str">
        <f t="shared" si="44"/>
        <v>LONG TERM ASSETS</v>
      </c>
      <c r="N497" t="str">
        <f t="shared" si="46"/>
        <v>NON-UTILITY INVESTMENTS</v>
      </c>
      <c r="O497" t="str">
        <f t="shared" si="47"/>
        <v>2525 - ACC DEPR NON-UTILITY PRO</v>
      </c>
      <c r="Q497" t="str">
        <f t="shared" si="48"/>
        <v>ACC DEPR-OFF EQUIPMENT</v>
      </c>
      <c r="W497" s="2">
        <v>2565</v>
      </c>
    </row>
    <row r="498" spans="1:23" x14ac:dyDescent="0.25">
      <c r="A498" s="2">
        <v>2570</v>
      </c>
      <c r="B498" s="14" t="s">
        <v>2304</v>
      </c>
      <c r="C498" s="14" t="s">
        <v>2828</v>
      </c>
      <c r="D498" s="14" t="s">
        <v>2316</v>
      </c>
      <c r="E498" s="14" t="s">
        <v>2304</v>
      </c>
      <c r="F498" s="16">
        <v>142292</v>
      </c>
      <c r="G498" s="2">
        <v>17450</v>
      </c>
      <c r="H498" s="4">
        <v>122</v>
      </c>
      <c r="I498" s="16"/>
      <c r="K498" t="str">
        <f t="shared" si="43"/>
        <v>TOTAL ASSETS</v>
      </c>
      <c r="L498" t="str">
        <f t="shared" si="45"/>
        <v>LONG TERM ASSETS</v>
      </c>
      <c r="M498" s="13" t="str">
        <f t="shared" si="44"/>
        <v>LONG TERM ASSETS</v>
      </c>
      <c r="N498" t="str">
        <f t="shared" si="46"/>
        <v>NON-UTILITY INVESTMENTS</v>
      </c>
      <c r="O498" t="str">
        <f t="shared" si="47"/>
        <v>2525 - ACC DEPR NON-UTILITY PRO</v>
      </c>
      <c r="Q498" t="str">
        <f t="shared" si="48"/>
        <v>ACC DEPR-MAINT STRUCTUR</v>
      </c>
      <c r="W498" s="2">
        <v>2570</v>
      </c>
    </row>
    <row r="499" spans="1:23" x14ac:dyDescent="0.25">
      <c r="A499" s="2">
        <v>2575</v>
      </c>
      <c r="B499" s="14" t="s">
        <v>2304</v>
      </c>
      <c r="C499" s="14" t="s">
        <v>2829</v>
      </c>
      <c r="D499" s="14" t="s">
        <v>2316</v>
      </c>
      <c r="E499" s="14" t="s">
        <v>2304</v>
      </c>
      <c r="F499" s="16">
        <v>142292</v>
      </c>
      <c r="G499" s="2" t="s">
        <v>2308</v>
      </c>
      <c r="H499" s="4">
        <v>122</v>
      </c>
      <c r="I499" s="16"/>
      <c r="K499" t="str">
        <f t="shared" si="43"/>
        <v>TOTAL ASSETS</v>
      </c>
      <c r="L499" t="str">
        <f t="shared" si="45"/>
        <v>LONG TERM ASSETS</v>
      </c>
      <c r="M499" s="13" t="str">
        <f t="shared" si="44"/>
        <v>LONG TERM ASSETS</v>
      </c>
      <c r="N499" t="str">
        <f t="shared" si="46"/>
        <v>NON-UTILITY INVESTMENTS</v>
      </c>
      <c r="O499" t="str">
        <f t="shared" si="47"/>
        <v>2525 - ACC DEPR NON-UTILITY PRO</v>
      </c>
      <c r="Q499" t="str">
        <f t="shared" si="48"/>
        <v>ACC DEPR-LAB FURNITURE</v>
      </c>
      <c r="W499" s="2">
        <v>2575</v>
      </c>
    </row>
    <row r="500" spans="1:23" x14ac:dyDescent="0.25">
      <c r="A500" s="2">
        <v>2580</v>
      </c>
      <c r="B500" s="14" t="s">
        <v>2304</v>
      </c>
      <c r="C500" s="14" t="s">
        <v>2830</v>
      </c>
      <c r="D500" s="14" t="s">
        <v>2316</v>
      </c>
      <c r="E500" s="14" t="s">
        <v>2304</v>
      </c>
      <c r="F500" s="16">
        <v>142292</v>
      </c>
      <c r="G500" s="2">
        <v>17455</v>
      </c>
      <c r="H500" s="4">
        <v>122</v>
      </c>
      <c r="I500" s="16"/>
      <c r="K500" t="str">
        <f t="shared" si="43"/>
        <v>TOTAL ASSETS</v>
      </c>
      <c r="L500" t="str">
        <f t="shared" si="45"/>
        <v>LONG TERM ASSETS</v>
      </c>
      <c r="M500" s="13" t="str">
        <f t="shared" si="44"/>
        <v>LONG TERM ASSETS</v>
      </c>
      <c r="N500" t="str">
        <f t="shared" si="46"/>
        <v>NON-UTILITY INVESTMENTS</v>
      </c>
      <c r="O500" t="str">
        <f t="shared" si="47"/>
        <v>2525 - ACC DEPR NON-UTILITY PRO</v>
      </c>
      <c r="Q500" t="str">
        <f t="shared" si="48"/>
        <v>ACC DEPR-MAINT TOOL</v>
      </c>
      <c r="W500" s="2">
        <v>2580</v>
      </c>
    </row>
    <row r="501" spans="1:23" x14ac:dyDescent="0.25">
      <c r="A501" s="2">
        <v>2585</v>
      </c>
      <c r="B501" s="14" t="s">
        <v>2304</v>
      </c>
      <c r="C501" s="14" t="s">
        <v>2831</v>
      </c>
      <c r="D501" s="14" t="s">
        <v>2316</v>
      </c>
      <c r="E501" s="14" t="s">
        <v>2304</v>
      </c>
      <c r="F501" s="16">
        <v>142292</v>
      </c>
      <c r="G501" s="2">
        <v>17460</v>
      </c>
      <c r="H501" s="4">
        <v>122</v>
      </c>
      <c r="I501" s="16"/>
      <c r="K501" t="str">
        <f t="shared" si="43"/>
        <v>TOTAL ASSETS</v>
      </c>
      <c r="L501" t="str">
        <f t="shared" si="45"/>
        <v>LONG TERM ASSETS</v>
      </c>
      <c r="M501" s="13" t="str">
        <f t="shared" si="44"/>
        <v>LONG TERM ASSETS</v>
      </c>
      <c r="N501" t="str">
        <f t="shared" si="46"/>
        <v>NON-UTILITY INVESTMENTS</v>
      </c>
      <c r="O501" t="str">
        <f t="shared" si="47"/>
        <v>2525 - ACC DEPR NON-UTILITY PRO</v>
      </c>
      <c r="Q501" t="str">
        <f t="shared" si="48"/>
        <v>ACC DEPR-EQ &amp; MACHINERY</v>
      </c>
      <c r="W501" s="2">
        <v>2585</v>
      </c>
    </row>
    <row r="502" spans="1:23" x14ac:dyDescent="0.25">
      <c r="A502" s="2">
        <v>2590</v>
      </c>
      <c r="B502" s="14" t="s">
        <v>2304</v>
      </c>
      <c r="C502" s="14" t="s">
        <v>2832</v>
      </c>
      <c r="D502" s="14" t="s">
        <v>2316</v>
      </c>
      <c r="E502" s="14" t="s">
        <v>2304</v>
      </c>
      <c r="F502" s="16">
        <v>142292</v>
      </c>
      <c r="G502" s="2" t="s">
        <v>2308</v>
      </c>
      <c r="H502" s="4">
        <v>122</v>
      </c>
      <c r="I502" s="16"/>
      <c r="K502" t="str">
        <f t="shared" si="43"/>
        <v>TOTAL ASSETS</v>
      </c>
      <c r="L502" t="str">
        <f t="shared" si="45"/>
        <v>LONG TERM ASSETS</v>
      </c>
      <c r="M502" s="13" t="str">
        <f t="shared" si="44"/>
        <v>LONG TERM ASSETS</v>
      </c>
      <c r="N502" t="str">
        <f t="shared" si="46"/>
        <v>NON-UTILITY INVESTMENTS</v>
      </c>
      <c r="O502" t="str">
        <f t="shared" si="47"/>
        <v>2525 - ACC DEPR NON-UTILITY PRO</v>
      </c>
      <c r="Q502" t="str">
        <f t="shared" si="48"/>
        <v>ACC DEPR-COMMUN EQPT</v>
      </c>
      <c r="W502" s="2">
        <v>2590</v>
      </c>
    </row>
    <row r="503" spans="1:23" x14ac:dyDescent="0.25">
      <c r="A503" s="2">
        <v>2595</v>
      </c>
      <c r="B503" s="14" t="s">
        <v>2304</v>
      </c>
      <c r="C503" s="14" t="s">
        <v>2833</v>
      </c>
      <c r="D503" s="14" t="s">
        <v>2314</v>
      </c>
      <c r="E503" s="14" t="s">
        <v>2307</v>
      </c>
      <c r="G503" s="2" t="s">
        <v>2308</v>
      </c>
      <c r="H503" s="4">
        <v>0</v>
      </c>
      <c r="K503" t="str">
        <f t="shared" si="43"/>
        <v>TOTAL ASSETS</v>
      </c>
      <c r="L503" t="str">
        <f t="shared" si="45"/>
        <v>LONG TERM ASSETS</v>
      </c>
      <c r="M503" s="13" t="str">
        <f t="shared" si="44"/>
        <v>LONG TERM ASSETS</v>
      </c>
      <c r="N503" t="str">
        <f t="shared" si="46"/>
        <v>NON-UTILITY INVESTMENTS</v>
      </c>
      <c r="O503" t="str">
        <f t="shared" si="47"/>
        <v>2595 - NONREG GOODWILL</v>
      </c>
      <c r="P503" t="str">
        <f>CONCATENATE(A503," ","-"," ",TRIM(C503))</f>
        <v>2595 - NONREG GOODWILL</v>
      </c>
      <c r="Q503" t="str">
        <f t="shared" si="48"/>
        <v>NONREG GOODWILL</v>
      </c>
      <c r="W503" s="2">
        <v>2595</v>
      </c>
    </row>
    <row r="504" spans="1:23" x14ac:dyDescent="0.25">
      <c r="A504" s="2">
        <v>2600</v>
      </c>
      <c r="B504" s="14" t="s">
        <v>2304</v>
      </c>
      <c r="C504" s="14" t="s">
        <v>2834</v>
      </c>
      <c r="D504" s="14" t="s">
        <v>2316</v>
      </c>
      <c r="E504" s="14" t="s">
        <v>2304</v>
      </c>
      <c r="F504" s="2" t="s">
        <v>2589</v>
      </c>
      <c r="G504" s="2" t="s">
        <v>2308</v>
      </c>
      <c r="H504" s="4">
        <v>121</v>
      </c>
      <c r="K504" t="str">
        <f t="shared" si="43"/>
        <v>TOTAL ASSETS</v>
      </c>
      <c r="L504" t="str">
        <f t="shared" si="45"/>
        <v>LONG TERM ASSETS</v>
      </c>
      <c r="M504" s="13" t="str">
        <f t="shared" si="44"/>
        <v>LONG TERM ASSETS</v>
      </c>
      <c r="N504" t="str">
        <f t="shared" si="46"/>
        <v>NON-UTILITY INVESTMENTS</v>
      </c>
      <c r="O504" t="str">
        <f t="shared" si="47"/>
        <v>2595 - NONREG GOODWILL</v>
      </c>
      <c r="Q504" t="str">
        <f t="shared" si="48"/>
        <v>NONREGULATED GOODWILL</v>
      </c>
      <c r="W504" s="2">
        <v>2600</v>
      </c>
    </row>
    <row r="505" spans="1:23" x14ac:dyDescent="0.25">
      <c r="A505" s="2">
        <v>2605</v>
      </c>
      <c r="B505" s="14" t="s">
        <v>2304</v>
      </c>
      <c r="C505" s="14" t="s">
        <v>2835</v>
      </c>
      <c r="D505" s="14" t="s">
        <v>2316</v>
      </c>
      <c r="E505" s="14" t="s">
        <v>2304</v>
      </c>
      <c r="F505" s="2" t="s">
        <v>2589</v>
      </c>
      <c r="G505" s="2" t="s">
        <v>2308</v>
      </c>
      <c r="H505" s="4">
        <v>122</v>
      </c>
      <c r="K505" t="str">
        <f t="shared" si="43"/>
        <v>TOTAL ASSETS</v>
      </c>
      <c r="L505" t="str">
        <f t="shared" si="45"/>
        <v>LONG TERM ASSETS</v>
      </c>
      <c r="M505" s="13" t="str">
        <f t="shared" si="44"/>
        <v>LONG TERM ASSETS</v>
      </c>
      <c r="N505" t="str">
        <f t="shared" si="46"/>
        <v>NON-UTILITY INVESTMENTS</v>
      </c>
      <c r="O505" t="str">
        <f t="shared" si="47"/>
        <v>2595 - NONREG GOODWILL</v>
      </c>
      <c r="Q505" t="str">
        <f t="shared" si="48"/>
        <v>ACCUM AMORT NONREG GOOD</v>
      </c>
      <c r="W505" s="2">
        <v>2605</v>
      </c>
    </row>
    <row r="506" spans="1:23" x14ac:dyDescent="0.25">
      <c r="A506" s="2">
        <v>2610</v>
      </c>
      <c r="B506" s="14" t="s">
        <v>2304</v>
      </c>
      <c r="C506" s="14" t="s">
        <v>2836</v>
      </c>
      <c r="D506" s="14" t="s">
        <v>2312</v>
      </c>
      <c r="E506" s="14" t="s">
        <v>2307</v>
      </c>
      <c r="G506" s="2" t="s">
        <v>2308</v>
      </c>
      <c r="H506" s="4">
        <v>0</v>
      </c>
      <c r="K506" t="str">
        <f t="shared" si="43"/>
        <v>TOTAL ASSETS</v>
      </c>
      <c r="L506" t="str">
        <f t="shared" si="45"/>
        <v>LONG TERM ASSETS</v>
      </c>
      <c r="M506" s="13" t="str">
        <f t="shared" si="44"/>
        <v>LONG TERM ASSETS</v>
      </c>
      <c r="N506" t="str">
        <f t="shared" si="46"/>
        <v>ESCROW DEPOSIT</v>
      </c>
      <c r="O506" t="str">
        <f t="shared" si="47"/>
        <v>2595 - NONREG GOODWILL</v>
      </c>
      <c r="Q506" t="str">
        <f t="shared" si="48"/>
        <v/>
      </c>
      <c r="W506" s="2">
        <v>2610</v>
      </c>
    </row>
    <row r="507" spans="1:23" x14ac:dyDescent="0.25">
      <c r="A507" s="2">
        <v>2615</v>
      </c>
      <c r="B507" s="14" t="s">
        <v>2304</v>
      </c>
      <c r="C507" s="14" t="s">
        <v>2836</v>
      </c>
      <c r="D507" s="14" t="s">
        <v>2314</v>
      </c>
      <c r="E507" s="14" t="s">
        <v>2307</v>
      </c>
      <c r="G507" s="2" t="s">
        <v>2308</v>
      </c>
      <c r="H507" s="4">
        <v>0</v>
      </c>
      <c r="K507" t="str">
        <f t="shared" si="43"/>
        <v>TOTAL ASSETS</v>
      </c>
      <c r="L507" t="str">
        <f t="shared" si="45"/>
        <v>LONG TERM ASSETS</v>
      </c>
      <c r="M507" s="13" t="str">
        <f t="shared" si="44"/>
        <v>LONG TERM ASSETS</v>
      </c>
      <c r="N507" t="str">
        <f t="shared" si="46"/>
        <v>ESCROW DEPOSIT</v>
      </c>
      <c r="O507" t="str">
        <f t="shared" si="47"/>
        <v>2615 - ESCROW DEPOSIT</v>
      </c>
      <c r="P507" t="str">
        <f>CONCATENATE(A507," ","-"," ",TRIM(C507))</f>
        <v>2615 - ESCROW DEPOSIT</v>
      </c>
      <c r="Q507" t="str">
        <f t="shared" si="48"/>
        <v>ESCROW DEPOSIT</v>
      </c>
      <c r="W507" s="2">
        <v>2615</v>
      </c>
    </row>
    <row r="508" spans="1:23" x14ac:dyDescent="0.25">
      <c r="A508" s="2">
        <v>2620</v>
      </c>
      <c r="B508" s="14" t="s">
        <v>2304</v>
      </c>
      <c r="C508" s="14" t="s">
        <v>2837</v>
      </c>
      <c r="D508" s="14" t="s">
        <v>2316</v>
      </c>
      <c r="E508" s="14" t="s">
        <v>2304</v>
      </c>
      <c r="F508" s="16">
        <v>113713</v>
      </c>
      <c r="G508" s="2">
        <v>17465</v>
      </c>
      <c r="H508" s="4">
        <v>104</v>
      </c>
      <c r="I508" s="16"/>
      <c r="K508" t="str">
        <f t="shared" si="43"/>
        <v>TOTAL ASSETS</v>
      </c>
      <c r="L508" t="str">
        <f t="shared" si="45"/>
        <v>LONG TERM ASSETS</v>
      </c>
      <c r="M508" s="13" t="str">
        <f t="shared" si="44"/>
        <v>LONG TERM ASSETS</v>
      </c>
      <c r="N508" t="str">
        <f t="shared" si="46"/>
        <v>ESCROW DEPOSIT</v>
      </c>
      <c r="O508" t="str">
        <f t="shared" si="47"/>
        <v>2615 - ESCROW DEPOSIT</v>
      </c>
      <c r="Q508" t="str">
        <f t="shared" si="48"/>
        <v>UTIL PLANT ACQUIRED/DIS</v>
      </c>
      <c r="W508" s="2">
        <v>2620</v>
      </c>
    </row>
    <row r="509" spans="1:23" x14ac:dyDescent="0.25">
      <c r="A509" s="2">
        <v>2625</v>
      </c>
      <c r="B509" s="14" t="s">
        <v>2304</v>
      </c>
      <c r="C509" s="14" t="s">
        <v>2838</v>
      </c>
      <c r="D509" s="14" t="s">
        <v>2310</v>
      </c>
      <c r="E509" s="14" t="s">
        <v>2307</v>
      </c>
      <c r="F509" s="17">
        <v>160002</v>
      </c>
      <c r="G509" s="2" t="s">
        <v>2308</v>
      </c>
      <c r="H509" s="4">
        <v>0</v>
      </c>
      <c r="I509" s="17"/>
      <c r="K509" t="str">
        <f t="shared" si="43"/>
        <v>TOTAL ASSETS</v>
      </c>
      <c r="L509" t="str">
        <f t="shared" si="45"/>
        <v>CURRENT ASSETS</v>
      </c>
      <c r="M509" s="13" t="str">
        <f t="shared" si="44"/>
        <v>CURRENT ASSETS</v>
      </c>
      <c r="N509" t="str">
        <f t="shared" si="46"/>
        <v>ESCROW DEPOSIT</v>
      </c>
      <c r="O509" t="str">
        <f t="shared" si="47"/>
        <v>2615 - ESCROW DEPOSIT</v>
      </c>
      <c r="Q509" t="str">
        <f t="shared" si="48"/>
        <v/>
      </c>
      <c r="W509" s="2">
        <v>2625</v>
      </c>
    </row>
    <row r="510" spans="1:23" x14ac:dyDescent="0.25">
      <c r="A510" s="2">
        <v>2630</v>
      </c>
      <c r="B510" s="14" t="s">
        <v>2304</v>
      </c>
      <c r="C510" s="14" t="s">
        <v>2839</v>
      </c>
      <c r="D510" s="14" t="s">
        <v>2312</v>
      </c>
      <c r="E510" s="14" t="s">
        <v>2307</v>
      </c>
      <c r="G510" s="2" t="s">
        <v>2308</v>
      </c>
      <c r="H510" s="4">
        <v>0</v>
      </c>
      <c r="K510" t="str">
        <f t="shared" si="43"/>
        <v>TOTAL ASSETS</v>
      </c>
      <c r="L510" t="str">
        <f t="shared" si="45"/>
        <v>CURRENT ASSETS</v>
      </c>
      <c r="M510" s="13" t="str">
        <f t="shared" si="44"/>
        <v>CURRENT ASSETS</v>
      </c>
      <c r="N510" t="str">
        <f t="shared" si="46"/>
        <v>CASH</v>
      </c>
      <c r="O510" t="str">
        <f t="shared" si="47"/>
        <v>2615 - ESCROW DEPOSIT</v>
      </c>
      <c r="Q510" t="str">
        <f t="shared" si="48"/>
        <v/>
      </c>
      <c r="W510" s="2">
        <v>2630</v>
      </c>
    </row>
    <row r="511" spans="1:23" x14ac:dyDescent="0.25">
      <c r="A511" s="2">
        <v>2635</v>
      </c>
      <c r="B511" s="14" t="s">
        <v>2304</v>
      </c>
      <c r="C511" s="14" t="s">
        <v>2840</v>
      </c>
      <c r="D511" s="14" t="s">
        <v>2314</v>
      </c>
      <c r="E511" s="14" t="s">
        <v>2307</v>
      </c>
      <c r="G511" s="2" t="s">
        <v>2308</v>
      </c>
      <c r="H511" s="4">
        <v>0</v>
      </c>
      <c r="K511" t="str">
        <f t="shared" si="43"/>
        <v>TOTAL ASSETS</v>
      </c>
      <c r="L511" t="str">
        <f t="shared" si="45"/>
        <v>CURRENT ASSETS</v>
      </c>
      <c r="M511" s="13" t="str">
        <f t="shared" si="44"/>
        <v>CURRENT ASSETS</v>
      </c>
      <c r="N511" t="str">
        <f t="shared" si="46"/>
        <v>CASH</v>
      </c>
      <c r="O511" t="str">
        <f t="shared" si="47"/>
        <v>2635 - CASH-IN BANK</v>
      </c>
      <c r="P511" t="str">
        <f>CONCATENATE(A511," ","-"," ",TRIM(C511))</f>
        <v>2635 - CASH-IN BANK</v>
      </c>
      <c r="Q511" t="str">
        <f t="shared" si="48"/>
        <v>CASH-IN BANK</v>
      </c>
      <c r="W511" s="2">
        <v>2635</v>
      </c>
    </row>
    <row r="512" spans="1:23" x14ac:dyDescent="0.25">
      <c r="A512" s="2">
        <v>2640</v>
      </c>
      <c r="B512">
        <v>11</v>
      </c>
      <c r="C512" s="14" t="s">
        <v>2841</v>
      </c>
      <c r="D512" s="14" t="s">
        <v>2316</v>
      </c>
      <c r="E512" s="14" t="s">
        <v>2304</v>
      </c>
      <c r="F512" s="16">
        <v>111261</v>
      </c>
      <c r="G512" s="2">
        <v>11210</v>
      </c>
      <c r="H512" s="4">
        <v>131.19999999999999</v>
      </c>
      <c r="I512" s="16"/>
      <c r="K512" t="str">
        <f t="shared" si="43"/>
        <v>TOTAL ASSETS</v>
      </c>
      <c r="L512" t="str">
        <f t="shared" si="45"/>
        <v>CURRENT ASSETS</v>
      </c>
      <c r="M512" s="13" t="str">
        <f t="shared" si="44"/>
        <v>CURRENT ASSETS</v>
      </c>
      <c r="N512" t="str">
        <f t="shared" si="46"/>
        <v>CASH</v>
      </c>
      <c r="O512" t="str">
        <f t="shared" si="47"/>
        <v>2635 - CASH-IN BANK</v>
      </c>
      <c r="Q512" t="str">
        <f t="shared" si="48"/>
        <v>CASH-CHASE-DEPOSITORY</v>
      </c>
      <c r="W512" s="2">
        <v>2640</v>
      </c>
    </row>
    <row r="513" spans="1:23" x14ac:dyDescent="0.25">
      <c r="A513" s="2">
        <v>2640</v>
      </c>
      <c r="B513">
        <v>10</v>
      </c>
      <c r="C513" s="14" t="s">
        <v>2842</v>
      </c>
      <c r="D513" s="14" t="s">
        <v>2316</v>
      </c>
      <c r="E513" s="14" t="s">
        <v>2304</v>
      </c>
      <c r="F513" s="16">
        <v>111262</v>
      </c>
      <c r="G513" s="2">
        <v>11210</v>
      </c>
      <c r="H513" s="4">
        <v>131.19999999999999</v>
      </c>
      <c r="I513" s="16"/>
      <c r="K513" t="str">
        <f t="shared" si="43"/>
        <v>TOTAL ASSETS</v>
      </c>
      <c r="L513" t="str">
        <f t="shared" si="45"/>
        <v>CURRENT ASSETS</v>
      </c>
      <c r="M513" s="13" t="str">
        <f t="shared" si="44"/>
        <v>CURRENT ASSETS</v>
      </c>
      <c r="N513" t="str">
        <f t="shared" si="46"/>
        <v>CASH</v>
      </c>
      <c r="O513" t="str">
        <f t="shared" si="47"/>
        <v>2635 - CASH-IN BANK</v>
      </c>
      <c r="Q513" t="str">
        <f t="shared" si="48"/>
        <v>CASH-CHASE-WSC DISBURSE</v>
      </c>
      <c r="W513" s="2">
        <v>2640</v>
      </c>
    </row>
    <row r="514" spans="1:23" x14ac:dyDescent="0.25">
      <c r="A514" s="2">
        <v>2640</v>
      </c>
      <c r="B514">
        <v>13</v>
      </c>
      <c r="C514" s="14" t="s">
        <v>2843</v>
      </c>
      <c r="D514" s="14" t="s">
        <v>2316</v>
      </c>
      <c r="E514" s="14" t="s">
        <v>2304</v>
      </c>
      <c r="F514" s="16">
        <v>111270</v>
      </c>
      <c r="G514" s="2">
        <v>11210</v>
      </c>
      <c r="H514" s="4">
        <v>131.19999999999999</v>
      </c>
      <c r="I514" s="16"/>
      <c r="K514" t="str">
        <f t="shared" si="43"/>
        <v>TOTAL ASSETS</v>
      </c>
      <c r="L514" t="str">
        <f t="shared" si="45"/>
        <v>CURRENT ASSETS</v>
      </c>
      <c r="M514" s="13" t="str">
        <f t="shared" si="44"/>
        <v>CURRENT ASSETS</v>
      </c>
      <c r="N514" t="str">
        <f t="shared" si="46"/>
        <v>CASH</v>
      </c>
      <c r="O514" t="str">
        <f t="shared" si="47"/>
        <v>2635 - CASH-IN BANK</v>
      </c>
      <c r="Q514" t="str">
        <f t="shared" si="48"/>
        <v>CASH CONSOLIDATION</v>
      </c>
      <c r="W514" s="2">
        <v>2640</v>
      </c>
    </row>
    <row r="515" spans="1:23" x14ac:dyDescent="0.25">
      <c r="A515" s="2">
        <v>2640</v>
      </c>
      <c r="B515">
        <v>14</v>
      </c>
      <c r="C515" s="14" t="s">
        <v>2844</v>
      </c>
      <c r="D515" s="14" t="s">
        <v>2316</v>
      </c>
      <c r="E515" s="14" t="s">
        <v>2304</v>
      </c>
      <c r="F515" s="16">
        <v>111271</v>
      </c>
      <c r="G515" s="2">
        <v>11210</v>
      </c>
      <c r="H515" s="4">
        <v>131.19999999999999</v>
      </c>
      <c r="I515" s="16"/>
      <c r="K515" t="str">
        <f t="shared" ref="K515:K578" si="49">IF(D515="3",TRIM(C515),K514)</f>
        <v>TOTAL ASSETS</v>
      </c>
      <c r="L515" t="str">
        <f t="shared" si="45"/>
        <v>CURRENT ASSETS</v>
      </c>
      <c r="M515" s="13" t="str">
        <f t="shared" ref="M515:M578" si="50">+L515</f>
        <v>CURRENT ASSETS</v>
      </c>
      <c r="N515" t="str">
        <f t="shared" si="46"/>
        <v>CASH</v>
      </c>
      <c r="O515" t="str">
        <f t="shared" si="47"/>
        <v>2635 - CASH-IN BANK</v>
      </c>
      <c r="Q515" t="str">
        <f t="shared" si="48"/>
        <v>CASH CLEARING ACCOUNT</v>
      </c>
      <c r="W515" s="2">
        <v>2640</v>
      </c>
    </row>
    <row r="516" spans="1:23" x14ac:dyDescent="0.25">
      <c r="A516" s="2">
        <v>2640</v>
      </c>
      <c r="B516">
        <v>16</v>
      </c>
      <c r="C516" s="14" t="s">
        <v>2845</v>
      </c>
      <c r="D516" s="14" t="s">
        <v>2316</v>
      </c>
      <c r="E516" s="14" t="s">
        <v>2304</v>
      </c>
      <c r="F516" s="16">
        <v>111272</v>
      </c>
      <c r="G516" s="2">
        <v>11210</v>
      </c>
      <c r="H516" s="4">
        <v>131.19999999999999</v>
      </c>
      <c r="I516" s="16"/>
      <c r="K516" t="str">
        <f t="shared" si="49"/>
        <v>TOTAL ASSETS</v>
      </c>
      <c r="L516" t="str">
        <f t="shared" ref="L516:L579" si="51">IF(D516="4",TRIM(C516),L515)</f>
        <v>CURRENT ASSETS</v>
      </c>
      <c r="M516" s="13" t="str">
        <f t="shared" si="50"/>
        <v>CURRENT ASSETS</v>
      </c>
      <c r="N516" t="str">
        <f t="shared" si="46"/>
        <v>CASH</v>
      </c>
      <c r="O516" t="str">
        <f t="shared" si="47"/>
        <v>2635 - CASH-IN BANK</v>
      </c>
      <c r="Q516" t="str">
        <f t="shared" si="48"/>
        <v>CASH-CHASE-WSCIL</v>
      </c>
      <c r="W516" s="2">
        <v>2640</v>
      </c>
    </row>
    <row r="517" spans="1:23" x14ac:dyDescent="0.25">
      <c r="A517" s="2">
        <v>2640</v>
      </c>
      <c r="B517">
        <v>18</v>
      </c>
      <c r="C517" s="14" t="s">
        <v>2846</v>
      </c>
      <c r="D517" s="14" t="s">
        <v>2316</v>
      </c>
      <c r="E517" s="14" t="s">
        <v>2304</v>
      </c>
      <c r="F517" s="16">
        <v>111273</v>
      </c>
      <c r="G517" s="2">
        <v>11210</v>
      </c>
      <c r="H517" s="4">
        <v>131.19999999999999</v>
      </c>
      <c r="I517" s="16"/>
      <c r="K517" t="str">
        <f t="shared" si="49"/>
        <v>TOTAL ASSETS</v>
      </c>
      <c r="L517" t="str">
        <f t="shared" si="51"/>
        <v>CURRENT ASSETS</v>
      </c>
      <c r="M517" s="13" t="str">
        <f t="shared" si="50"/>
        <v>CURRENT ASSETS</v>
      </c>
      <c r="N517" t="str">
        <f t="shared" ref="N517:N580" si="52">IF(D517="5",TRIM(C517),N516)</f>
        <v>CASH</v>
      </c>
      <c r="O517" t="str">
        <f t="shared" ref="O517:O580" si="53">IF(D517="6",P517,O516)</f>
        <v>2635 - CASH-IN BANK</v>
      </c>
      <c r="Q517" t="str">
        <f t="shared" ref="Q517:Q580" si="54">IF(OR(D517="7",D517="8",D517="6"),TRIM(C517),"")</f>
        <v>CASH-TD BANK CANADA USD</v>
      </c>
      <c r="W517" s="2">
        <v>2640</v>
      </c>
    </row>
    <row r="518" spans="1:23" x14ac:dyDescent="0.25">
      <c r="A518" s="2">
        <v>2640</v>
      </c>
      <c r="B518">
        <v>20</v>
      </c>
      <c r="C518" s="14" t="s">
        <v>2847</v>
      </c>
      <c r="D518" s="14" t="s">
        <v>2316</v>
      </c>
      <c r="E518" s="14" t="s">
        <v>2304</v>
      </c>
      <c r="F518" s="16">
        <v>111274</v>
      </c>
      <c r="G518" s="2">
        <v>11210</v>
      </c>
      <c r="H518" s="4">
        <v>131.19999999999999</v>
      </c>
      <c r="I518" s="16"/>
      <c r="K518" t="str">
        <f t="shared" si="49"/>
        <v>TOTAL ASSETS</v>
      </c>
      <c r="L518" t="str">
        <f t="shared" si="51"/>
        <v>CURRENT ASSETS</v>
      </c>
      <c r="M518" s="13" t="str">
        <f t="shared" si="50"/>
        <v>CURRENT ASSETS</v>
      </c>
      <c r="N518" t="str">
        <f t="shared" si="52"/>
        <v>CASH</v>
      </c>
      <c r="O518" t="str">
        <f t="shared" si="53"/>
        <v>2635 - CASH-IN BANK</v>
      </c>
      <c r="Q518" t="str">
        <f t="shared" si="54"/>
        <v>CASH-TD BANK NA USD</v>
      </c>
      <c r="W518" s="2">
        <v>2640</v>
      </c>
    </row>
    <row r="519" spans="1:23" x14ac:dyDescent="0.25">
      <c r="A519" s="2">
        <v>2640</v>
      </c>
      <c r="B519">
        <v>23</v>
      </c>
      <c r="C519" s="14" t="s">
        <v>2848</v>
      </c>
      <c r="D519" s="14" t="s">
        <v>2316</v>
      </c>
      <c r="E519" s="14" t="s">
        <v>2304</v>
      </c>
      <c r="F519" s="16">
        <v>111275</v>
      </c>
      <c r="G519" s="2">
        <v>11210</v>
      </c>
      <c r="H519" s="4">
        <v>131.19999999999999</v>
      </c>
      <c r="I519" s="16"/>
      <c r="K519" t="str">
        <f t="shared" si="49"/>
        <v>TOTAL ASSETS</v>
      </c>
      <c r="L519" t="str">
        <f t="shared" si="51"/>
        <v>CURRENT ASSETS</v>
      </c>
      <c r="M519" s="13" t="str">
        <f t="shared" si="50"/>
        <v>CURRENT ASSETS</v>
      </c>
      <c r="N519" t="str">
        <f t="shared" si="52"/>
        <v>CASH</v>
      </c>
      <c r="O519" t="str">
        <f t="shared" si="53"/>
        <v>2635 - CASH-IN BANK</v>
      </c>
      <c r="Q519" t="str">
        <f t="shared" si="54"/>
        <v>CASH-CHASE-CREDIT CARD</v>
      </c>
      <c r="W519" s="2">
        <v>2640</v>
      </c>
    </row>
    <row r="520" spans="1:23" x14ac:dyDescent="0.25">
      <c r="A520" s="2">
        <v>2640</v>
      </c>
      <c r="B520">
        <v>24</v>
      </c>
      <c r="C520" s="14" t="s">
        <v>2849</v>
      </c>
      <c r="D520" s="14" t="s">
        <v>2316</v>
      </c>
      <c r="E520" s="14" t="s">
        <v>2304</v>
      </c>
      <c r="F520" s="16">
        <v>111276</v>
      </c>
      <c r="G520" s="2">
        <v>11210</v>
      </c>
      <c r="H520" s="4">
        <v>131.19999999999999</v>
      </c>
      <c r="I520" s="16"/>
      <c r="K520" t="str">
        <f t="shared" si="49"/>
        <v>TOTAL ASSETS</v>
      </c>
      <c r="L520" t="str">
        <f t="shared" si="51"/>
        <v>CURRENT ASSETS</v>
      </c>
      <c r="M520" s="13" t="str">
        <f t="shared" si="50"/>
        <v>CURRENT ASSETS</v>
      </c>
      <c r="N520" t="str">
        <f t="shared" si="52"/>
        <v>CASH</v>
      </c>
      <c r="O520" t="str">
        <f t="shared" si="53"/>
        <v>2635 - CASH-IN BANK</v>
      </c>
      <c r="Q520" t="str">
        <f t="shared" si="54"/>
        <v>CASH-CHASE-FLEXSERV</v>
      </c>
      <c r="W520" s="2">
        <v>2640</v>
      </c>
    </row>
    <row r="521" spans="1:23" x14ac:dyDescent="0.25">
      <c r="A521" s="2">
        <v>2640</v>
      </c>
      <c r="B521">
        <v>25</v>
      </c>
      <c r="C521" s="14" t="s">
        <v>2850</v>
      </c>
      <c r="D521" s="14" t="s">
        <v>2316</v>
      </c>
      <c r="E521" s="14" t="s">
        <v>2304</v>
      </c>
      <c r="F521" s="16">
        <v>111277</v>
      </c>
      <c r="G521" s="2">
        <v>11210</v>
      </c>
      <c r="H521" s="4">
        <v>131.19999999999999</v>
      </c>
      <c r="I521" s="16"/>
      <c r="K521" t="str">
        <f t="shared" si="49"/>
        <v>TOTAL ASSETS</v>
      </c>
      <c r="L521" t="str">
        <f t="shared" si="51"/>
        <v>CURRENT ASSETS</v>
      </c>
      <c r="M521" s="13" t="str">
        <f t="shared" si="50"/>
        <v>CURRENT ASSETS</v>
      </c>
      <c r="N521" t="str">
        <f t="shared" si="52"/>
        <v>CASH</v>
      </c>
      <c r="O521" t="str">
        <f t="shared" si="53"/>
        <v>2635 - CASH-IN BANK</v>
      </c>
      <c r="Q521" t="str">
        <f t="shared" si="54"/>
        <v>CASH-BANK OF AMERICA-SC</v>
      </c>
      <c r="W521" s="2">
        <v>2640</v>
      </c>
    </row>
    <row r="522" spans="1:23" x14ac:dyDescent="0.25">
      <c r="A522" s="2">
        <v>2640</v>
      </c>
      <c r="B522">
        <v>31</v>
      </c>
      <c r="C522" s="14" t="s">
        <v>2851</v>
      </c>
      <c r="D522" s="14" t="s">
        <v>2316</v>
      </c>
      <c r="E522" s="14" t="s">
        <v>2304</v>
      </c>
      <c r="F522" s="16">
        <v>111278</v>
      </c>
      <c r="G522" s="2">
        <v>11210</v>
      </c>
      <c r="H522" s="4">
        <v>131.19999999999999</v>
      </c>
      <c r="I522" s="16"/>
      <c r="K522" t="str">
        <f t="shared" si="49"/>
        <v>TOTAL ASSETS</v>
      </c>
      <c r="L522" t="str">
        <f t="shared" si="51"/>
        <v>CURRENT ASSETS</v>
      </c>
      <c r="M522" s="13" t="str">
        <f t="shared" si="50"/>
        <v>CURRENT ASSETS</v>
      </c>
      <c r="N522" t="str">
        <f t="shared" si="52"/>
        <v>CASH</v>
      </c>
      <c r="O522" t="str">
        <f t="shared" si="53"/>
        <v>2635 - CASH-IN BANK</v>
      </c>
      <c r="Q522" t="str">
        <f t="shared" si="54"/>
        <v>CASH-BANK OF AMERICA-GA</v>
      </c>
      <c r="W522" s="2">
        <v>2640</v>
      </c>
    </row>
    <row r="523" spans="1:23" x14ac:dyDescent="0.25">
      <c r="A523" s="2">
        <v>2640</v>
      </c>
      <c r="B523">
        <v>32</v>
      </c>
      <c r="C523" s="14" t="s">
        <v>2852</v>
      </c>
      <c r="D523" s="14" t="s">
        <v>2316</v>
      </c>
      <c r="E523" s="14" t="s">
        <v>2304</v>
      </c>
      <c r="F523" s="16">
        <v>111279</v>
      </c>
      <c r="G523" s="2">
        <v>11210</v>
      </c>
      <c r="H523" s="4">
        <v>131.19999999999999</v>
      </c>
      <c r="I523" s="16"/>
      <c r="K523" t="str">
        <f t="shared" si="49"/>
        <v>TOTAL ASSETS</v>
      </c>
      <c r="L523" t="str">
        <f t="shared" si="51"/>
        <v>CURRENT ASSETS</v>
      </c>
      <c r="M523" s="13" t="str">
        <f t="shared" si="50"/>
        <v>CURRENT ASSETS</v>
      </c>
      <c r="N523" t="str">
        <f t="shared" si="52"/>
        <v>CASH</v>
      </c>
      <c r="O523" t="str">
        <f t="shared" si="53"/>
        <v>2635 - CASH-IN BANK</v>
      </c>
      <c r="Q523" t="str">
        <f t="shared" si="54"/>
        <v>CASH-BANK OF AMERICA-NV</v>
      </c>
      <c r="W523" s="2">
        <v>2640</v>
      </c>
    </row>
    <row r="524" spans="1:23" x14ac:dyDescent="0.25">
      <c r="A524" s="2">
        <v>2640</v>
      </c>
      <c r="B524">
        <v>40</v>
      </c>
      <c r="C524" s="14" t="s">
        <v>2853</v>
      </c>
      <c r="D524" s="14" t="s">
        <v>2316</v>
      </c>
      <c r="E524" s="14" t="s">
        <v>2304</v>
      </c>
      <c r="F524" s="16">
        <v>111280</v>
      </c>
      <c r="G524" s="2">
        <v>11210</v>
      </c>
      <c r="H524" s="4">
        <v>131.19999999999999</v>
      </c>
      <c r="I524" s="16"/>
      <c r="K524" t="str">
        <f t="shared" si="49"/>
        <v>TOTAL ASSETS</v>
      </c>
      <c r="L524" t="str">
        <f t="shared" si="51"/>
        <v>CURRENT ASSETS</v>
      </c>
      <c r="M524" s="13" t="str">
        <f t="shared" si="50"/>
        <v>CURRENT ASSETS</v>
      </c>
      <c r="N524" t="str">
        <f t="shared" si="52"/>
        <v>CASH</v>
      </c>
      <c r="O524" t="str">
        <f t="shared" si="53"/>
        <v>2635 - CASH-IN BANK</v>
      </c>
      <c r="Q524" t="str">
        <f t="shared" si="54"/>
        <v>CASH-COMMERICAL BANK-KY</v>
      </c>
      <c r="W524" s="2">
        <v>2640</v>
      </c>
    </row>
    <row r="525" spans="1:23" x14ac:dyDescent="0.25">
      <c r="A525" s="2">
        <v>2640</v>
      </c>
      <c r="B525">
        <v>43</v>
      </c>
      <c r="C525" s="14" t="s">
        <v>2854</v>
      </c>
      <c r="D525" s="14" t="s">
        <v>2316</v>
      </c>
      <c r="E525" s="14" t="s">
        <v>2304</v>
      </c>
      <c r="F525" s="16">
        <v>111281</v>
      </c>
      <c r="G525" s="2">
        <v>11210</v>
      </c>
      <c r="H525" s="4">
        <v>131.19999999999999</v>
      </c>
      <c r="I525" s="16"/>
      <c r="K525" t="str">
        <f t="shared" si="49"/>
        <v>TOTAL ASSETS</v>
      </c>
      <c r="L525" t="str">
        <f t="shared" si="51"/>
        <v>CURRENT ASSETS</v>
      </c>
      <c r="M525" s="13" t="str">
        <f t="shared" si="50"/>
        <v>CURRENT ASSETS</v>
      </c>
      <c r="N525" t="str">
        <f t="shared" si="52"/>
        <v>CASH</v>
      </c>
      <c r="O525" t="str">
        <f t="shared" si="53"/>
        <v>2635 - CASH-IN BANK</v>
      </c>
      <c r="Q525" t="str">
        <f t="shared" si="54"/>
        <v>CASH-BANK OF AMERICA-FL</v>
      </c>
      <c r="W525" s="2">
        <v>2640</v>
      </c>
    </row>
    <row r="526" spans="1:23" x14ac:dyDescent="0.25">
      <c r="A526" s="2">
        <v>2640</v>
      </c>
      <c r="B526">
        <v>47</v>
      </c>
      <c r="C526" s="14" t="s">
        <v>2855</v>
      </c>
      <c r="D526" s="14" t="s">
        <v>2316</v>
      </c>
      <c r="E526" s="14" t="s">
        <v>2304</v>
      </c>
      <c r="F526" s="16">
        <v>111282</v>
      </c>
      <c r="G526" s="2">
        <v>11210</v>
      </c>
      <c r="H526" s="4">
        <v>131.19999999999999</v>
      </c>
      <c r="I526" s="16"/>
      <c r="K526" t="str">
        <f t="shared" si="49"/>
        <v>TOTAL ASSETS</v>
      </c>
      <c r="L526" t="str">
        <f t="shared" si="51"/>
        <v>CURRENT ASSETS</v>
      </c>
      <c r="M526" s="13" t="str">
        <f t="shared" si="50"/>
        <v>CURRENT ASSETS</v>
      </c>
      <c r="N526" t="str">
        <f t="shared" si="52"/>
        <v>CASH</v>
      </c>
      <c r="O526" t="str">
        <f t="shared" si="53"/>
        <v>2635 - CASH-IN BANK</v>
      </c>
      <c r="Q526" t="str">
        <f t="shared" si="54"/>
        <v>CASH-BANK OF AMERICA-NC</v>
      </c>
      <c r="W526" s="2">
        <v>2640</v>
      </c>
    </row>
    <row r="527" spans="1:23" x14ac:dyDescent="0.25">
      <c r="A527" s="2">
        <v>2640</v>
      </c>
      <c r="B527">
        <v>53</v>
      </c>
      <c r="C527" s="14" t="s">
        <v>2856</v>
      </c>
      <c r="D527" s="14" t="s">
        <v>2316</v>
      </c>
      <c r="F527" s="16">
        <v>111283</v>
      </c>
      <c r="G527" s="2">
        <v>11210</v>
      </c>
      <c r="H527" s="4">
        <v>131.19999999999999</v>
      </c>
      <c r="I527" s="16"/>
      <c r="K527" t="str">
        <f t="shared" si="49"/>
        <v>TOTAL ASSETS</v>
      </c>
      <c r="L527" t="str">
        <f t="shared" si="51"/>
        <v>CURRENT ASSETS</v>
      </c>
      <c r="M527" s="13" t="str">
        <f t="shared" si="50"/>
        <v>CURRENT ASSETS</v>
      </c>
      <c r="N527" t="str">
        <f t="shared" si="52"/>
        <v>CASH</v>
      </c>
      <c r="O527" t="str">
        <f t="shared" si="53"/>
        <v>2635 - CASH-IN BANK</v>
      </c>
      <c r="Q527" t="str">
        <f t="shared" si="54"/>
        <v>CASH-1ST COMMUNITY BANK</v>
      </c>
      <c r="W527" s="2">
        <v>2640</v>
      </c>
    </row>
    <row r="528" spans="1:23" x14ac:dyDescent="0.25">
      <c r="A528" s="2">
        <v>2640</v>
      </c>
      <c r="B528">
        <v>19</v>
      </c>
      <c r="C528" s="14" t="s">
        <v>2857</v>
      </c>
      <c r="D528" s="14" t="s">
        <v>2316</v>
      </c>
      <c r="E528" s="14" t="s">
        <v>2304</v>
      </c>
      <c r="F528" s="16">
        <v>111284</v>
      </c>
      <c r="G528" s="2">
        <v>11210</v>
      </c>
      <c r="H528" s="4">
        <v>131.19999999999999</v>
      </c>
      <c r="I528" s="16"/>
      <c r="K528" t="str">
        <f t="shared" si="49"/>
        <v>TOTAL ASSETS</v>
      </c>
      <c r="L528" t="str">
        <f t="shared" si="51"/>
        <v>CURRENT ASSETS</v>
      </c>
      <c r="M528" s="13" t="str">
        <f t="shared" si="50"/>
        <v>CURRENT ASSETS</v>
      </c>
      <c r="N528" t="str">
        <f t="shared" si="52"/>
        <v>CASH</v>
      </c>
      <c r="O528" t="str">
        <f t="shared" si="53"/>
        <v>2635 - CASH-IN BANK</v>
      </c>
      <c r="Q528" t="str">
        <f t="shared" si="54"/>
        <v>CASH-BANK OF NEW YORK M</v>
      </c>
      <c r="W528" s="2">
        <v>2640</v>
      </c>
    </row>
    <row r="529" spans="1:23" x14ac:dyDescent="0.25">
      <c r="A529" s="2">
        <v>2640</v>
      </c>
      <c r="B529">
        <v>27</v>
      </c>
      <c r="C529" s="14" t="s">
        <v>2858</v>
      </c>
      <c r="D529" s="14" t="s">
        <v>2316</v>
      </c>
      <c r="E529" s="14" t="s">
        <v>2304</v>
      </c>
      <c r="F529" s="16">
        <v>111285</v>
      </c>
      <c r="G529" s="2">
        <v>11210</v>
      </c>
      <c r="H529" s="4">
        <v>131.19999999999999</v>
      </c>
      <c r="I529" s="16"/>
      <c r="K529" t="str">
        <f t="shared" si="49"/>
        <v>TOTAL ASSETS</v>
      </c>
      <c r="L529" t="str">
        <f t="shared" si="51"/>
        <v>CURRENT ASSETS</v>
      </c>
      <c r="M529" s="13" t="str">
        <f t="shared" si="50"/>
        <v>CURRENT ASSETS</v>
      </c>
      <c r="N529" t="str">
        <f t="shared" si="52"/>
        <v>CASH</v>
      </c>
      <c r="O529" t="str">
        <f t="shared" si="53"/>
        <v>2635 - CASH-IN BANK</v>
      </c>
      <c r="Q529" t="str">
        <f t="shared" si="54"/>
        <v>CASH-WIRE TRANSFER CLEA</v>
      </c>
      <c r="W529" s="2">
        <v>2640</v>
      </c>
    </row>
    <row r="530" spans="1:23" x14ac:dyDescent="0.25">
      <c r="A530" s="2">
        <v>2640</v>
      </c>
      <c r="B530">
        <v>39</v>
      </c>
      <c r="C530" s="14" t="s">
        <v>2859</v>
      </c>
      <c r="D530" s="14" t="s">
        <v>2316</v>
      </c>
      <c r="E530" s="14" t="s">
        <v>2304</v>
      </c>
      <c r="F530" s="18">
        <v>111310</v>
      </c>
      <c r="G530" s="2">
        <v>11210</v>
      </c>
      <c r="H530" s="4">
        <v>131.19999999999999</v>
      </c>
      <c r="I530" s="19"/>
      <c r="K530" t="str">
        <f t="shared" si="49"/>
        <v>TOTAL ASSETS</v>
      </c>
      <c r="L530" t="str">
        <f t="shared" si="51"/>
        <v>CURRENT ASSETS</v>
      </c>
      <c r="M530" s="13" t="str">
        <f t="shared" si="50"/>
        <v>CURRENT ASSETS</v>
      </c>
      <c r="N530" t="str">
        <f t="shared" si="52"/>
        <v>CASH</v>
      </c>
      <c r="O530" t="str">
        <f t="shared" si="53"/>
        <v>2635 - CASH-IN BANK</v>
      </c>
      <c r="Q530" t="str">
        <f t="shared" si="54"/>
        <v>CASH-AL WELLS FARGO</v>
      </c>
      <c r="W530" s="2">
        <v>2640</v>
      </c>
    </row>
    <row r="531" spans="1:23" x14ac:dyDescent="0.25">
      <c r="A531" s="2">
        <v>2640</v>
      </c>
      <c r="B531">
        <v>36</v>
      </c>
      <c r="C531" s="14" t="s">
        <v>2860</v>
      </c>
      <c r="D531" s="14" t="s">
        <v>2316</v>
      </c>
      <c r="E531" s="14" t="s">
        <v>2304</v>
      </c>
      <c r="F531" s="16">
        <v>111450</v>
      </c>
      <c r="G531" s="2">
        <v>11210</v>
      </c>
      <c r="H531" s="4">
        <v>131.19999999999999</v>
      </c>
      <c r="I531" s="16"/>
      <c r="K531" t="str">
        <f t="shared" si="49"/>
        <v>TOTAL ASSETS</v>
      </c>
      <c r="L531" t="str">
        <f t="shared" si="51"/>
        <v>CURRENT ASSETS</v>
      </c>
      <c r="M531" s="13" t="str">
        <f t="shared" si="50"/>
        <v>CURRENT ASSETS</v>
      </c>
      <c r="N531" t="str">
        <f t="shared" si="52"/>
        <v>CASH</v>
      </c>
      <c r="O531" t="str">
        <f t="shared" si="53"/>
        <v>2635 - CASH-IN BANK</v>
      </c>
      <c r="Q531" t="str">
        <f t="shared" si="54"/>
        <v>CASH-CHASE-BETTERMENT F</v>
      </c>
      <c r="W531" s="2">
        <v>2640</v>
      </c>
    </row>
    <row r="532" spans="1:23" x14ac:dyDescent="0.25">
      <c r="A532" s="2">
        <v>2640</v>
      </c>
      <c r="B532">
        <v>37</v>
      </c>
      <c r="C532" s="14" t="s">
        <v>2861</v>
      </c>
      <c r="D532" s="14" t="s">
        <v>2316</v>
      </c>
      <c r="E532" s="14" t="s">
        <v>2304</v>
      </c>
      <c r="F532" s="16">
        <v>111451</v>
      </c>
      <c r="G532" s="2">
        <v>11210</v>
      </c>
      <c r="H532" s="4">
        <v>131.19999999999999</v>
      </c>
      <c r="I532" s="16"/>
      <c r="K532" t="str">
        <f t="shared" si="49"/>
        <v>TOTAL ASSETS</v>
      </c>
      <c r="L532" t="str">
        <f t="shared" si="51"/>
        <v>CURRENT ASSETS</v>
      </c>
      <c r="M532" s="13" t="str">
        <f t="shared" si="50"/>
        <v>CURRENT ASSETS</v>
      </c>
      <c r="N532" t="str">
        <f t="shared" si="52"/>
        <v>CASH</v>
      </c>
      <c r="O532" t="str">
        <f t="shared" si="53"/>
        <v>2635 - CASH-IN BANK</v>
      </c>
      <c r="Q532" t="str">
        <f t="shared" si="54"/>
        <v>CASH-CHASE-PLT CAP FUND</v>
      </c>
      <c r="W532" s="2">
        <v>2640</v>
      </c>
    </row>
    <row r="533" spans="1:23" x14ac:dyDescent="0.25">
      <c r="A533" s="2">
        <v>2640</v>
      </c>
      <c r="B533">
        <v>38</v>
      </c>
      <c r="C533" s="14" t="s">
        <v>2862</v>
      </c>
      <c r="D533" s="14" t="s">
        <v>2316</v>
      </c>
      <c r="E533" s="14" t="s">
        <v>2304</v>
      </c>
      <c r="F533" s="16">
        <v>111452</v>
      </c>
      <c r="G533" s="2">
        <v>11210</v>
      </c>
      <c r="H533" s="4">
        <v>131.19999999999999</v>
      </c>
      <c r="I533" s="16"/>
      <c r="K533" t="str">
        <f t="shared" si="49"/>
        <v>TOTAL ASSETS</v>
      </c>
      <c r="L533" t="str">
        <f t="shared" si="51"/>
        <v>CURRENT ASSETS</v>
      </c>
      <c r="M533" s="13" t="str">
        <f t="shared" si="50"/>
        <v>CURRENT ASSETS</v>
      </c>
      <c r="N533" t="str">
        <f t="shared" si="52"/>
        <v>CASH</v>
      </c>
      <c r="O533" t="str">
        <f t="shared" si="53"/>
        <v>2635 - CASH-IN BANK</v>
      </c>
      <c r="Q533" t="str">
        <f t="shared" si="54"/>
        <v>CASH-CHASE-WTR STORAGE</v>
      </c>
      <c r="W533" s="2">
        <v>2640</v>
      </c>
    </row>
    <row r="534" spans="1:23" x14ac:dyDescent="0.25">
      <c r="A534" s="2">
        <v>2640</v>
      </c>
      <c r="B534">
        <v>51</v>
      </c>
      <c r="C534" s="14" t="s">
        <v>2863</v>
      </c>
      <c r="D534" s="14" t="s">
        <v>2316</v>
      </c>
      <c r="E534" s="14" t="s">
        <v>2304</v>
      </c>
      <c r="F534" s="16">
        <v>111453</v>
      </c>
      <c r="G534" s="2">
        <v>11210</v>
      </c>
      <c r="H534" s="4">
        <v>131.19999999999999</v>
      </c>
      <c r="I534" s="16"/>
      <c r="K534" t="str">
        <f t="shared" si="49"/>
        <v>TOTAL ASSETS</v>
      </c>
      <c r="L534" t="str">
        <f t="shared" si="51"/>
        <v>CURRENT ASSETS</v>
      </c>
      <c r="M534" s="13" t="str">
        <f t="shared" si="50"/>
        <v>CURRENT ASSETS</v>
      </c>
      <c r="N534" t="str">
        <f t="shared" si="52"/>
        <v>CASH</v>
      </c>
      <c r="O534" t="str">
        <f t="shared" si="53"/>
        <v>2635 - CASH-IN BANK</v>
      </c>
      <c r="Q534" t="str">
        <f t="shared" si="54"/>
        <v>CASH-CHASE-WTR RTS PRO</v>
      </c>
      <c r="W534" s="2">
        <v>2640</v>
      </c>
    </row>
    <row r="535" spans="1:23" x14ac:dyDescent="0.25">
      <c r="A535" s="2">
        <v>2640</v>
      </c>
      <c r="B535">
        <v>48</v>
      </c>
      <c r="C535" s="14" t="s">
        <v>2864</v>
      </c>
      <c r="D535" s="14" t="s">
        <v>2316</v>
      </c>
      <c r="E535" s="14" t="s">
        <v>2304</v>
      </c>
      <c r="F535" s="16">
        <v>111460</v>
      </c>
      <c r="G535" s="2">
        <v>11210</v>
      </c>
      <c r="H535" s="4">
        <v>131.19999999999999</v>
      </c>
      <c r="I535" s="16"/>
      <c r="K535" t="str">
        <f t="shared" si="49"/>
        <v>TOTAL ASSETS</v>
      </c>
      <c r="L535" t="str">
        <f t="shared" si="51"/>
        <v>CURRENT ASSETS</v>
      </c>
      <c r="M535" s="13" t="str">
        <f t="shared" si="50"/>
        <v>CURRENT ASSETS</v>
      </c>
      <c r="N535" t="str">
        <f t="shared" si="52"/>
        <v>CASH</v>
      </c>
      <c r="O535" t="str">
        <f t="shared" si="53"/>
        <v>2635 - CASH-IN BANK</v>
      </c>
      <c r="Q535" t="str">
        <f t="shared" si="54"/>
        <v>CASH-BANK OF AM-COLCHES</v>
      </c>
      <c r="W535" s="2">
        <v>2640</v>
      </c>
    </row>
    <row r="536" spans="1:23" x14ac:dyDescent="0.25">
      <c r="A536" s="2">
        <v>2640</v>
      </c>
      <c r="B536">
        <v>50</v>
      </c>
      <c r="C536" s="14" t="s">
        <v>2865</v>
      </c>
      <c r="D536" s="14" t="s">
        <v>2316</v>
      </c>
      <c r="E536" s="14" t="s">
        <v>2304</v>
      </c>
      <c r="F536" s="16">
        <v>111470</v>
      </c>
      <c r="G536" s="2">
        <v>11210</v>
      </c>
      <c r="H536" s="4">
        <v>131.19999999999999</v>
      </c>
      <c r="I536" s="16"/>
      <c r="K536" t="str">
        <f t="shared" si="49"/>
        <v>TOTAL ASSETS</v>
      </c>
      <c r="L536" t="str">
        <f t="shared" si="51"/>
        <v>CURRENT ASSETS</v>
      </c>
      <c r="M536" s="13" t="str">
        <f t="shared" si="50"/>
        <v>CURRENT ASSETS</v>
      </c>
      <c r="N536" t="str">
        <f t="shared" si="52"/>
        <v>CASH</v>
      </c>
      <c r="O536" t="str">
        <f t="shared" si="53"/>
        <v>2635 - CASH-IN BANK</v>
      </c>
      <c r="Q536" t="str">
        <f t="shared" si="54"/>
        <v>CASH-BB&amp;T</v>
      </c>
      <c r="W536" s="2">
        <v>2640</v>
      </c>
    </row>
    <row r="537" spans="1:23" x14ac:dyDescent="0.25">
      <c r="A537" s="2">
        <v>2640</v>
      </c>
      <c r="B537">
        <v>12</v>
      </c>
      <c r="C537" s="14" t="s">
        <v>2866</v>
      </c>
      <c r="D537" s="14" t="s">
        <v>2316</v>
      </c>
      <c r="E537" s="14" t="s">
        <v>2304</v>
      </c>
      <c r="F537" s="2" t="s">
        <v>2589</v>
      </c>
      <c r="G537" s="2">
        <v>11210</v>
      </c>
      <c r="H537" s="4">
        <v>131.19999999999999</v>
      </c>
      <c r="K537" t="str">
        <f t="shared" si="49"/>
        <v>TOTAL ASSETS</v>
      </c>
      <c r="L537" t="str">
        <f t="shared" si="51"/>
        <v>CURRENT ASSETS</v>
      </c>
      <c r="M537" s="13" t="str">
        <f t="shared" si="50"/>
        <v>CURRENT ASSETS</v>
      </c>
      <c r="N537" t="str">
        <f t="shared" si="52"/>
        <v>CASH</v>
      </c>
      <c r="O537" t="str">
        <f t="shared" si="53"/>
        <v>2635 - CASH-IN BANK</v>
      </c>
      <c r="Q537" t="str">
        <f t="shared" si="54"/>
        <v>CASH-CHASE MONEY MARKET</v>
      </c>
      <c r="W537" s="2">
        <v>2640</v>
      </c>
    </row>
    <row r="538" spans="1:23" x14ac:dyDescent="0.25">
      <c r="A538" s="2">
        <v>2640</v>
      </c>
      <c r="B538">
        <v>15</v>
      </c>
      <c r="C538" s="14" t="s">
        <v>2867</v>
      </c>
      <c r="D538" s="14" t="s">
        <v>2316</v>
      </c>
      <c r="E538" s="14" t="s">
        <v>2304</v>
      </c>
      <c r="F538" s="2" t="s">
        <v>2589</v>
      </c>
      <c r="G538" s="2">
        <v>11210</v>
      </c>
      <c r="H538" s="4">
        <v>131.19999999999999</v>
      </c>
      <c r="K538" t="str">
        <f t="shared" si="49"/>
        <v>TOTAL ASSETS</v>
      </c>
      <c r="L538" t="str">
        <f t="shared" si="51"/>
        <v>CURRENT ASSETS</v>
      </c>
      <c r="M538" s="13" t="str">
        <f t="shared" si="50"/>
        <v>CURRENT ASSETS</v>
      </c>
      <c r="N538" t="str">
        <f t="shared" si="52"/>
        <v>CASH</v>
      </c>
      <c r="O538" t="str">
        <f t="shared" si="53"/>
        <v>2635 - CASH-IN BANK</v>
      </c>
      <c r="Q538" t="str">
        <f t="shared" si="54"/>
        <v>CASH CLEARING-COLLECT A</v>
      </c>
      <c r="W538" s="2">
        <v>2640</v>
      </c>
    </row>
    <row r="539" spans="1:23" x14ac:dyDescent="0.25">
      <c r="A539" s="2">
        <v>2640</v>
      </c>
      <c r="B539">
        <v>17</v>
      </c>
      <c r="C539" s="14" t="s">
        <v>2868</v>
      </c>
      <c r="D539" s="14" t="s">
        <v>2316</v>
      </c>
      <c r="E539" s="14" t="s">
        <v>2304</v>
      </c>
      <c r="F539" s="2" t="s">
        <v>2589</v>
      </c>
      <c r="G539" s="2">
        <v>11210</v>
      </c>
      <c r="H539" s="4">
        <v>131.19999999999999</v>
      </c>
      <c r="K539" t="str">
        <f t="shared" si="49"/>
        <v>TOTAL ASSETS</v>
      </c>
      <c r="L539" t="str">
        <f t="shared" si="51"/>
        <v>CURRENT ASSETS</v>
      </c>
      <c r="M539" s="13" t="str">
        <f t="shared" si="50"/>
        <v>CURRENT ASSETS</v>
      </c>
      <c r="N539" t="str">
        <f t="shared" si="52"/>
        <v>CASH</v>
      </c>
      <c r="O539" t="str">
        <f t="shared" si="53"/>
        <v>2635 - CASH-IN BANK</v>
      </c>
      <c r="Q539" t="str">
        <f t="shared" si="54"/>
        <v>CASH-CHASE-WSC INS DISB</v>
      </c>
      <c r="W539" s="2">
        <v>2640</v>
      </c>
    </row>
    <row r="540" spans="1:23" x14ac:dyDescent="0.25">
      <c r="A540" s="2">
        <v>2640</v>
      </c>
      <c r="B540">
        <v>21</v>
      </c>
      <c r="C540" s="14" t="s">
        <v>2869</v>
      </c>
      <c r="D540" s="14" t="s">
        <v>2316</v>
      </c>
      <c r="E540" s="14" t="s">
        <v>2304</v>
      </c>
      <c r="F540" s="2" t="s">
        <v>2589</v>
      </c>
      <c r="G540" s="2">
        <v>11210</v>
      </c>
      <c r="H540" s="4">
        <v>131.19999999999999</v>
      </c>
      <c r="K540" t="str">
        <f t="shared" si="49"/>
        <v>TOTAL ASSETS</v>
      </c>
      <c r="L540" t="str">
        <f t="shared" si="51"/>
        <v>CURRENT ASSETS</v>
      </c>
      <c r="M540" s="13" t="str">
        <f t="shared" si="50"/>
        <v>CURRENT ASSETS</v>
      </c>
      <c r="N540" t="str">
        <f t="shared" si="52"/>
        <v>CASH</v>
      </c>
      <c r="O540" t="str">
        <f t="shared" si="53"/>
        <v>2635 - CASH-IN BANK</v>
      </c>
      <c r="Q540" t="str">
        <f t="shared" si="54"/>
        <v>CASH-CHASE-CWS COLLECTI</v>
      </c>
      <c r="W540" s="2">
        <v>2640</v>
      </c>
    </row>
    <row r="541" spans="1:23" x14ac:dyDescent="0.25">
      <c r="A541" s="2">
        <v>2640</v>
      </c>
      <c r="B541">
        <v>22</v>
      </c>
      <c r="C541" s="14" t="s">
        <v>2870</v>
      </c>
      <c r="D541" s="14" t="s">
        <v>2316</v>
      </c>
      <c r="E541" s="14" t="s">
        <v>2304</v>
      </c>
      <c r="F541" s="2" t="s">
        <v>2589</v>
      </c>
      <c r="G541" s="2">
        <v>11210</v>
      </c>
      <c r="H541" s="4">
        <v>131.19999999999999</v>
      </c>
      <c r="K541" t="str">
        <f t="shared" si="49"/>
        <v>TOTAL ASSETS</v>
      </c>
      <c r="L541" t="str">
        <f t="shared" si="51"/>
        <v>CURRENT ASSETS</v>
      </c>
      <c r="M541" s="13" t="str">
        <f t="shared" si="50"/>
        <v>CURRENT ASSETS</v>
      </c>
      <c r="N541" t="str">
        <f t="shared" si="52"/>
        <v>CASH</v>
      </c>
      <c r="O541" t="str">
        <f t="shared" si="53"/>
        <v>2635 - CASH-IN BANK</v>
      </c>
      <c r="Q541" t="str">
        <f t="shared" si="54"/>
        <v>CASH-BANK OF AMERICA-AC</v>
      </c>
      <c r="W541" s="2">
        <v>2640</v>
      </c>
    </row>
    <row r="542" spans="1:23" x14ac:dyDescent="0.25">
      <c r="A542" s="2">
        <v>2640</v>
      </c>
      <c r="B542">
        <v>26</v>
      </c>
      <c r="C542" s="14" t="s">
        <v>2871</v>
      </c>
      <c r="D542" s="14" t="s">
        <v>2316</v>
      </c>
      <c r="E542" s="14" t="s">
        <v>2304</v>
      </c>
      <c r="F542" s="2" t="s">
        <v>2589</v>
      </c>
      <c r="G542" s="2">
        <v>11210</v>
      </c>
      <c r="H542" s="4">
        <v>131.19999999999999</v>
      </c>
      <c r="K542" t="str">
        <f t="shared" si="49"/>
        <v>TOTAL ASSETS</v>
      </c>
      <c r="L542" t="str">
        <f t="shared" si="51"/>
        <v>CURRENT ASSETS</v>
      </c>
      <c r="M542" s="13" t="str">
        <f t="shared" si="50"/>
        <v>CURRENT ASSETS</v>
      </c>
      <c r="N542" t="str">
        <f t="shared" si="52"/>
        <v>CASH</v>
      </c>
      <c r="O542" t="str">
        <f t="shared" si="53"/>
        <v>2635 - CASH-IN BANK</v>
      </c>
      <c r="Q542" t="str">
        <f t="shared" si="54"/>
        <v>CASH-WILLIAM BLAIR</v>
      </c>
      <c r="W542" s="2">
        <v>2640</v>
      </c>
    </row>
    <row r="543" spans="1:23" x14ac:dyDescent="0.25">
      <c r="A543" s="2">
        <v>2640</v>
      </c>
      <c r="B543">
        <v>28</v>
      </c>
      <c r="C543" s="14" t="s">
        <v>2872</v>
      </c>
      <c r="D543" s="14" t="s">
        <v>2316</v>
      </c>
      <c r="E543" s="14" t="s">
        <v>2304</v>
      </c>
      <c r="F543" s="2" t="s">
        <v>2589</v>
      </c>
      <c r="G543" s="2">
        <v>11210</v>
      </c>
      <c r="H543" s="4">
        <v>131.19999999999999</v>
      </c>
      <c r="K543" t="str">
        <f t="shared" si="49"/>
        <v>TOTAL ASSETS</v>
      </c>
      <c r="L543" t="str">
        <f t="shared" si="51"/>
        <v>CURRENT ASSETS</v>
      </c>
      <c r="M543" s="13" t="str">
        <f t="shared" si="50"/>
        <v>CURRENT ASSETS</v>
      </c>
      <c r="N543" t="str">
        <f t="shared" si="52"/>
        <v>CASH</v>
      </c>
      <c r="O543" t="str">
        <f t="shared" si="53"/>
        <v>2635 - CASH-IN BANK</v>
      </c>
      <c r="Q543" t="str">
        <f t="shared" si="54"/>
        <v>CASH-CNC MOREHEAD CTY-W</v>
      </c>
      <c r="W543" s="2">
        <v>2640</v>
      </c>
    </row>
    <row r="544" spans="1:23" x14ac:dyDescent="0.25">
      <c r="A544" s="2">
        <v>2640</v>
      </c>
      <c r="B544">
        <v>29</v>
      </c>
      <c r="C544" s="14" t="s">
        <v>2873</v>
      </c>
      <c r="D544" s="14" t="s">
        <v>2316</v>
      </c>
      <c r="E544" s="14" t="s">
        <v>2304</v>
      </c>
      <c r="F544" s="2" t="s">
        <v>2589</v>
      </c>
      <c r="G544" s="2">
        <v>11210</v>
      </c>
      <c r="H544" s="4">
        <v>131.19999999999999</v>
      </c>
      <c r="K544" t="str">
        <f t="shared" si="49"/>
        <v>TOTAL ASSETS</v>
      </c>
      <c r="L544" t="str">
        <f t="shared" si="51"/>
        <v>CURRENT ASSETS</v>
      </c>
      <c r="M544" s="13" t="str">
        <f t="shared" si="50"/>
        <v>CURRENT ASSETS</v>
      </c>
      <c r="N544" t="str">
        <f t="shared" si="52"/>
        <v>CASH</v>
      </c>
      <c r="O544" t="str">
        <f t="shared" si="53"/>
        <v>2635 - CASH-IN BANK</v>
      </c>
      <c r="Q544" t="str">
        <f t="shared" si="54"/>
        <v>CASH-CHASE-AZ 2185-0135</v>
      </c>
      <c r="W544" s="2">
        <v>2640</v>
      </c>
    </row>
    <row r="545" spans="1:23" x14ac:dyDescent="0.25">
      <c r="A545" s="2">
        <v>2640</v>
      </c>
      <c r="B545">
        <v>30</v>
      </c>
      <c r="C545" s="14" t="s">
        <v>2874</v>
      </c>
      <c r="D545" s="14" t="s">
        <v>2316</v>
      </c>
      <c r="E545" s="14" t="s">
        <v>2304</v>
      </c>
      <c r="F545" s="2" t="s">
        <v>2589</v>
      </c>
      <c r="G545" s="2">
        <v>11210</v>
      </c>
      <c r="H545" s="4">
        <v>131.19999999999999</v>
      </c>
      <c r="K545" t="str">
        <f t="shared" si="49"/>
        <v>TOTAL ASSETS</v>
      </c>
      <c r="L545" t="str">
        <f t="shared" si="51"/>
        <v>CURRENT ASSETS</v>
      </c>
      <c r="M545" s="13" t="str">
        <f t="shared" si="50"/>
        <v>CURRENT ASSETS</v>
      </c>
      <c r="N545" t="str">
        <f t="shared" si="52"/>
        <v>CASH</v>
      </c>
      <c r="O545" t="str">
        <f t="shared" si="53"/>
        <v>2635 - CASH-IN BANK</v>
      </c>
      <c r="Q545" t="str">
        <f t="shared" si="54"/>
        <v>CASH-COBANK-AZ</v>
      </c>
      <c r="W545" s="2">
        <v>2640</v>
      </c>
    </row>
    <row r="546" spans="1:23" x14ac:dyDescent="0.25">
      <c r="A546" s="2">
        <v>2640</v>
      </c>
      <c r="B546">
        <v>33</v>
      </c>
      <c r="C546" s="14" t="s">
        <v>2875</v>
      </c>
      <c r="D546" s="14" t="s">
        <v>2316</v>
      </c>
      <c r="E546" s="14" t="s">
        <v>2304</v>
      </c>
      <c r="F546" s="2" t="s">
        <v>2589</v>
      </c>
      <c r="G546" s="2">
        <v>11210</v>
      </c>
      <c r="H546" s="4">
        <v>131.19999999999999</v>
      </c>
      <c r="K546" t="str">
        <f t="shared" si="49"/>
        <v>TOTAL ASSETS</v>
      </c>
      <c r="L546" t="str">
        <f t="shared" si="51"/>
        <v>CURRENT ASSETS</v>
      </c>
      <c r="M546" s="13" t="str">
        <f t="shared" si="50"/>
        <v>CURRENT ASSETS</v>
      </c>
      <c r="N546" t="str">
        <f t="shared" si="52"/>
        <v>CASH</v>
      </c>
      <c r="O546" t="str">
        <f t="shared" si="53"/>
        <v>2635 - CASH-IN BANK</v>
      </c>
      <c r="Q546" t="str">
        <f t="shared" si="54"/>
        <v>CASH-CHASE-SPG CRK HYD</v>
      </c>
      <c r="W546" s="2">
        <v>2640</v>
      </c>
    </row>
    <row r="547" spans="1:23" x14ac:dyDescent="0.25">
      <c r="A547" s="2">
        <v>2640</v>
      </c>
      <c r="B547">
        <v>34</v>
      </c>
      <c r="C547" s="14" t="s">
        <v>2876</v>
      </c>
      <c r="D547" s="14" t="s">
        <v>2316</v>
      </c>
      <c r="E547" s="14" t="s">
        <v>2304</v>
      </c>
      <c r="F547" s="2" t="s">
        <v>2589</v>
      </c>
      <c r="G547" s="2">
        <v>11210</v>
      </c>
      <c r="H547" s="4">
        <v>131.19999999999999</v>
      </c>
      <c r="K547" t="str">
        <f t="shared" si="49"/>
        <v>TOTAL ASSETS</v>
      </c>
      <c r="L547" t="str">
        <f t="shared" si="51"/>
        <v>CURRENT ASSETS</v>
      </c>
      <c r="M547" s="13" t="str">
        <f t="shared" si="50"/>
        <v>CURRENT ASSETS</v>
      </c>
      <c r="N547" t="str">
        <f t="shared" si="52"/>
        <v>CASH</v>
      </c>
      <c r="O547" t="str">
        <f t="shared" si="53"/>
        <v>2635 - CASH-IN BANK</v>
      </c>
      <c r="Q547" t="str">
        <f t="shared" si="54"/>
        <v>CASH-CHASE-SPG CRK CAP</v>
      </c>
      <c r="W547" s="2">
        <v>2640</v>
      </c>
    </row>
    <row r="548" spans="1:23" x14ac:dyDescent="0.25">
      <c r="A548" s="2">
        <v>2640</v>
      </c>
      <c r="B548">
        <v>35</v>
      </c>
      <c r="C548" s="14" t="s">
        <v>2877</v>
      </c>
      <c r="D548" s="14" t="s">
        <v>2316</v>
      </c>
      <c r="E548" s="14" t="s">
        <v>2304</v>
      </c>
      <c r="F548" s="2" t="s">
        <v>2589</v>
      </c>
      <c r="G548" s="2">
        <v>11210</v>
      </c>
      <c r="H548" s="4">
        <v>131.19999999999999</v>
      </c>
      <c r="K548" t="str">
        <f t="shared" si="49"/>
        <v>TOTAL ASSETS</v>
      </c>
      <c r="L548" t="str">
        <f t="shared" si="51"/>
        <v>CURRENT ASSETS</v>
      </c>
      <c r="M548" s="13" t="str">
        <f t="shared" si="50"/>
        <v>CURRENT ASSETS</v>
      </c>
      <c r="N548" t="str">
        <f t="shared" si="52"/>
        <v>CASH</v>
      </c>
      <c r="O548" t="str">
        <f t="shared" si="53"/>
        <v>2635 - CASH-IN BANK</v>
      </c>
      <c r="Q548" t="str">
        <f t="shared" si="54"/>
        <v>CASH-BANK OF AMERICA-MD</v>
      </c>
      <c r="W548" s="2">
        <v>2640</v>
      </c>
    </row>
    <row r="549" spans="1:23" x14ac:dyDescent="0.25">
      <c r="A549" s="2">
        <v>2640</v>
      </c>
      <c r="B549">
        <v>41</v>
      </c>
      <c r="C549" s="14" t="s">
        <v>2878</v>
      </c>
      <c r="D549" s="14" t="s">
        <v>2316</v>
      </c>
      <c r="E549" s="14" t="s">
        <v>2304</v>
      </c>
      <c r="F549" s="2" t="s">
        <v>2589</v>
      </c>
      <c r="G549" s="2">
        <v>11210</v>
      </c>
      <c r="H549" s="4">
        <v>131.19999999999999</v>
      </c>
      <c r="K549" t="str">
        <f t="shared" si="49"/>
        <v>TOTAL ASSETS</v>
      </c>
      <c r="L549" t="str">
        <f t="shared" si="51"/>
        <v>CURRENT ASSETS</v>
      </c>
      <c r="M549" s="13" t="str">
        <f t="shared" si="50"/>
        <v>CURRENT ASSETS</v>
      </c>
      <c r="N549" t="str">
        <f t="shared" si="52"/>
        <v>CASH</v>
      </c>
      <c r="O549" t="str">
        <f t="shared" si="53"/>
        <v>2635 - CASH-IN BANK</v>
      </c>
      <c r="Q549" t="str">
        <f t="shared" si="54"/>
        <v>CASH-CLINTON 1ST NATL B</v>
      </c>
      <c r="W549" s="2">
        <v>2640</v>
      </c>
    </row>
    <row r="550" spans="1:23" x14ac:dyDescent="0.25">
      <c r="A550" s="2">
        <v>2640</v>
      </c>
      <c r="B550">
        <v>44</v>
      </c>
      <c r="C550" s="14" t="s">
        <v>2879</v>
      </c>
      <c r="D550" s="14" t="s">
        <v>2316</v>
      </c>
      <c r="E550" s="14" t="s">
        <v>2304</v>
      </c>
      <c r="F550" s="2" t="s">
        <v>2589</v>
      </c>
      <c r="G550" s="2">
        <v>11210</v>
      </c>
      <c r="H550" s="4">
        <v>131.19999999999999</v>
      </c>
      <c r="K550" t="str">
        <f t="shared" si="49"/>
        <v>TOTAL ASSETS</v>
      </c>
      <c r="L550" t="str">
        <f t="shared" si="51"/>
        <v>CURRENT ASSETS</v>
      </c>
      <c r="M550" s="13" t="str">
        <f t="shared" si="50"/>
        <v>CURRENT ASSETS</v>
      </c>
      <c r="N550" t="str">
        <f t="shared" si="52"/>
        <v>CASH</v>
      </c>
      <c r="O550" t="str">
        <f t="shared" si="53"/>
        <v>2635 - CASH-IN BANK</v>
      </c>
      <c r="Q550" t="str">
        <f t="shared" si="54"/>
        <v>CASH-NATIONS BANK-SEUI</v>
      </c>
      <c r="W550" s="2">
        <v>2640</v>
      </c>
    </row>
    <row r="551" spans="1:23" x14ac:dyDescent="0.25">
      <c r="A551" s="2">
        <v>2640</v>
      </c>
      <c r="B551">
        <v>45</v>
      </c>
      <c r="C551" s="14" t="s">
        <v>2880</v>
      </c>
      <c r="D551" s="14" t="s">
        <v>2316</v>
      </c>
      <c r="E551" s="14" t="s">
        <v>2304</v>
      </c>
      <c r="F551" s="2" t="s">
        <v>2589</v>
      </c>
      <c r="G551" s="2">
        <v>11210</v>
      </c>
      <c r="H551" s="4">
        <v>131.19999999999999</v>
      </c>
      <c r="K551" t="str">
        <f t="shared" si="49"/>
        <v>TOTAL ASSETS</v>
      </c>
      <c r="L551" t="str">
        <f t="shared" si="51"/>
        <v>CURRENT ASSETS</v>
      </c>
      <c r="M551" s="13" t="str">
        <f t="shared" si="50"/>
        <v>CURRENT ASSETS</v>
      </c>
      <c r="N551" t="str">
        <f t="shared" si="52"/>
        <v>CASH</v>
      </c>
      <c r="O551" t="str">
        <f t="shared" si="53"/>
        <v>2635 - CASH-IN BANK</v>
      </c>
      <c r="Q551" t="str">
        <f t="shared" si="54"/>
        <v>CASH-BARNETT BANK</v>
      </c>
      <c r="W551" s="2">
        <v>2640</v>
      </c>
    </row>
    <row r="552" spans="1:23" x14ac:dyDescent="0.25">
      <c r="A552" s="2">
        <v>2640</v>
      </c>
      <c r="B552">
        <v>46</v>
      </c>
      <c r="C552" s="14" t="s">
        <v>2881</v>
      </c>
      <c r="D552" s="14" t="s">
        <v>2316</v>
      </c>
      <c r="E552" s="14" t="s">
        <v>2304</v>
      </c>
      <c r="F552" s="2" t="s">
        <v>2589</v>
      </c>
      <c r="G552" s="2">
        <v>11210</v>
      </c>
      <c r="H552" s="4">
        <v>131.19999999999999</v>
      </c>
      <c r="K552" t="str">
        <f t="shared" si="49"/>
        <v>TOTAL ASSETS</v>
      </c>
      <c r="L552" t="str">
        <f t="shared" si="51"/>
        <v>CURRENT ASSETS</v>
      </c>
      <c r="M552" s="13" t="str">
        <f t="shared" si="50"/>
        <v>CURRENT ASSETS</v>
      </c>
      <c r="N552" t="str">
        <f t="shared" si="52"/>
        <v>CASH</v>
      </c>
      <c r="O552" t="str">
        <f t="shared" si="53"/>
        <v>2635 - CASH-IN BANK</v>
      </c>
      <c r="Q552" t="str">
        <f t="shared" si="54"/>
        <v>CASH-CHASE-LA</v>
      </c>
      <c r="W552" s="2">
        <v>2640</v>
      </c>
    </row>
    <row r="553" spans="1:23" x14ac:dyDescent="0.25">
      <c r="A553" s="2">
        <v>2640</v>
      </c>
      <c r="B553">
        <v>49</v>
      </c>
      <c r="C553" s="14" t="s">
        <v>2882</v>
      </c>
      <c r="D553" s="14" t="s">
        <v>2316</v>
      </c>
      <c r="E553" s="14" t="s">
        <v>2304</v>
      </c>
      <c r="F553" s="2" t="s">
        <v>2589</v>
      </c>
      <c r="G553" s="2">
        <v>11210</v>
      </c>
      <c r="H553" s="4">
        <v>131.19999999999999</v>
      </c>
      <c r="K553" t="str">
        <f t="shared" si="49"/>
        <v>TOTAL ASSETS</v>
      </c>
      <c r="L553" t="str">
        <f t="shared" si="51"/>
        <v>CURRENT ASSETS</v>
      </c>
      <c r="M553" s="13" t="str">
        <f t="shared" si="50"/>
        <v>CURRENT ASSETS</v>
      </c>
      <c r="N553" t="str">
        <f t="shared" si="52"/>
        <v>CASH</v>
      </c>
      <c r="O553" t="str">
        <f t="shared" si="53"/>
        <v>2635 - CASH-IN BANK</v>
      </c>
      <c r="Q553" t="str">
        <f t="shared" si="54"/>
        <v>CASH-TALLAHATCHIE-MS</v>
      </c>
      <c r="W553" s="2">
        <v>2640</v>
      </c>
    </row>
    <row r="554" spans="1:23" x14ac:dyDescent="0.25">
      <c r="A554" s="2">
        <v>2640</v>
      </c>
      <c r="B554">
        <v>52</v>
      </c>
      <c r="C554" s="14" t="s">
        <v>2883</v>
      </c>
      <c r="D554" s="14" t="s">
        <v>2316</v>
      </c>
      <c r="E554" s="14" t="s">
        <v>2304</v>
      </c>
      <c r="F554" s="2" t="s">
        <v>2589</v>
      </c>
      <c r="G554" s="2">
        <v>11210</v>
      </c>
      <c r="H554" s="4">
        <v>131.19999999999999</v>
      </c>
      <c r="K554" t="str">
        <f t="shared" si="49"/>
        <v>TOTAL ASSETS</v>
      </c>
      <c r="L554" t="str">
        <f t="shared" si="51"/>
        <v>CURRENT ASSETS</v>
      </c>
      <c r="M554" s="13" t="str">
        <f t="shared" si="50"/>
        <v>CURRENT ASSETS</v>
      </c>
      <c r="N554" t="str">
        <f t="shared" si="52"/>
        <v>CASH</v>
      </c>
      <c r="O554" t="str">
        <f t="shared" si="53"/>
        <v>2635 - CASH-IN BANK</v>
      </c>
      <c r="Q554" t="str">
        <f t="shared" si="54"/>
        <v>CASH-CHASE-UIL ESCROW</v>
      </c>
      <c r="W554" s="2">
        <v>2640</v>
      </c>
    </row>
    <row r="555" spans="1:23" x14ac:dyDescent="0.25">
      <c r="A555" s="2">
        <v>2640</v>
      </c>
      <c r="B555">
        <v>42</v>
      </c>
      <c r="C555" s="14" t="s">
        <v>2884</v>
      </c>
      <c r="D555" s="14" t="s">
        <v>2316</v>
      </c>
      <c r="E555" s="14" t="s">
        <v>2307</v>
      </c>
      <c r="G555" s="2">
        <v>11210</v>
      </c>
      <c r="H555" s="4">
        <v>131.19999999999999</v>
      </c>
      <c r="K555" t="str">
        <f t="shared" si="49"/>
        <v>TOTAL ASSETS</v>
      </c>
      <c r="L555" t="str">
        <f t="shared" si="51"/>
        <v>CURRENT ASSETS</v>
      </c>
      <c r="M555" s="13" t="str">
        <f t="shared" si="50"/>
        <v>CURRENT ASSETS</v>
      </c>
      <c r="N555" t="str">
        <f t="shared" si="52"/>
        <v>CASH</v>
      </c>
      <c r="O555" t="str">
        <f t="shared" si="53"/>
        <v>2635 - CASH-IN BANK</v>
      </c>
      <c r="Q555" t="str">
        <f t="shared" si="54"/>
        <v>CASH-CLINTON-DEBT RESER</v>
      </c>
      <c r="W555" s="2">
        <v>2640</v>
      </c>
    </row>
    <row r="556" spans="1:23" x14ac:dyDescent="0.25">
      <c r="A556" s="2">
        <v>2645</v>
      </c>
      <c r="B556" t="s">
        <v>2304</v>
      </c>
      <c r="C556" s="14" t="s">
        <v>2885</v>
      </c>
      <c r="D556" s="14" t="s">
        <v>2314</v>
      </c>
      <c r="E556" s="14" t="s">
        <v>2307</v>
      </c>
      <c r="G556" s="2" t="s">
        <v>2308</v>
      </c>
      <c r="H556" s="4">
        <v>0</v>
      </c>
      <c r="K556" t="str">
        <f t="shared" si="49"/>
        <v>TOTAL ASSETS</v>
      </c>
      <c r="L556" t="str">
        <f t="shared" si="51"/>
        <v>CURRENT ASSETS</v>
      </c>
      <c r="M556" s="13" t="str">
        <f t="shared" si="50"/>
        <v>CURRENT ASSETS</v>
      </c>
      <c r="N556" t="str">
        <f t="shared" si="52"/>
        <v>CASH</v>
      </c>
      <c r="O556" t="str">
        <f t="shared" si="53"/>
        <v>2645 - PETTY CASH</v>
      </c>
      <c r="P556" t="str">
        <f>CONCATENATE(A556," ","-"," ",TRIM(C556))</f>
        <v>2645 - PETTY CASH</v>
      </c>
      <c r="Q556" t="str">
        <f t="shared" si="54"/>
        <v>PETTY CASH</v>
      </c>
      <c r="W556" s="2">
        <v>2645</v>
      </c>
    </row>
    <row r="557" spans="1:23" x14ac:dyDescent="0.25">
      <c r="A557" s="2">
        <v>2650</v>
      </c>
      <c r="B557">
        <v>11</v>
      </c>
      <c r="C557" s="14" t="s">
        <v>2886</v>
      </c>
      <c r="D557" s="14" t="s">
        <v>2316</v>
      </c>
      <c r="E557" s="14" t="s">
        <v>2304</v>
      </c>
      <c r="F557" s="18">
        <v>111303</v>
      </c>
      <c r="G557" s="2">
        <v>11305</v>
      </c>
      <c r="H557" s="4">
        <v>131.1</v>
      </c>
      <c r="I557" s="19"/>
      <c r="K557" t="str">
        <f t="shared" si="49"/>
        <v>TOTAL ASSETS</v>
      </c>
      <c r="L557" t="str">
        <f t="shared" si="51"/>
        <v>CURRENT ASSETS</v>
      </c>
      <c r="M557" s="13" t="str">
        <f t="shared" si="50"/>
        <v>CURRENT ASSETS</v>
      </c>
      <c r="N557" t="str">
        <f t="shared" si="52"/>
        <v>CASH</v>
      </c>
      <c r="O557" t="str">
        <f t="shared" si="53"/>
        <v>2645 - PETTY CASH</v>
      </c>
      <c r="Q557" t="str">
        <f t="shared" si="54"/>
        <v>CASH-CWS PETTY CASH-BOA</v>
      </c>
      <c r="R557" s="20"/>
      <c r="S557" s="20"/>
      <c r="W557" s="2">
        <v>2650</v>
      </c>
    </row>
    <row r="558" spans="1:23" x14ac:dyDescent="0.25">
      <c r="A558" s="2">
        <v>2650</v>
      </c>
      <c r="B558">
        <v>12</v>
      </c>
      <c r="C558" s="14" t="s">
        <v>2887</v>
      </c>
      <c r="D558" s="14" t="s">
        <v>2316</v>
      </c>
      <c r="E558" s="14" t="s">
        <v>2304</v>
      </c>
      <c r="F558" s="18">
        <v>111304</v>
      </c>
      <c r="G558" s="2">
        <v>11305</v>
      </c>
      <c r="H558" s="4">
        <v>131.1</v>
      </c>
      <c r="I558" s="19"/>
      <c r="K558" t="str">
        <f t="shared" si="49"/>
        <v>TOTAL ASSETS</v>
      </c>
      <c r="L558" t="str">
        <f t="shared" si="51"/>
        <v>CURRENT ASSETS</v>
      </c>
      <c r="M558" s="13" t="str">
        <f t="shared" si="50"/>
        <v>CURRENT ASSETS</v>
      </c>
      <c r="N558" t="str">
        <f t="shared" si="52"/>
        <v>CASH</v>
      </c>
      <c r="O558" t="str">
        <f t="shared" si="53"/>
        <v>2645 - PETTY CASH</v>
      </c>
      <c r="Q558" t="str">
        <f t="shared" si="54"/>
        <v>CASH-CNC PETTY CASH-BOA</v>
      </c>
      <c r="R558" s="20"/>
      <c r="S558" s="20"/>
      <c r="W558" s="2">
        <v>2650</v>
      </c>
    </row>
    <row r="559" spans="1:23" x14ac:dyDescent="0.25">
      <c r="A559" s="2">
        <v>2650</v>
      </c>
      <c r="B559">
        <v>14</v>
      </c>
      <c r="C559" s="14" t="s">
        <v>2888</v>
      </c>
      <c r="D559" s="14" t="s">
        <v>2316</v>
      </c>
      <c r="E559" s="14" t="s">
        <v>2304</v>
      </c>
      <c r="F559" s="18">
        <v>111305</v>
      </c>
      <c r="G559" s="2">
        <v>11305</v>
      </c>
      <c r="H559" s="4">
        <v>131.1</v>
      </c>
      <c r="I559" s="19"/>
      <c r="K559" t="str">
        <f t="shared" si="49"/>
        <v>TOTAL ASSETS</v>
      </c>
      <c r="L559" t="str">
        <f t="shared" si="51"/>
        <v>CURRENT ASSETS</v>
      </c>
      <c r="M559" s="13" t="str">
        <f t="shared" si="50"/>
        <v>CURRENT ASSETS</v>
      </c>
      <c r="N559" t="str">
        <f t="shared" si="52"/>
        <v>CASH</v>
      </c>
      <c r="O559" t="str">
        <f t="shared" si="53"/>
        <v>2645 - PETTY CASH</v>
      </c>
      <c r="Q559" t="str">
        <f t="shared" si="54"/>
        <v>CASH-MD PETTY CASH-BOA</v>
      </c>
      <c r="R559" s="20"/>
      <c r="S559" s="20"/>
      <c r="W559" s="2">
        <v>2650</v>
      </c>
    </row>
    <row r="560" spans="1:23" x14ac:dyDescent="0.25">
      <c r="A560" s="2">
        <v>2650</v>
      </c>
      <c r="B560">
        <v>15</v>
      </c>
      <c r="C560" s="14" t="s">
        <v>2889</v>
      </c>
      <c r="D560" s="14" t="s">
        <v>2316</v>
      </c>
      <c r="E560" s="14" t="s">
        <v>2304</v>
      </c>
      <c r="F560" s="18">
        <v>111306</v>
      </c>
      <c r="G560" s="2">
        <v>11305</v>
      </c>
      <c r="H560" s="4">
        <v>131.1</v>
      </c>
      <c r="I560" s="19"/>
      <c r="K560" t="str">
        <f t="shared" si="49"/>
        <v>TOTAL ASSETS</v>
      </c>
      <c r="L560" t="str">
        <f t="shared" si="51"/>
        <v>CURRENT ASSETS</v>
      </c>
      <c r="M560" s="13" t="str">
        <f t="shared" si="50"/>
        <v>CURRENT ASSETS</v>
      </c>
      <c r="N560" t="str">
        <f t="shared" si="52"/>
        <v>CASH</v>
      </c>
      <c r="O560" t="str">
        <f t="shared" si="53"/>
        <v>2645 - PETTY CASH</v>
      </c>
      <c r="Q560" t="str">
        <f t="shared" si="54"/>
        <v>CASH-FL PETTY CASH-BOA</v>
      </c>
      <c r="R560" s="20"/>
      <c r="S560" s="20"/>
      <c r="W560" s="2">
        <v>2650</v>
      </c>
    </row>
    <row r="561" spans="1:23" x14ac:dyDescent="0.25">
      <c r="A561" s="2">
        <v>2650</v>
      </c>
      <c r="B561">
        <v>16</v>
      </c>
      <c r="C561" s="14" t="s">
        <v>2890</v>
      </c>
      <c r="D561" s="14" t="s">
        <v>2316</v>
      </c>
      <c r="E561" s="14" t="s">
        <v>2304</v>
      </c>
      <c r="F561" s="18">
        <v>111307</v>
      </c>
      <c r="G561" s="2">
        <v>11305</v>
      </c>
      <c r="H561" s="4">
        <v>131.1</v>
      </c>
      <c r="I561" s="19"/>
      <c r="K561" t="str">
        <f t="shared" si="49"/>
        <v>TOTAL ASSETS</v>
      </c>
      <c r="L561" t="str">
        <f t="shared" si="51"/>
        <v>CURRENT ASSETS</v>
      </c>
      <c r="M561" s="13" t="str">
        <f t="shared" si="50"/>
        <v>CURRENT ASSETS</v>
      </c>
      <c r="N561" t="str">
        <f t="shared" si="52"/>
        <v>CASH</v>
      </c>
      <c r="O561" t="str">
        <f t="shared" si="53"/>
        <v>2645 - PETTY CASH</v>
      </c>
      <c r="Q561" t="str">
        <f t="shared" si="54"/>
        <v>CASH-GA PETTY CASH-BOA</v>
      </c>
      <c r="R561" s="20"/>
      <c r="S561" s="20"/>
      <c r="W561" s="2">
        <v>2650</v>
      </c>
    </row>
    <row r="562" spans="1:23" x14ac:dyDescent="0.25">
      <c r="A562" s="2">
        <v>2650</v>
      </c>
      <c r="B562">
        <v>17</v>
      </c>
      <c r="C562" s="14" t="s">
        <v>2891</v>
      </c>
      <c r="D562" s="14" t="s">
        <v>2316</v>
      </c>
      <c r="E562" s="14" t="s">
        <v>2304</v>
      </c>
      <c r="F562" s="18">
        <v>111308</v>
      </c>
      <c r="G562" s="2">
        <v>11305</v>
      </c>
      <c r="H562" s="4">
        <v>131.1</v>
      </c>
      <c r="I562" s="19"/>
      <c r="K562" t="str">
        <f t="shared" si="49"/>
        <v>TOTAL ASSETS</v>
      </c>
      <c r="L562" t="str">
        <f t="shared" si="51"/>
        <v>CURRENT ASSETS</v>
      </c>
      <c r="M562" s="13" t="str">
        <f t="shared" si="50"/>
        <v>CURRENT ASSETS</v>
      </c>
      <c r="N562" t="str">
        <f t="shared" si="52"/>
        <v>CASH</v>
      </c>
      <c r="O562" t="str">
        <f t="shared" si="53"/>
        <v>2645 - PETTY CASH</v>
      </c>
      <c r="Q562" t="str">
        <f t="shared" si="54"/>
        <v>CASH-LA PETTY CASH-CHAS</v>
      </c>
      <c r="R562" s="20"/>
      <c r="S562" s="20"/>
      <c r="W562" s="2">
        <v>2650</v>
      </c>
    </row>
    <row r="563" spans="1:23" x14ac:dyDescent="0.25">
      <c r="A563" s="2">
        <v>2650</v>
      </c>
      <c r="B563">
        <v>20</v>
      </c>
      <c r="C563" s="14" t="s">
        <v>2892</v>
      </c>
      <c r="D563" s="14" t="s">
        <v>2316</v>
      </c>
      <c r="E563" s="14" t="s">
        <v>2304</v>
      </c>
      <c r="F563" s="18">
        <v>111309</v>
      </c>
      <c r="G563" s="2">
        <v>11305</v>
      </c>
      <c r="H563" s="4">
        <v>131.1</v>
      </c>
      <c r="I563" s="19"/>
      <c r="K563" t="str">
        <f t="shared" si="49"/>
        <v>TOTAL ASSETS</v>
      </c>
      <c r="L563" t="str">
        <f t="shared" si="51"/>
        <v>CURRENT ASSETS</v>
      </c>
      <c r="M563" s="13" t="str">
        <f t="shared" si="50"/>
        <v>CURRENT ASSETS</v>
      </c>
      <c r="N563" t="str">
        <f t="shared" si="52"/>
        <v>CASH</v>
      </c>
      <c r="O563" t="str">
        <f t="shared" si="53"/>
        <v>2645 - PETTY CASH</v>
      </c>
      <c r="Q563" t="str">
        <f t="shared" si="54"/>
        <v>CASH-AZ PETTY CASH-CHAS</v>
      </c>
      <c r="W563" s="2">
        <v>2650</v>
      </c>
    </row>
    <row r="564" spans="1:23" x14ac:dyDescent="0.25">
      <c r="A564" s="2">
        <v>2650</v>
      </c>
      <c r="B564">
        <v>10</v>
      </c>
      <c r="C564" s="14" t="s">
        <v>2893</v>
      </c>
      <c r="D564" s="14" t="s">
        <v>2316</v>
      </c>
      <c r="E564" s="14" t="s">
        <v>2304</v>
      </c>
      <c r="F564" s="2" t="s">
        <v>2589</v>
      </c>
      <c r="G564" s="2">
        <v>11305</v>
      </c>
      <c r="H564" s="4">
        <v>131.1</v>
      </c>
      <c r="K564" t="str">
        <f t="shared" si="49"/>
        <v>TOTAL ASSETS</v>
      </c>
      <c r="L564" t="str">
        <f t="shared" si="51"/>
        <v>CURRENT ASSETS</v>
      </c>
      <c r="M564" s="13" t="str">
        <f t="shared" si="50"/>
        <v>CURRENT ASSETS</v>
      </c>
      <c r="N564" t="str">
        <f t="shared" si="52"/>
        <v>CASH</v>
      </c>
      <c r="O564" t="str">
        <f t="shared" si="53"/>
        <v>2645 - PETTY CASH</v>
      </c>
      <c r="Q564" t="str">
        <f t="shared" si="54"/>
        <v>CASH-WSC PETTY CASH-CHA</v>
      </c>
      <c r="R564" s="20"/>
      <c r="S564" s="20"/>
      <c r="W564" s="2">
        <v>2650</v>
      </c>
    </row>
    <row r="565" spans="1:23" x14ac:dyDescent="0.25">
      <c r="A565" s="2">
        <v>2650</v>
      </c>
      <c r="B565">
        <v>13</v>
      </c>
      <c r="C565" s="14" t="s">
        <v>2894</v>
      </c>
      <c r="D565" s="14" t="s">
        <v>2316</v>
      </c>
      <c r="E565" s="14" t="s">
        <v>2304</v>
      </c>
      <c r="F565" s="2" t="s">
        <v>2589</v>
      </c>
      <c r="G565" s="2">
        <v>11305</v>
      </c>
      <c r="H565" s="4">
        <v>131.1</v>
      </c>
      <c r="K565" t="str">
        <f t="shared" si="49"/>
        <v>TOTAL ASSETS</v>
      </c>
      <c r="L565" t="str">
        <f t="shared" si="51"/>
        <v>CURRENT ASSETS</v>
      </c>
      <c r="M565" s="13" t="str">
        <f t="shared" si="50"/>
        <v>CURRENT ASSETS</v>
      </c>
      <c r="N565" t="str">
        <f t="shared" si="52"/>
        <v>CASH</v>
      </c>
      <c r="O565" t="str">
        <f t="shared" si="53"/>
        <v>2645 - PETTY CASH</v>
      </c>
      <c r="Q565" t="str">
        <f t="shared" si="54"/>
        <v>CASH-UUC PETTY CASH</v>
      </c>
      <c r="R565" s="20"/>
      <c r="S565" s="20"/>
      <c r="W565" s="2">
        <v>2650</v>
      </c>
    </row>
    <row r="566" spans="1:23" x14ac:dyDescent="0.25">
      <c r="A566" s="2">
        <v>2650</v>
      </c>
      <c r="B566">
        <v>18</v>
      </c>
      <c r="C566" s="14" t="s">
        <v>2895</v>
      </c>
      <c r="D566" s="14" t="s">
        <v>2316</v>
      </c>
      <c r="E566" s="14" t="s">
        <v>2304</v>
      </c>
      <c r="F566" s="2" t="s">
        <v>2589</v>
      </c>
      <c r="G566" s="2">
        <v>11305</v>
      </c>
      <c r="H566" s="4">
        <v>131.1</v>
      </c>
      <c r="K566" t="str">
        <f t="shared" si="49"/>
        <v>TOTAL ASSETS</v>
      </c>
      <c r="L566" t="str">
        <f t="shared" si="51"/>
        <v>CURRENT ASSETS</v>
      </c>
      <c r="M566" s="13" t="str">
        <f t="shared" si="50"/>
        <v>CURRENT ASSETS</v>
      </c>
      <c r="N566" t="str">
        <f t="shared" si="52"/>
        <v>CASH</v>
      </c>
      <c r="O566" t="str">
        <f t="shared" si="53"/>
        <v>2645 - PETTY CASH</v>
      </c>
      <c r="Q566" t="str">
        <f t="shared" si="54"/>
        <v>CASH-MS PETTY CASH-TALL</v>
      </c>
      <c r="W566" s="2">
        <v>2650</v>
      </c>
    </row>
    <row r="567" spans="1:23" x14ac:dyDescent="0.25">
      <c r="A567" s="2">
        <v>2650</v>
      </c>
      <c r="B567">
        <v>19</v>
      </c>
      <c r="C567" s="14" t="s">
        <v>2896</v>
      </c>
      <c r="D567" s="14" t="s">
        <v>2316</v>
      </c>
      <c r="E567" s="14" t="s">
        <v>2304</v>
      </c>
      <c r="F567" s="2" t="s">
        <v>2589</v>
      </c>
      <c r="G567" s="2">
        <v>11305</v>
      </c>
      <c r="H567" s="4">
        <v>131.1</v>
      </c>
      <c r="K567" t="str">
        <f t="shared" si="49"/>
        <v>TOTAL ASSETS</v>
      </c>
      <c r="L567" t="str">
        <f t="shared" si="51"/>
        <v>CURRENT ASSETS</v>
      </c>
      <c r="M567" s="13" t="str">
        <f t="shared" si="50"/>
        <v>CURRENT ASSETS</v>
      </c>
      <c r="N567" t="str">
        <f t="shared" si="52"/>
        <v>CASH</v>
      </c>
      <c r="O567" t="str">
        <f t="shared" si="53"/>
        <v>2645 - PETTY CASH</v>
      </c>
      <c r="Q567" t="str">
        <f t="shared" si="54"/>
        <v>CASH-BIOTECH PETTY CASH</v>
      </c>
      <c r="W567" s="2">
        <v>2650</v>
      </c>
    </row>
    <row r="568" spans="1:23" x14ac:dyDescent="0.25">
      <c r="A568" s="2">
        <v>2650</v>
      </c>
      <c r="B568">
        <v>21</v>
      </c>
      <c r="C568" s="14" t="s">
        <v>2897</v>
      </c>
      <c r="D568" s="14" t="s">
        <v>2316</v>
      </c>
      <c r="E568" s="14" t="s">
        <v>2304</v>
      </c>
      <c r="F568" s="2" t="s">
        <v>2589</v>
      </c>
      <c r="G568" s="2">
        <v>11305</v>
      </c>
      <c r="H568" s="4">
        <v>131.1</v>
      </c>
      <c r="K568" t="str">
        <f t="shared" si="49"/>
        <v>TOTAL ASSETS</v>
      </c>
      <c r="L568" t="str">
        <f t="shared" si="51"/>
        <v>CURRENT ASSETS</v>
      </c>
      <c r="M568" s="13" t="str">
        <f t="shared" si="50"/>
        <v>CURRENT ASSETS</v>
      </c>
      <c r="N568" t="str">
        <f t="shared" si="52"/>
        <v>CASH</v>
      </c>
      <c r="O568" t="str">
        <f t="shared" si="53"/>
        <v>2645 - PETTY CASH</v>
      </c>
      <c r="Q568" t="str">
        <f t="shared" si="54"/>
        <v>CASH-NV PETTY CASH-BOA</v>
      </c>
      <c r="W568" s="2">
        <v>2650</v>
      </c>
    </row>
    <row r="569" spans="1:23" x14ac:dyDescent="0.25">
      <c r="A569" s="2">
        <v>2650</v>
      </c>
      <c r="B569">
        <v>22</v>
      </c>
      <c r="C569" s="14" t="s">
        <v>2885</v>
      </c>
      <c r="D569" s="14" t="s">
        <v>2316</v>
      </c>
      <c r="E569" s="14" t="s">
        <v>2304</v>
      </c>
      <c r="F569" s="2" t="s">
        <v>2589</v>
      </c>
      <c r="G569" s="2">
        <v>11305</v>
      </c>
      <c r="H569" s="4">
        <v>131.1</v>
      </c>
      <c r="K569" t="str">
        <f t="shared" si="49"/>
        <v>TOTAL ASSETS</v>
      </c>
      <c r="L569" t="str">
        <f t="shared" si="51"/>
        <v>CURRENT ASSETS</v>
      </c>
      <c r="M569" s="13" t="str">
        <f t="shared" si="50"/>
        <v>CURRENT ASSETS</v>
      </c>
      <c r="N569" t="str">
        <f t="shared" si="52"/>
        <v>CASH</v>
      </c>
      <c r="O569" t="str">
        <f t="shared" si="53"/>
        <v>2645 - PETTY CASH</v>
      </c>
      <c r="Q569" t="str">
        <f t="shared" si="54"/>
        <v>PETTY CASH</v>
      </c>
      <c r="W569" s="2">
        <v>2650</v>
      </c>
    </row>
    <row r="570" spans="1:23" x14ac:dyDescent="0.25">
      <c r="A570" s="2">
        <v>2655</v>
      </c>
      <c r="B570" s="14" t="s">
        <v>2304</v>
      </c>
      <c r="C570" s="14" t="s">
        <v>2898</v>
      </c>
      <c r="D570" s="14" t="s">
        <v>2312</v>
      </c>
      <c r="E570" s="14" t="s">
        <v>2307</v>
      </c>
      <c r="G570" s="2" t="s">
        <v>2308</v>
      </c>
      <c r="H570" s="4">
        <v>0</v>
      </c>
      <c r="K570" t="str">
        <f t="shared" si="49"/>
        <v>TOTAL ASSETS</v>
      </c>
      <c r="L570" t="str">
        <f t="shared" si="51"/>
        <v>CURRENT ASSETS</v>
      </c>
      <c r="M570" s="13" t="str">
        <f t="shared" si="50"/>
        <v>CURRENT ASSETS</v>
      </c>
      <c r="N570" t="str">
        <f t="shared" si="52"/>
        <v>ACCOUNTS RECEIVABLE</v>
      </c>
      <c r="O570" t="str">
        <f t="shared" si="53"/>
        <v>2645 - PETTY CASH</v>
      </c>
      <c r="Q570" t="str">
        <f t="shared" si="54"/>
        <v/>
      </c>
      <c r="W570" s="2">
        <v>2655</v>
      </c>
    </row>
    <row r="571" spans="1:23" x14ac:dyDescent="0.25">
      <c r="A571" s="2">
        <v>2660</v>
      </c>
      <c r="B571" s="14" t="s">
        <v>2304</v>
      </c>
      <c r="C571" s="14" t="s">
        <v>2899</v>
      </c>
      <c r="D571" s="14" t="s">
        <v>2314</v>
      </c>
      <c r="E571" s="14" t="s">
        <v>2307</v>
      </c>
      <c r="G571" s="2" t="s">
        <v>2308</v>
      </c>
      <c r="H571" s="4">
        <v>0</v>
      </c>
      <c r="K571" t="str">
        <f t="shared" si="49"/>
        <v>TOTAL ASSETS</v>
      </c>
      <c r="L571" t="str">
        <f t="shared" si="51"/>
        <v>CURRENT ASSETS</v>
      </c>
      <c r="M571" s="13" t="str">
        <f t="shared" si="50"/>
        <v>CURRENT ASSETS</v>
      </c>
      <c r="N571" t="str">
        <f t="shared" si="52"/>
        <v>ACCOUNTS RECEIVABLE</v>
      </c>
      <c r="O571" t="str">
        <f t="shared" si="53"/>
        <v>2660 - A/R CASH UNAPPLIED</v>
      </c>
      <c r="P571" t="str">
        <f>CONCATENATE(A571," ","-"," ",TRIM(C571))</f>
        <v>2660 - A/R CASH UNAPPLIED</v>
      </c>
      <c r="Q571" t="str">
        <f t="shared" si="54"/>
        <v>A/R CASH UNAPPLIED</v>
      </c>
      <c r="W571" s="2">
        <v>2660</v>
      </c>
    </row>
    <row r="572" spans="1:23" x14ac:dyDescent="0.25">
      <c r="A572" s="2">
        <v>2665</v>
      </c>
      <c r="B572" s="14" t="s">
        <v>2304</v>
      </c>
      <c r="C572" s="14" t="s">
        <v>2900</v>
      </c>
      <c r="D572" s="14" t="s">
        <v>2316</v>
      </c>
      <c r="E572" s="14" t="s">
        <v>2304</v>
      </c>
      <c r="F572" s="2" t="s">
        <v>2589</v>
      </c>
      <c r="G572" s="2" t="s">
        <v>2308</v>
      </c>
      <c r="H572" s="4">
        <v>131.1</v>
      </c>
      <c r="K572" t="str">
        <f t="shared" si="49"/>
        <v>TOTAL ASSETS</v>
      </c>
      <c r="L572" t="str">
        <f t="shared" si="51"/>
        <v>CURRENT ASSETS</v>
      </c>
      <c r="M572" s="13" t="str">
        <f t="shared" si="50"/>
        <v>CURRENT ASSETS</v>
      </c>
      <c r="N572" t="str">
        <f t="shared" si="52"/>
        <v>ACCOUNTS RECEIVABLE</v>
      </c>
      <c r="O572" t="str">
        <f t="shared" si="53"/>
        <v>2660 - A/R CASH UNAPPLIED</v>
      </c>
      <c r="Q572" t="str">
        <f t="shared" si="54"/>
        <v>CASH UNAPPLIED</v>
      </c>
      <c r="W572" s="2">
        <v>2665</v>
      </c>
    </row>
    <row r="573" spans="1:23" x14ac:dyDescent="0.25">
      <c r="A573" s="2">
        <v>2670</v>
      </c>
      <c r="B573" s="14" t="s">
        <v>2304</v>
      </c>
      <c r="C573" s="14" t="s">
        <v>2901</v>
      </c>
      <c r="D573" s="14" t="s">
        <v>2314</v>
      </c>
      <c r="E573" s="14" t="s">
        <v>2307</v>
      </c>
      <c r="G573" s="2" t="s">
        <v>2308</v>
      </c>
      <c r="H573" s="4">
        <v>0</v>
      </c>
      <c r="K573" t="str">
        <f t="shared" si="49"/>
        <v>TOTAL ASSETS</v>
      </c>
      <c r="L573" t="str">
        <f t="shared" si="51"/>
        <v>CURRENT ASSETS</v>
      </c>
      <c r="M573" s="13" t="str">
        <f t="shared" si="50"/>
        <v>CURRENT ASSETS</v>
      </c>
      <c r="N573" t="str">
        <f t="shared" si="52"/>
        <v>ACCOUNTS RECEIVABLE</v>
      </c>
      <c r="O573" t="str">
        <f t="shared" si="53"/>
        <v>2670 - ACCOUNTS RECEIVABLE CUST</v>
      </c>
      <c r="P573" t="str">
        <f>CONCATENATE(A573," ","-"," ",TRIM(C573))</f>
        <v>2670 - ACCOUNTS RECEIVABLE CUST</v>
      </c>
      <c r="Q573" t="str">
        <f t="shared" si="54"/>
        <v>ACCOUNTS RECEIVABLE CUST</v>
      </c>
      <c r="W573" s="2">
        <v>2670</v>
      </c>
    </row>
    <row r="574" spans="1:23" x14ac:dyDescent="0.25">
      <c r="A574" s="2">
        <v>2675</v>
      </c>
      <c r="B574" s="14" t="s">
        <v>2304</v>
      </c>
      <c r="C574" s="14" t="s">
        <v>2902</v>
      </c>
      <c r="D574" s="14" t="s">
        <v>2316</v>
      </c>
      <c r="E574" s="14" t="s">
        <v>2304</v>
      </c>
      <c r="F574" s="16">
        <v>112102</v>
      </c>
      <c r="G574" s="2">
        <v>12010</v>
      </c>
      <c r="H574" s="4">
        <v>141</v>
      </c>
      <c r="I574" s="16"/>
      <c r="K574" t="str">
        <f t="shared" si="49"/>
        <v>TOTAL ASSETS</v>
      </c>
      <c r="L574" t="str">
        <f t="shared" si="51"/>
        <v>CURRENT ASSETS</v>
      </c>
      <c r="M574" s="13" t="str">
        <f t="shared" si="50"/>
        <v>CURRENT ASSETS</v>
      </c>
      <c r="N574" t="str">
        <f t="shared" si="52"/>
        <v>ACCOUNTS RECEIVABLE</v>
      </c>
      <c r="O574" t="str">
        <f t="shared" si="53"/>
        <v>2670 - ACCOUNTS RECEIVABLE CUST</v>
      </c>
      <c r="Q574" t="str">
        <f t="shared" si="54"/>
        <v>A/R-CUSTOMER TRADE CC&amp;B</v>
      </c>
      <c r="W574" s="2">
        <v>2675</v>
      </c>
    </row>
    <row r="575" spans="1:23" x14ac:dyDescent="0.25">
      <c r="A575" s="2">
        <v>2676</v>
      </c>
      <c r="B575" s="14" t="s">
        <v>2304</v>
      </c>
      <c r="C575" s="14" t="s">
        <v>2903</v>
      </c>
      <c r="D575" s="14" t="s">
        <v>2316</v>
      </c>
      <c r="E575" s="14" t="s">
        <v>2304</v>
      </c>
      <c r="F575" s="16">
        <v>112102</v>
      </c>
      <c r="G575" s="2">
        <v>12010</v>
      </c>
      <c r="H575" s="4" t="e">
        <v>#N/A</v>
      </c>
      <c r="I575" s="16"/>
      <c r="K575" t="str">
        <f t="shared" si="49"/>
        <v>TOTAL ASSETS</v>
      </c>
      <c r="L575" t="str">
        <f t="shared" si="51"/>
        <v>CURRENT ASSETS</v>
      </c>
      <c r="M575" s="13" t="str">
        <f t="shared" si="50"/>
        <v>CURRENT ASSETS</v>
      </c>
      <c r="N575" t="str">
        <f t="shared" si="52"/>
        <v>ACCOUNTS RECEIVABLE</v>
      </c>
      <c r="O575" t="str">
        <f t="shared" si="53"/>
        <v>2670 - ACCOUNTS RECEIVABLE CUST</v>
      </c>
      <c r="Q575" t="str">
        <f t="shared" si="54"/>
        <v>A/R-TRADE US</v>
      </c>
      <c r="W575" s="2">
        <v>2676</v>
      </c>
    </row>
    <row r="576" spans="1:23" x14ac:dyDescent="0.25">
      <c r="A576" s="2">
        <v>2677</v>
      </c>
      <c r="B576" s="14" t="s">
        <v>2304</v>
      </c>
      <c r="C576" s="14" t="s">
        <v>2904</v>
      </c>
      <c r="D576" s="14" t="s">
        <v>2316</v>
      </c>
      <c r="E576" s="14" t="s">
        <v>2304</v>
      </c>
      <c r="F576" s="16">
        <v>112104</v>
      </c>
      <c r="G576" s="2">
        <v>12010</v>
      </c>
      <c r="H576" s="4" t="e">
        <v>#N/A</v>
      </c>
      <c r="I576" s="16"/>
      <c r="K576" t="str">
        <f t="shared" si="49"/>
        <v>TOTAL ASSETS</v>
      </c>
      <c r="L576" t="str">
        <f t="shared" si="51"/>
        <v>CURRENT ASSETS</v>
      </c>
      <c r="M576" s="13" t="str">
        <f t="shared" si="50"/>
        <v>CURRENT ASSETS</v>
      </c>
      <c r="N576" t="str">
        <f t="shared" si="52"/>
        <v>ACCOUNTS RECEIVABLE</v>
      </c>
      <c r="O576" t="str">
        <f t="shared" si="53"/>
        <v>2670 - ACCOUNTS RECEIVABLE CUST</v>
      </c>
      <c r="Q576" t="str">
        <f t="shared" si="54"/>
        <v>A/R-OTHER USD</v>
      </c>
      <c r="W576" s="2">
        <v>2677</v>
      </c>
    </row>
    <row r="577" spans="1:23" x14ac:dyDescent="0.25">
      <c r="A577" s="2">
        <v>2678</v>
      </c>
      <c r="B577" s="14" t="s">
        <v>2304</v>
      </c>
      <c r="C577" s="14" t="s">
        <v>2905</v>
      </c>
      <c r="D577" s="14" t="s">
        <v>2316</v>
      </c>
      <c r="E577" s="14" t="s">
        <v>2304</v>
      </c>
      <c r="F577" s="2" t="s">
        <v>2589</v>
      </c>
      <c r="G577" s="2" t="s">
        <v>2308</v>
      </c>
      <c r="H577" s="4" t="e">
        <v>#N/A</v>
      </c>
      <c r="K577" t="str">
        <f t="shared" si="49"/>
        <v>TOTAL ASSETS</v>
      </c>
      <c r="L577" t="str">
        <f t="shared" si="51"/>
        <v>CURRENT ASSETS</v>
      </c>
      <c r="M577" s="13" t="str">
        <f t="shared" si="50"/>
        <v>CURRENT ASSETS</v>
      </c>
      <c r="N577" t="str">
        <f t="shared" si="52"/>
        <v>ACCOUNTS RECEIVABLE</v>
      </c>
      <c r="O577" t="str">
        <f t="shared" si="53"/>
        <v>2670 - ACCOUNTS RECEIVABLE CUST</v>
      </c>
      <c r="Q577" t="str">
        <f t="shared" si="54"/>
        <v>A/R-INTEREST</v>
      </c>
      <c r="W577" s="2">
        <v>2678</v>
      </c>
    </row>
    <row r="578" spans="1:23" x14ac:dyDescent="0.25">
      <c r="A578" s="2">
        <v>2680</v>
      </c>
      <c r="B578" s="14" t="s">
        <v>2304</v>
      </c>
      <c r="C578" s="14" t="s">
        <v>2906</v>
      </c>
      <c r="D578" s="14" t="s">
        <v>2316</v>
      </c>
      <c r="E578" s="14" t="s">
        <v>2304</v>
      </c>
      <c r="F578" s="16">
        <v>112301</v>
      </c>
      <c r="G578" s="2">
        <v>12010</v>
      </c>
      <c r="H578" s="4">
        <v>141</v>
      </c>
      <c r="I578" s="16"/>
      <c r="K578" t="str">
        <f t="shared" si="49"/>
        <v>TOTAL ASSETS</v>
      </c>
      <c r="L578" t="str">
        <f t="shared" si="51"/>
        <v>CURRENT ASSETS</v>
      </c>
      <c r="M578" s="13" t="str">
        <f t="shared" si="50"/>
        <v>CURRENT ASSETS</v>
      </c>
      <c r="N578" t="str">
        <f t="shared" si="52"/>
        <v>ACCOUNTS RECEIVABLE</v>
      </c>
      <c r="O578" t="str">
        <f t="shared" si="53"/>
        <v>2670 - ACCOUNTS RECEIVABLE CUST</v>
      </c>
      <c r="Q578" t="str">
        <f t="shared" si="54"/>
        <v>A/R-CUSTOMER ACCRUAL</v>
      </c>
      <c r="W578" s="2">
        <v>2680</v>
      </c>
    </row>
    <row r="579" spans="1:23" x14ac:dyDescent="0.25">
      <c r="A579" s="2">
        <v>2685</v>
      </c>
      <c r="B579" s="14" t="s">
        <v>2304</v>
      </c>
      <c r="C579" s="14" t="s">
        <v>2907</v>
      </c>
      <c r="D579" s="14" t="s">
        <v>2316</v>
      </c>
      <c r="E579" s="14" t="s">
        <v>2304</v>
      </c>
      <c r="F579" s="16">
        <v>112106</v>
      </c>
      <c r="G579" s="2">
        <v>12025</v>
      </c>
      <c r="H579" s="4">
        <v>141</v>
      </c>
      <c r="I579" s="16"/>
      <c r="K579" t="str">
        <f t="shared" ref="K579:K642" si="55">IF(D579="3",TRIM(C579),K578)</f>
        <v>TOTAL ASSETS</v>
      </c>
      <c r="L579" t="str">
        <f t="shared" si="51"/>
        <v>CURRENT ASSETS</v>
      </c>
      <c r="M579" s="13" t="str">
        <f t="shared" ref="M579:M642" si="56">+L579</f>
        <v>CURRENT ASSETS</v>
      </c>
      <c r="N579" t="str">
        <f t="shared" si="52"/>
        <v>ACCOUNTS RECEIVABLE</v>
      </c>
      <c r="O579" t="str">
        <f t="shared" si="53"/>
        <v>2670 - ACCOUNTS RECEIVABLE CUST</v>
      </c>
      <c r="Q579" t="str">
        <f t="shared" si="54"/>
        <v>A/R-CUSTOMER REFUNDS</v>
      </c>
      <c r="W579" s="2">
        <v>2685</v>
      </c>
    </row>
    <row r="580" spans="1:23" x14ac:dyDescent="0.25">
      <c r="A580" s="2">
        <v>2690</v>
      </c>
      <c r="B580" s="14" t="s">
        <v>2304</v>
      </c>
      <c r="C580" s="14" t="s">
        <v>2908</v>
      </c>
      <c r="D580" s="14" t="s">
        <v>2314</v>
      </c>
      <c r="E580" s="14" t="s">
        <v>2304</v>
      </c>
      <c r="F580" s="16">
        <v>112202</v>
      </c>
      <c r="G580" s="2">
        <v>12035</v>
      </c>
      <c r="H580" s="4">
        <v>143</v>
      </c>
      <c r="I580" s="16"/>
      <c r="K580" t="str">
        <f t="shared" si="55"/>
        <v>TOTAL ASSETS</v>
      </c>
      <c r="L580" t="str">
        <f t="shared" ref="L580:L643" si="57">IF(D580="4",TRIM(C580),L579)</f>
        <v>CURRENT ASSETS</v>
      </c>
      <c r="M580" s="13" t="str">
        <f t="shared" si="56"/>
        <v>CURRENT ASSETS</v>
      </c>
      <c r="N580" t="str">
        <f t="shared" si="52"/>
        <v>ACCOUNTS RECEIVABLE</v>
      </c>
      <c r="O580" t="str">
        <f t="shared" si="53"/>
        <v>2690 - ACCUM PROV UNCOLLECT ACC</v>
      </c>
      <c r="P580" t="str">
        <f>CONCATENATE(A580," ","-"," ",TRIM(C580))</f>
        <v>2690 - ACCUM PROV UNCOLLECT ACC</v>
      </c>
      <c r="Q580" t="str">
        <f t="shared" si="54"/>
        <v>ACCUM PROV UNCOLLECT ACC</v>
      </c>
      <c r="W580" s="2">
        <v>2690</v>
      </c>
    </row>
    <row r="581" spans="1:23" x14ac:dyDescent="0.25">
      <c r="A581" s="2">
        <v>2695</v>
      </c>
      <c r="B581" s="14" t="s">
        <v>2304</v>
      </c>
      <c r="C581" s="14" t="s">
        <v>2909</v>
      </c>
      <c r="D581" s="14" t="s">
        <v>2314</v>
      </c>
      <c r="E581" s="14" t="s">
        <v>2307</v>
      </c>
      <c r="G581" s="2" t="s">
        <v>2308</v>
      </c>
      <c r="H581" s="4">
        <v>0</v>
      </c>
      <c r="K581" t="str">
        <f t="shared" si="55"/>
        <v>TOTAL ASSETS</v>
      </c>
      <c r="L581" t="str">
        <f t="shared" si="57"/>
        <v>CURRENT ASSETS</v>
      </c>
      <c r="M581" s="13" t="str">
        <f t="shared" si="56"/>
        <v>CURRENT ASSETS</v>
      </c>
      <c r="N581" t="str">
        <f t="shared" ref="N581:N644" si="58">IF(D581="5",TRIM(C581),N580)</f>
        <v>ACCOUNTS RECEIVABLE</v>
      </c>
      <c r="O581" t="str">
        <f t="shared" ref="O581:O644" si="59">IF(D581="6",P581,O580)</f>
        <v>2695 - ACCOUNTS RECEIVABLE OTHE</v>
      </c>
      <c r="P581" t="str">
        <f>CONCATENATE(A581," ","-"," ",TRIM(C581))</f>
        <v>2695 - ACCOUNTS RECEIVABLE OTHE</v>
      </c>
      <c r="Q581" t="str">
        <f t="shared" ref="Q581:Q644" si="60">IF(OR(D581="7",D581="8",D581="6"),TRIM(C581),"")</f>
        <v>ACCOUNTS RECEIVABLE OTHE</v>
      </c>
      <c r="W581" s="2">
        <v>2695</v>
      </c>
    </row>
    <row r="582" spans="1:23" x14ac:dyDescent="0.25">
      <c r="A582" s="2">
        <v>2700</v>
      </c>
      <c r="B582" s="14" t="s">
        <v>2304</v>
      </c>
      <c r="C582" s="14" t="s">
        <v>2910</v>
      </c>
      <c r="D582" s="14" t="s">
        <v>2316</v>
      </c>
      <c r="E582" s="14" t="s">
        <v>2304</v>
      </c>
      <c r="F582" s="16">
        <v>113301</v>
      </c>
      <c r="G582" s="2">
        <v>13305</v>
      </c>
      <c r="H582" s="4">
        <v>142</v>
      </c>
      <c r="I582" s="16"/>
      <c r="K582" t="str">
        <f t="shared" si="55"/>
        <v>TOTAL ASSETS</v>
      </c>
      <c r="L582" t="str">
        <f t="shared" si="57"/>
        <v>CURRENT ASSETS</v>
      </c>
      <c r="M582" s="13" t="str">
        <f t="shared" si="56"/>
        <v>CURRENT ASSETS</v>
      </c>
      <c r="N582" t="str">
        <f t="shared" si="58"/>
        <v>ACCOUNTS RECEIVABLE</v>
      </c>
      <c r="O582" t="str">
        <f t="shared" si="59"/>
        <v>2695 - ACCOUNTS RECEIVABLE OTHE</v>
      </c>
      <c r="Q582" t="str">
        <f t="shared" si="60"/>
        <v>A/R-OTHER</v>
      </c>
      <c r="W582" s="2">
        <v>2700</v>
      </c>
    </row>
    <row r="583" spans="1:23" x14ac:dyDescent="0.25">
      <c r="A583" s="2">
        <v>2710</v>
      </c>
      <c r="B583" s="14" t="s">
        <v>2304</v>
      </c>
      <c r="C583" s="14" t="s">
        <v>2911</v>
      </c>
      <c r="D583" s="14" t="s">
        <v>2314</v>
      </c>
      <c r="E583" s="14" t="s">
        <v>2304</v>
      </c>
      <c r="F583" s="16">
        <v>113603</v>
      </c>
      <c r="G583" s="2">
        <v>15135</v>
      </c>
      <c r="H583" s="4">
        <v>145</v>
      </c>
      <c r="I583" s="16"/>
      <c r="K583" t="str">
        <f t="shared" si="55"/>
        <v>TOTAL ASSETS</v>
      </c>
      <c r="L583" t="str">
        <f t="shared" si="57"/>
        <v>CURRENT ASSETS</v>
      </c>
      <c r="M583" s="13" t="str">
        <f t="shared" si="56"/>
        <v>CURRENT ASSETS</v>
      </c>
      <c r="N583" t="str">
        <f t="shared" si="58"/>
        <v>ACCOUNTS RECEIVABLE</v>
      </c>
      <c r="O583" t="str">
        <f t="shared" si="59"/>
        <v>2710 - A/R ASSOC COS</v>
      </c>
      <c r="P583" t="str">
        <f>CONCATENATE(A583," ","-"," ",TRIM(C583))</f>
        <v>2710 - A/R ASSOC COS</v>
      </c>
      <c r="Q583" t="str">
        <f t="shared" si="60"/>
        <v>A/R ASSOC COS</v>
      </c>
      <c r="W583" s="2">
        <v>2710</v>
      </c>
    </row>
    <row r="584" spans="1:23" x14ac:dyDescent="0.25">
      <c r="A584" s="2">
        <v>2715</v>
      </c>
      <c r="B584" s="14" t="s">
        <v>2304</v>
      </c>
      <c r="C584" s="14" t="s">
        <v>2912</v>
      </c>
      <c r="D584" s="14" t="s">
        <v>2312</v>
      </c>
      <c r="E584" s="14" t="s">
        <v>2307</v>
      </c>
      <c r="G584" s="2" t="s">
        <v>2308</v>
      </c>
      <c r="H584" s="4">
        <v>0</v>
      </c>
      <c r="K584" t="str">
        <f t="shared" si="55"/>
        <v>TOTAL ASSETS</v>
      </c>
      <c r="L584" t="str">
        <f t="shared" si="57"/>
        <v>CURRENT ASSETS</v>
      </c>
      <c r="M584" s="13" t="str">
        <f t="shared" si="56"/>
        <v>CURRENT ASSETS</v>
      </c>
      <c r="N584" t="str">
        <f t="shared" si="58"/>
        <v>TOTAL NOTES RECEIVABLE</v>
      </c>
      <c r="O584" t="str">
        <f t="shared" si="59"/>
        <v>2710 - A/R ASSOC COS</v>
      </c>
      <c r="Q584" t="str">
        <f t="shared" si="60"/>
        <v/>
      </c>
      <c r="W584" s="2">
        <v>2715</v>
      </c>
    </row>
    <row r="585" spans="1:23" x14ac:dyDescent="0.25">
      <c r="A585" s="2">
        <v>2720</v>
      </c>
      <c r="B585" s="14" t="s">
        <v>2304</v>
      </c>
      <c r="C585" s="14" t="s">
        <v>2913</v>
      </c>
      <c r="D585" s="14" t="s">
        <v>2314</v>
      </c>
      <c r="E585" s="14" t="s">
        <v>2307</v>
      </c>
      <c r="G585" s="2" t="s">
        <v>2308</v>
      </c>
      <c r="H585" s="4">
        <v>0</v>
      </c>
      <c r="K585" t="str">
        <f t="shared" si="55"/>
        <v>TOTAL ASSETS</v>
      </c>
      <c r="L585" t="str">
        <f t="shared" si="57"/>
        <v>CURRENT ASSETS</v>
      </c>
      <c r="M585" s="13" t="str">
        <f t="shared" si="56"/>
        <v>CURRENT ASSETS</v>
      </c>
      <c r="N585" t="str">
        <f t="shared" si="58"/>
        <v>TOTAL NOTES RECEIVABLE</v>
      </c>
      <c r="O585" t="str">
        <f t="shared" si="59"/>
        <v>2720 - NOTES REC ACCOCIATED COS</v>
      </c>
      <c r="P585" t="str">
        <f>CONCATENATE(A585," ","-"," ",TRIM(C585))</f>
        <v>2720 - NOTES REC ACCOCIATED COS</v>
      </c>
      <c r="Q585" t="str">
        <f t="shared" si="60"/>
        <v>NOTES REC ACCOCIATED COS</v>
      </c>
      <c r="W585" s="2">
        <v>2720</v>
      </c>
    </row>
    <row r="586" spans="1:23" x14ac:dyDescent="0.25">
      <c r="A586" s="2">
        <v>2725</v>
      </c>
      <c r="B586" s="14" t="s">
        <v>2304</v>
      </c>
      <c r="C586" s="14" t="s">
        <v>2914</v>
      </c>
      <c r="D586" s="14" t="s">
        <v>2316</v>
      </c>
      <c r="E586" s="14" t="s">
        <v>2304</v>
      </c>
      <c r="F586" s="16">
        <v>113502</v>
      </c>
      <c r="G586" s="2">
        <v>15135</v>
      </c>
      <c r="H586" s="4">
        <v>144</v>
      </c>
      <c r="I586" s="16"/>
      <c r="K586" t="str">
        <f t="shared" si="55"/>
        <v>TOTAL ASSETS</v>
      </c>
      <c r="L586" t="str">
        <f t="shared" si="57"/>
        <v>CURRENT ASSETS</v>
      </c>
      <c r="M586" s="13" t="str">
        <f t="shared" si="56"/>
        <v>CURRENT ASSETS</v>
      </c>
      <c r="N586" t="str">
        <f t="shared" si="58"/>
        <v>TOTAL NOTES RECEIVABLE</v>
      </c>
      <c r="O586" t="str">
        <f t="shared" si="59"/>
        <v>2720 - NOTES REC ACCOCIATED COS</v>
      </c>
      <c r="Q586" t="str">
        <f t="shared" si="60"/>
        <v>N/R ASSOC COS</v>
      </c>
      <c r="W586" s="2">
        <v>2725</v>
      </c>
    </row>
    <row r="587" spans="1:23" x14ac:dyDescent="0.25">
      <c r="A587" s="2">
        <v>2730</v>
      </c>
      <c r="B587" s="14" t="s">
        <v>2304</v>
      </c>
      <c r="C587" s="14" t="s">
        <v>2915</v>
      </c>
      <c r="D587" s="14" t="s">
        <v>2314</v>
      </c>
      <c r="E587" s="14" t="s">
        <v>2304</v>
      </c>
      <c r="F587" s="16" t="s">
        <v>2589</v>
      </c>
      <c r="G587" s="2" t="s">
        <v>2308</v>
      </c>
      <c r="H587" s="4">
        <v>144</v>
      </c>
      <c r="I587" s="21"/>
      <c r="K587" t="str">
        <f t="shared" si="55"/>
        <v>TOTAL ASSETS</v>
      </c>
      <c r="L587" t="str">
        <f t="shared" si="57"/>
        <v>CURRENT ASSETS</v>
      </c>
      <c r="M587" s="13" t="str">
        <f t="shared" si="56"/>
        <v>CURRENT ASSETS</v>
      </c>
      <c r="N587" t="str">
        <f t="shared" si="58"/>
        <v>TOTAL NOTES RECEIVABLE</v>
      </c>
      <c r="O587" t="str">
        <f t="shared" si="59"/>
        <v>2730 - N/R OTHER</v>
      </c>
      <c r="P587" t="str">
        <f>CONCATENATE(A587," ","-"," ",TRIM(C587))</f>
        <v>2730 - N/R OTHER</v>
      </c>
      <c r="Q587" t="str">
        <f t="shared" si="60"/>
        <v>N/R OTHER</v>
      </c>
      <c r="W587" s="2">
        <v>2730</v>
      </c>
    </row>
    <row r="588" spans="1:23" x14ac:dyDescent="0.25">
      <c r="A588" s="2">
        <v>2735</v>
      </c>
      <c r="B588" s="14" t="s">
        <v>2304</v>
      </c>
      <c r="C588" s="14" t="s">
        <v>2916</v>
      </c>
      <c r="D588" s="14" t="s">
        <v>2314</v>
      </c>
      <c r="E588" s="14" t="s">
        <v>2304</v>
      </c>
      <c r="F588" s="16" t="s">
        <v>2589</v>
      </c>
      <c r="G588" s="2" t="s">
        <v>2308</v>
      </c>
      <c r="H588" s="4">
        <v>144</v>
      </c>
      <c r="I588" s="21"/>
      <c r="K588" t="str">
        <f t="shared" si="55"/>
        <v>TOTAL ASSETS</v>
      </c>
      <c r="L588" t="str">
        <f t="shared" si="57"/>
        <v>CURRENT ASSETS</v>
      </c>
      <c r="M588" s="13" t="str">
        <f t="shared" si="56"/>
        <v>CURRENT ASSETS</v>
      </c>
      <c r="N588" t="str">
        <f t="shared" si="58"/>
        <v>TOTAL NOTES RECEIVABLE</v>
      </c>
      <c r="O588" t="str">
        <f t="shared" si="59"/>
        <v>2735 - LONG TERM NOTES RECEIVAB</v>
      </c>
      <c r="P588" t="str">
        <f>CONCATENATE(A588," ","-"," ",TRIM(C588))</f>
        <v>2735 - LONG TERM NOTES RECEIVAB</v>
      </c>
      <c r="Q588" t="str">
        <f t="shared" si="60"/>
        <v>LONG TERM NOTES RECEIVAB</v>
      </c>
      <c r="W588" s="2">
        <v>2735</v>
      </c>
    </row>
    <row r="589" spans="1:23" x14ac:dyDescent="0.25">
      <c r="A589" s="2">
        <v>2740</v>
      </c>
      <c r="B589" s="14" t="s">
        <v>2304</v>
      </c>
      <c r="C589" s="14" t="s">
        <v>2917</v>
      </c>
      <c r="D589" s="14" t="s">
        <v>2314</v>
      </c>
      <c r="E589" s="14" t="s">
        <v>2307</v>
      </c>
      <c r="G589" s="2" t="s">
        <v>2308</v>
      </c>
      <c r="H589" s="4">
        <v>0</v>
      </c>
      <c r="K589" t="str">
        <f t="shared" si="55"/>
        <v>TOTAL ASSETS</v>
      </c>
      <c r="L589" t="str">
        <f t="shared" si="57"/>
        <v>CURRENT ASSETS</v>
      </c>
      <c r="M589" s="13" t="str">
        <f t="shared" si="56"/>
        <v>CURRENT ASSETS</v>
      </c>
      <c r="N589" t="str">
        <f t="shared" si="58"/>
        <v>TOTAL NOTES RECEIVABLE</v>
      </c>
      <c r="O589" t="str">
        <f t="shared" si="59"/>
        <v>2740 - N/R STOCK PURCHASE</v>
      </c>
      <c r="P589" t="str">
        <f>CONCATENATE(A589," ","-"," ",TRIM(C589))</f>
        <v>2740 - N/R STOCK PURCHASE</v>
      </c>
      <c r="Q589" t="str">
        <f t="shared" si="60"/>
        <v>N/R STOCK PURCHASE</v>
      </c>
      <c r="W589" s="2">
        <v>2740</v>
      </c>
    </row>
    <row r="590" spans="1:23" x14ac:dyDescent="0.25">
      <c r="A590" s="2">
        <v>2745</v>
      </c>
      <c r="B590" s="14" t="s">
        <v>2304</v>
      </c>
      <c r="C590" s="14" t="s">
        <v>2917</v>
      </c>
      <c r="D590" s="14" t="s">
        <v>2316</v>
      </c>
      <c r="E590" s="14" t="s">
        <v>2304</v>
      </c>
      <c r="F590" s="2" t="s">
        <v>2589</v>
      </c>
      <c r="G590" s="2" t="s">
        <v>2308</v>
      </c>
      <c r="H590" s="4">
        <v>144</v>
      </c>
      <c r="K590" t="str">
        <f t="shared" si="55"/>
        <v>TOTAL ASSETS</v>
      </c>
      <c r="L590" t="str">
        <f t="shared" si="57"/>
        <v>CURRENT ASSETS</v>
      </c>
      <c r="M590" s="13" t="str">
        <f t="shared" si="56"/>
        <v>CURRENT ASSETS</v>
      </c>
      <c r="N590" t="str">
        <f t="shared" si="58"/>
        <v>TOTAL NOTES RECEIVABLE</v>
      </c>
      <c r="O590" t="str">
        <f t="shared" si="59"/>
        <v>2740 - N/R STOCK PURCHASE</v>
      </c>
      <c r="Q590" t="str">
        <f t="shared" si="60"/>
        <v>N/R STOCK PURCHASE</v>
      </c>
      <c r="W590" s="2">
        <v>2745</v>
      </c>
    </row>
    <row r="591" spans="1:23" x14ac:dyDescent="0.25">
      <c r="A591" s="2">
        <v>2750</v>
      </c>
      <c r="B591" s="14" t="s">
        <v>2304</v>
      </c>
      <c r="C591" s="14" t="s">
        <v>2918</v>
      </c>
      <c r="D591" s="14" t="s">
        <v>2312</v>
      </c>
      <c r="E591" s="14" t="s">
        <v>2307</v>
      </c>
      <c r="G591" s="2" t="s">
        <v>2308</v>
      </c>
      <c r="H591" s="4">
        <v>0</v>
      </c>
      <c r="K591" t="str">
        <f t="shared" si="55"/>
        <v>TOTAL ASSETS</v>
      </c>
      <c r="L591" t="str">
        <f t="shared" si="57"/>
        <v>CURRENT ASSETS</v>
      </c>
      <c r="M591" s="13" t="str">
        <f t="shared" si="56"/>
        <v>CURRENT ASSETS</v>
      </c>
      <c r="N591" t="str">
        <f t="shared" si="58"/>
        <v>INVENTORY TOTAL</v>
      </c>
      <c r="O591" t="str">
        <f t="shared" si="59"/>
        <v>2740 - N/R STOCK PURCHASE</v>
      </c>
      <c r="Q591" t="str">
        <f t="shared" si="60"/>
        <v/>
      </c>
      <c r="W591" s="2">
        <v>2750</v>
      </c>
    </row>
    <row r="592" spans="1:23" x14ac:dyDescent="0.25">
      <c r="A592" s="2">
        <v>2755</v>
      </c>
      <c r="B592" s="14" t="s">
        <v>2304</v>
      </c>
      <c r="C592" s="14" t="s">
        <v>2919</v>
      </c>
      <c r="D592" s="14" t="s">
        <v>2314</v>
      </c>
      <c r="E592" s="14" t="s">
        <v>2304</v>
      </c>
      <c r="F592" s="16">
        <v>113102</v>
      </c>
      <c r="G592" s="2">
        <v>13500</v>
      </c>
      <c r="H592" s="4">
        <v>151</v>
      </c>
      <c r="I592" s="16"/>
      <c r="K592" t="str">
        <f t="shared" si="55"/>
        <v>TOTAL ASSETS</v>
      </c>
      <c r="L592" t="str">
        <f t="shared" si="57"/>
        <v>CURRENT ASSETS</v>
      </c>
      <c r="M592" s="13" t="str">
        <f t="shared" si="56"/>
        <v>CURRENT ASSETS</v>
      </c>
      <c r="N592" t="str">
        <f t="shared" si="58"/>
        <v>INVENTORY TOTAL</v>
      </c>
      <c r="O592" t="str">
        <f t="shared" si="59"/>
        <v>2755 - INVENTORY</v>
      </c>
      <c r="P592" t="str">
        <f>CONCATENATE(A592," ","-"," ",TRIM(C592))</f>
        <v>2755 - INVENTORY</v>
      </c>
      <c r="Q592" t="str">
        <f t="shared" si="60"/>
        <v>INVENTORY</v>
      </c>
      <c r="W592" s="2">
        <v>2755</v>
      </c>
    </row>
    <row r="593" spans="1:23" x14ac:dyDescent="0.25">
      <c r="A593" s="2">
        <v>2770</v>
      </c>
      <c r="B593" s="14" t="s">
        <v>2304</v>
      </c>
      <c r="C593" s="14" t="s">
        <v>2920</v>
      </c>
      <c r="D593" s="14" t="s">
        <v>2312</v>
      </c>
      <c r="E593" s="14" t="s">
        <v>2307</v>
      </c>
      <c r="G593" s="2" t="s">
        <v>2308</v>
      </c>
      <c r="H593" s="4">
        <v>0</v>
      </c>
      <c r="K593" t="str">
        <f t="shared" si="55"/>
        <v>TOTAL ASSETS</v>
      </c>
      <c r="L593" t="str">
        <f t="shared" si="57"/>
        <v>CURRENT ASSETS</v>
      </c>
      <c r="M593" s="13" t="str">
        <f t="shared" si="56"/>
        <v>CURRENT ASSETS</v>
      </c>
      <c r="N593" t="str">
        <f t="shared" si="58"/>
        <v>TOTAL SPECIAL DEPOSITS</v>
      </c>
      <c r="O593" t="str">
        <f t="shared" si="59"/>
        <v>2755 - INVENTORY</v>
      </c>
      <c r="Q593" t="str">
        <f t="shared" si="60"/>
        <v/>
      </c>
      <c r="W593" s="2">
        <v>2770</v>
      </c>
    </row>
    <row r="594" spans="1:23" x14ac:dyDescent="0.25">
      <c r="A594" s="2">
        <v>2775</v>
      </c>
      <c r="B594" s="14" t="s">
        <v>2304</v>
      </c>
      <c r="C594" s="14" t="s">
        <v>2921</v>
      </c>
      <c r="D594" s="14" t="s">
        <v>2314</v>
      </c>
      <c r="E594" s="14" t="s">
        <v>2304</v>
      </c>
      <c r="F594" s="16">
        <v>113211</v>
      </c>
      <c r="G594" s="2">
        <v>13050</v>
      </c>
      <c r="H594" s="4">
        <v>132</v>
      </c>
      <c r="I594" s="16"/>
      <c r="K594" t="str">
        <f t="shared" si="55"/>
        <v>TOTAL ASSETS</v>
      </c>
      <c r="L594" t="str">
        <f t="shared" si="57"/>
        <v>CURRENT ASSETS</v>
      </c>
      <c r="M594" s="13" t="str">
        <f t="shared" si="56"/>
        <v>CURRENT ASSETS</v>
      </c>
      <c r="N594" t="str">
        <f t="shared" si="58"/>
        <v>TOTAL SPECIAL DEPOSITS</v>
      </c>
      <c r="O594" t="str">
        <f t="shared" si="59"/>
        <v>2775 - SPECIAL DEPOSITS</v>
      </c>
      <c r="P594" t="str">
        <f>CONCATENATE(A594," ","-"," ",TRIM(C594))</f>
        <v>2775 - SPECIAL DEPOSITS</v>
      </c>
      <c r="Q594" t="str">
        <f t="shared" si="60"/>
        <v>SPECIAL DEPOSITS</v>
      </c>
      <c r="W594" s="2">
        <v>2775</v>
      </c>
    </row>
    <row r="595" spans="1:23" x14ac:dyDescent="0.25">
      <c r="A595" s="2">
        <v>2780</v>
      </c>
      <c r="B595" s="14" t="s">
        <v>2304</v>
      </c>
      <c r="C595" s="14" t="s">
        <v>2922</v>
      </c>
      <c r="D595" s="14" t="s">
        <v>2312</v>
      </c>
      <c r="E595" s="14" t="s">
        <v>2307</v>
      </c>
      <c r="G595" s="2" t="s">
        <v>2308</v>
      </c>
      <c r="H595" s="4">
        <v>0</v>
      </c>
      <c r="K595" t="str">
        <f t="shared" si="55"/>
        <v>TOTAL ASSETS</v>
      </c>
      <c r="L595" t="str">
        <f t="shared" si="57"/>
        <v>CURRENT ASSETS</v>
      </c>
      <c r="M595" s="13" t="str">
        <f t="shared" si="56"/>
        <v>CURRENT ASSETS</v>
      </c>
      <c r="N595" t="str">
        <f t="shared" si="58"/>
        <v>PREPAID EXPENSES</v>
      </c>
      <c r="O595" t="str">
        <f t="shared" si="59"/>
        <v>2775 - SPECIAL DEPOSITS</v>
      </c>
      <c r="Q595" t="str">
        <f t="shared" si="60"/>
        <v/>
      </c>
      <c r="W595" s="2">
        <v>2780</v>
      </c>
    </row>
    <row r="596" spans="1:23" x14ac:dyDescent="0.25">
      <c r="A596" s="2">
        <v>2785</v>
      </c>
      <c r="B596" s="14" t="s">
        <v>2304</v>
      </c>
      <c r="C596" s="14" t="s">
        <v>2923</v>
      </c>
      <c r="D596" s="14" t="s">
        <v>2314</v>
      </c>
      <c r="E596" s="14" t="s">
        <v>2304</v>
      </c>
      <c r="F596" s="16">
        <v>113209</v>
      </c>
      <c r="G596" s="2">
        <v>13050</v>
      </c>
      <c r="H596" s="4">
        <v>162</v>
      </c>
      <c r="I596" s="16"/>
      <c r="K596" t="str">
        <f t="shared" si="55"/>
        <v>TOTAL ASSETS</v>
      </c>
      <c r="L596" t="str">
        <f t="shared" si="57"/>
        <v>CURRENT ASSETS</v>
      </c>
      <c r="M596" s="13" t="str">
        <f t="shared" si="56"/>
        <v>CURRENT ASSETS</v>
      </c>
      <c r="N596" t="str">
        <f t="shared" si="58"/>
        <v>PREPAID EXPENSES</v>
      </c>
      <c r="O596" t="str">
        <f t="shared" si="59"/>
        <v>2785 - PREPAYMENTS</v>
      </c>
      <c r="P596" t="str">
        <f>CONCATENATE(A596," ","-"," ",TRIM(C596))</f>
        <v>2785 - PREPAYMENTS</v>
      </c>
      <c r="Q596" t="str">
        <f t="shared" si="60"/>
        <v>PREPAYMENTS</v>
      </c>
      <c r="W596" s="2">
        <v>2785</v>
      </c>
    </row>
    <row r="597" spans="1:23" x14ac:dyDescent="0.25">
      <c r="A597" s="2">
        <v>2790</v>
      </c>
      <c r="B597" s="14" t="s">
        <v>2304</v>
      </c>
      <c r="C597" s="14" t="s">
        <v>2924</v>
      </c>
      <c r="D597" s="14" t="s">
        <v>2314</v>
      </c>
      <c r="E597" s="14" t="s">
        <v>2304</v>
      </c>
      <c r="F597" s="16">
        <v>113206</v>
      </c>
      <c r="G597" s="2">
        <v>13040</v>
      </c>
      <c r="H597" s="4">
        <v>162</v>
      </c>
      <c r="I597" s="16"/>
      <c r="K597" t="str">
        <f t="shared" si="55"/>
        <v>TOTAL ASSETS</v>
      </c>
      <c r="L597" t="str">
        <f t="shared" si="57"/>
        <v>CURRENT ASSETS</v>
      </c>
      <c r="M597" s="13" t="str">
        <f t="shared" si="56"/>
        <v>CURRENT ASSETS</v>
      </c>
      <c r="N597" t="str">
        <f t="shared" si="58"/>
        <v>PREPAID EXPENSES</v>
      </c>
      <c r="O597" t="str">
        <f t="shared" si="59"/>
        <v>2790 - PREPAID INSURANCE</v>
      </c>
      <c r="P597" t="str">
        <f>CONCATENATE(A597," ","-"," ",TRIM(C597))</f>
        <v>2790 - PREPAID INSURANCE</v>
      </c>
      <c r="Q597" t="str">
        <f t="shared" si="60"/>
        <v>PREPAID INSURANCE</v>
      </c>
      <c r="W597" s="2">
        <v>2790</v>
      </c>
    </row>
    <row r="598" spans="1:23" x14ac:dyDescent="0.25">
      <c r="A598" s="2">
        <v>2795</v>
      </c>
      <c r="B598" s="14" t="s">
        <v>2304</v>
      </c>
      <c r="C598" s="14" t="s">
        <v>2925</v>
      </c>
      <c r="D598" s="14" t="s">
        <v>2314</v>
      </c>
      <c r="E598" s="14" t="s">
        <v>2304</v>
      </c>
      <c r="F598" s="16">
        <v>113207</v>
      </c>
      <c r="G598" s="2">
        <v>13042</v>
      </c>
      <c r="H598" s="4">
        <v>162</v>
      </c>
      <c r="I598" s="16"/>
      <c r="K598" t="str">
        <f t="shared" si="55"/>
        <v>TOTAL ASSETS</v>
      </c>
      <c r="L598" t="str">
        <f t="shared" si="57"/>
        <v>CURRENT ASSETS</v>
      </c>
      <c r="M598" s="13" t="str">
        <f t="shared" si="56"/>
        <v>CURRENT ASSETS</v>
      </c>
      <c r="N598" t="str">
        <f t="shared" si="58"/>
        <v>PREPAID EXPENSES</v>
      </c>
      <c r="O598" t="str">
        <f t="shared" si="59"/>
        <v>2795 - PREPAID REIMBURSEMENTS</v>
      </c>
      <c r="P598" t="str">
        <f>CONCATENATE(A598," ","-"," ",TRIM(C598))</f>
        <v>2795 - PREPAID REIMBURSEMENTS</v>
      </c>
      <c r="Q598" t="str">
        <f t="shared" si="60"/>
        <v>PREPAID REIMBURSEMENTS</v>
      </c>
      <c r="W598" s="2">
        <v>2795</v>
      </c>
    </row>
    <row r="599" spans="1:23" x14ac:dyDescent="0.25">
      <c r="A599" s="2">
        <v>2800</v>
      </c>
      <c r="B599" s="14" t="s">
        <v>2304</v>
      </c>
      <c r="C599" s="14" t="s">
        <v>2926</v>
      </c>
      <c r="D599" s="14" t="s">
        <v>2314</v>
      </c>
      <c r="E599" s="14" t="s">
        <v>2304</v>
      </c>
      <c r="F599" s="16">
        <v>113208</v>
      </c>
      <c r="G599" s="2">
        <v>13045</v>
      </c>
      <c r="H599" s="4">
        <v>162</v>
      </c>
      <c r="I599" s="16"/>
      <c r="K599" t="str">
        <f t="shared" si="55"/>
        <v>TOTAL ASSETS</v>
      </c>
      <c r="L599" t="str">
        <f t="shared" si="57"/>
        <v>CURRENT ASSETS</v>
      </c>
      <c r="M599" s="13" t="str">
        <f t="shared" si="56"/>
        <v>CURRENT ASSETS</v>
      </c>
      <c r="N599" t="str">
        <f t="shared" si="58"/>
        <v>PREPAID EXPENSES</v>
      </c>
      <c r="O599" t="str">
        <f t="shared" si="59"/>
        <v>2800 - PREPAID TARIFF FUNDS</v>
      </c>
      <c r="P599" t="str">
        <f>CONCATENATE(A599," ","-"," ",TRIM(C599))</f>
        <v>2800 - PREPAID TARIFF FUNDS</v>
      </c>
      <c r="Q599" t="str">
        <f t="shared" si="60"/>
        <v>PREPAID TARIFF FUNDS</v>
      </c>
      <c r="W599" s="2">
        <v>2800</v>
      </c>
    </row>
    <row r="600" spans="1:23" x14ac:dyDescent="0.25">
      <c r="A600" s="2">
        <v>2805</v>
      </c>
      <c r="B600" s="14" t="s">
        <v>2304</v>
      </c>
      <c r="C600" s="14" t="s">
        <v>2927</v>
      </c>
      <c r="D600" s="14" t="s">
        <v>2312</v>
      </c>
      <c r="E600" s="14" t="s">
        <v>2307</v>
      </c>
      <c r="G600" s="2" t="s">
        <v>2308</v>
      </c>
      <c r="H600" s="4">
        <v>0</v>
      </c>
      <c r="K600" t="str">
        <f t="shared" si="55"/>
        <v>TOTAL ASSETS</v>
      </c>
      <c r="L600" t="str">
        <f t="shared" si="57"/>
        <v>CURRENT ASSETS</v>
      </c>
      <c r="M600" s="13" t="str">
        <f t="shared" si="56"/>
        <v>CURRENT ASSETS</v>
      </c>
      <c r="N600" t="str">
        <f t="shared" si="58"/>
        <v>OTHER CURRENT ASSETS</v>
      </c>
      <c r="O600" t="str">
        <f t="shared" si="59"/>
        <v>2800 - PREPAID TARIFF FUNDS</v>
      </c>
      <c r="Q600" t="str">
        <f t="shared" si="60"/>
        <v/>
      </c>
      <c r="W600" s="2">
        <v>2805</v>
      </c>
    </row>
    <row r="601" spans="1:23" x14ac:dyDescent="0.25">
      <c r="A601" s="2">
        <v>2810</v>
      </c>
      <c r="B601" s="14" t="s">
        <v>2304</v>
      </c>
      <c r="C601" s="14" t="s">
        <v>2928</v>
      </c>
      <c r="D601" s="14" t="s">
        <v>2314</v>
      </c>
      <c r="E601" s="14" t="s">
        <v>2307</v>
      </c>
      <c r="G601" s="2" t="s">
        <v>2308</v>
      </c>
      <c r="H601" s="4">
        <v>0</v>
      </c>
      <c r="K601" t="str">
        <f t="shared" si="55"/>
        <v>TOTAL ASSETS</v>
      </c>
      <c r="L601" t="str">
        <f t="shared" si="57"/>
        <v>CURRENT ASSETS</v>
      </c>
      <c r="M601" s="13" t="str">
        <f t="shared" si="56"/>
        <v>CURRENT ASSETS</v>
      </c>
      <c r="N601" t="str">
        <f t="shared" si="58"/>
        <v>OTHER CURRENT ASSETS</v>
      </c>
      <c r="O601" t="str">
        <f t="shared" si="59"/>
        <v>2810 - INTEREST &amp; DIVIDENDS REC</v>
      </c>
      <c r="P601" t="str">
        <f>CONCATENATE(A601," ","-"," ",TRIM(C601))</f>
        <v>2810 - INTEREST &amp; DIVIDENDS REC</v>
      </c>
      <c r="Q601" t="str">
        <f t="shared" si="60"/>
        <v>INTEREST &amp; DIVIDENDS REC</v>
      </c>
      <c r="W601" s="2">
        <v>2810</v>
      </c>
    </row>
    <row r="602" spans="1:23" x14ac:dyDescent="0.25">
      <c r="A602" s="2">
        <v>2815</v>
      </c>
      <c r="B602" s="14" t="s">
        <v>2304</v>
      </c>
      <c r="C602" s="14" t="s">
        <v>2929</v>
      </c>
      <c r="D602" s="14" t="s">
        <v>2316</v>
      </c>
      <c r="E602" s="14" t="s">
        <v>2304</v>
      </c>
      <c r="F602" s="2" t="s">
        <v>2589</v>
      </c>
      <c r="G602" s="2" t="s">
        <v>2308</v>
      </c>
      <c r="H602" s="4">
        <v>171</v>
      </c>
      <c r="K602" t="str">
        <f t="shared" si="55"/>
        <v>TOTAL ASSETS</v>
      </c>
      <c r="L602" t="str">
        <f t="shared" si="57"/>
        <v>CURRENT ASSETS</v>
      </c>
      <c r="M602" s="13" t="str">
        <f t="shared" si="56"/>
        <v>CURRENT ASSETS</v>
      </c>
      <c r="N602" t="str">
        <f t="shared" si="58"/>
        <v>OTHER CURRENT ASSETS</v>
      </c>
      <c r="O602" t="str">
        <f t="shared" si="59"/>
        <v>2810 - INTEREST &amp; DIVIDENDS REC</v>
      </c>
      <c r="Q602" t="str">
        <f t="shared" si="60"/>
        <v>INT &amp; DIV RECEIVABLE</v>
      </c>
      <c r="W602" s="2">
        <v>2815</v>
      </c>
    </row>
    <row r="603" spans="1:23" x14ac:dyDescent="0.25">
      <c r="A603" s="2">
        <v>2820</v>
      </c>
      <c r="B603" s="14" t="s">
        <v>2304</v>
      </c>
      <c r="C603" s="14" t="s">
        <v>2930</v>
      </c>
      <c r="D603" s="14" t="s">
        <v>2314</v>
      </c>
      <c r="E603" s="14" t="s">
        <v>2307</v>
      </c>
      <c r="G603" s="2" t="s">
        <v>2308</v>
      </c>
      <c r="H603" s="4">
        <v>0</v>
      </c>
      <c r="K603" t="str">
        <f t="shared" si="55"/>
        <v>TOTAL ASSETS</v>
      </c>
      <c r="L603" t="str">
        <f t="shared" si="57"/>
        <v>CURRENT ASSETS</v>
      </c>
      <c r="M603" s="13" t="str">
        <f t="shared" si="56"/>
        <v>CURRENT ASSETS</v>
      </c>
      <c r="N603" t="str">
        <f t="shared" si="58"/>
        <v>OTHER CURRENT ASSETS</v>
      </c>
      <c r="O603" t="str">
        <f t="shared" si="59"/>
        <v>2820 - MISC CURRENT ASSETS</v>
      </c>
      <c r="P603" t="str">
        <f>CONCATENATE(A603," ","-"," ",TRIM(C603))</f>
        <v>2820 - MISC CURRENT ASSETS</v>
      </c>
      <c r="Q603" t="str">
        <f t="shared" si="60"/>
        <v>MISC CURRENT ASSETS</v>
      </c>
      <c r="W603" s="2">
        <v>2820</v>
      </c>
    </row>
    <row r="604" spans="1:23" x14ac:dyDescent="0.25">
      <c r="A604" s="2">
        <v>2825</v>
      </c>
      <c r="B604" s="14" t="s">
        <v>2304</v>
      </c>
      <c r="C604" s="14" t="s">
        <v>2930</v>
      </c>
      <c r="D604" s="14" t="s">
        <v>2316</v>
      </c>
      <c r="E604" s="14" t="s">
        <v>2304</v>
      </c>
      <c r="F604" s="16">
        <v>113711</v>
      </c>
      <c r="G604" s="2">
        <v>13705</v>
      </c>
      <c r="H604" s="4">
        <v>174</v>
      </c>
      <c r="I604" s="16"/>
      <c r="K604" t="str">
        <f t="shared" si="55"/>
        <v>TOTAL ASSETS</v>
      </c>
      <c r="L604" t="str">
        <f t="shared" si="57"/>
        <v>CURRENT ASSETS</v>
      </c>
      <c r="M604" s="13" t="str">
        <f t="shared" si="56"/>
        <v>CURRENT ASSETS</v>
      </c>
      <c r="N604" t="str">
        <f t="shared" si="58"/>
        <v>OTHER CURRENT ASSETS</v>
      </c>
      <c r="O604" t="str">
        <f t="shared" si="59"/>
        <v>2820 - MISC CURRENT ASSETS</v>
      </c>
      <c r="Q604" t="str">
        <f t="shared" si="60"/>
        <v>MISC CURRENT ASSETS</v>
      </c>
      <c r="W604" s="2">
        <v>2825</v>
      </c>
    </row>
    <row r="605" spans="1:23" x14ac:dyDescent="0.25">
      <c r="A605" s="2">
        <v>2830</v>
      </c>
      <c r="B605" s="14" t="s">
        <v>2304</v>
      </c>
      <c r="C605" s="14" t="s">
        <v>2931</v>
      </c>
      <c r="D605" s="14" t="s">
        <v>2316</v>
      </c>
      <c r="E605" s="14" t="s">
        <v>2304</v>
      </c>
      <c r="F605" s="2" t="s">
        <v>2589</v>
      </c>
      <c r="G605" s="2" t="s">
        <v>2308</v>
      </c>
      <c r="H605" s="4">
        <v>174</v>
      </c>
      <c r="K605" t="str">
        <f t="shared" si="55"/>
        <v>TOTAL ASSETS</v>
      </c>
      <c r="L605" t="str">
        <f t="shared" si="57"/>
        <v>CURRENT ASSETS</v>
      </c>
      <c r="M605" s="13" t="str">
        <f t="shared" si="56"/>
        <v>CURRENT ASSETS</v>
      </c>
      <c r="N605" t="str">
        <f t="shared" si="58"/>
        <v>OTHER CURRENT ASSETS</v>
      </c>
      <c r="O605" t="str">
        <f t="shared" si="59"/>
        <v>2820 - MISC CURRENT ASSETS</v>
      </c>
      <c r="Q605" t="str">
        <f t="shared" si="60"/>
        <v>INVESTMENTS IN STOCK</v>
      </c>
      <c r="W605" s="2">
        <v>2830</v>
      </c>
    </row>
    <row r="606" spans="1:23" x14ac:dyDescent="0.25">
      <c r="A606" s="2">
        <v>2835</v>
      </c>
      <c r="B606" s="14" t="s">
        <v>2304</v>
      </c>
      <c r="C606" s="14" t="s">
        <v>2932</v>
      </c>
      <c r="D606" s="14" t="s">
        <v>2316</v>
      </c>
      <c r="E606" s="14" t="s">
        <v>2304</v>
      </c>
      <c r="F606" s="2" t="s">
        <v>2589</v>
      </c>
      <c r="G606" s="2" t="s">
        <v>2308</v>
      </c>
      <c r="H606" s="4">
        <v>174</v>
      </c>
      <c r="K606" t="str">
        <f t="shared" si="55"/>
        <v>TOTAL ASSETS</v>
      </c>
      <c r="L606" t="str">
        <f t="shared" si="57"/>
        <v>CURRENT ASSETS</v>
      </c>
      <c r="M606" s="13" t="str">
        <f t="shared" si="56"/>
        <v>CURRENT ASSETS</v>
      </c>
      <c r="N606" t="str">
        <f t="shared" si="58"/>
        <v>OTHER CURRENT ASSETS</v>
      </c>
      <c r="O606" t="str">
        <f t="shared" si="59"/>
        <v>2820 - MISC CURRENT ASSETS</v>
      </c>
      <c r="Q606" t="str">
        <f t="shared" si="60"/>
        <v>TEMPORARY CASH INVESTME</v>
      </c>
      <c r="W606" s="2">
        <v>2835</v>
      </c>
    </row>
    <row r="607" spans="1:23" x14ac:dyDescent="0.25">
      <c r="A607" s="2">
        <v>2840</v>
      </c>
      <c r="B607" s="14" t="s">
        <v>2304</v>
      </c>
      <c r="C607" s="14" t="s">
        <v>2933</v>
      </c>
      <c r="D607" s="14" t="s">
        <v>2316</v>
      </c>
      <c r="E607" s="14" t="s">
        <v>2304</v>
      </c>
      <c r="F607" s="2" t="s">
        <v>2589</v>
      </c>
      <c r="G607" s="2" t="s">
        <v>2308</v>
      </c>
      <c r="H607" s="4">
        <v>174</v>
      </c>
      <c r="K607" t="str">
        <f t="shared" si="55"/>
        <v>TOTAL ASSETS</v>
      </c>
      <c r="L607" t="str">
        <f t="shared" si="57"/>
        <v>CURRENT ASSETS</v>
      </c>
      <c r="M607" s="13" t="str">
        <f t="shared" si="56"/>
        <v>CURRENT ASSETS</v>
      </c>
      <c r="N607" t="str">
        <f t="shared" si="58"/>
        <v>OTHER CURRENT ASSETS</v>
      </c>
      <c r="O607" t="str">
        <f t="shared" si="59"/>
        <v>2820 - MISC CURRENT ASSETS</v>
      </c>
      <c r="Q607" t="str">
        <f t="shared" si="60"/>
        <v>DEFERRED STOCK COMPENSA</v>
      </c>
      <c r="W607" s="2">
        <v>2840</v>
      </c>
    </row>
    <row r="608" spans="1:23" x14ac:dyDescent="0.25">
      <c r="A608" s="2">
        <v>2845</v>
      </c>
      <c r="B608" s="14" t="s">
        <v>2304</v>
      </c>
      <c r="C608" s="14" t="s">
        <v>2934</v>
      </c>
      <c r="D608" s="14" t="s">
        <v>2314</v>
      </c>
      <c r="E608" s="14" t="s">
        <v>2304</v>
      </c>
      <c r="F608" s="17">
        <v>194001</v>
      </c>
      <c r="G608" s="2">
        <v>18705</v>
      </c>
      <c r="H608" s="4">
        <v>174</v>
      </c>
      <c r="I608" s="17"/>
      <c r="K608" t="str">
        <f t="shared" si="55"/>
        <v>TOTAL ASSETS</v>
      </c>
      <c r="L608" t="str">
        <f t="shared" si="57"/>
        <v>CURRENT ASSETS</v>
      </c>
      <c r="M608" s="13" t="str">
        <f t="shared" si="56"/>
        <v>CURRENT ASSETS</v>
      </c>
      <c r="N608" t="str">
        <f t="shared" si="58"/>
        <v>OTHER CURRENT ASSETS</v>
      </c>
      <c r="O608" t="str">
        <f t="shared" si="59"/>
        <v>2845 - CASH VALUE OF LIFE INS (COLI ASSET)</v>
      </c>
      <c r="P608" t="str">
        <f>CONCATENATE(A608," ","-"," ",TRIM(C608))</f>
        <v>2845 - CASH VALUE OF LIFE INS (COLI ASSET)</v>
      </c>
      <c r="Q608" t="str">
        <f t="shared" si="60"/>
        <v>CASH VALUE OF LIFE INS (COLI ASSET)</v>
      </c>
      <c r="W608" s="2">
        <v>2845</v>
      </c>
    </row>
    <row r="609" spans="1:23" x14ac:dyDescent="0.25">
      <c r="A609" s="2">
        <v>2850</v>
      </c>
      <c r="B609" s="14" t="s">
        <v>2304</v>
      </c>
      <c r="C609" s="14" t="s">
        <v>2935</v>
      </c>
      <c r="D609" s="14" t="s">
        <v>2314</v>
      </c>
      <c r="E609" s="14" t="s">
        <v>2307</v>
      </c>
      <c r="G609" s="2" t="s">
        <v>2308</v>
      </c>
      <c r="H609" s="4">
        <v>0</v>
      </c>
      <c r="K609" t="str">
        <f t="shared" si="55"/>
        <v>TOTAL ASSETS</v>
      </c>
      <c r="L609" t="str">
        <f t="shared" si="57"/>
        <v>CURRENT ASSETS</v>
      </c>
      <c r="M609" s="13" t="str">
        <f t="shared" si="56"/>
        <v>CURRENT ASSETS</v>
      </c>
      <c r="N609" t="str">
        <f t="shared" si="58"/>
        <v>OTHER CURRENT ASSETS</v>
      </c>
      <c r="O609" t="str">
        <f t="shared" si="59"/>
        <v>2850 - PRELIMINARY SURVEY</v>
      </c>
      <c r="P609" t="str">
        <f>CONCATENATE(A609," ","-"," ",TRIM(C609))</f>
        <v>2850 - PRELIMINARY SURVEY</v>
      </c>
      <c r="Q609" t="str">
        <f t="shared" si="60"/>
        <v>PRELIMINARY SURVEY</v>
      </c>
      <c r="W609" s="2">
        <v>2850</v>
      </c>
    </row>
    <row r="610" spans="1:23" x14ac:dyDescent="0.25">
      <c r="A610" s="2">
        <v>2855</v>
      </c>
      <c r="B610" s="14" t="s">
        <v>2304</v>
      </c>
      <c r="C610" s="14" t="s">
        <v>2935</v>
      </c>
      <c r="D610" s="14" t="s">
        <v>2316</v>
      </c>
      <c r="E610" s="14" t="s">
        <v>2304</v>
      </c>
      <c r="F610" s="2" t="s">
        <v>2589</v>
      </c>
      <c r="G610" s="2" t="s">
        <v>2308</v>
      </c>
      <c r="H610" s="4">
        <v>183</v>
      </c>
      <c r="K610" t="str">
        <f t="shared" si="55"/>
        <v>TOTAL ASSETS</v>
      </c>
      <c r="L610" t="str">
        <f t="shared" si="57"/>
        <v>CURRENT ASSETS</v>
      </c>
      <c r="M610" s="13" t="str">
        <f t="shared" si="56"/>
        <v>CURRENT ASSETS</v>
      </c>
      <c r="N610" t="str">
        <f t="shared" si="58"/>
        <v>OTHER CURRENT ASSETS</v>
      </c>
      <c r="O610" t="str">
        <f t="shared" si="59"/>
        <v>2850 - PRELIMINARY SURVEY</v>
      </c>
      <c r="Q610" t="str">
        <f t="shared" si="60"/>
        <v>PRELIMINARY SURVEY</v>
      </c>
      <c r="W610" s="2">
        <v>2855</v>
      </c>
    </row>
    <row r="611" spans="1:23" x14ac:dyDescent="0.25">
      <c r="A611" s="2">
        <v>2856</v>
      </c>
      <c r="B611" s="14" t="s">
        <v>2936</v>
      </c>
      <c r="C611" s="14" t="s">
        <v>2937</v>
      </c>
      <c r="D611" s="14" t="s">
        <v>2422</v>
      </c>
      <c r="E611" s="14" t="s">
        <v>2304</v>
      </c>
      <c r="F611" s="16">
        <v>113712</v>
      </c>
      <c r="G611" s="2">
        <v>13600</v>
      </c>
      <c r="H611" s="4">
        <v>183</v>
      </c>
      <c r="I611" s="16"/>
      <c r="K611" t="str">
        <f t="shared" si="55"/>
        <v>TOTAL ASSETS</v>
      </c>
      <c r="L611" t="str">
        <f t="shared" si="57"/>
        <v>CURRENT ASSETS</v>
      </c>
      <c r="M611" s="13" t="str">
        <f t="shared" si="56"/>
        <v>CURRENT ASSETS</v>
      </c>
      <c r="N611" t="str">
        <f t="shared" si="58"/>
        <v>OTHER CURRENT ASSETS</v>
      </c>
      <c r="O611" t="str">
        <f t="shared" si="59"/>
        <v>2850 - PRELIMINARY SURVEY</v>
      </c>
      <c r="Q611" t="str">
        <f t="shared" si="60"/>
        <v>PRELIMINARY SURVEY PRO</v>
      </c>
      <c r="W611" s="2">
        <v>2856</v>
      </c>
    </row>
    <row r="612" spans="1:23" x14ac:dyDescent="0.25">
      <c r="A612" s="2">
        <v>2860</v>
      </c>
      <c r="B612" s="14" t="s">
        <v>2304</v>
      </c>
      <c r="C612" s="14" t="s">
        <v>2938</v>
      </c>
      <c r="D612" s="14" t="s">
        <v>2314</v>
      </c>
      <c r="E612" s="14" t="s">
        <v>2307</v>
      </c>
      <c r="G612" s="2" t="s">
        <v>2308</v>
      </c>
      <c r="H612" s="4">
        <v>0</v>
      </c>
      <c r="K612" t="str">
        <f t="shared" si="55"/>
        <v>TOTAL ASSETS</v>
      </c>
      <c r="L612" t="str">
        <f t="shared" si="57"/>
        <v>CURRENT ASSETS</v>
      </c>
      <c r="M612" s="13" t="str">
        <f t="shared" si="56"/>
        <v>CURRENT ASSETS</v>
      </c>
      <c r="N612" t="str">
        <f t="shared" si="58"/>
        <v>OTHER CURRENT ASSETS</v>
      </c>
      <c r="O612" t="str">
        <f t="shared" si="59"/>
        <v>2860 - CLEARING</v>
      </c>
      <c r="P612" t="str">
        <f>CONCATENATE(A612," ","-"," ",TRIM(C612))</f>
        <v>2860 - CLEARING</v>
      </c>
      <c r="Q612" t="str">
        <f t="shared" si="60"/>
        <v>CLEARING</v>
      </c>
      <c r="W612" s="2">
        <v>2860</v>
      </c>
    </row>
    <row r="613" spans="1:23" x14ac:dyDescent="0.25">
      <c r="A613" s="2">
        <v>2865</v>
      </c>
      <c r="B613" s="14" t="s">
        <v>2304</v>
      </c>
      <c r="C613" s="14" t="s">
        <v>2939</v>
      </c>
      <c r="D613" s="14" t="s">
        <v>2316</v>
      </c>
      <c r="E613" s="14" t="s">
        <v>2304</v>
      </c>
      <c r="F613" s="16">
        <v>113702</v>
      </c>
      <c r="G613" s="2">
        <v>13715</v>
      </c>
      <c r="H613" s="4">
        <v>184.4</v>
      </c>
      <c r="I613" s="16"/>
      <c r="K613" t="str">
        <f t="shared" si="55"/>
        <v>TOTAL ASSETS</v>
      </c>
      <c r="L613" t="str">
        <f t="shared" si="57"/>
        <v>CURRENT ASSETS</v>
      </c>
      <c r="M613" s="13" t="str">
        <f t="shared" si="56"/>
        <v>CURRENT ASSETS</v>
      </c>
      <c r="N613" t="str">
        <f t="shared" si="58"/>
        <v>OTHER CURRENT ASSETS</v>
      </c>
      <c r="O613" t="str">
        <f t="shared" si="59"/>
        <v>2860 - CLEARING</v>
      </c>
      <c r="Q613" t="str">
        <f t="shared" si="60"/>
        <v>PAYROLL CLEARING</v>
      </c>
      <c r="W613" s="2">
        <v>2865</v>
      </c>
    </row>
    <row r="614" spans="1:23" x14ac:dyDescent="0.25">
      <c r="A614" s="2">
        <v>2870</v>
      </c>
      <c r="B614" s="14" t="s">
        <v>2304</v>
      </c>
      <c r="C614" s="14" t="s">
        <v>2940</v>
      </c>
      <c r="D614" s="14" t="s">
        <v>2316</v>
      </c>
      <c r="E614" s="14" t="s">
        <v>2304</v>
      </c>
      <c r="F614" s="16">
        <v>113703</v>
      </c>
      <c r="G614" s="2">
        <v>13720</v>
      </c>
      <c r="H614" s="4">
        <v>184.4</v>
      </c>
      <c r="I614" s="16"/>
      <c r="K614" t="str">
        <f t="shared" si="55"/>
        <v>TOTAL ASSETS</v>
      </c>
      <c r="L614" t="str">
        <f t="shared" si="57"/>
        <v>CURRENT ASSETS</v>
      </c>
      <c r="M614" s="13" t="str">
        <f t="shared" si="56"/>
        <v>CURRENT ASSETS</v>
      </c>
      <c r="N614" t="str">
        <f t="shared" si="58"/>
        <v>OTHER CURRENT ASSETS</v>
      </c>
      <c r="O614" t="str">
        <f t="shared" si="59"/>
        <v>2860 - CLEARING</v>
      </c>
      <c r="Q614" t="str">
        <f t="shared" si="60"/>
        <v>FLEX SERV</v>
      </c>
      <c r="W614" s="2">
        <v>2870</v>
      </c>
    </row>
    <row r="615" spans="1:23" x14ac:dyDescent="0.25">
      <c r="A615" s="2">
        <v>2875</v>
      </c>
      <c r="B615" s="14" t="s">
        <v>2304</v>
      </c>
      <c r="C615" s="14" t="s">
        <v>2941</v>
      </c>
      <c r="D615" s="14" t="s">
        <v>2316</v>
      </c>
      <c r="E615" s="14" t="s">
        <v>2304</v>
      </c>
      <c r="F615" s="16">
        <v>113704</v>
      </c>
      <c r="G615" s="2">
        <v>13722</v>
      </c>
      <c r="H615" s="4">
        <v>184.4</v>
      </c>
      <c r="I615" s="16"/>
      <c r="K615" t="str">
        <f t="shared" si="55"/>
        <v>TOTAL ASSETS</v>
      </c>
      <c r="L615" t="str">
        <f t="shared" si="57"/>
        <v>CURRENT ASSETS</v>
      </c>
      <c r="M615" s="13" t="str">
        <f t="shared" si="56"/>
        <v>CURRENT ASSETS</v>
      </c>
      <c r="N615" t="str">
        <f t="shared" si="58"/>
        <v>OTHER CURRENT ASSETS</v>
      </c>
      <c r="O615" t="str">
        <f t="shared" si="59"/>
        <v>2860 - CLEARING</v>
      </c>
      <c r="Q615" t="str">
        <f t="shared" si="60"/>
        <v>401K CLEARING</v>
      </c>
      <c r="W615" s="2">
        <v>2875</v>
      </c>
    </row>
    <row r="616" spans="1:23" x14ac:dyDescent="0.25">
      <c r="A616" s="2">
        <v>2880</v>
      </c>
      <c r="B616" s="14" t="s">
        <v>2304</v>
      </c>
      <c r="C616" s="14" t="s">
        <v>2942</v>
      </c>
      <c r="D616" s="14" t="s">
        <v>2312</v>
      </c>
      <c r="E616" s="14" t="s">
        <v>2307</v>
      </c>
      <c r="G616" s="2" t="s">
        <v>2308</v>
      </c>
      <c r="H616" s="4">
        <v>0</v>
      </c>
      <c r="K616" t="str">
        <f t="shared" si="55"/>
        <v>TOTAL ASSETS</v>
      </c>
      <c r="L616" t="str">
        <f t="shared" si="57"/>
        <v>CURRENT ASSETS</v>
      </c>
      <c r="M616" s="13" t="str">
        <f t="shared" si="56"/>
        <v>CURRENT ASSETS</v>
      </c>
      <c r="N616" t="str">
        <f t="shared" si="58"/>
        <v>DEF CHGS &amp; OTHER ASSETS</v>
      </c>
      <c r="O616" t="str">
        <f t="shared" si="59"/>
        <v>2860 - CLEARING</v>
      </c>
      <c r="Q616" t="str">
        <f t="shared" si="60"/>
        <v/>
      </c>
      <c r="W616" s="2">
        <v>2880</v>
      </c>
    </row>
    <row r="617" spans="1:23" x14ac:dyDescent="0.25">
      <c r="A617" s="2">
        <v>2885</v>
      </c>
      <c r="B617" s="14" t="s">
        <v>2304</v>
      </c>
      <c r="C617" s="14" t="s">
        <v>2943</v>
      </c>
      <c r="D617" s="14" t="s">
        <v>2314</v>
      </c>
      <c r="E617" s="14" t="s">
        <v>2307</v>
      </c>
      <c r="G617" s="2" t="s">
        <v>2308</v>
      </c>
      <c r="H617" s="4">
        <v>0</v>
      </c>
      <c r="K617" t="str">
        <f t="shared" si="55"/>
        <v>TOTAL ASSETS</v>
      </c>
      <c r="L617" t="str">
        <f t="shared" si="57"/>
        <v>CURRENT ASSETS</v>
      </c>
      <c r="M617" s="13" t="str">
        <f t="shared" si="56"/>
        <v>CURRENT ASSETS</v>
      </c>
      <c r="N617" t="str">
        <f t="shared" si="58"/>
        <v>DEF CHGS &amp; OTHER ASSETS</v>
      </c>
      <c r="O617" t="str">
        <f t="shared" si="59"/>
        <v>2885 - UNAMORT DEBT DISCOUNT &amp;</v>
      </c>
      <c r="P617" t="str">
        <f>CONCATENATE(A617," ","-"," ",TRIM(C617))</f>
        <v>2885 - UNAMORT DEBT DISCOUNT &amp;</v>
      </c>
      <c r="Q617" t="str">
        <f t="shared" si="60"/>
        <v>UNAMORT DEBT DISCOUNT &amp;</v>
      </c>
      <c r="W617" s="2">
        <v>2885</v>
      </c>
    </row>
    <row r="618" spans="1:23" x14ac:dyDescent="0.25">
      <c r="A618" s="2">
        <v>2890</v>
      </c>
      <c r="B618" s="14" t="s">
        <v>2304</v>
      </c>
      <c r="C618" s="14" t="s">
        <v>2944</v>
      </c>
      <c r="D618" s="14" t="s">
        <v>2316</v>
      </c>
      <c r="E618" s="14" t="s">
        <v>2304</v>
      </c>
      <c r="F618" s="17">
        <v>181016</v>
      </c>
      <c r="G618" s="2">
        <v>18280</v>
      </c>
      <c r="H618" s="4">
        <v>181</v>
      </c>
      <c r="I618" s="17"/>
      <c r="K618" t="str">
        <f t="shared" si="55"/>
        <v>TOTAL ASSETS</v>
      </c>
      <c r="L618" t="str">
        <f t="shared" si="57"/>
        <v>CURRENT ASSETS</v>
      </c>
      <c r="M618" s="13" t="str">
        <f t="shared" si="56"/>
        <v>CURRENT ASSETS</v>
      </c>
      <c r="N618" t="str">
        <f t="shared" si="58"/>
        <v>DEF CHGS &amp; OTHER ASSETS</v>
      </c>
      <c r="O618" t="str">
        <f t="shared" si="59"/>
        <v>2885 - UNAMORT DEBT DISCOUNT &amp;</v>
      </c>
      <c r="Q618" t="str">
        <f t="shared" si="60"/>
        <v>DEBT EXPENSE BEING AMOR</v>
      </c>
      <c r="W618" s="2">
        <v>2890</v>
      </c>
    </row>
    <row r="619" spans="1:23" x14ac:dyDescent="0.25">
      <c r="A619" s="2">
        <v>2895</v>
      </c>
      <c r="B619" s="14" t="s">
        <v>2304</v>
      </c>
      <c r="C619" s="14" t="s">
        <v>2945</v>
      </c>
      <c r="D619" s="14" t="s">
        <v>2316</v>
      </c>
      <c r="E619" s="14" t="s">
        <v>2304</v>
      </c>
      <c r="F619" s="17">
        <v>182016</v>
      </c>
      <c r="G619" s="2">
        <v>18380</v>
      </c>
      <c r="H619" s="4">
        <v>181</v>
      </c>
      <c r="I619" s="17"/>
      <c r="K619" t="str">
        <f t="shared" si="55"/>
        <v>TOTAL ASSETS</v>
      </c>
      <c r="L619" t="str">
        <f t="shared" si="57"/>
        <v>CURRENT ASSETS</v>
      </c>
      <c r="M619" s="13" t="str">
        <f t="shared" si="56"/>
        <v>CURRENT ASSETS</v>
      </c>
      <c r="N619" t="str">
        <f t="shared" si="58"/>
        <v>DEF CHGS &amp; OTHER ASSETS</v>
      </c>
      <c r="O619" t="str">
        <f t="shared" si="59"/>
        <v>2885 - UNAMORT DEBT DISCOUNT &amp;</v>
      </c>
      <c r="Q619" t="str">
        <f t="shared" si="60"/>
        <v>AMORT - DEBT EXPENSE</v>
      </c>
      <c r="W619" s="2">
        <v>2895</v>
      </c>
    </row>
    <row r="620" spans="1:23" x14ac:dyDescent="0.25">
      <c r="A620" s="2">
        <v>2900</v>
      </c>
      <c r="B620" s="14" t="s">
        <v>2304</v>
      </c>
      <c r="C620" s="14" t="s">
        <v>2946</v>
      </c>
      <c r="D620" s="14" t="s">
        <v>2314</v>
      </c>
      <c r="E620" s="14" t="s">
        <v>2307</v>
      </c>
      <c r="G620" s="2" t="s">
        <v>2308</v>
      </c>
      <c r="H620" s="4">
        <v>0</v>
      </c>
      <c r="K620" t="str">
        <f t="shared" si="55"/>
        <v>TOTAL ASSETS</v>
      </c>
      <c r="L620" t="str">
        <f t="shared" si="57"/>
        <v>CURRENT ASSETS</v>
      </c>
      <c r="M620" s="13" t="str">
        <f t="shared" si="56"/>
        <v>CURRENT ASSETS</v>
      </c>
      <c r="N620" t="str">
        <f t="shared" si="58"/>
        <v>DEF CHGS &amp; OTHER ASSETS</v>
      </c>
      <c r="O620" t="str">
        <f t="shared" si="59"/>
        <v>2900 - DEFERRED RATE CASE EXPEN</v>
      </c>
      <c r="P620" t="str">
        <f>CONCATENATE(A620," ","-"," ",TRIM(C620))</f>
        <v>2900 - DEFERRED RATE CASE EXPEN</v>
      </c>
      <c r="Q620" t="str">
        <f t="shared" si="60"/>
        <v>DEFERRED RATE CASE EXPEN</v>
      </c>
      <c r="W620" s="2">
        <v>2900</v>
      </c>
    </row>
    <row r="621" spans="1:23" x14ac:dyDescent="0.25">
      <c r="A621" s="2">
        <v>2905</v>
      </c>
      <c r="B621" s="14" t="s">
        <v>2304</v>
      </c>
      <c r="C621" s="14" t="s">
        <v>2947</v>
      </c>
      <c r="D621" s="14" t="s">
        <v>2316</v>
      </c>
      <c r="E621" s="14" t="s">
        <v>2307</v>
      </c>
      <c r="F621" s="2">
        <v>170001</v>
      </c>
      <c r="G621" s="2">
        <v>18110</v>
      </c>
      <c r="H621" s="4">
        <v>0</v>
      </c>
      <c r="K621" t="str">
        <f t="shared" si="55"/>
        <v>TOTAL ASSETS</v>
      </c>
      <c r="L621" t="str">
        <f t="shared" si="57"/>
        <v>CURRENT ASSETS</v>
      </c>
      <c r="M621" s="13" t="str">
        <f t="shared" si="56"/>
        <v>CURRENT ASSETS</v>
      </c>
      <c r="N621" t="str">
        <f t="shared" si="58"/>
        <v>DEF CHGS &amp; OTHER ASSETS</v>
      </c>
      <c r="O621" t="str">
        <f t="shared" si="59"/>
        <v>2900 - DEFERRED RATE CASE EXPEN</v>
      </c>
      <c r="Q621" t="str">
        <f t="shared" si="60"/>
        <v>RATE CASE IN PROGRESS</v>
      </c>
      <c r="W621" s="2">
        <v>2905</v>
      </c>
    </row>
    <row r="622" spans="1:23" x14ac:dyDescent="0.25">
      <c r="A622" s="2">
        <v>2906</v>
      </c>
      <c r="B622" s="14" t="s">
        <v>2948</v>
      </c>
      <c r="C622" s="14" t="s">
        <v>2949</v>
      </c>
      <c r="D622" s="14" t="s">
        <v>2422</v>
      </c>
      <c r="E622" s="14" t="s">
        <v>2304</v>
      </c>
      <c r="F622" s="2">
        <v>170002</v>
      </c>
      <c r="G622" s="2">
        <v>18110</v>
      </c>
      <c r="H622" s="4">
        <v>186.1</v>
      </c>
      <c r="K622" t="str">
        <f t="shared" si="55"/>
        <v>TOTAL ASSETS</v>
      </c>
      <c r="L622" t="str">
        <f t="shared" si="57"/>
        <v>CURRENT ASSETS</v>
      </c>
      <c r="M622" s="13" t="str">
        <f t="shared" si="56"/>
        <v>CURRENT ASSETS</v>
      </c>
      <c r="N622" t="str">
        <f t="shared" si="58"/>
        <v>DEF CHGS &amp; OTHER ASSETS</v>
      </c>
      <c r="O622" t="str">
        <f t="shared" si="59"/>
        <v>2900 - DEFERRED RATE CASE EXPEN</v>
      </c>
      <c r="Q622" t="str">
        <f t="shared" si="60"/>
        <v>RCIP - ATTORNEY FEES</v>
      </c>
      <c r="W622" s="2">
        <v>2906</v>
      </c>
    </row>
    <row r="623" spans="1:23" x14ac:dyDescent="0.25">
      <c r="A623" s="2">
        <v>2907</v>
      </c>
      <c r="B623" s="14" t="s">
        <v>2948</v>
      </c>
      <c r="C623" s="14" t="s">
        <v>2950</v>
      </c>
      <c r="D623" s="14" t="s">
        <v>2422</v>
      </c>
      <c r="E623" s="14" t="s">
        <v>2304</v>
      </c>
      <c r="F623" s="2">
        <v>170003</v>
      </c>
      <c r="G623" s="2">
        <v>18110</v>
      </c>
      <c r="H623" s="4">
        <v>186.1</v>
      </c>
      <c r="K623" t="str">
        <f t="shared" si="55"/>
        <v>TOTAL ASSETS</v>
      </c>
      <c r="L623" t="str">
        <f t="shared" si="57"/>
        <v>CURRENT ASSETS</v>
      </c>
      <c r="M623" s="13" t="str">
        <f t="shared" si="56"/>
        <v>CURRENT ASSETS</v>
      </c>
      <c r="N623" t="str">
        <f t="shared" si="58"/>
        <v>DEF CHGS &amp; OTHER ASSETS</v>
      </c>
      <c r="O623" t="str">
        <f t="shared" si="59"/>
        <v>2900 - DEFERRED RATE CASE EXPEN</v>
      </c>
      <c r="Q623" t="str">
        <f t="shared" si="60"/>
        <v>RCIP - CAPITALIZED TIM</v>
      </c>
      <c r="W623" s="2">
        <v>2907</v>
      </c>
    </row>
    <row r="624" spans="1:23" x14ac:dyDescent="0.25">
      <c r="A624" s="2">
        <v>2908</v>
      </c>
      <c r="B624" s="14" t="s">
        <v>2948</v>
      </c>
      <c r="C624" s="14" t="s">
        <v>2951</v>
      </c>
      <c r="D624" s="14" t="s">
        <v>2422</v>
      </c>
      <c r="E624" s="14" t="s">
        <v>2304</v>
      </c>
      <c r="F624" s="2">
        <v>170004</v>
      </c>
      <c r="G624" s="2">
        <v>18110</v>
      </c>
      <c r="H624" s="4">
        <v>186.1</v>
      </c>
      <c r="K624" t="str">
        <f t="shared" si="55"/>
        <v>TOTAL ASSETS</v>
      </c>
      <c r="L624" t="str">
        <f t="shared" si="57"/>
        <v>CURRENT ASSETS</v>
      </c>
      <c r="M624" s="13" t="str">
        <f t="shared" si="56"/>
        <v>CURRENT ASSETS</v>
      </c>
      <c r="N624" t="str">
        <f t="shared" si="58"/>
        <v>DEF CHGS &amp; OTHER ASSETS</v>
      </c>
      <c r="O624" t="str">
        <f t="shared" si="59"/>
        <v>2900 - DEFERRED RATE CASE EXPEN</v>
      </c>
      <c r="Q624" t="str">
        <f t="shared" si="60"/>
        <v>RCIP - ADMINISTRATIVE</v>
      </c>
      <c r="W624" s="2">
        <v>2908</v>
      </c>
    </row>
    <row r="625" spans="1:23" x14ac:dyDescent="0.25">
      <c r="A625" s="2">
        <v>2909</v>
      </c>
      <c r="B625" s="14" t="s">
        <v>2948</v>
      </c>
      <c r="C625" s="14" t="s">
        <v>2952</v>
      </c>
      <c r="D625" s="14" t="s">
        <v>2422</v>
      </c>
      <c r="E625" s="14" t="s">
        <v>2304</v>
      </c>
      <c r="F625" s="2">
        <v>170005</v>
      </c>
      <c r="G625" s="2">
        <v>18110</v>
      </c>
      <c r="H625" s="4">
        <v>186.1</v>
      </c>
      <c r="K625" t="str">
        <f t="shared" si="55"/>
        <v>TOTAL ASSETS</v>
      </c>
      <c r="L625" t="str">
        <f t="shared" si="57"/>
        <v>CURRENT ASSETS</v>
      </c>
      <c r="M625" s="13" t="str">
        <f t="shared" si="56"/>
        <v>CURRENT ASSETS</v>
      </c>
      <c r="N625" t="str">
        <f t="shared" si="58"/>
        <v>DEF CHGS &amp; OTHER ASSETS</v>
      </c>
      <c r="O625" t="str">
        <f t="shared" si="59"/>
        <v>2900 - DEFERRED RATE CASE EXPEN</v>
      </c>
      <c r="Q625" t="str">
        <f t="shared" si="60"/>
        <v>RCIP - TRAVEL</v>
      </c>
      <c r="W625" s="2">
        <v>2909</v>
      </c>
    </row>
    <row r="626" spans="1:23" x14ac:dyDescent="0.25">
      <c r="A626" s="2">
        <v>2910</v>
      </c>
      <c r="B626" s="14" t="s">
        <v>2948</v>
      </c>
      <c r="C626" s="14" t="s">
        <v>2953</v>
      </c>
      <c r="D626" s="14" t="s">
        <v>2422</v>
      </c>
      <c r="E626" s="14" t="s">
        <v>2304</v>
      </c>
      <c r="F626" s="2">
        <v>170006</v>
      </c>
      <c r="G626" s="2">
        <v>18110</v>
      </c>
      <c r="H626" s="4">
        <v>186.1</v>
      </c>
      <c r="K626" t="str">
        <f t="shared" si="55"/>
        <v>TOTAL ASSETS</v>
      </c>
      <c r="L626" t="str">
        <f t="shared" si="57"/>
        <v>CURRENT ASSETS</v>
      </c>
      <c r="M626" s="13" t="str">
        <f t="shared" si="56"/>
        <v>CURRENT ASSETS</v>
      </c>
      <c r="N626" t="str">
        <f t="shared" si="58"/>
        <v>DEF CHGS &amp; OTHER ASSETS</v>
      </c>
      <c r="O626" t="str">
        <f t="shared" si="59"/>
        <v>2900 - DEFERRED RATE CASE EXPEN</v>
      </c>
      <c r="Q626" t="str">
        <f t="shared" si="60"/>
        <v>RCIP - CONSULTING FEES</v>
      </c>
      <c r="W626" s="2">
        <v>2910</v>
      </c>
    </row>
    <row r="627" spans="1:23" x14ac:dyDescent="0.25">
      <c r="A627" s="2">
        <v>2914</v>
      </c>
      <c r="B627" s="14" t="s">
        <v>2948</v>
      </c>
      <c r="C627" s="14" t="s">
        <v>2954</v>
      </c>
      <c r="D627" s="14" t="s">
        <v>2422</v>
      </c>
      <c r="E627" s="14" t="s">
        <v>2304</v>
      </c>
      <c r="F627" s="2">
        <v>170007</v>
      </c>
      <c r="G627" s="2">
        <v>18110</v>
      </c>
      <c r="H627" s="4">
        <v>186.1</v>
      </c>
      <c r="K627" t="str">
        <f t="shared" si="55"/>
        <v>TOTAL ASSETS</v>
      </c>
      <c r="L627" t="str">
        <f t="shared" si="57"/>
        <v>CURRENT ASSETS</v>
      </c>
      <c r="M627" s="13" t="str">
        <f t="shared" si="56"/>
        <v>CURRENT ASSETS</v>
      </c>
      <c r="N627" t="str">
        <f t="shared" si="58"/>
        <v>DEF CHGS &amp; OTHER ASSETS</v>
      </c>
      <c r="O627" t="str">
        <f t="shared" si="59"/>
        <v>2900 - DEFERRED RATE CASE EXPEN</v>
      </c>
      <c r="Q627" t="str">
        <f t="shared" si="60"/>
        <v>RCIP - TRANSFER TO RC</v>
      </c>
      <c r="W627" s="2">
        <v>2914</v>
      </c>
    </row>
    <row r="628" spans="1:23" x14ac:dyDescent="0.25">
      <c r="A628" s="2">
        <v>2915</v>
      </c>
      <c r="B628" s="14" t="s">
        <v>2304</v>
      </c>
      <c r="C628" s="14" t="s">
        <v>2955</v>
      </c>
      <c r="D628" s="14" t="s">
        <v>2316</v>
      </c>
      <c r="E628" s="14" t="s">
        <v>2304</v>
      </c>
      <c r="F628" s="2">
        <v>170008</v>
      </c>
      <c r="G628" s="2">
        <v>18105</v>
      </c>
      <c r="H628" s="4">
        <v>186.1</v>
      </c>
      <c r="K628" t="str">
        <f t="shared" si="55"/>
        <v>TOTAL ASSETS</v>
      </c>
      <c r="L628" t="str">
        <f t="shared" si="57"/>
        <v>CURRENT ASSETS</v>
      </c>
      <c r="M628" s="13" t="str">
        <f t="shared" si="56"/>
        <v>CURRENT ASSETS</v>
      </c>
      <c r="N628" t="str">
        <f t="shared" si="58"/>
        <v>DEF CHGS &amp; OTHER ASSETS</v>
      </c>
      <c r="O628" t="str">
        <f t="shared" si="59"/>
        <v>2900 - DEFERRED RATE CASE EXPEN</v>
      </c>
      <c r="Q628" t="str">
        <f t="shared" si="60"/>
        <v>REG EXP BEING AMORT</v>
      </c>
      <c r="W628" s="2">
        <v>2915</v>
      </c>
    </row>
    <row r="629" spans="1:23" x14ac:dyDescent="0.25">
      <c r="A629" s="2">
        <v>2920</v>
      </c>
      <c r="B629" s="14" t="s">
        <v>2304</v>
      </c>
      <c r="C629" s="14" t="s">
        <v>2956</v>
      </c>
      <c r="D629" s="14" t="s">
        <v>2316</v>
      </c>
      <c r="E629" s="14" t="s">
        <v>2304</v>
      </c>
      <c r="F629" s="2">
        <v>170009</v>
      </c>
      <c r="G629" s="2">
        <v>18105</v>
      </c>
      <c r="H629" s="4">
        <v>186.1</v>
      </c>
      <c r="K629" t="str">
        <f t="shared" si="55"/>
        <v>TOTAL ASSETS</v>
      </c>
      <c r="L629" t="str">
        <f t="shared" si="57"/>
        <v>CURRENT ASSETS</v>
      </c>
      <c r="M629" s="13" t="str">
        <f t="shared" si="56"/>
        <v>CURRENT ASSETS</v>
      </c>
      <c r="N629" t="str">
        <f t="shared" si="58"/>
        <v>DEF CHGS &amp; OTHER ASSETS</v>
      </c>
      <c r="O629" t="str">
        <f t="shared" si="59"/>
        <v>2900 - DEFERRED RATE CASE EXPEN</v>
      </c>
      <c r="Q629" t="str">
        <f t="shared" si="60"/>
        <v>RATE CASE BEING AMORT</v>
      </c>
      <c r="W629" s="2">
        <v>2920</v>
      </c>
    </row>
    <row r="630" spans="1:23" x14ac:dyDescent="0.25">
      <c r="A630" s="2">
        <v>2925</v>
      </c>
      <c r="B630" s="14" t="s">
        <v>2304</v>
      </c>
      <c r="C630" s="14" t="s">
        <v>2957</v>
      </c>
      <c r="D630" s="14" t="s">
        <v>2316</v>
      </c>
      <c r="E630" s="14" t="s">
        <v>2304</v>
      </c>
      <c r="F630" s="2">
        <v>170010</v>
      </c>
      <c r="G630" s="2">
        <v>18105</v>
      </c>
      <c r="H630" s="4">
        <v>186.1</v>
      </c>
      <c r="K630" t="str">
        <f t="shared" si="55"/>
        <v>TOTAL ASSETS</v>
      </c>
      <c r="L630" t="str">
        <f t="shared" si="57"/>
        <v>CURRENT ASSETS</v>
      </c>
      <c r="M630" s="13" t="str">
        <f t="shared" si="56"/>
        <v>CURRENT ASSETS</v>
      </c>
      <c r="N630" t="str">
        <f t="shared" si="58"/>
        <v>DEF CHGS &amp; OTHER ASSETS</v>
      </c>
      <c r="O630" t="str">
        <f t="shared" si="59"/>
        <v>2900 - DEFERRED RATE CASE EXPEN</v>
      </c>
      <c r="Q630" t="str">
        <f t="shared" si="60"/>
        <v>MISC REGULATORY COMM EX</v>
      </c>
      <c r="W630" s="2">
        <v>2925</v>
      </c>
    </row>
    <row r="631" spans="1:23" x14ac:dyDescent="0.25">
      <c r="A631" s="2">
        <v>2930</v>
      </c>
      <c r="B631" s="14" t="s">
        <v>2304</v>
      </c>
      <c r="C631" s="14" t="s">
        <v>2958</v>
      </c>
      <c r="D631" s="14" t="s">
        <v>2316</v>
      </c>
      <c r="E631" s="14" t="s">
        <v>2304</v>
      </c>
      <c r="F631" s="2">
        <v>170011</v>
      </c>
      <c r="G631" s="2">
        <v>18105</v>
      </c>
      <c r="H631" s="4">
        <v>186.1</v>
      </c>
      <c r="K631" t="str">
        <f t="shared" si="55"/>
        <v>TOTAL ASSETS</v>
      </c>
      <c r="L631" t="str">
        <f t="shared" si="57"/>
        <v>CURRENT ASSETS</v>
      </c>
      <c r="M631" s="13" t="str">
        <f t="shared" si="56"/>
        <v>CURRENT ASSETS</v>
      </c>
      <c r="N631" t="str">
        <f t="shared" si="58"/>
        <v>DEF CHGS &amp; OTHER ASSETS</v>
      </c>
      <c r="O631" t="str">
        <f t="shared" si="59"/>
        <v>2900 - DEFERRED RATE CASE EXPEN</v>
      </c>
      <c r="Q631" t="str">
        <f t="shared" si="60"/>
        <v>RATE CASE ACCUM AMORT</v>
      </c>
      <c r="W631" s="2">
        <v>2930</v>
      </c>
    </row>
    <row r="632" spans="1:23" x14ac:dyDescent="0.25">
      <c r="A632" s="2">
        <v>2933</v>
      </c>
      <c r="B632" s="14" t="s">
        <v>2304</v>
      </c>
      <c r="C632" s="14" t="s">
        <v>2959</v>
      </c>
      <c r="D632" s="14" t="s">
        <v>2316</v>
      </c>
      <c r="E632" s="14" t="s">
        <v>2304</v>
      </c>
      <c r="F632" s="2">
        <v>170012</v>
      </c>
      <c r="G632" s="2">
        <v>18105</v>
      </c>
      <c r="H632" s="4">
        <v>186.3</v>
      </c>
      <c r="K632" t="str">
        <f t="shared" si="55"/>
        <v>TOTAL ASSETS</v>
      </c>
      <c r="L632" t="str">
        <f t="shared" si="57"/>
        <v>CURRENT ASSETS</v>
      </c>
      <c r="M632" s="13" t="str">
        <f t="shared" si="56"/>
        <v>CURRENT ASSETS</v>
      </c>
      <c r="N632" t="str">
        <f t="shared" si="58"/>
        <v>DEF CHGS &amp; OTHER ASSETS</v>
      </c>
      <c r="O632" t="str">
        <f t="shared" si="59"/>
        <v>2900 - DEFERRED RATE CASE EXPEN</v>
      </c>
      <c r="Q632" t="str">
        <f t="shared" si="60"/>
        <v>WATER CONSERVATION REBA</v>
      </c>
      <c r="W632" s="2">
        <v>2933</v>
      </c>
    </row>
    <row r="633" spans="1:23" x14ac:dyDescent="0.25">
      <c r="A633" s="2">
        <v>2935</v>
      </c>
      <c r="B633" s="14" t="s">
        <v>2304</v>
      </c>
      <c r="C633" s="14" t="s">
        <v>2960</v>
      </c>
      <c r="D633" s="14" t="s">
        <v>2316</v>
      </c>
      <c r="E633" s="14" t="s">
        <v>2304</v>
      </c>
      <c r="F633" s="2">
        <v>170013</v>
      </c>
      <c r="G633" s="2" t="s">
        <v>2308</v>
      </c>
      <c r="H633" s="4">
        <v>186.3</v>
      </c>
      <c r="K633" t="str">
        <f t="shared" si="55"/>
        <v>TOTAL ASSETS</v>
      </c>
      <c r="L633" t="str">
        <f t="shared" si="57"/>
        <v>CURRENT ASSETS</v>
      </c>
      <c r="M633" s="13" t="str">
        <f t="shared" si="56"/>
        <v>CURRENT ASSETS</v>
      </c>
      <c r="N633" t="str">
        <f t="shared" si="58"/>
        <v>DEF CHGS &amp; OTHER ASSETS</v>
      </c>
      <c r="O633" t="str">
        <f t="shared" si="59"/>
        <v>2900 - DEFERRED RATE CASE EXPEN</v>
      </c>
      <c r="Q633" t="str">
        <f t="shared" si="60"/>
        <v>ORIG COST EXPENSE</v>
      </c>
      <c r="W633" s="2">
        <v>2935</v>
      </c>
    </row>
    <row r="634" spans="1:23" x14ac:dyDescent="0.25">
      <c r="A634" s="2">
        <v>2940</v>
      </c>
      <c r="B634" s="14" t="s">
        <v>2304</v>
      </c>
      <c r="C634" s="14" t="s">
        <v>2961</v>
      </c>
      <c r="D634" s="14" t="s">
        <v>2316</v>
      </c>
      <c r="E634" s="14" t="s">
        <v>2304</v>
      </c>
      <c r="F634" s="2">
        <v>170011</v>
      </c>
      <c r="G634" s="2" t="s">
        <v>2308</v>
      </c>
      <c r="H634" s="4">
        <v>186.3</v>
      </c>
      <c r="K634" t="str">
        <f t="shared" si="55"/>
        <v>TOTAL ASSETS</v>
      </c>
      <c r="L634" t="str">
        <f t="shared" si="57"/>
        <v>CURRENT ASSETS</v>
      </c>
      <c r="M634" s="13" t="str">
        <f t="shared" si="56"/>
        <v>CURRENT ASSETS</v>
      </c>
      <c r="N634" t="str">
        <f t="shared" si="58"/>
        <v>DEF CHGS &amp; OTHER ASSETS</v>
      </c>
      <c r="O634" t="str">
        <f t="shared" si="59"/>
        <v>2900 - DEFERRED RATE CASE EXPEN</v>
      </c>
      <c r="Q634" t="str">
        <f t="shared" si="60"/>
        <v>ORIG COST ACCUM AMORT</v>
      </c>
      <c r="W634" s="2">
        <v>2940</v>
      </c>
    </row>
    <row r="635" spans="1:23" x14ac:dyDescent="0.25">
      <c r="A635" s="2">
        <v>2945</v>
      </c>
      <c r="B635" s="14" t="s">
        <v>2304</v>
      </c>
      <c r="C635" s="14" t="s">
        <v>2962</v>
      </c>
      <c r="D635" s="14" t="s">
        <v>2314</v>
      </c>
      <c r="E635" s="14" t="s">
        <v>2307</v>
      </c>
      <c r="G635" s="2" t="s">
        <v>2308</v>
      </c>
      <c r="H635" s="4">
        <v>0</v>
      </c>
      <c r="K635" t="str">
        <f t="shared" si="55"/>
        <v>TOTAL ASSETS</v>
      </c>
      <c r="L635" t="str">
        <f t="shared" si="57"/>
        <v>CURRENT ASSETS</v>
      </c>
      <c r="M635" s="13" t="str">
        <f t="shared" si="56"/>
        <v>CURRENT ASSETS</v>
      </c>
      <c r="N635" t="str">
        <f t="shared" si="58"/>
        <v>DEF CHGS &amp; OTHER ASSETS</v>
      </c>
      <c r="O635" t="str">
        <f t="shared" si="59"/>
        <v>2945 - OTHER DEFERRED CHARGES</v>
      </c>
      <c r="P635" t="str">
        <f>CONCATENATE(A635," ","-"," ",TRIM(C635))</f>
        <v>2945 - OTHER DEFERRED CHARGES</v>
      </c>
      <c r="Q635" t="str">
        <f t="shared" si="60"/>
        <v>OTHER DEFERRED CHARGES</v>
      </c>
      <c r="W635" s="2">
        <v>2945</v>
      </c>
    </row>
    <row r="636" spans="1:23" x14ac:dyDescent="0.25">
      <c r="A636" s="2">
        <v>2950</v>
      </c>
      <c r="B636" s="14" t="s">
        <v>2304</v>
      </c>
      <c r="C636" s="14" t="s">
        <v>2963</v>
      </c>
      <c r="D636" s="14" t="s">
        <v>2316</v>
      </c>
      <c r="E636" s="14" t="s">
        <v>2304</v>
      </c>
      <c r="F636" s="2">
        <v>181001</v>
      </c>
      <c r="G636" s="2">
        <v>18205</v>
      </c>
      <c r="H636" s="4">
        <v>186.2</v>
      </c>
      <c r="K636" t="str">
        <f t="shared" si="55"/>
        <v>TOTAL ASSETS</v>
      </c>
      <c r="L636" t="str">
        <f t="shared" si="57"/>
        <v>CURRENT ASSETS</v>
      </c>
      <c r="M636" s="13" t="str">
        <f t="shared" si="56"/>
        <v>CURRENT ASSETS</v>
      </c>
      <c r="N636" t="str">
        <f t="shared" si="58"/>
        <v>DEF CHGS &amp; OTHER ASSETS</v>
      </c>
      <c r="O636" t="str">
        <f t="shared" si="59"/>
        <v>2945 - OTHER DEFERRED CHARGES</v>
      </c>
      <c r="Q636" t="str">
        <f t="shared" si="60"/>
        <v>DEF CHGS-LANDSCAPING</v>
      </c>
      <c r="W636" s="2">
        <v>2950</v>
      </c>
    </row>
    <row r="637" spans="1:23" x14ac:dyDescent="0.25">
      <c r="A637" s="2">
        <v>2955</v>
      </c>
      <c r="B637" s="14" t="s">
        <v>2304</v>
      </c>
      <c r="C637" s="14" t="s">
        <v>2964</v>
      </c>
      <c r="D637" s="14" t="s">
        <v>2316</v>
      </c>
      <c r="E637" s="14" t="s">
        <v>2304</v>
      </c>
      <c r="F637" s="2">
        <v>181013</v>
      </c>
      <c r="G637" s="2" t="s">
        <v>2308</v>
      </c>
      <c r="H637" s="4">
        <v>186.2</v>
      </c>
      <c r="K637" t="str">
        <f t="shared" si="55"/>
        <v>TOTAL ASSETS</v>
      </c>
      <c r="L637" t="str">
        <f t="shared" si="57"/>
        <v>CURRENT ASSETS</v>
      </c>
      <c r="M637" s="13" t="str">
        <f t="shared" si="56"/>
        <v>CURRENT ASSETS</v>
      </c>
      <c r="N637" t="str">
        <f t="shared" si="58"/>
        <v>DEF CHGS &amp; OTHER ASSETS</v>
      </c>
      <c r="O637" t="str">
        <f t="shared" si="59"/>
        <v>2945 - OTHER DEFERRED CHARGES</v>
      </c>
      <c r="Q637" t="str">
        <f t="shared" si="60"/>
        <v>DEF CHGS-CUSTOMER COMPL</v>
      </c>
      <c r="W637" s="2">
        <v>2955</v>
      </c>
    </row>
    <row r="638" spans="1:23" x14ac:dyDescent="0.25">
      <c r="A638" s="2">
        <v>2960</v>
      </c>
      <c r="B638" s="14" t="s">
        <v>2304</v>
      </c>
      <c r="C638" s="14" t="s">
        <v>1607</v>
      </c>
      <c r="D638" s="14" t="s">
        <v>2316</v>
      </c>
      <c r="E638" s="14" t="s">
        <v>2304</v>
      </c>
      <c r="F638" s="2">
        <v>181002</v>
      </c>
      <c r="G638" s="2">
        <v>18210</v>
      </c>
      <c r="H638" s="4">
        <v>186.2</v>
      </c>
      <c r="K638" t="str">
        <f t="shared" si="55"/>
        <v>TOTAL ASSETS</v>
      </c>
      <c r="L638" t="str">
        <f t="shared" si="57"/>
        <v>CURRENT ASSETS</v>
      </c>
      <c r="M638" s="13" t="str">
        <f t="shared" si="56"/>
        <v>CURRENT ASSETS</v>
      </c>
      <c r="N638" t="str">
        <f t="shared" si="58"/>
        <v>DEF CHGS &amp; OTHER ASSETS</v>
      </c>
      <c r="O638" t="str">
        <f t="shared" si="59"/>
        <v>2945 - OTHER DEFERRED CHARGES</v>
      </c>
      <c r="Q638" t="str">
        <f t="shared" si="60"/>
        <v>DEF CHGS-TANK MAINT&amp;REP</v>
      </c>
      <c r="W638" s="2">
        <v>2960</v>
      </c>
    </row>
    <row r="639" spans="1:23" x14ac:dyDescent="0.25">
      <c r="A639" s="2">
        <v>2965</v>
      </c>
      <c r="B639" s="14" t="s">
        <v>2304</v>
      </c>
      <c r="C639" s="14" t="s">
        <v>2965</v>
      </c>
      <c r="D639" s="14" t="s">
        <v>2316</v>
      </c>
      <c r="E639" s="14" t="s">
        <v>2304</v>
      </c>
      <c r="F639" s="2">
        <v>181003</v>
      </c>
      <c r="G639" s="2">
        <v>18215</v>
      </c>
      <c r="H639" s="4">
        <v>186.2</v>
      </c>
      <c r="K639" t="str">
        <f t="shared" si="55"/>
        <v>TOTAL ASSETS</v>
      </c>
      <c r="L639" t="str">
        <f t="shared" si="57"/>
        <v>CURRENT ASSETS</v>
      </c>
      <c r="M639" s="13" t="str">
        <f t="shared" si="56"/>
        <v>CURRENT ASSETS</v>
      </c>
      <c r="N639" t="str">
        <f t="shared" si="58"/>
        <v>DEF CHGS &amp; OTHER ASSETS</v>
      </c>
      <c r="O639" t="str">
        <f t="shared" si="59"/>
        <v>2945 - OTHER DEFERRED CHARGES</v>
      </c>
      <c r="Q639" t="str">
        <f t="shared" si="60"/>
        <v>DEF CHGS-RELOCATION EXP</v>
      </c>
      <c r="W639" s="2">
        <v>2965</v>
      </c>
    </row>
    <row r="640" spans="1:23" x14ac:dyDescent="0.25">
      <c r="A640" s="2">
        <v>2970</v>
      </c>
      <c r="B640" s="14" t="s">
        <v>2304</v>
      </c>
      <c r="C640" s="14" t="s">
        <v>2966</v>
      </c>
      <c r="D640" s="14" t="s">
        <v>2316</v>
      </c>
      <c r="E640" s="14" t="s">
        <v>2304</v>
      </c>
      <c r="F640" s="2">
        <v>181004</v>
      </c>
      <c r="G640" s="2">
        <v>18220</v>
      </c>
      <c r="H640" s="4">
        <v>186.2</v>
      </c>
      <c r="K640" t="str">
        <f t="shared" si="55"/>
        <v>TOTAL ASSETS</v>
      </c>
      <c r="L640" t="str">
        <f t="shared" si="57"/>
        <v>CURRENT ASSETS</v>
      </c>
      <c r="M640" s="13" t="str">
        <f t="shared" si="56"/>
        <v>CURRENT ASSETS</v>
      </c>
      <c r="N640" t="str">
        <f t="shared" si="58"/>
        <v>DEF CHGS &amp; OTHER ASSETS</v>
      </c>
      <c r="O640" t="str">
        <f t="shared" si="59"/>
        <v>2945 - OTHER DEFERRED CHARGES</v>
      </c>
      <c r="Q640" t="str">
        <f t="shared" si="60"/>
        <v>DEF CHGS-ATTORNEY FEE</v>
      </c>
      <c r="W640" s="2">
        <v>2970</v>
      </c>
    </row>
    <row r="641" spans="1:23" x14ac:dyDescent="0.25">
      <c r="A641" s="2">
        <v>2975</v>
      </c>
      <c r="B641" s="14" t="s">
        <v>2304</v>
      </c>
      <c r="C641" s="14" t="s">
        <v>2967</v>
      </c>
      <c r="D641" s="14" t="s">
        <v>2316</v>
      </c>
      <c r="E641" s="14" t="s">
        <v>2304</v>
      </c>
      <c r="F641" s="2">
        <v>181005</v>
      </c>
      <c r="G641" s="2">
        <v>18225</v>
      </c>
      <c r="H641" s="4">
        <v>186.2</v>
      </c>
      <c r="K641" t="str">
        <f t="shared" si="55"/>
        <v>TOTAL ASSETS</v>
      </c>
      <c r="L641" t="str">
        <f t="shared" si="57"/>
        <v>CURRENT ASSETS</v>
      </c>
      <c r="M641" s="13" t="str">
        <f t="shared" si="56"/>
        <v>CURRENT ASSETS</v>
      </c>
      <c r="N641" t="str">
        <f t="shared" si="58"/>
        <v>DEF CHGS &amp; OTHER ASSETS</v>
      </c>
      <c r="O641" t="str">
        <f t="shared" si="59"/>
        <v>2945 - OTHER DEFERRED CHARGES</v>
      </c>
      <c r="Q641" t="str">
        <f t="shared" si="60"/>
        <v>DEF CHGS-HURRICANE/STOR</v>
      </c>
      <c r="W641" s="2">
        <v>2975</v>
      </c>
    </row>
    <row r="642" spans="1:23" x14ac:dyDescent="0.25">
      <c r="A642" s="2">
        <v>2980</v>
      </c>
      <c r="B642" s="14" t="s">
        <v>2304</v>
      </c>
      <c r="C642" s="14" t="s">
        <v>2968</v>
      </c>
      <c r="D642" s="14" t="s">
        <v>2316</v>
      </c>
      <c r="E642" s="14" t="s">
        <v>2304</v>
      </c>
      <c r="F642" s="2">
        <v>181011</v>
      </c>
      <c r="G642" s="2" t="s">
        <v>2308</v>
      </c>
      <c r="H642" s="4">
        <v>186.2</v>
      </c>
      <c r="K642" t="str">
        <f t="shared" si="55"/>
        <v>TOTAL ASSETS</v>
      </c>
      <c r="L642" t="str">
        <f t="shared" si="57"/>
        <v>CURRENT ASSETS</v>
      </c>
      <c r="M642" s="13" t="str">
        <f t="shared" si="56"/>
        <v>CURRENT ASSETS</v>
      </c>
      <c r="N642" t="str">
        <f t="shared" si="58"/>
        <v>DEF CHGS &amp; OTHER ASSETS</v>
      </c>
      <c r="O642" t="str">
        <f t="shared" si="59"/>
        <v>2945 - OTHER DEFERRED CHARGES</v>
      </c>
      <c r="Q642" t="str">
        <f t="shared" si="60"/>
        <v>DEF CHGS-EMP FEES</v>
      </c>
      <c r="W642" s="2">
        <v>2980</v>
      </c>
    </row>
    <row r="643" spans="1:23" x14ac:dyDescent="0.25">
      <c r="A643" s="2">
        <v>2985</v>
      </c>
      <c r="B643" s="14" t="s">
        <v>2304</v>
      </c>
      <c r="C643" s="14" t="s">
        <v>2969</v>
      </c>
      <c r="D643" s="14" t="s">
        <v>2316</v>
      </c>
      <c r="E643" s="14" t="s">
        <v>2304</v>
      </c>
      <c r="F643" s="2">
        <v>181015</v>
      </c>
      <c r="G643" s="2">
        <v>18275</v>
      </c>
      <c r="H643" s="4">
        <v>186.2</v>
      </c>
      <c r="K643" t="str">
        <f t="shared" ref="K643:K706" si="61">IF(D643="3",TRIM(C643),K642)</f>
        <v>TOTAL ASSETS</v>
      </c>
      <c r="L643" t="str">
        <f t="shared" si="57"/>
        <v>CURRENT ASSETS</v>
      </c>
      <c r="M643" s="13" t="str">
        <f t="shared" ref="M643:M706" si="62">+L643</f>
        <v>CURRENT ASSETS</v>
      </c>
      <c r="N643" t="str">
        <f t="shared" si="58"/>
        <v>DEF CHGS &amp; OTHER ASSETS</v>
      </c>
      <c r="O643" t="str">
        <f t="shared" si="59"/>
        <v>2945 - OTHER DEFERRED CHARGES</v>
      </c>
      <c r="Q643" t="str">
        <f t="shared" si="60"/>
        <v>DEF CHGS-OTHER</v>
      </c>
      <c r="W643" s="2">
        <v>2985</v>
      </c>
    </row>
    <row r="644" spans="1:23" x14ac:dyDescent="0.25">
      <c r="A644" s="2">
        <v>3000</v>
      </c>
      <c r="B644" s="14" t="s">
        <v>2304</v>
      </c>
      <c r="C644" s="14" t="s">
        <v>2970</v>
      </c>
      <c r="D644" s="14" t="s">
        <v>2316</v>
      </c>
      <c r="E644" s="14" t="s">
        <v>2304</v>
      </c>
      <c r="F644" s="2">
        <v>181006</v>
      </c>
      <c r="G644" s="2">
        <v>18230</v>
      </c>
      <c r="H644" s="4">
        <v>186.2</v>
      </c>
      <c r="K644" t="str">
        <f t="shared" si="61"/>
        <v>TOTAL ASSETS</v>
      </c>
      <c r="L644" t="str">
        <f t="shared" ref="L644:L707" si="63">IF(D644="4",TRIM(C644),L643)</f>
        <v>CURRENT ASSETS</v>
      </c>
      <c r="M644" s="13" t="str">
        <f t="shared" si="62"/>
        <v>CURRENT ASSETS</v>
      </c>
      <c r="N644" t="str">
        <f t="shared" si="58"/>
        <v>DEF CHGS &amp; OTHER ASSETS</v>
      </c>
      <c r="O644" t="str">
        <f t="shared" si="59"/>
        <v>2945 - OTHER DEFERRED CHARGES</v>
      </c>
      <c r="Q644" t="str">
        <f t="shared" si="60"/>
        <v>DEF CHGS-OTHER WTR &amp; SW</v>
      </c>
      <c r="W644" s="2">
        <v>3000</v>
      </c>
    </row>
    <row r="645" spans="1:23" x14ac:dyDescent="0.25">
      <c r="A645" s="2">
        <v>3005</v>
      </c>
      <c r="B645" s="14" t="s">
        <v>2304</v>
      </c>
      <c r="C645" s="14" t="s">
        <v>2971</v>
      </c>
      <c r="D645" s="14" t="s">
        <v>2316</v>
      </c>
      <c r="E645" s="14" t="s">
        <v>2304</v>
      </c>
      <c r="F645" s="2">
        <v>181007</v>
      </c>
      <c r="G645" s="2">
        <v>18235</v>
      </c>
      <c r="H645" s="4">
        <v>186.2</v>
      </c>
      <c r="K645" t="str">
        <f t="shared" si="61"/>
        <v>TOTAL ASSETS</v>
      </c>
      <c r="L645" t="str">
        <f t="shared" si="63"/>
        <v>CURRENT ASSETS</v>
      </c>
      <c r="M645" s="13" t="str">
        <f t="shared" si="62"/>
        <v>CURRENT ASSETS</v>
      </c>
      <c r="N645" t="str">
        <f t="shared" ref="N645:N708" si="64">IF(D645="5",TRIM(C645),N644)</f>
        <v>DEF CHGS &amp; OTHER ASSETS</v>
      </c>
      <c r="O645" t="str">
        <f t="shared" ref="O645:O708" si="65">IF(D645="6",P645,O644)</f>
        <v>2945 - OTHER DEFERRED CHARGES</v>
      </c>
      <c r="Q645" t="str">
        <f t="shared" ref="Q645:Q708" si="66">IF(OR(D645="7",D645="8",D645="6"),TRIM(C645),"")</f>
        <v>DEF CHGS-MULTI YR TESTI</v>
      </c>
      <c r="W645" s="2">
        <v>3005</v>
      </c>
    </row>
    <row r="646" spans="1:23" x14ac:dyDescent="0.25">
      <c r="A646" s="2">
        <v>3020</v>
      </c>
      <c r="B646" s="14" t="s">
        <v>2304</v>
      </c>
      <c r="C646" s="14" t="s">
        <v>2972</v>
      </c>
      <c r="D646" s="14" t="s">
        <v>2316</v>
      </c>
      <c r="E646" s="14" t="s">
        <v>2304</v>
      </c>
      <c r="F646" s="2">
        <v>181008</v>
      </c>
      <c r="G646" s="2">
        <v>18240</v>
      </c>
      <c r="H646" s="4">
        <v>186.2</v>
      </c>
      <c r="K646" t="str">
        <f t="shared" si="61"/>
        <v>TOTAL ASSETS</v>
      </c>
      <c r="L646" t="str">
        <f t="shared" si="63"/>
        <v>CURRENT ASSETS</v>
      </c>
      <c r="M646" s="13" t="str">
        <f t="shared" si="62"/>
        <v>CURRENT ASSETS</v>
      </c>
      <c r="N646" t="str">
        <f t="shared" si="64"/>
        <v>DEF CHGS &amp; OTHER ASSETS</v>
      </c>
      <c r="O646" t="str">
        <f t="shared" si="65"/>
        <v>2945 - OTHER DEFERRED CHARGES</v>
      </c>
      <c r="Q646" t="str">
        <f t="shared" si="66"/>
        <v>DEF CHGS-SLUDGE HAULING</v>
      </c>
      <c r="W646" s="2">
        <v>3020</v>
      </c>
    </row>
    <row r="647" spans="1:23" x14ac:dyDescent="0.25">
      <c r="A647" s="2">
        <v>3025</v>
      </c>
      <c r="B647" s="14" t="s">
        <v>2304</v>
      </c>
      <c r="C647" s="14" t="s">
        <v>2973</v>
      </c>
      <c r="D647" s="14" t="s">
        <v>2316</v>
      </c>
      <c r="E647" s="14" t="s">
        <v>2304</v>
      </c>
      <c r="F647" s="2">
        <v>181009</v>
      </c>
      <c r="G647" s="2">
        <v>18245</v>
      </c>
      <c r="H647" s="4">
        <v>186.2</v>
      </c>
      <c r="K647" t="str">
        <f t="shared" si="61"/>
        <v>TOTAL ASSETS</v>
      </c>
      <c r="L647" t="str">
        <f t="shared" si="63"/>
        <v>CURRENT ASSETS</v>
      </c>
      <c r="M647" s="13" t="str">
        <f t="shared" si="62"/>
        <v>CURRENT ASSETS</v>
      </c>
      <c r="N647" t="str">
        <f t="shared" si="64"/>
        <v>DEF CHGS &amp; OTHER ASSETS</v>
      </c>
      <c r="O647" t="str">
        <f t="shared" si="65"/>
        <v>2945 - OTHER DEFERRED CHARGES</v>
      </c>
      <c r="Q647" t="str">
        <f t="shared" si="66"/>
        <v>DEF CHGS-PR WASH/JET SW</v>
      </c>
      <c r="W647" s="2">
        <v>3025</v>
      </c>
    </row>
    <row r="648" spans="1:23" x14ac:dyDescent="0.25">
      <c r="A648" s="2">
        <v>3030</v>
      </c>
      <c r="B648" s="14" t="s">
        <v>2304</v>
      </c>
      <c r="C648" s="14" t="s">
        <v>2974</v>
      </c>
      <c r="D648" s="14" t="s">
        <v>2316</v>
      </c>
      <c r="E648" s="14" t="s">
        <v>2304</v>
      </c>
      <c r="F648" s="2">
        <v>181010</v>
      </c>
      <c r="G648" s="2">
        <v>18250</v>
      </c>
      <c r="H648" s="4">
        <v>186.2</v>
      </c>
      <c r="K648" t="str">
        <f t="shared" si="61"/>
        <v>TOTAL ASSETS</v>
      </c>
      <c r="L648" t="str">
        <f t="shared" si="63"/>
        <v>CURRENT ASSETS</v>
      </c>
      <c r="M648" s="13" t="str">
        <f t="shared" si="62"/>
        <v>CURRENT ASSETS</v>
      </c>
      <c r="N648" t="str">
        <f t="shared" si="64"/>
        <v>DEF CHGS &amp; OTHER ASSETS</v>
      </c>
      <c r="O648" t="str">
        <f t="shared" si="65"/>
        <v>2945 - OTHER DEFERRED CHARGES</v>
      </c>
      <c r="Q648" t="str">
        <f t="shared" si="66"/>
        <v>DEF CHGS-TV SEWER MAINS</v>
      </c>
      <c r="W648" s="2">
        <v>3030</v>
      </c>
    </row>
    <row r="649" spans="1:23" x14ac:dyDescent="0.25">
      <c r="A649" s="2">
        <v>3040</v>
      </c>
      <c r="B649" s="14" t="s">
        <v>2304</v>
      </c>
      <c r="C649" s="14" t="s">
        <v>1607</v>
      </c>
      <c r="D649" s="14" t="s">
        <v>2316</v>
      </c>
      <c r="E649" s="14" t="s">
        <v>2304</v>
      </c>
      <c r="F649" s="2">
        <v>181002</v>
      </c>
      <c r="G649" s="2">
        <v>18210</v>
      </c>
      <c r="H649" s="4">
        <v>186.2</v>
      </c>
      <c r="K649" t="str">
        <f t="shared" si="61"/>
        <v>TOTAL ASSETS</v>
      </c>
      <c r="L649" t="str">
        <f t="shared" si="63"/>
        <v>CURRENT ASSETS</v>
      </c>
      <c r="M649" s="13" t="str">
        <f t="shared" si="62"/>
        <v>CURRENT ASSETS</v>
      </c>
      <c r="N649" t="str">
        <f t="shared" si="64"/>
        <v>DEF CHGS &amp; OTHER ASSETS</v>
      </c>
      <c r="O649" t="str">
        <f t="shared" si="65"/>
        <v>2945 - OTHER DEFERRED CHARGES</v>
      </c>
      <c r="Q649" t="str">
        <f t="shared" si="66"/>
        <v>DEF CHGS-TANK MAINT&amp;REP</v>
      </c>
      <c r="W649" s="2">
        <v>3040</v>
      </c>
    </row>
    <row r="650" spans="1:23" x14ac:dyDescent="0.25">
      <c r="A650" s="2">
        <v>3080</v>
      </c>
      <c r="B650" s="14" t="s">
        <v>2304</v>
      </c>
      <c r="C650" s="14" t="s">
        <v>2975</v>
      </c>
      <c r="D650" s="14" t="s">
        <v>2316</v>
      </c>
      <c r="E650" s="14" t="s">
        <v>2304</v>
      </c>
      <c r="F650" s="2">
        <v>182001</v>
      </c>
      <c r="G650" s="2">
        <v>18305</v>
      </c>
      <c r="H650" s="4">
        <v>186.2</v>
      </c>
      <c r="K650" t="str">
        <f t="shared" si="61"/>
        <v>TOTAL ASSETS</v>
      </c>
      <c r="L650" t="str">
        <f t="shared" si="63"/>
        <v>CURRENT ASSETS</v>
      </c>
      <c r="M650" s="13" t="str">
        <f t="shared" si="62"/>
        <v>CURRENT ASSETS</v>
      </c>
      <c r="N650" t="str">
        <f t="shared" si="64"/>
        <v>DEF CHGS &amp; OTHER ASSETS</v>
      </c>
      <c r="O650" t="str">
        <f t="shared" si="65"/>
        <v>2945 - OTHER DEFERRED CHARGES</v>
      </c>
      <c r="Q650" t="str">
        <f t="shared" si="66"/>
        <v>AMORT - LANDSCAPING</v>
      </c>
      <c r="W650" s="2">
        <v>3080</v>
      </c>
    </row>
    <row r="651" spans="1:23" x14ac:dyDescent="0.25">
      <c r="A651" s="2">
        <v>3090</v>
      </c>
      <c r="B651" s="14" t="s">
        <v>2304</v>
      </c>
      <c r="C651" s="14" t="s">
        <v>2976</v>
      </c>
      <c r="D651" s="14" t="s">
        <v>2316</v>
      </c>
      <c r="E651" s="14" t="s">
        <v>2304</v>
      </c>
      <c r="F651" s="2">
        <v>182013</v>
      </c>
      <c r="G651" s="2" t="s">
        <v>2308</v>
      </c>
      <c r="H651" s="4">
        <v>186.2</v>
      </c>
      <c r="K651" t="str">
        <f t="shared" si="61"/>
        <v>TOTAL ASSETS</v>
      </c>
      <c r="L651" t="str">
        <f t="shared" si="63"/>
        <v>CURRENT ASSETS</v>
      </c>
      <c r="M651" s="13" t="str">
        <f t="shared" si="62"/>
        <v>CURRENT ASSETS</v>
      </c>
      <c r="N651" t="str">
        <f t="shared" si="64"/>
        <v>DEF CHGS &amp; OTHER ASSETS</v>
      </c>
      <c r="O651" t="str">
        <f t="shared" si="65"/>
        <v>2945 - OTHER DEFERRED CHARGES</v>
      </c>
      <c r="Q651" t="str">
        <f t="shared" si="66"/>
        <v>AMORT - CUSTOMER COMPLA</v>
      </c>
      <c r="W651" s="2">
        <v>3090</v>
      </c>
    </row>
    <row r="652" spans="1:23" x14ac:dyDescent="0.25">
      <c r="A652" s="2">
        <v>3110</v>
      </c>
      <c r="B652" s="14" t="s">
        <v>2304</v>
      </c>
      <c r="C652" s="14" t="s">
        <v>2977</v>
      </c>
      <c r="D652" s="14" t="s">
        <v>2316</v>
      </c>
      <c r="E652" s="14" t="s">
        <v>2304</v>
      </c>
      <c r="F652" s="2">
        <v>182002</v>
      </c>
      <c r="G652" s="2">
        <v>18310</v>
      </c>
      <c r="H652" s="4">
        <v>186.2</v>
      </c>
      <c r="K652" t="str">
        <f t="shared" si="61"/>
        <v>TOTAL ASSETS</v>
      </c>
      <c r="L652" t="str">
        <f t="shared" si="63"/>
        <v>CURRENT ASSETS</v>
      </c>
      <c r="M652" s="13" t="str">
        <f t="shared" si="62"/>
        <v>CURRENT ASSETS</v>
      </c>
      <c r="N652" t="str">
        <f t="shared" si="64"/>
        <v>DEF CHGS &amp; OTHER ASSETS</v>
      </c>
      <c r="O652" t="str">
        <f t="shared" si="65"/>
        <v>2945 - OTHER DEFERRED CHARGES</v>
      </c>
      <c r="Q652" t="str">
        <f t="shared" si="66"/>
        <v>AMORT - TANK MAINT&amp;REP</v>
      </c>
      <c r="W652" s="2">
        <v>3110</v>
      </c>
    </row>
    <row r="653" spans="1:23" x14ac:dyDescent="0.25">
      <c r="A653" s="2">
        <v>3120</v>
      </c>
      <c r="B653" s="14" t="s">
        <v>2304</v>
      </c>
      <c r="C653" s="14" t="s">
        <v>2978</v>
      </c>
      <c r="D653" s="14" t="s">
        <v>2316</v>
      </c>
      <c r="E653" s="14" t="s">
        <v>2304</v>
      </c>
      <c r="F653" s="2">
        <v>182003</v>
      </c>
      <c r="G653" s="2">
        <v>18315</v>
      </c>
      <c r="H653" s="4">
        <v>186.2</v>
      </c>
      <c r="K653" t="str">
        <f t="shared" si="61"/>
        <v>TOTAL ASSETS</v>
      </c>
      <c r="L653" t="str">
        <f t="shared" si="63"/>
        <v>CURRENT ASSETS</v>
      </c>
      <c r="M653" s="13" t="str">
        <f t="shared" si="62"/>
        <v>CURRENT ASSETS</v>
      </c>
      <c r="N653" t="str">
        <f t="shared" si="64"/>
        <v>DEF CHGS &amp; OTHER ASSETS</v>
      </c>
      <c r="O653" t="str">
        <f t="shared" si="65"/>
        <v>2945 - OTHER DEFERRED CHARGES</v>
      </c>
      <c r="Q653" t="str">
        <f t="shared" si="66"/>
        <v>AMORT - RELOCATION EXP</v>
      </c>
      <c r="W653" s="2">
        <v>3120</v>
      </c>
    </row>
    <row r="654" spans="1:23" x14ac:dyDescent="0.25">
      <c r="A654" s="2">
        <v>3125</v>
      </c>
      <c r="B654" s="14" t="s">
        <v>2304</v>
      </c>
      <c r="C654" s="14" t="s">
        <v>2979</v>
      </c>
      <c r="D654" s="14" t="s">
        <v>2316</v>
      </c>
      <c r="E654" s="14" t="s">
        <v>2304</v>
      </c>
      <c r="F654" s="2">
        <v>182004</v>
      </c>
      <c r="G654" s="2">
        <v>18320</v>
      </c>
      <c r="H654" s="4">
        <v>186.2</v>
      </c>
      <c r="K654" t="str">
        <f t="shared" si="61"/>
        <v>TOTAL ASSETS</v>
      </c>
      <c r="L654" t="str">
        <f t="shared" si="63"/>
        <v>CURRENT ASSETS</v>
      </c>
      <c r="M654" s="13" t="str">
        <f t="shared" si="62"/>
        <v>CURRENT ASSETS</v>
      </c>
      <c r="N654" t="str">
        <f t="shared" si="64"/>
        <v>DEF CHGS &amp; OTHER ASSETS</v>
      </c>
      <c r="O654" t="str">
        <f t="shared" si="65"/>
        <v>2945 - OTHER DEFERRED CHARGES</v>
      </c>
      <c r="Q654" t="str">
        <f t="shared" si="66"/>
        <v>AMORT - ATTORNEY FEE</v>
      </c>
      <c r="W654" s="2">
        <v>3125</v>
      </c>
    </row>
    <row r="655" spans="1:23" x14ac:dyDescent="0.25">
      <c r="A655" s="2">
        <v>3130</v>
      </c>
      <c r="B655" s="14" t="s">
        <v>2304</v>
      </c>
      <c r="C655" s="14" t="s">
        <v>2980</v>
      </c>
      <c r="D655" s="14" t="s">
        <v>2316</v>
      </c>
      <c r="E655" s="14" t="s">
        <v>2304</v>
      </c>
      <c r="F655" s="2">
        <v>182005</v>
      </c>
      <c r="G655" s="2">
        <v>18325</v>
      </c>
      <c r="H655" s="4">
        <v>186.2</v>
      </c>
      <c r="K655" t="str">
        <f t="shared" si="61"/>
        <v>TOTAL ASSETS</v>
      </c>
      <c r="L655" t="str">
        <f t="shared" si="63"/>
        <v>CURRENT ASSETS</v>
      </c>
      <c r="M655" s="13" t="str">
        <f t="shared" si="62"/>
        <v>CURRENT ASSETS</v>
      </c>
      <c r="N655" t="str">
        <f t="shared" si="64"/>
        <v>DEF CHGS &amp; OTHER ASSETS</v>
      </c>
      <c r="O655" t="str">
        <f t="shared" si="65"/>
        <v>2945 - OTHER DEFERRED CHARGES</v>
      </c>
      <c r="Q655" t="str">
        <f t="shared" si="66"/>
        <v>AMORT - HURRICANE/STORM</v>
      </c>
      <c r="W655" s="2">
        <v>3130</v>
      </c>
    </row>
    <row r="656" spans="1:23" x14ac:dyDescent="0.25">
      <c r="A656" s="2">
        <v>3135</v>
      </c>
      <c r="B656" s="14" t="s">
        <v>2304</v>
      </c>
      <c r="C656" s="14" t="s">
        <v>2981</v>
      </c>
      <c r="D656" s="14" t="s">
        <v>2316</v>
      </c>
      <c r="E656" s="14" t="s">
        <v>2304</v>
      </c>
      <c r="F656" s="2">
        <v>182011</v>
      </c>
      <c r="G656" s="2" t="s">
        <v>2308</v>
      </c>
      <c r="H656" s="4">
        <v>186.2</v>
      </c>
      <c r="K656" t="str">
        <f t="shared" si="61"/>
        <v>TOTAL ASSETS</v>
      </c>
      <c r="L656" t="str">
        <f t="shared" si="63"/>
        <v>CURRENT ASSETS</v>
      </c>
      <c r="M656" s="13" t="str">
        <f t="shared" si="62"/>
        <v>CURRENT ASSETS</v>
      </c>
      <c r="N656" t="str">
        <f t="shared" si="64"/>
        <v>DEF CHGS &amp; OTHER ASSETS</v>
      </c>
      <c r="O656" t="str">
        <f t="shared" si="65"/>
        <v>2945 - OTHER DEFERRED CHARGES</v>
      </c>
      <c r="Q656" t="str">
        <f t="shared" si="66"/>
        <v>AMORT - EMPLOYEE FEES</v>
      </c>
      <c r="W656" s="2">
        <v>3135</v>
      </c>
    </row>
    <row r="657" spans="1:23" x14ac:dyDescent="0.25">
      <c r="A657" s="2">
        <v>3140</v>
      </c>
      <c r="B657" s="14" t="s">
        <v>2304</v>
      </c>
      <c r="C657" s="14" t="s">
        <v>2982</v>
      </c>
      <c r="D657" s="14" t="s">
        <v>2316</v>
      </c>
      <c r="E657" s="14" t="s">
        <v>2304</v>
      </c>
      <c r="F657" s="2">
        <v>182015</v>
      </c>
      <c r="G657" s="2">
        <v>18375</v>
      </c>
      <c r="H657" s="4">
        <v>186.2</v>
      </c>
      <c r="K657" t="str">
        <f t="shared" si="61"/>
        <v>TOTAL ASSETS</v>
      </c>
      <c r="L657" t="str">
        <f t="shared" si="63"/>
        <v>CURRENT ASSETS</v>
      </c>
      <c r="M657" s="13" t="str">
        <f t="shared" si="62"/>
        <v>CURRENT ASSETS</v>
      </c>
      <c r="N657" t="str">
        <f t="shared" si="64"/>
        <v>DEF CHGS &amp; OTHER ASSETS</v>
      </c>
      <c r="O657" t="str">
        <f t="shared" si="65"/>
        <v>2945 - OTHER DEFERRED CHARGES</v>
      </c>
      <c r="Q657" t="str">
        <f t="shared" si="66"/>
        <v>AMORT - OTHER</v>
      </c>
      <c r="W657" s="2">
        <v>3140</v>
      </c>
    </row>
    <row r="658" spans="1:23" x14ac:dyDescent="0.25">
      <c r="A658" s="2">
        <v>3155</v>
      </c>
      <c r="B658" s="14" t="s">
        <v>2304</v>
      </c>
      <c r="C658" s="14" t="s">
        <v>2983</v>
      </c>
      <c r="D658" s="14" t="s">
        <v>2316</v>
      </c>
      <c r="E658" s="14" t="s">
        <v>2304</v>
      </c>
      <c r="F658" s="2">
        <v>182006</v>
      </c>
      <c r="G658" s="2">
        <v>18330</v>
      </c>
      <c r="H658" s="4">
        <v>186.2</v>
      </c>
      <c r="K658" t="str">
        <f t="shared" si="61"/>
        <v>TOTAL ASSETS</v>
      </c>
      <c r="L658" t="str">
        <f t="shared" si="63"/>
        <v>CURRENT ASSETS</v>
      </c>
      <c r="M658" s="13" t="str">
        <f t="shared" si="62"/>
        <v>CURRENT ASSETS</v>
      </c>
      <c r="N658" t="str">
        <f t="shared" si="64"/>
        <v>DEF CHGS &amp; OTHER ASSETS</v>
      </c>
      <c r="O658" t="str">
        <f t="shared" si="65"/>
        <v>2945 - OTHER DEFERRED CHARGES</v>
      </c>
      <c r="Q658" t="str">
        <f t="shared" si="66"/>
        <v>AMORT - OTHER WTR &amp; SWR</v>
      </c>
      <c r="W658" s="2">
        <v>3155</v>
      </c>
    </row>
    <row r="659" spans="1:23" x14ac:dyDescent="0.25">
      <c r="A659" s="2">
        <v>3160</v>
      </c>
      <c r="B659" s="14" t="s">
        <v>2304</v>
      </c>
      <c r="C659" s="14" t="s">
        <v>2984</v>
      </c>
      <c r="D659" s="14" t="s">
        <v>2316</v>
      </c>
      <c r="E659" s="14" t="s">
        <v>2304</v>
      </c>
      <c r="F659" s="2">
        <v>182007</v>
      </c>
      <c r="G659" s="2">
        <v>18335</v>
      </c>
      <c r="H659" s="4">
        <v>186.2</v>
      </c>
      <c r="K659" t="str">
        <f t="shared" si="61"/>
        <v>TOTAL ASSETS</v>
      </c>
      <c r="L659" t="str">
        <f t="shared" si="63"/>
        <v>CURRENT ASSETS</v>
      </c>
      <c r="M659" s="13" t="str">
        <f t="shared" si="62"/>
        <v>CURRENT ASSETS</v>
      </c>
      <c r="N659" t="str">
        <f t="shared" si="64"/>
        <v>DEF CHGS &amp; OTHER ASSETS</v>
      </c>
      <c r="O659" t="str">
        <f t="shared" si="65"/>
        <v>2945 - OTHER DEFERRED CHARGES</v>
      </c>
      <c r="Q659" t="str">
        <f t="shared" si="66"/>
        <v>AMORT - MULTI YR TESTIN</v>
      </c>
      <c r="W659" s="2">
        <v>3160</v>
      </c>
    </row>
    <row r="660" spans="1:23" x14ac:dyDescent="0.25">
      <c r="A660" s="2">
        <v>3175</v>
      </c>
      <c r="B660" s="14" t="s">
        <v>2304</v>
      </c>
      <c r="C660" s="14" t="s">
        <v>2985</v>
      </c>
      <c r="D660" s="14" t="s">
        <v>2316</v>
      </c>
      <c r="E660" s="14" t="s">
        <v>2304</v>
      </c>
      <c r="F660" s="2">
        <v>182008</v>
      </c>
      <c r="G660" s="2">
        <v>18340</v>
      </c>
      <c r="H660" s="4">
        <v>186.2</v>
      </c>
      <c r="K660" t="str">
        <f t="shared" si="61"/>
        <v>TOTAL ASSETS</v>
      </c>
      <c r="L660" t="str">
        <f t="shared" si="63"/>
        <v>CURRENT ASSETS</v>
      </c>
      <c r="M660" s="13" t="str">
        <f t="shared" si="62"/>
        <v>CURRENT ASSETS</v>
      </c>
      <c r="N660" t="str">
        <f t="shared" si="64"/>
        <v>DEF CHGS &amp; OTHER ASSETS</v>
      </c>
      <c r="O660" t="str">
        <f t="shared" si="65"/>
        <v>2945 - OTHER DEFERRED CHARGES</v>
      </c>
      <c r="Q660" t="str">
        <f t="shared" si="66"/>
        <v>AMORT - SLUDGE HAULING</v>
      </c>
      <c r="W660" s="2">
        <v>3175</v>
      </c>
    </row>
    <row r="661" spans="1:23" x14ac:dyDescent="0.25">
      <c r="A661" s="2">
        <v>3180</v>
      </c>
      <c r="B661" s="14" t="s">
        <v>2304</v>
      </c>
      <c r="C661" s="14" t="s">
        <v>2986</v>
      </c>
      <c r="D661" s="14" t="s">
        <v>2316</v>
      </c>
      <c r="E661" s="14" t="s">
        <v>2304</v>
      </c>
      <c r="F661" s="2">
        <v>182009</v>
      </c>
      <c r="G661" s="2">
        <v>18345</v>
      </c>
      <c r="H661" s="4">
        <v>186.2</v>
      </c>
      <c r="K661" t="str">
        <f t="shared" si="61"/>
        <v>TOTAL ASSETS</v>
      </c>
      <c r="L661" t="str">
        <f t="shared" si="63"/>
        <v>CURRENT ASSETS</v>
      </c>
      <c r="M661" s="13" t="str">
        <f t="shared" si="62"/>
        <v>CURRENT ASSETS</v>
      </c>
      <c r="N661" t="str">
        <f t="shared" si="64"/>
        <v>DEF CHGS &amp; OTHER ASSETS</v>
      </c>
      <c r="O661" t="str">
        <f t="shared" si="65"/>
        <v>2945 - OTHER DEFERRED CHARGES</v>
      </c>
      <c r="Q661" t="str">
        <f t="shared" si="66"/>
        <v>AMORT - PR WASH/JET SWR</v>
      </c>
      <c r="W661" s="2">
        <v>3180</v>
      </c>
    </row>
    <row r="662" spans="1:23" x14ac:dyDescent="0.25">
      <c r="A662" s="2">
        <v>3185</v>
      </c>
      <c r="B662" s="14" t="s">
        <v>2304</v>
      </c>
      <c r="C662" s="14" t="s">
        <v>2987</v>
      </c>
      <c r="D662" s="14" t="s">
        <v>2316</v>
      </c>
      <c r="E662" s="14" t="s">
        <v>2304</v>
      </c>
      <c r="F662" s="2">
        <v>182010</v>
      </c>
      <c r="G662" s="2">
        <v>18350</v>
      </c>
      <c r="H662" s="4">
        <v>186.2</v>
      </c>
      <c r="K662" t="str">
        <f t="shared" si="61"/>
        <v>TOTAL ASSETS</v>
      </c>
      <c r="L662" t="str">
        <f t="shared" si="63"/>
        <v>CURRENT ASSETS</v>
      </c>
      <c r="M662" s="13" t="str">
        <f t="shared" si="62"/>
        <v>CURRENT ASSETS</v>
      </c>
      <c r="N662" t="str">
        <f t="shared" si="64"/>
        <v>DEF CHGS &amp; OTHER ASSETS</v>
      </c>
      <c r="O662" t="str">
        <f t="shared" si="65"/>
        <v>2945 - OTHER DEFERRED CHARGES</v>
      </c>
      <c r="Q662" t="str">
        <f t="shared" si="66"/>
        <v>AMORT - TV SEWER MAINS</v>
      </c>
      <c r="W662" s="2">
        <v>3185</v>
      </c>
    </row>
    <row r="663" spans="1:23" x14ac:dyDescent="0.25">
      <c r="A663" s="2">
        <v>3195</v>
      </c>
      <c r="B663" s="14" t="s">
        <v>2304</v>
      </c>
      <c r="C663" s="14" t="s">
        <v>2977</v>
      </c>
      <c r="D663" s="14" t="s">
        <v>2316</v>
      </c>
      <c r="E663" s="14" t="s">
        <v>2304</v>
      </c>
      <c r="F663" s="2">
        <v>182002</v>
      </c>
      <c r="G663" s="2">
        <v>18310</v>
      </c>
      <c r="H663" s="4">
        <v>186.2</v>
      </c>
      <c r="K663" t="str">
        <f t="shared" si="61"/>
        <v>TOTAL ASSETS</v>
      </c>
      <c r="L663" t="str">
        <f t="shared" si="63"/>
        <v>CURRENT ASSETS</v>
      </c>
      <c r="M663" s="13" t="str">
        <f t="shared" si="62"/>
        <v>CURRENT ASSETS</v>
      </c>
      <c r="N663" t="str">
        <f t="shared" si="64"/>
        <v>DEF CHGS &amp; OTHER ASSETS</v>
      </c>
      <c r="O663" t="str">
        <f t="shared" si="65"/>
        <v>2945 - OTHER DEFERRED CHARGES</v>
      </c>
      <c r="Q663" t="str">
        <f t="shared" si="66"/>
        <v>AMORT - TANK MAINT&amp;REP</v>
      </c>
      <c r="W663" s="2">
        <v>3195</v>
      </c>
    </row>
    <row r="664" spans="1:23" x14ac:dyDescent="0.25">
      <c r="A664" s="2">
        <v>3200</v>
      </c>
      <c r="B664" s="14" t="s">
        <v>2304</v>
      </c>
      <c r="C664" s="14" t="s">
        <v>2988</v>
      </c>
      <c r="D664" s="14" t="s">
        <v>2314</v>
      </c>
      <c r="E664" s="14" t="s">
        <v>2304</v>
      </c>
      <c r="F664" s="2" t="s">
        <v>2989</v>
      </c>
      <c r="G664" s="2" t="s">
        <v>2308</v>
      </c>
      <c r="H664" s="4">
        <v>186.3</v>
      </c>
      <c r="K664" t="str">
        <f t="shared" si="61"/>
        <v>TOTAL ASSETS</v>
      </c>
      <c r="L664" t="str">
        <f t="shared" si="63"/>
        <v>CURRENT ASSETS</v>
      </c>
      <c r="M664" s="13" t="str">
        <f t="shared" si="62"/>
        <v>CURRENT ASSETS</v>
      </c>
      <c r="N664" t="str">
        <f t="shared" si="64"/>
        <v>DEF CHGS &amp; OTHER ASSETS</v>
      </c>
      <c r="O664" t="str">
        <f t="shared" si="65"/>
        <v>3200 - REGULATORY INCOME TAX AS</v>
      </c>
      <c r="P664" t="str">
        <f>CONCATENATE(A664," ","-"," ",TRIM(C664))</f>
        <v>3200 - REGULATORY INCOME TAX AS</v>
      </c>
      <c r="Q664" t="str">
        <f t="shared" si="66"/>
        <v>REGULATORY INCOME TAX AS</v>
      </c>
      <c r="W664" s="2">
        <v>3200</v>
      </c>
    </row>
    <row r="665" spans="1:23" x14ac:dyDescent="0.25">
      <c r="A665" s="2">
        <v>3210</v>
      </c>
      <c r="B665" s="14" t="s">
        <v>2304</v>
      </c>
      <c r="C665" s="14" t="s">
        <v>2990</v>
      </c>
      <c r="D665" s="14" t="s">
        <v>2306</v>
      </c>
      <c r="E665" s="14" t="s">
        <v>2307</v>
      </c>
      <c r="G665" s="2" t="s">
        <v>2308</v>
      </c>
      <c r="H665" s="4">
        <v>0</v>
      </c>
      <c r="K665" t="str">
        <f t="shared" si="61"/>
        <v>TOTAL LIABILITIES</v>
      </c>
      <c r="L665" t="str">
        <f t="shared" si="63"/>
        <v>CURRENT ASSETS</v>
      </c>
      <c r="M665" s="13" t="str">
        <f t="shared" si="62"/>
        <v>CURRENT ASSETS</v>
      </c>
      <c r="N665" t="str">
        <f t="shared" si="64"/>
        <v>DEF CHGS &amp; OTHER ASSETS</v>
      </c>
      <c r="O665" t="str">
        <f t="shared" si="65"/>
        <v>3200 - REGULATORY INCOME TAX AS</v>
      </c>
      <c r="Q665" t="str">
        <f t="shared" si="66"/>
        <v/>
      </c>
      <c r="W665" s="2">
        <v>3210</v>
      </c>
    </row>
    <row r="666" spans="1:23" x14ac:dyDescent="0.25">
      <c r="A666" s="2">
        <v>3215</v>
      </c>
      <c r="B666" s="14" t="s">
        <v>2304</v>
      </c>
      <c r="C666" s="14" t="s">
        <v>2991</v>
      </c>
      <c r="D666" s="14" t="s">
        <v>2310</v>
      </c>
      <c r="E666" s="14" t="s">
        <v>2307</v>
      </c>
      <c r="G666" s="2" t="s">
        <v>2308</v>
      </c>
      <c r="H666" s="4">
        <v>0</v>
      </c>
      <c r="K666" t="str">
        <f t="shared" si="61"/>
        <v>TOTAL LIABILITIES</v>
      </c>
      <c r="L666" t="str">
        <f t="shared" si="63"/>
        <v>LONG TERM LIABILITIES</v>
      </c>
      <c r="M666" s="13" t="str">
        <f t="shared" si="62"/>
        <v>LONG TERM LIABILITIES</v>
      </c>
      <c r="N666" t="str">
        <f t="shared" si="64"/>
        <v>DEF CHGS &amp; OTHER ASSETS</v>
      </c>
      <c r="O666" t="str">
        <f t="shared" si="65"/>
        <v>3200 - REGULATORY INCOME TAX AS</v>
      </c>
      <c r="Q666" t="str">
        <f t="shared" si="66"/>
        <v/>
      </c>
      <c r="W666" s="2">
        <v>3215</v>
      </c>
    </row>
    <row r="667" spans="1:23" x14ac:dyDescent="0.25">
      <c r="A667" s="2">
        <v>3220</v>
      </c>
      <c r="B667" s="14" t="s">
        <v>2304</v>
      </c>
      <c r="C667" s="14" t="s">
        <v>2992</v>
      </c>
      <c r="D667" s="14" t="s">
        <v>2312</v>
      </c>
      <c r="E667" s="14" t="s">
        <v>2307</v>
      </c>
      <c r="G667" s="2" t="s">
        <v>2308</v>
      </c>
      <c r="H667" s="4">
        <v>0</v>
      </c>
      <c r="K667" t="str">
        <f t="shared" si="61"/>
        <v>TOTAL LIABILITIES</v>
      </c>
      <c r="L667" t="str">
        <f t="shared" si="63"/>
        <v>LONG TERM LIABILITIES</v>
      </c>
      <c r="M667" s="13" t="str">
        <f t="shared" si="62"/>
        <v>LONG TERM LIABILITIES</v>
      </c>
      <c r="N667" t="str">
        <f t="shared" si="64"/>
        <v>ADVANCES IN AID OF CONSTR</v>
      </c>
      <c r="O667" t="str">
        <f t="shared" si="65"/>
        <v>3200 - REGULATORY INCOME TAX AS</v>
      </c>
      <c r="Q667" t="str">
        <f t="shared" si="66"/>
        <v/>
      </c>
      <c r="W667" s="2">
        <v>3220</v>
      </c>
    </row>
    <row r="668" spans="1:23" x14ac:dyDescent="0.25">
      <c r="A668" s="2">
        <v>3225</v>
      </c>
      <c r="B668" s="14" t="s">
        <v>2304</v>
      </c>
      <c r="C668" s="14" t="s">
        <v>2993</v>
      </c>
      <c r="D668" s="14" t="s">
        <v>2314</v>
      </c>
      <c r="E668" s="14" t="s">
        <v>2304</v>
      </c>
      <c r="F668" s="2">
        <v>280001</v>
      </c>
      <c r="G668" s="2">
        <v>26600</v>
      </c>
      <c r="H668" s="4">
        <v>252</v>
      </c>
      <c r="K668" t="str">
        <f t="shared" si="61"/>
        <v>TOTAL LIABILITIES</v>
      </c>
      <c r="L668" t="str">
        <f t="shared" si="63"/>
        <v>LONG TERM LIABILITIES</v>
      </c>
      <c r="M668" s="13" t="str">
        <f t="shared" si="62"/>
        <v>LONG TERM LIABILITIES</v>
      </c>
      <c r="N668" t="str">
        <f t="shared" si="64"/>
        <v>ADVANCES IN AID OF CONSTR</v>
      </c>
      <c r="O668" t="str">
        <f t="shared" si="65"/>
        <v>3225 - ADV-IN-AID OF CONST-WATE</v>
      </c>
      <c r="P668" t="str">
        <f>CONCATENATE(A668," ","-"," ",TRIM(C668))</f>
        <v>3225 - ADV-IN-AID OF CONST-WATE</v>
      </c>
      <c r="Q668" t="str">
        <f t="shared" si="66"/>
        <v>ADV-IN-AID OF CONST-WATE</v>
      </c>
      <c r="W668" s="2">
        <v>3225</v>
      </c>
    </row>
    <row r="669" spans="1:23" x14ac:dyDescent="0.25">
      <c r="A669" s="2">
        <v>3230</v>
      </c>
      <c r="B669" s="14" t="s">
        <v>2304</v>
      </c>
      <c r="C669" s="14" t="s">
        <v>2994</v>
      </c>
      <c r="D669" s="14" t="s">
        <v>2314</v>
      </c>
      <c r="E669" s="14" t="s">
        <v>2304</v>
      </c>
      <c r="F669" s="2">
        <v>280001</v>
      </c>
      <c r="G669" s="2">
        <v>26600</v>
      </c>
      <c r="H669" s="4">
        <v>252</v>
      </c>
      <c r="K669" t="str">
        <f t="shared" si="61"/>
        <v>TOTAL LIABILITIES</v>
      </c>
      <c r="L669" t="str">
        <f t="shared" si="63"/>
        <v>LONG TERM LIABILITIES</v>
      </c>
      <c r="M669" s="13" t="str">
        <f t="shared" si="62"/>
        <v>LONG TERM LIABILITIES</v>
      </c>
      <c r="N669" t="str">
        <f t="shared" si="64"/>
        <v>ADVANCES IN AID OF CONSTR</v>
      </c>
      <c r="O669" t="str">
        <f t="shared" si="65"/>
        <v>3230 - ADV-IN-AID OF CONST-SEWE</v>
      </c>
      <c r="P669" t="str">
        <f>CONCATENATE(A669," ","-"," ",TRIM(C669))</f>
        <v>3230 - ADV-IN-AID OF CONST-SEWE</v>
      </c>
      <c r="Q669" t="str">
        <f t="shared" si="66"/>
        <v>ADV-IN-AID OF CONST-SEWE</v>
      </c>
      <c r="W669" s="2">
        <v>3230</v>
      </c>
    </row>
    <row r="670" spans="1:23" x14ac:dyDescent="0.25">
      <c r="A670" s="2">
        <v>3235</v>
      </c>
      <c r="B670" s="14" t="s">
        <v>2304</v>
      </c>
      <c r="C670" s="14" t="s">
        <v>2995</v>
      </c>
      <c r="D670" s="14" t="s">
        <v>2314</v>
      </c>
      <c r="E670" s="14" t="s">
        <v>2304</v>
      </c>
      <c r="F670" s="2">
        <v>280002</v>
      </c>
      <c r="G670" s="2">
        <v>26600</v>
      </c>
      <c r="H670" s="4">
        <v>252</v>
      </c>
      <c r="K670" t="str">
        <f t="shared" si="61"/>
        <v>TOTAL LIABILITIES</v>
      </c>
      <c r="L670" t="str">
        <f t="shared" si="63"/>
        <v>LONG TERM LIABILITIES</v>
      </c>
      <c r="M670" s="13" t="str">
        <f t="shared" si="62"/>
        <v>LONG TERM LIABILITIES</v>
      </c>
      <c r="N670" t="str">
        <f t="shared" si="64"/>
        <v>ADVANCES IN AID OF CONSTR</v>
      </c>
      <c r="O670" t="str">
        <f t="shared" si="65"/>
        <v>3235 - ACC AMORT-AIA-WATER</v>
      </c>
      <c r="P670" t="str">
        <f>CONCATENATE(A670," ","-"," ",TRIM(C670))</f>
        <v>3235 - ACC AMORT-AIA-WATER</v>
      </c>
      <c r="Q670" t="str">
        <f t="shared" si="66"/>
        <v>ACC AMORT-AIA-WATER</v>
      </c>
      <c r="W670" s="2">
        <v>3235</v>
      </c>
    </row>
    <row r="671" spans="1:23" x14ac:dyDescent="0.25">
      <c r="A671" s="2">
        <v>3240</v>
      </c>
      <c r="B671" s="14" t="s">
        <v>2304</v>
      </c>
      <c r="C671" s="14" t="s">
        <v>2996</v>
      </c>
      <c r="D671" s="14" t="s">
        <v>2314</v>
      </c>
      <c r="E671" s="14" t="s">
        <v>2304</v>
      </c>
      <c r="F671" s="2">
        <v>280002</v>
      </c>
      <c r="G671" s="2">
        <v>26600</v>
      </c>
      <c r="H671" s="4">
        <v>252</v>
      </c>
      <c r="K671" t="str">
        <f t="shared" si="61"/>
        <v>TOTAL LIABILITIES</v>
      </c>
      <c r="L671" t="str">
        <f t="shared" si="63"/>
        <v>LONG TERM LIABILITIES</v>
      </c>
      <c r="M671" s="13" t="str">
        <f t="shared" si="62"/>
        <v>LONG TERM LIABILITIES</v>
      </c>
      <c r="N671" t="str">
        <f t="shared" si="64"/>
        <v>ADVANCES IN AID OF CONSTR</v>
      </c>
      <c r="O671" t="str">
        <f t="shared" si="65"/>
        <v>3240 - ACC AMORT-CIA-SEWER</v>
      </c>
      <c r="P671" t="str">
        <f>CONCATENATE(A671," ","-"," ",TRIM(C671))</f>
        <v>3240 - ACC AMORT-CIA-SEWER</v>
      </c>
      <c r="Q671" t="str">
        <f t="shared" si="66"/>
        <v>ACC AMORT-CIA-SEWER</v>
      </c>
      <c r="W671" s="2">
        <v>3240</v>
      </c>
    </row>
    <row r="672" spans="1:23" x14ac:dyDescent="0.25">
      <c r="A672" s="2">
        <v>3245</v>
      </c>
      <c r="B672" s="14" t="s">
        <v>2304</v>
      </c>
      <c r="C672" s="14" t="s">
        <v>2997</v>
      </c>
      <c r="D672" s="14" t="s">
        <v>2312</v>
      </c>
      <c r="E672" s="14" t="s">
        <v>2307</v>
      </c>
      <c r="G672" s="2" t="s">
        <v>2308</v>
      </c>
      <c r="H672" s="4">
        <v>0</v>
      </c>
      <c r="K672" t="str">
        <f t="shared" si="61"/>
        <v>TOTAL LIABILITIES</v>
      </c>
      <c r="L672" t="str">
        <f t="shared" si="63"/>
        <v>LONG TERM LIABILITIES</v>
      </c>
      <c r="M672" s="13" t="str">
        <f t="shared" si="62"/>
        <v>LONG TERM LIABILITIES</v>
      </c>
      <c r="N672" t="str">
        <f t="shared" si="64"/>
        <v>CONTRIBUTIONS IN AID CONS</v>
      </c>
      <c r="O672" t="str">
        <f t="shared" si="65"/>
        <v>3240 - ACC AMORT-CIA-SEWER</v>
      </c>
      <c r="Q672" t="str">
        <f t="shared" si="66"/>
        <v/>
      </c>
      <c r="W672" s="2">
        <v>3245</v>
      </c>
    </row>
    <row r="673" spans="1:23" x14ac:dyDescent="0.25">
      <c r="A673" s="2">
        <v>3250</v>
      </c>
      <c r="B673" s="14" t="s">
        <v>2304</v>
      </c>
      <c r="C673" s="14" t="s">
        <v>2998</v>
      </c>
      <c r="D673" s="14" t="s">
        <v>2314</v>
      </c>
      <c r="E673" s="14" t="s">
        <v>2307</v>
      </c>
      <c r="G673" s="2" t="s">
        <v>2308</v>
      </c>
      <c r="H673" s="4">
        <v>0</v>
      </c>
      <c r="K673" t="str">
        <f t="shared" si="61"/>
        <v>TOTAL LIABILITIES</v>
      </c>
      <c r="L673" t="str">
        <f t="shared" si="63"/>
        <v>LONG TERM LIABILITIES</v>
      </c>
      <c r="M673" s="13" t="str">
        <f t="shared" si="62"/>
        <v>LONG TERM LIABILITIES</v>
      </c>
      <c r="N673" t="str">
        <f t="shared" si="64"/>
        <v>CONTRIBUTIONS IN AID CONS</v>
      </c>
      <c r="O673" t="str">
        <f t="shared" si="65"/>
        <v>3250 - CONTRIBUTIONS IN AID WAT</v>
      </c>
      <c r="P673" t="str">
        <f>CONCATENATE(A673," ","-"," ",TRIM(C673))</f>
        <v>3250 - CONTRIBUTIONS IN AID WAT</v>
      </c>
      <c r="Q673" t="str">
        <f t="shared" si="66"/>
        <v>CONTRIBUTIONS IN AID WAT</v>
      </c>
      <c r="W673" s="2">
        <v>3250</v>
      </c>
    </row>
    <row r="674" spans="1:23" x14ac:dyDescent="0.25">
      <c r="A674" s="2">
        <v>3255</v>
      </c>
      <c r="B674" s="14" t="s">
        <v>2304</v>
      </c>
      <c r="C674" s="14" t="s">
        <v>2999</v>
      </c>
      <c r="D674" s="14" t="s">
        <v>2316</v>
      </c>
      <c r="E674" s="14" t="s">
        <v>2304</v>
      </c>
      <c r="F674" s="2">
        <v>271001</v>
      </c>
      <c r="G674" s="2">
        <v>26401</v>
      </c>
      <c r="H674" s="4">
        <v>271</v>
      </c>
      <c r="K674" t="str">
        <f t="shared" si="61"/>
        <v>TOTAL LIABILITIES</v>
      </c>
      <c r="L674" t="str">
        <f t="shared" si="63"/>
        <v>LONG TERM LIABILITIES</v>
      </c>
      <c r="M674" s="13" t="str">
        <f t="shared" si="62"/>
        <v>LONG TERM LIABILITIES</v>
      </c>
      <c r="N674" t="str">
        <f t="shared" si="64"/>
        <v>CONTRIBUTIONS IN AID CONS</v>
      </c>
      <c r="O674" t="str">
        <f t="shared" si="65"/>
        <v>3250 - CONTRIBUTIONS IN AID WAT</v>
      </c>
      <c r="Q674" t="str">
        <f t="shared" si="66"/>
        <v>CIAC-ORGANIZATION</v>
      </c>
      <c r="W674" s="2">
        <v>3255</v>
      </c>
    </row>
    <row r="675" spans="1:23" x14ac:dyDescent="0.25">
      <c r="A675" s="2">
        <v>3260</v>
      </c>
      <c r="B675" s="14" t="s">
        <v>2304</v>
      </c>
      <c r="C675" s="14" t="s">
        <v>3000</v>
      </c>
      <c r="D675" s="14" t="s">
        <v>2316</v>
      </c>
      <c r="E675" s="14" t="s">
        <v>2304</v>
      </c>
      <c r="F675" s="2">
        <v>271002</v>
      </c>
      <c r="G675" s="2">
        <v>26401</v>
      </c>
      <c r="H675" s="4">
        <v>271</v>
      </c>
      <c r="K675" t="str">
        <f t="shared" si="61"/>
        <v>TOTAL LIABILITIES</v>
      </c>
      <c r="L675" t="str">
        <f t="shared" si="63"/>
        <v>LONG TERM LIABILITIES</v>
      </c>
      <c r="M675" s="13" t="str">
        <f t="shared" si="62"/>
        <v>LONG TERM LIABILITIES</v>
      </c>
      <c r="N675" t="str">
        <f t="shared" si="64"/>
        <v>CONTRIBUTIONS IN AID CONS</v>
      </c>
      <c r="O675" t="str">
        <f t="shared" si="65"/>
        <v>3250 - CONTRIBUTIONS IN AID WAT</v>
      </c>
      <c r="Q675" t="str">
        <f t="shared" si="66"/>
        <v>CIAC-FRANCHISES</v>
      </c>
      <c r="W675" s="2">
        <v>3260</v>
      </c>
    </row>
    <row r="676" spans="1:23" x14ac:dyDescent="0.25">
      <c r="A676" s="2">
        <v>3265</v>
      </c>
      <c r="B676" s="14" t="s">
        <v>2304</v>
      </c>
      <c r="C676" s="14" t="s">
        <v>3001</v>
      </c>
      <c r="D676" s="14" t="s">
        <v>2316</v>
      </c>
      <c r="E676" s="14" t="s">
        <v>2304</v>
      </c>
      <c r="F676" s="2">
        <v>271003</v>
      </c>
      <c r="G676" s="2">
        <v>26402</v>
      </c>
      <c r="H676" s="4">
        <v>271</v>
      </c>
      <c r="K676" t="str">
        <f t="shared" si="61"/>
        <v>TOTAL LIABILITIES</v>
      </c>
      <c r="L676" t="str">
        <f t="shared" si="63"/>
        <v>LONG TERM LIABILITIES</v>
      </c>
      <c r="M676" s="13" t="str">
        <f t="shared" si="62"/>
        <v>LONG TERM LIABILITIES</v>
      </c>
      <c r="N676" t="str">
        <f t="shared" si="64"/>
        <v>CONTRIBUTIONS IN AID CONS</v>
      </c>
      <c r="O676" t="str">
        <f t="shared" si="65"/>
        <v>3250 - CONTRIBUTIONS IN AID WAT</v>
      </c>
      <c r="Q676" t="str">
        <f t="shared" si="66"/>
        <v>CIAC-STRUCT &amp; IMPRV SRC</v>
      </c>
      <c r="W676" s="2">
        <v>3265</v>
      </c>
    </row>
    <row r="677" spans="1:23" x14ac:dyDescent="0.25">
      <c r="A677" s="2">
        <v>3270</v>
      </c>
      <c r="B677" s="14" t="s">
        <v>2304</v>
      </c>
      <c r="C677" s="14" t="s">
        <v>3002</v>
      </c>
      <c r="D677" s="14" t="s">
        <v>2316</v>
      </c>
      <c r="E677" s="14" t="s">
        <v>2304</v>
      </c>
      <c r="F677" s="2">
        <v>271004</v>
      </c>
      <c r="G677" s="2">
        <v>26403</v>
      </c>
      <c r="H677" s="4">
        <v>271</v>
      </c>
      <c r="K677" t="str">
        <f t="shared" si="61"/>
        <v>TOTAL LIABILITIES</v>
      </c>
      <c r="L677" t="str">
        <f t="shared" si="63"/>
        <v>LONG TERM LIABILITIES</v>
      </c>
      <c r="M677" s="13" t="str">
        <f t="shared" si="62"/>
        <v>LONG TERM LIABILITIES</v>
      </c>
      <c r="N677" t="str">
        <f t="shared" si="64"/>
        <v>CONTRIBUTIONS IN AID CONS</v>
      </c>
      <c r="O677" t="str">
        <f t="shared" si="65"/>
        <v>3250 - CONTRIBUTIONS IN AID WAT</v>
      </c>
      <c r="Q677" t="str">
        <f t="shared" si="66"/>
        <v>CIAC-STRUCT &amp; IMPRV WTP</v>
      </c>
      <c r="W677" s="2">
        <v>3270</v>
      </c>
    </row>
    <row r="678" spans="1:23" x14ac:dyDescent="0.25">
      <c r="A678" s="2">
        <v>3275</v>
      </c>
      <c r="B678" s="14" t="s">
        <v>2304</v>
      </c>
      <c r="C678" s="14" t="s">
        <v>3003</v>
      </c>
      <c r="D678" s="14" t="s">
        <v>2316</v>
      </c>
      <c r="E678" s="14" t="s">
        <v>2304</v>
      </c>
      <c r="F678" s="2">
        <v>271005</v>
      </c>
      <c r="G678" s="2">
        <v>26404</v>
      </c>
      <c r="H678" s="4">
        <v>271</v>
      </c>
      <c r="K678" t="str">
        <f t="shared" si="61"/>
        <v>TOTAL LIABILITIES</v>
      </c>
      <c r="L678" t="str">
        <f t="shared" si="63"/>
        <v>LONG TERM LIABILITIES</v>
      </c>
      <c r="M678" s="13" t="str">
        <f t="shared" si="62"/>
        <v>LONG TERM LIABILITIES</v>
      </c>
      <c r="N678" t="str">
        <f t="shared" si="64"/>
        <v>CONTRIBUTIONS IN AID CONS</v>
      </c>
      <c r="O678" t="str">
        <f t="shared" si="65"/>
        <v>3250 - CONTRIBUTIONS IN AID WAT</v>
      </c>
      <c r="Q678" t="str">
        <f t="shared" si="66"/>
        <v>CIAC-STRUCT &amp; IMPRV TRA</v>
      </c>
      <c r="W678" s="2">
        <v>3275</v>
      </c>
    </row>
    <row r="679" spans="1:23" x14ac:dyDescent="0.25">
      <c r="A679" s="2">
        <v>3280</v>
      </c>
      <c r="B679" s="14" t="s">
        <v>2304</v>
      </c>
      <c r="C679" s="14" t="s">
        <v>3004</v>
      </c>
      <c r="D679" s="14" t="s">
        <v>2316</v>
      </c>
      <c r="E679" s="14" t="s">
        <v>2304</v>
      </c>
      <c r="F679" s="2">
        <v>271011</v>
      </c>
      <c r="G679" s="2">
        <v>26431</v>
      </c>
      <c r="H679" s="4">
        <v>271</v>
      </c>
      <c r="K679" t="str">
        <f t="shared" si="61"/>
        <v>TOTAL LIABILITIES</v>
      </c>
      <c r="L679" t="str">
        <f t="shared" si="63"/>
        <v>LONG TERM LIABILITIES</v>
      </c>
      <c r="M679" s="13" t="str">
        <f t="shared" si="62"/>
        <v>LONG TERM LIABILITIES</v>
      </c>
      <c r="N679" t="str">
        <f t="shared" si="64"/>
        <v>CONTRIBUTIONS IN AID CONS</v>
      </c>
      <c r="O679" t="str">
        <f t="shared" si="65"/>
        <v>3250 - CONTRIBUTIONS IN AID WAT</v>
      </c>
      <c r="Q679" t="str">
        <f t="shared" si="66"/>
        <v>CIAC-STRUCT &amp; IMPRV GEN</v>
      </c>
      <c r="W679" s="2">
        <v>3280</v>
      </c>
    </row>
    <row r="680" spans="1:23" x14ac:dyDescent="0.25">
      <c r="A680" s="2">
        <v>3285</v>
      </c>
      <c r="B680" s="14" t="s">
        <v>2304</v>
      </c>
      <c r="C680" s="14" t="s">
        <v>3005</v>
      </c>
      <c r="D680" s="14" t="s">
        <v>2316</v>
      </c>
      <c r="E680" s="14" t="s">
        <v>2304</v>
      </c>
      <c r="F680" s="2">
        <v>271030</v>
      </c>
      <c r="G680" s="2" t="s">
        <v>2308</v>
      </c>
      <c r="H680" s="4">
        <v>271</v>
      </c>
      <c r="K680" t="str">
        <f t="shared" si="61"/>
        <v>TOTAL LIABILITIES</v>
      </c>
      <c r="L680" t="str">
        <f t="shared" si="63"/>
        <v>LONG TERM LIABILITIES</v>
      </c>
      <c r="M680" s="13" t="str">
        <f t="shared" si="62"/>
        <v>LONG TERM LIABILITIES</v>
      </c>
      <c r="N680" t="str">
        <f t="shared" si="64"/>
        <v>CONTRIBUTIONS IN AID CONS</v>
      </c>
      <c r="O680" t="str">
        <f t="shared" si="65"/>
        <v>3250 - CONTRIBUTIONS IN AID WAT</v>
      </c>
      <c r="Q680" t="str">
        <f t="shared" si="66"/>
        <v>CIAC-COLLECTING RESERVO</v>
      </c>
      <c r="W680" s="2">
        <v>3285</v>
      </c>
    </row>
    <row r="681" spans="1:23" x14ac:dyDescent="0.25">
      <c r="A681" s="2">
        <v>3290</v>
      </c>
      <c r="B681" s="14" t="s">
        <v>2304</v>
      </c>
      <c r="C681" s="14" t="s">
        <v>3006</v>
      </c>
      <c r="D681" s="14" t="s">
        <v>2316</v>
      </c>
      <c r="E681" s="14" t="s">
        <v>2304</v>
      </c>
      <c r="F681" s="2">
        <v>271031</v>
      </c>
      <c r="G681" s="2" t="s">
        <v>2308</v>
      </c>
      <c r="H681" s="4">
        <v>271</v>
      </c>
      <c r="K681" t="str">
        <f t="shared" si="61"/>
        <v>TOTAL LIABILITIES</v>
      </c>
      <c r="L681" t="str">
        <f t="shared" si="63"/>
        <v>LONG TERM LIABILITIES</v>
      </c>
      <c r="M681" s="13" t="str">
        <f t="shared" si="62"/>
        <v>LONG TERM LIABILITIES</v>
      </c>
      <c r="N681" t="str">
        <f t="shared" si="64"/>
        <v>CONTRIBUTIONS IN AID CONS</v>
      </c>
      <c r="O681" t="str">
        <f t="shared" si="65"/>
        <v>3250 - CONTRIBUTIONS IN AID WAT</v>
      </c>
      <c r="Q681" t="str">
        <f t="shared" si="66"/>
        <v>CIAC-LAKE, RIVER, OTHER</v>
      </c>
      <c r="W681" s="2">
        <v>3290</v>
      </c>
    </row>
    <row r="682" spans="1:23" x14ac:dyDescent="0.25">
      <c r="A682" s="2">
        <v>3295</v>
      </c>
      <c r="B682" s="14" t="s">
        <v>2304</v>
      </c>
      <c r="C682" s="14" t="s">
        <v>3007</v>
      </c>
      <c r="D682" s="14" t="s">
        <v>2316</v>
      </c>
      <c r="E682" s="14" t="s">
        <v>2304</v>
      </c>
      <c r="F682" s="2">
        <v>271017</v>
      </c>
      <c r="G682" s="2">
        <v>26405</v>
      </c>
      <c r="H682" s="4">
        <v>271</v>
      </c>
      <c r="K682" t="str">
        <f t="shared" si="61"/>
        <v>TOTAL LIABILITIES</v>
      </c>
      <c r="L682" t="str">
        <f t="shared" si="63"/>
        <v>LONG TERM LIABILITIES</v>
      </c>
      <c r="M682" s="13" t="str">
        <f t="shared" si="62"/>
        <v>LONG TERM LIABILITIES</v>
      </c>
      <c r="N682" t="str">
        <f t="shared" si="64"/>
        <v>CONTRIBUTIONS IN AID CONS</v>
      </c>
      <c r="O682" t="str">
        <f t="shared" si="65"/>
        <v>3250 - CONTRIBUTIONS IN AID WAT</v>
      </c>
      <c r="Q682" t="str">
        <f t="shared" si="66"/>
        <v>CIAC-WELLS &amp; SPRINGS</v>
      </c>
      <c r="W682" s="2">
        <v>3295</v>
      </c>
    </row>
    <row r="683" spans="1:23" x14ac:dyDescent="0.25">
      <c r="A683" s="2">
        <v>3300</v>
      </c>
      <c r="B683" s="14" t="s">
        <v>2304</v>
      </c>
      <c r="C683" s="14" t="s">
        <v>3008</v>
      </c>
      <c r="D683" s="14" t="s">
        <v>2316</v>
      </c>
      <c r="E683" s="14" t="s">
        <v>2304</v>
      </c>
      <c r="F683" s="2" t="s">
        <v>2989</v>
      </c>
      <c r="G683" s="2" t="s">
        <v>2308</v>
      </c>
      <c r="H683" s="4">
        <v>271</v>
      </c>
      <c r="K683" t="str">
        <f t="shared" si="61"/>
        <v>TOTAL LIABILITIES</v>
      </c>
      <c r="L683" t="str">
        <f t="shared" si="63"/>
        <v>LONG TERM LIABILITIES</v>
      </c>
      <c r="M683" s="13" t="str">
        <f t="shared" si="62"/>
        <v>LONG TERM LIABILITIES</v>
      </c>
      <c r="N683" t="str">
        <f t="shared" si="64"/>
        <v>CONTRIBUTIONS IN AID CONS</v>
      </c>
      <c r="O683" t="str">
        <f t="shared" si="65"/>
        <v>3250 - CONTRIBUTIONS IN AID WAT</v>
      </c>
      <c r="Q683" t="str">
        <f t="shared" si="66"/>
        <v>CIAC-INFILTRATION GALLE</v>
      </c>
      <c r="W683" s="2">
        <v>3300</v>
      </c>
    </row>
    <row r="684" spans="1:23" x14ac:dyDescent="0.25">
      <c r="A684" s="2">
        <v>3305</v>
      </c>
      <c r="B684" s="14" t="s">
        <v>2304</v>
      </c>
      <c r="C684" s="14" t="s">
        <v>3009</v>
      </c>
      <c r="D684" s="14" t="s">
        <v>2316</v>
      </c>
      <c r="E684" s="14" t="s">
        <v>2304</v>
      </c>
      <c r="F684" s="2">
        <v>271018</v>
      </c>
      <c r="G684" s="2">
        <v>26406</v>
      </c>
      <c r="H684" s="4">
        <v>271</v>
      </c>
      <c r="K684" t="str">
        <f t="shared" si="61"/>
        <v>TOTAL LIABILITIES</v>
      </c>
      <c r="L684" t="str">
        <f t="shared" si="63"/>
        <v>LONG TERM LIABILITIES</v>
      </c>
      <c r="M684" s="13" t="str">
        <f t="shared" si="62"/>
        <v>LONG TERM LIABILITIES</v>
      </c>
      <c r="N684" t="str">
        <f t="shared" si="64"/>
        <v>CONTRIBUTIONS IN AID CONS</v>
      </c>
      <c r="O684" t="str">
        <f t="shared" si="65"/>
        <v>3250 - CONTRIBUTIONS IN AID WAT</v>
      </c>
      <c r="Q684" t="str">
        <f t="shared" si="66"/>
        <v>CIAC-SUPPLY MAINS</v>
      </c>
      <c r="W684" s="2">
        <v>3305</v>
      </c>
    </row>
    <row r="685" spans="1:23" x14ac:dyDescent="0.25">
      <c r="A685" s="2">
        <v>3310</v>
      </c>
      <c r="B685" s="14" t="s">
        <v>2304</v>
      </c>
      <c r="C685" s="14" t="s">
        <v>3010</v>
      </c>
      <c r="D685" s="14" t="s">
        <v>2316</v>
      </c>
      <c r="E685" s="14" t="s">
        <v>2304</v>
      </c>
      <c r="F685" s="2">
        <v>271013</v>
      </c>
      <c r="G685" s="2" t="s">
        <v>2308</v>
      </c>
      <c r="H685" s="4">
        <v>271</v>
      </c>
      <c r="K685" t="str">
        <f t="shared" si="61"/>
        <v>TOTAL LIABILITIES</v>
      </c>
      <c r="L685" t="str">
        <f t="shared" si="63"/>
        <v>LONG TERM LIABILITIES</v>
      </c>
      <c r="M685" s="13" t="str">
        <f t="shared" si="62"/>
        <v>LONG TERM LIABILITIES</v>
      </c>
      <c r="N685" t="str">
        <f t="shared" si="64"/>
        <v>CONTRIBUTIONS IN AID CONS</v>
      </c>
      <c r="O685" t="str">
        <f t="shared" si="65"/>
        <v>3250 - CONTRIBUTIONS IN AID WAT</v>
      </c>
      <c r="Q685" t="str">
        <f t="shared" si="66"/>
        <v>CIAC-POWER GENERATION E</v>
      </c>
      <c r="W685" s="2">
        <v>3310</v>
      </c>
    </row>
    <row r="686" spans="1:23" x14ac:dyDescent="0.25">
      <c r="A686" s="2">
        <v>3315</v>
      </c>
      <c r="B686" s="14" t="s">
        <v>2304</v>
      </c>
      <c r="C686" s="14" t="s">
        <v>3011</v>
      </c>
      <c r="D686" s="14" t="s">
        <v>2316</v>
      </c>
      <c r="E686" s="14" t="s">
        <v>2304</v>
      </c>
      <c r="F686" s="2">
        <v>271019</v>
      </c>
      <c r="G686" s="2">
        <v>26407</v>
      </c>
      <c r="H686" s="4">
        <v>271</v>
      </c>
      <c r="K686" t="str">
        <f t="shared" si="61"/>
        <v>TOTAL LIABILITIES</v>
      </c>
      <c r="L686" t="str">
        <f t="shared" si="63"/>
        <v>LONG TERM LIABILITIES</v>
      </c>
      <c r="M686" s="13" t="str">
        <f t="shared" si="62"/>
        <v>LONG TERM LIABILITIES</v>
      </c>
      <c r="N686" t="str">
        <f t="shared" si="64"/>
        <v>CONTRIBUTIONS IN AID CONS</v>
      </c>
      <c r="O686" t="str">
        <f t="shared" si="65"/>
        <v>3250 - CONTRIBUTIONS IN AID WAT</v>
      </c>
      <c r="Q686" t="str">
        <f t="shared" si="66"/>
        <v>CIAC-ELEC PUMP EQP SRC</v>
      </c>
      <c r="W686" s="2">
        <v>3315</v>
      </c>
    </row>
    <row r="687" spans="1:23" x14ac:dyDescent="0.25">
      <c r="A687" s="2">
        <v>3320</v>
      </c>
      <c r="B687" s="14" t="s">
        <v>2304</v>
      </c>
      <c r="C687" s="14" t="s">
        <v>3012</v>
      </c>
      <c r="D687" s="14" t="s">
        <v>2316</v>
      </c>
      <c r="E687" s="14" t="s">
        <v>2304</v>
      </c>
      <c r="F687" s="2">
        <v>271020</v>
      </c>
      <c r="G687" s="2">
        <v>26408</v>
      </c>
      <c r="H687" s="4">
        <v>271</v>
      </c>
      <c r="K687" t="str">
        <f t="shared" si="61"/>
        <v>TOTAL LIABILITIES</v>
      </c>
      <c r="L687" t="str">
        <f t="shared" si="63"/>
        <v>LONG TERM LIABILITIES</v>
      </c>
      <c r="M687" s="13" t="str">
        <f t="shared" si="62"/>
        <v>LONG TERM LIABILITIES</v>
      </c>
      <c r="N687" t="str">
        <f t="shared" si="64"/>
        <v>CONTRIBUTIONS IN AID CONS</v>
      </c>
      <c r="O687" t="str">
        <f t="shared" si="65"/>
        <v>3250 - CONTRIBUTIONS IN AID WAT</v>
      </c>
      <c r="Q687" t="str">
        <f t="shared" si="66"/>
        <v>CIAC-ELEC PUMP EQP WTP</v>
      </c>
      <c r="W687" s="2">
        <v>3320</v>
      </c>
    </row>
    <row r="688" spans="1:23" x14ac:dyDescent="0.25">
      <c r="A688" s="2">
        <v>3325</v>
      </c>
      <c r="B688" s="14" t="s">
        <v>2304</v>
      </c>
      <c r="C688" s="14" t="s">
        <v>3013</v>
      </c>
      <c r="D688" s="14" t="s">
        <v>2316</v>
      </c>
      <c r="E688" s="14" t="s">
        <v>2304</v>
      </c>
      <c r="F688" s="2">
        <v>271021</v>
      </c>
      <c r="G688" s="2">
        <v>26409</v>
      </c>
      <c r="H688" s="4">
        <v>271</v>
      </c>
      <c r="K688" t="str">
        <f t="shared" si="61"/>
        <v>TOTAL LIABILITIES</v>
      </c>
      <c r="L688" t="str">
        <f t="shared" si="63"/>
        <v>LONG TERM LIABILITIES</v>
      </c>
      <c r="M688" s="13" t="str">
        <f t="shared" si="62"/>
        <v>LONG TERM LIABILITIES</v>
      </c>
      <c r="N688" t="str">
        <f t="shared" si="64"/>
        <v>CONTRIBUTIONS IN AID CONS</v>
      </c>
      <c r="O688" t="str">
        <f t="shared" si="65"/>
        <v>3250 - CONTRIBUTIONS IN AID WAT</v>
      </c>
      <c r="Q688" t="str">
        <f t="shared" si="66"/>
        <v>CIAC-ELEC PUMP EQP TRAN</v>
      </c>
      <c r="W688" s="2">
        <v>3325</v>
      </c>
    </row>
    <row r="689" spans="1:23" x14ac:dyDescent="0.25">
      <c r="A689" s="2">
        <v>3330</v>
      </c>
      <c r="B689" s="14" t="s">
        <v>2304</v>
      </c>
      <c r="C689" s="14" t="s">
        <v>3014</v>
      </c>
      <c r="D689" s="14" t="s">
        <v>2316</v>
      </c>
      <c r="E689" s="14" t="s">
        <v>2304</v>
      </c>
      <c r="F689" s="2">
        <v>271022</v>
      </c>
      <c r="G689" s="2">
        <v>26410</v>
      </c>
      <c r="H689" s="4">
        <v>271</v>
      </c>
      <c r="K689" t="str">
        <f t="shared" si="61"/>
        <v>TOTAL LIABILITIES</v>
      </c>
      <c r="L689" t="str">
        <f t="shared" si="63"/>
        <v>LONG TERM LIABILITIES</v>
      </c>
      <c r="M689" s="13" t="str">
        <f t="shared" si="62"/>
        <v>LONG TERM LIABILITIES</v>
      </c>
      <c r="N689" t="str">
        <f t="shared" si="64"/>
        <v>CONTRIBUTIONS IN AID CONS</v>
      </c>
      <c r="O689" t="str">
        <f t="shared" si="65"/>
        <v>3250 - CONTRIBUTIONS IN AID WAT</v>
      </c>
      <c r="Q689" t="str">
        <f t="shared" si="66"/>
        <v>CIAC-WATER TREATMENT EQ</v>
      </c>
      <c r="W689" s="2">
        <v>3330</v>
      </c>
    </row>
    <row r="690" spans="1:23" x14ac:dyDescent="0.25">
      <c r="A690" s="2">
        <v>3335</v>
      </c>
      <c r="B690" s="14" t="s">
        <v>2304</v>
      </c>
      <c r="C690" s="14" t="s">
        <v>3015</v>
      </c>
      <c r="D690" s="14" t="s">
        <v>2316</v>
      </c>
      <c r="E690" s="14" t="s">
        <v>2304</v>
      </c>
      <c r="F690" s="2">
        <v>271023</v>
      </c>
      <c r="G690" s="2">
        <v>26411</v>
      </c>
      <c r="H690" s="4">
        <v>271</v>
      </c>
      <c r="K690" t="str">
        <f t="shared" si="61"/>
        <v>TOTAL LIABILITIES</v>
      </c>
      <c r="L690" t="str">
        <f t="shared" si="63"/>
        <v>LONG TERM LIABILITIES</v>
      </c>
      <c r="M690" s="13" t="str">
        <f t="shared" si="62"/>
        <v>LONG TERM LIABILITIES</v>
      </c>
      <c r="N690" t="str">
        <f t="shared" si="64"/>
        <v>CONTRIBUTIONS IN AID CONS</v>
      </c>
      <c r="O690" t="str">
        <f t="shared" si="65"/>
        <v>3250 - CONTRIBUTIONS IN AID WAT</v>
      </c>
      <c r="Q690" t="str">
        <f t="shared" si="66"/>
        <v>CIAC-DIST RESV &amp; STANDP</v>
      </c>
      <c r="W690" s="2">
        <v>3335</v>
      </c>
    </row>
    <row r="691" spans="1:23" x14ac:dyDescent="0.25">
      <c r="A691" s="2">
        <v>3340</v>
      </c>
      <c r="B691" s="14" t="s">
        <v>2304</v>
      </c>
      <c r="C691" s="14" t="s">
        <v>3016</v>
      </c>
      <c r="D691" s="14" t="s">
        <v>2316</v>
      </c>
      <c r="E691" s="14" t="s">
        <v>2304</v>
      </c>
      <c r="F691" s="2">
        <v>271024</v>
      </c>
      <c r="G691" s="2">
        <v>26412</v>
      </c>
      <c r="H691" s="4">
        <v>271</v>
      </c>
      <c r="K691" t="str">
        <f t="shared" si="61"/>
        <v>TOTAL LIABILITIES</v>
      </c>
      <c r="L691" t="str">
        <f t="shared" si="63"/>
        <v>LONG TERM LIABILITIES</v>
      </c>
      <c r="M691" s="13" t="str">
        <f t="shared" si="62"/>
        <v>LONG TERM LIABILITIES</v>
      </c>
      <c r="N691" t="str">
        <f t="shared" si="64"/>
        <v>CONTRIBUTIONS IN AID CONS</v>
      </c>
      <c r="O691" t="str">
        <f t="shared" si="65"/>
        <v>3250 - CONTRIBUTIONS IN AID WAT</v>
      </c>
      <c r="Q691" t="str">
        <f t="shared" si="66"/>
        <v>CIAC-TRANS &amp; DISTR MAIN</v>
      </c>
      <c r="W691" s="2">
        <v>3340</v>
      </c>
    </row>
    <row r="692" spans="1:23" x14ac:dyDescent="0.25">
      <c r="A692" s="2">
        <v>3345</v>
      </c>
      <c r="B692" s="14" t="s">
        <v>2304</v>
      </c>
      <c r="C692" s="14" t="s">
        <v>3017</v>
      </c>
      <c r="D692" s="14" t="s">
        <v>2316</v>
      </c>
      <c r="E692" s="14" t="s">
        <v>2304</v>
      </c>
      <c r="F692" s="2">
        <v>271025</v>
      </c>
      <c r="G692" s="2">
        <v>26413</v>
      </c>
      <c r="H692" s="4">
        <v>271</v>
      </c>
      <c r="K692" t="str">
        <f t="shared" si="61"/>
        <v>TOTAL LIABILITIES</v>
      </c>
      <c r="L692" t="str">
        <f t="shared" si="63"/>
        <v>LONG TERM LIABILITIES</v>
      </c>
      <c r="M692" s="13" t="str">
        <f t="shared" si="62"/>
        <v>LONG TERM LIABILITIES</v>
      </c>
      <c r="N692" t="str">
        <f t="shared" si="64"/>
        <v>CONTRIBUTIONS IN AID CONS</v>
      </c>
      <c r="O692" t="str">
        <f t="shared" si="65"/>
        <v>3250 - CONTRIBUTIONS IN AID WAT</v>
      </c>
      <c r="Q692" t="str">
        <f t="shared" si="66"/>
        <v>CIAC-SERVICE LINES</v>
      </c>
      <c r="W692" s="2">
        <v>3345</v>
      </c>
    </row>
    <row r="693" spans="1:23" x14ac:dyDescent="0.25">
      <c r="A693" s="2">
        <v>3350</v>
      </c>
      <c r="B693" s="14" t="s">
        <v>2304</v>
      </c>
      <c r="C693" s="14" t="s">
        <v>1614</v>
      </c>
      <c r="D693" s="14" t="s">
        <v>2316</v>
      </c>
      <c r="E693" s="14" t="s">
        <v>2304</v>
      </c>
      <c r="F693" s="2">
        <v>271026</v>
      </c>
      <c r="G693" s="2">
        <v>26414</v>
      </c>
      <c r="H693" s="4">
        <v>271</v>
      </c>
      <c r="K693" t="str">
        <f t="shared" si="61"/>
        <v>TOTAL LIABILITIES</v>
      </c>
      <c r="L693" t="str">
        <f t="shared" si="63"/>
        <v>LONG TERM LIABILITIES</v>
      </c>
      <c r="M693" s="13" t="str">
        <f t="shared" si="62"/>
        <v>LONG TERM LIABILITIES</v>
      </c>
      <c r="N693" t="str">
        <f t="shared" si="64"/>
        <v>CONTRIBUTIONS IN AID CONS</v>
      </c>
      <c r="O693" t="str">
        <f t="shared" si="65"/>
        <v>3250 - CONTRIBUTIONS IN AID WAT</v>
      </c>
      <c r="Q693" t="str">
        <f t="shared" si="66"/>
        <v>CIAC-METERS</v>
      </c>
      <c r="W693" s="2">
        <v>3350</v>
      </c>
    </row>
    <row r="694" spans="1:23" x14ac:dyDescent="0.25">
      <c r="A694" s="2">
        <v>3355</v>
      </c>
      <c r="B694" s="14" t="s">
        <v>2304</v>
      </c>
      <c r="C694" s="14" t="s">
        <v>3018</v>
      </c>
      <c r="D694" s="14" t="s">
        <v>2316</v>
      </c>
      <c r="E694" s="14" t="s">
        <v>2304</v>
      </c>
      <c r="F694" s="2">
        <v>271027</v>
      </c>
      <c r="G694" s="2">
        <v>26415</v>
      </c>
      <c r="H694" s="4">
        <v>271</v>
      </c>
      <c r="K694" t="str">
        <f t="shared" si="61"/>
        <v>TOTAL LIABILITIES</v>
      </c>
      <c r="L694" t="str">
        <f t="shared" si="63"/>
        <v>LONG TERM LIABILITIES</v>
      </c>
      <c r="M694" s="13" t="str">
        <f t="shared" si="62"/>
        <v>LONG TERM LIABILITIES</v>
      </c>
      <c r="N694" t="str">
        <f t="shared" si="64"/>
        <v>CONTRIBUTIONS IN AID CONS</v>
      </c>
      <c r="O694" t="str">
        <f t="shared" si="65"/>
        <v>3250 - CONTRIBUTIONS IN AID WAT</v>
      </c>
      <c r="Q694" t="str">
        <f t="shared" si="66"/>
        <v>CIAC-METER INSTALLS</v>
      </c>
      <c r="W694" s="2">
        <v>3355</v>
      </c>
    </row>
    <row r="695" spans="1:23" x14ac:dyDescent="0.25">
      <c r="A695" s="2">
        <v>3360</v>
      </c>
      <c r="B695" s="14" t="s">
        <v>2304</v>
      </c>
      <c r="C695" s="14" t="s">
        <v>3019</v>
      </c>
      <c r="D695" s="14" t="s">
        <v>2316</v>
      </c>
      <c r="E695" s="14" t="s">
        <v>2304</v>
      </c>
      <c r="F695" s="2">
        <v>271028</v>
      </c>
      <c r="G695" s="2">
        <v>26416</v>
      </c>
      <c r="H695" s="4">
        <v>271</v>
      </c>
      <c r="K695" t="str">
        <f t="shared" si="61"/>
        <v>TOTAL LIABILITIES</v>
      </c>
      <c r="L695" t="str">
        <f t="shared" si="63"/>
        <v>LONG TERM LIABILITIES</v>
      </c>
      <c r="M695" s="13" t="str">
        <f t="shared" si="62"/>
        <v>LONG TERM LIABILITIES</v>
      </c>
      <c r="N695" t="str">
        <f t="shared" si="64"/>
        <v>CONTRIBUTIONS IN AID CONS</v>
      </c>
      <c r="O695" t="str">
        <f t="shared" si="65"/>
        <v>3250 - CONTRIBUTIONS IN AID WAT</v>
      </c>
      <c r="Q695" t="str">
        <f t="shared" si="66"/>
        <v>CIAC-HYDRANTS</v>
      </c>
      <c r="W695" s="2">
        <v>3360</v>
      </c>
    </row>
    <row r="696" spans="1:23" x14ac:dyDescent="0.25">
      <c r="A696" s="2">
        <v>3365</v>
      </c>
      <c r="B696" s="14" t="s">
        <v>2304</v>
      </c>
      <c r="C696" s="14" t="s">
        <v>3020</v>
      </c>
      <c r="D696" s="14" t="s">
        <v>2316</v>
      </c>
      <c r="E696" s="14" t="s">
        <v>2304</v>
      </c>
      <c r="F696" s="2">
        <v>271029</v>
      </c>
      <c r="G696" s="2">
        <v>26417</v>
      </c>
      <c r="H696" s="4">
        <v>271</v>
      </c>
      <c r="K696" t="str">
        <f t="shared" si="61"/>
        <v>TOTAL LIABILITIES</v>
      </c>
      <c r="L696" t="str">
        <f t="shared" si="63"/>
        <v>LONG TERM LIABILITIES</v>
      </c>
      <c r="M696" s="13" t="str">
        <f t="shared" si="62"/>
        <v>LONG TERM LIABILITIES</v>
      </c>
      <c r="N696" t="str">
        <f t="shared" si="64"/>
        <v>CONTRIBUTIONS IN AID CONS</v>
      </c>
      <c r="O696" t="str">
        <f t="shared" si="65"/>
        <v>3250 - CONTRIBUTIONS IN AID WAT</v>
      </c>
      <c r="Q696" t="str">
        <f t="shared" si="66"/>
        <v>CIAC-BACKFLOW PREVENT D</v>
      </c>
      <c r="W696" s="2">
        <v>3365</v>
      </c>
    </row>
    <row r="697" spans="1:23" x14ac:dyDescent="0.25">
      <c r="A697" s="2">
        <v>3370</v>
      </c>
      <c r="B697" s="14" t="s">
        <v>2304</v>
      </c>
      <c r="C697" s="14" t="s">
        <v>3021</v>
      </c>
      <c r="D697" s="14" t="s">
        <v>2316</v>
      </c>
      <c r="E697" s="14" t="s">
        <v>2304</v>
      </c>
      <c r="F697" s="2">
        <v>271034</v>
      </c>
      <c r="G697" s="2">
        <v>26418</v>
      </c>
      <c r="H697" s="4">
        <v>271</v>
      </c>
      <c r="K697" t="str">
        <f t="shared" si="61"/>
        <v>TOTAL LIABILITIES</v>
      </c>
      <c r="L697" t="str">
        <f t="shared" si="63"/>
        <v>LONG TERM LIABILITIES</v>
      </c>
      <c r="M697" s="13" t="str">
        <f t="shared" si="62"/>
        <v>LONG TERM LIABILITIES</v>
      </c>
      <c r="N697" t="str">
        <f t="shared" si="64"/>
        <v>CONTRIBUTIONS IN AID CONS</v>
      </c>
      <c r="O697" t="str">
        <f t="shared" si="65"/>
        <v>3250 - CONTRIBUTIONS IN AID WAT</v>
      </c>
      <c r="Q697" t="str">
        <f t="shared" si="66"/>
        <v>CIAC-OTH PLT&amp;MISC EQP I</v>
      </c>
      <c r="W697" s="2">
        <v>3370</v>
      </c>
    </row>
    <row r="698" spans="1:23" x14ac:dyDescent="0.25">
      <c r="A698" s="2">
        <v>3375</v>
      </c>
      <c r="B698" s="14" t="s">
        <v>2304</v>
      </c>
      <c r="C698" s="14" t="s">
        <v>3022</v>
      </c>
      <c r="D698" s="14" t="s">
        <v>2316</v>
      </c>
      <c r="E698" s="14" t="s">
        <v>2304</v>
      </c>
      <c r="F698" s="2">
        <v>271034</v>
      </c>
      <c r="G698" s="2" t="s">
        <v>2308</v>
      </c>
      <c r="H698" s="4">
        <v>271</v>
      </c>
      <c r="K698" t="str">
        <f t="shared" si="61"/>
        <v>TOTAL LIABILITIES</v>
      </c>
      <c r="L698" t="str">
        <f t="shared" si="63"/>
        <v>LONG TERM LIABILITIES</v>
      </c>
      <c r="M698" s="13" t="str">
        <f t="shared" si="62"/>
        <v>LONG TERM LIABILITIES</v>
      </c>
      <c r="N698" t="str">
        <f t="shared" si="64"/>
        <v>CONTRIBUTIONS IN AID CONS</v>
      </c>
      <c r="O698" t="str">
        <f t="shared" si="65"/>
        <v>3250 - CONTRIBUTIONS IN AID WAT</v>
      </c>
      <c r="Q698" t="str">
        <f t="shared" si="66"/>
        <v>CIAC-OTH PLT&amp;MISC EQP S</v>
      </c>
      <c r="W698" s="2">
        <v>3375</v>
      </c>
    </row>
    <row r="699" spans="1:23" x14ac:dyDescent="0.25">
      <c r="A699" s="2">
        <v>3380</v>
      </c>
      <c r="B699" s="14" t="s">
        <v>2304</v>
      </c>
      <c r="C699" s="14" t="s">
        <v>3023</v>
      </c>
      <c r="D699" s="14" t="s">
        <v>2316</v>
      </c>
      <c r="E699" s="14" t="s">
        <v>2304</v>
      </c>
      <c r="F699" s="2">
        <v>271034</v>
      </c>
      <c r="G699" s="2" t="s">
        <v>2308</v>
      </c>
      <c r="H699" s="4">
        <v>271</v>
      </c>
      <c r="K699" t="str">
        <f t="shared" si="61"/>
        <v>TOTAL LIABILITIES</v>
      </c>
      <c r="L699" t="str">
        <f t="shared" si="63"/>
        <v>LONG TERM LIABILITIES</v>
      </c>
      <c r="M699" s="13" t="str">
        <f t="shared" si="62"/>
        <v>LONG TERM LIABILITIES</v>
      </c>
      <c r="N699" t="str">
        <f t="shared" si="64"/>
        <v>CONTRIBUTIONS IN AID CONS</v>
      </c>
      <c r="O699" t="str">
        <f t="shared" si="65"/>
        <v>3250 - CONTRIBUTIONS IN AID WAT</v>
      </c>
      <c r="Q699" t="str">
        <f t="shared" si="66"/>
        <v>CIAC-OTH PLT&amp;MISC EQP W</v>
      </c>
      <c r="W699" s="2">
        <v>3380</v>
      </c>
    </row>
    <row r="700" spans="1:23" x14ac:dyDescent="0.25">
      <c r="A700" s="2">
        <v>3385</v>
      </c>
      <c r="B700" s="14" t="s">
        <v>2304</v>
      </c>
      <c r="C700" s="14" t="s">
        <v>3024</v>
      </c>
      <c r="D700" s="14" t="s">
        <v>2316</v>
      </c>
      <c r="E700" s="14" t="s">
        <v>2304</v>
      </c>
      <c r="F700" s="2">
        <v>271034</v>
      </c>
      <c r="G700" s="2" t="s">
        <v>2308</v>
      </c>
      <c r="H700" s="4">
        <v>271</v>
      </c>
      <c r="K700" t="str">
        <f t="shared" si="61"/>
        <v>TOTAL LIABILITIES</v>
      </c>
      <c r="L700" t="str">
        <f t="shared" si="63"/>
        <v>LONG TERM LIABILITIES</v>
      </c>
      <c r="M700" s="13" t="str">
        <f t="shared" si="62"/>
        <v>LONG TERM LIABILITIES</v>
      </c>
      <c r="N700" t="str">
        <f t="shared" si="64"/>
        <v>CONTRIBUTIONS IN AID CONS</v>
      </c>
      <c r="O700" t="str">
        <f t="shared" si="65"/>
        <v>3250 - CONTRIBUTIONS IN AID WAT</v>
      </c>
      <c r="Q700" t="str">
        <f t="shared" si="66"/>
        <v>CIAC-OTH PLT&amp;MISC EQP D</v>
      </c>
      <c r="W700" s="2">
        <v>3385</v>
      </c>
    </row>
    <row r="701" spans="1:23" x14ac:dyDescent="0.25">
      <c r="A701" s="2">
        <v>3390</v>
      </c>
      <c r="B701" s="14" t="s">
        <v>2304</v>
      </c>
      <c r="C701" s="14" t="s">
        <v>3025</v>
      </c>
      <c r="D701" s="14" t="s">
        <v>2316</v>
      </c>
      <c r="E701" s="14" t="s">
        <v>2304</v>
      </c>
      <c r="F701" s="2">
        <v>271032</v>
      </c>
      <c r="G701" s="2" t="s">
        <v>2308</v>
      </c>
      <c r="H701" s="4">
        <v>271</v>
      </c>
      <c r="K701" t="str">
        <f t="shared" si="61"/>
        <v>TOTAL LIABILITIES</v>
      </c>
      <c r="L701" t="str">
        <f t="shared" si="63"/>
        <v>LONG TERM LIABILITIES</v>
      </c>
      <c r="M701" s="13" t="str">
        <f t="shared" si="62"/>
        <v>LONG TERM LIABILITIES</v>
      </c>
      <c r="N701" t="str">
        <f t="shared" si="64"/>
        <v>CONTRIBUTIONS IN AID CONS</v>
      </c>
      <c r="O701" t="str">
        <f t="shared" si="65"/>
        <v>3250 - CONTRIBUTIONS IN AID WAT</v>
      </c>
      <c r="Q701" t="str">
        <f t="shared" si="66"/>
        <v>CIAC-OFFICE STRUCTURE</v>
      </c>
      <c r="W701" s="2">
        <v>3390</v>
      </c>
    </row>
    <row r="702" spans="1:23" x14ac:dyDescent="0.25">
      <c r="A702" s="2">
        <v>3395</v>
      </c>
      <c r="B702" s="14" t="s">
        <v>2304</v>
      </c>
      <c r="C702" s="14" t="s">
        <v>3026</v>
      </c>
      <c r="D702" s="14" t="s">
        <v>2316</v>
      </c>
      <c r="E702" s="14" t="s">
        <v>2304</v>
      </c>
      <c r="F702" s="2">
        <v>271033</v>
      </c>
      <c r="G702" s="2" t="s">
        <v>2308</v>
      </c>
      <c r="H702" s="4">
        <v>271</v>
      </c>
      <c r="K702" t="str">
        <f t="shared" si="61"/>
        <v>TOTAL LIABILITIES</v>
      </c>
      <c r="L702" t="str">
        <f t="shared" si="63"/>
        <v>LONG TERM LIABILITIES</v>
      </c>
      <c r="M702" s="13" t="str">
        <f t="shared" si="62"/>
        <v>LONG TERM LIABILITIES</v>
      </c>
      <c r="N702" t="str">
        <f t="shared" si="64"/>
        <v>CONTRIBUTIONS IN AID CONS</v>
      </c>
      <c r="O702" t="str">
        <f t="shared" si="65"/>
        <v>3250 - CONTRIBUTIONS IN AID WAT</v>
      </c>
      <c r="Q702" t="str">
        <f t="shared" si="66"/>
        <v>CIAC-OFFICE FURN/EQPT</v>
      </c>
      <c r="W702" s="2">
        <v>3395</v>
      </c>
    </row>
    <row r="703" spans="1:23" x14ac:dyDescent="0.25">
      <c r="A703" s="2">
        <v>3400</v>
      </c>
      <c r="B703" s="14" t="s">
        <v>2304</v>
      </c>
      <c r="C703" s="14" t="s">
        <v>3027</v>
      </c>
      <c r="D703" s="14" t="s">
        <v>2316</v>
      </c>
      <c r="E703" s="14" t="s">
        <v>2304</v>
      </c>
      <c r="F703" s="2">
        <v>271058</v>
      </c>
      <c r="G703" s="2" t="s">
        <v>2308</v>
      </c>
      <c r="H703" s="4">
        <v>271</v>
      </c>
      <c r="K703" t="str">
        <f t="shared" si="61"/>
        <v>TOTAL LIABILITIES</v>
      </c>
      <c r="L703" t="str">
        <f t="shared" si="63"/>
        <v>LONG TERM LIABILITIES</v>
      </c>
      <c r="M703" s="13" t="str">
        <f t="shared" si="62"/>
        <v>LONG TERM LIABILITIES</v>
      </c>
      <c r="N703" t="str">
        <f t="shared" si="64"/>
        <v>CONTRIBUTIONS IN AID CONS</v>
      </c>
      <c r="O703" t="str">
        <f t="shared" si="65"/>
        <v>3250 - CONTRIBUTIONS IN AID WAT</v>
      </c>
      <c r="Q703" t="str">
        <f t="shared" si="66"/>
        <v>CIAC-STORES EQUIPMENT</v>
      </c>
      <c r="W703" s="2">
        <v>3400</v>
      </c>
    </row>
    <row r="704" spans="1:23" x14ac:dyDescent="0.25">
      <c r="A704" s="2">
        <v>3405</v>
      </c>
      <c r="B704" s="14" t="s">
        <v>2304</v>
      </c>
      <c r="C704" s="14" t="s">
        <v>3028</v>
      </c>
      <c r="D704" s="14" t="s">
        <v>2316</v>
      </c>
      <c r="E704" s="14" t="s">
        <v>2304</v>
      </c>
      <c r="F704" s="2">
        <v>271034</v>
      </c>
      <c r="G704" s="2" t="s">
        <v>2308</v>
      </c>
      <c r="H704" s="4">
        <v>271</v>
      </c>
      <c r="K704" t="str">
        <f t="shared" si="61"/>
        <v>TOTAL LIABILITIES</v>
      </c>
      <c r="L704" t="str">
        <f t="shared" si="63"/>
        <v>LONG TERM LIABILITIES</v>
      </c>
      <c r="M704" s="13" t="str">
        <f t="shared" si="62"/>
        <v>LONG TERM LIABILITIES</v>
      </c>
      <c r="N704" t="str">
        <f t="shared" si="64"/>
        <v>CONTRIBUTIONS IN AID CONS</v>
      </c>
      <c r="O704" t="str">
        <f t="shared" si="65"/>
        <v>3250 - CONTRIBUTIONS IN AID WAT</v>
      </c>
      <c r="Q704" t="str">
        <f t="shared" si="66"/>
        <v>CIAC-TOOL SHOP &amp; MISC E</v>
      </c>
      <c r="W704" s="2">
        <v>3405</v>
      </c>
    </row>
    <row r="705" spans="1:23" x14ac:dyDescent="0.25">
      <c r="A705" s="2">
        <v>3410</v>
      </c>
      <c r="B705" s="14" t="s">
        <v>2304</v>
      </c>
      <c r="C705" s="14" t="s">
        <v>3029</v>
      </c>
      <c r="D705" s="14" t="s">
        <v>2316</v>
      </c>
      <c r="E705" s="14" t="s">
        <v>2304</v>
      </c>
      <c r="F705" s="2">
        <v>271052</v>
      </c>
      <c r="G705" s="2" t="s">
        <v>2308</v>
      </c>
      <c r="H705" s="4">
        <v>271</v>
      </c>
      <c r="K705" t="str">
        <f t="shared" si="61"/>
        <v>TOTAL LIABILITIES</v>
      </c>
      <c r="L705" t="str">
        <f t="shared" si="63"/>
        <v>LONG TERM LIABILITIES</v>
      </c>
      <c r="M705" s="13" t="str">
        <f t="shared" si="62"/>
        <v>LONG TERM LIABILITIES</v>
      </c>
      <c r="N705" t="str">
        <f t="shared" si="64"/>
        <v>CONTRIBUTIONS IN AID CONS</v>
      </c>
      <c r="O705" t="str">
        <f t="shared" si="65"/>
        <v>3250 - CONTRIBUTIONS IN AID WAT</v>
      </c>
      <c r="Q705" t="str">
        <f t="shared" si="66"/>
        <v>CIAC-LABORATORY EQUIPME</v>
      </c>
      <c r="W705" s="2">
        <v>3410</v>
      </c>
    </row>
    <row r="706" spans="1:23" x14ac:dyDescent="0.25">
      <c r="A706" s="2">
        <v>3415</v>
      </c>
      <c r="B706" s="14" t="s">
        <v>2304</v>
      </c>
      <c r="C706" s="14" t="s">
        <v>3030</v>
      </c>
      <c r="D706" s="14" t="s">
        <v>2316</v>
      </c>
      <c r="E706" s="14" t="s">
        <v>2304</v>
      </c>
      <c r="F706" s="2">
        <v>271059</v>
      </c>
      <c r="G706" s="2">
        <v>26445</v>
      </c>
      <c r="H706" s="4">
        <v>271</v>
      </c>
      <c r="K706" t="str">
        <f t="shared" si="61"/>
        <v>TOTAL LIABILITIES</v>
      </c>
      <c r="L706" t="str">
        <f t="shared" si="63"/>
        <v>LONG TERM LIABILITIES</v>
      </c>
      <c r="M706" s="13" t="str">
        <f t="shared" si="62"/>
        <v>LONG TERM LIABILITIES</v>
      </c>
      <c r="N706" t="str">
        <f t="shared" si="64"/>
        <v>CONTRIBUTIONS IN AID CONS</v>
      </c>
      <c r="O706" t="str">
        <f t="shared" si="65"/>
        <v>3250 - CONTRIBUTIONS IN AID WAT</v>
      </c>
      <c r="Q706" t="str">
        <f t="shared" si="66"/>
        <v>CIAC-POWER OPERATED EQU</v>
      </c>
      <c r="W706" s="2">
        <v>3415</v>
      </c>
    </row>
    <row r="707" spans="1:23" x14ac:dyDescent="0.25">
      <c r="A707" s="2">
        <v>3420</v>
      </c>
      <c r="B707" s="14" t="s">
        <v>2304</v>
      </c>
      <c r="C707" s="14" t="s">
        <v>3031</v>
      </c>
      <c r="D707" s="14" t="s">
        <v>2316</v>
      </c>
      <c r="E707" s="14" t="s">
        <v>2304</v>
      </c>
      <c r="F707" s="2">
        <v>271060</v>
      </c>
      <c r="G707" s="2">
        <v>26446</v>
      </c>
      <c r="H707" s="4">
        <v>271</v>
      </c>
      <c r="K707" t="str">
        <f t="shared" ref="K707:K770" si="67">IF(D707="3",TRIM(C707),K706)</f>
        <v>TOTAL LIABILITIES</v>
      </c>
      <c r="L707" t="str">
        <f t="shared" si="63"/>
        <v>LONG TERM LIABILITIES</v>
      </c>
      <c r="M707" s="13" t="str">
        <f t="shared" ref="M707:M770" si="68">+L707</f>
        <v>LONG TERM LIABILITIES</v>
      </c>
      <c r="N707" t="str">
        <f t="shared" si="64"/>
        <v>CONTRIBUTIONS IN AID CONS</v>
      </c>
      <c r="O707" t="str">
        <f t="shared" si="65"/>
        <v>3250 - CONTRIBUTIONS IN AID WAT</v>
      </c>
      <c r="Q707" t="str">
        <f t="shared" si="66"/>
        <v>CIAC-COMMUNICATION EQPT</v>
      </c>
      <c r="W707" s="2">
        <v>3420</v>
      </c>
    </row>
    <row r="708" spans="1:23" x14ac:dyDescent="0.25">
      <c r="A708" s="2">
        <v>3425</v>
      </c>
      <c r="B708" s="14" t="s">
        <v>2304</v>
      </c>
      <c r="C708" s="14" t="s">
        <v>3032</v>
      </c>
      <c r="D708" s="14" t="s">
        <v>2316</v>
      </c>
      <c r="E708" s="14" t="s">
        <v>2304</v>
      </c>
      <c r="F708" s="2">
        <v>271034</v>
      </c>
      <c r="G708" s="2">
        <v>26418</v>
      </c>
      <c r="H708" s="4">
        <v>271</v>
      </c>
      <c r="K708" t="str">
        <f t="shared" si="67"/>
        <v>TOTAL LIABILITIES</v>
      </c>
      <c r="L708" t="str">
        <f t="shared" ref="L708:L771" si="69">IF(D708="4",TRIM(C708),L707)</f>
        <v>LONG TERM LIABILITIES</v>
      </c>
      <c r="M708" s="13" t="str">
        <f t="shared" si="68"/>
        <v>LONG TERM LIABILITIES</v>
      </c>
      <c r="N708" t="str">
        <f t="shared" si="64"/>
        <v>CONTRIBUTIONS IN AID CONS</v>
      </c>
      <c r="O708" t="str">
        <f t="shared" si="65"/>
        <v>3250 - CONTRIBUTIONS IN AID WAT</v>
      </c>
      <c r="Q708" t="str">
        <f t="shared" si="66"/>
        <v>CIAC-MISC EQUIPMENT</v>
      </c>
      <c r="W708" s="2">
        <v>3425</v>
      </c>
    </row>
    <row r="709" spans="1:23" x14ac:dyDescent="0.25">
      <c r="A709" s="2">
        <v>3430</v>
      </c>
      <c r="B709" s="14" t="s">
        <v>2304</v>
      </c>
      <c r="C709" s="14" t="s">
        <v>3033</v>
      </c>
      <c r="D709" s="14" t="s">
        <v>2316</v>
      </c>
      <c r="E709" s="14" t="s">
        <v>2304</v>
      </c>
      <c r="F709" s="2">
        <v>271035</v>
      </c>
      <c r="G709" s="2">
        <v>26419</v>
      </c>
      <c r="H709" s="4">
        <v>271</v>
      </c>
      <c r="K709" t="str">
        <f t="shared" si="67"/>
        <v>TOTAL LIABILITIES</v>
      </c>
      <c r="L709" t="str">
        <f t="shared" si="69"/>
        <v>LONG TERM LIABILITIES</v>
      </c>
      <c r="M709" s="13" t="str">
        <f t="shared" si="68"/>
        <v>LONG TERM LIABILITIES</v>
      </c>
      <c r="N709" t="str">
        <f t="shared" ref="N709:N772" si="70">IF(D709="5",TRIM(C709),N708)</f>
        <v>CONTRIBUTIONS IN AID CONS</v>
      </c>
      <c r="O709" t="str">
        <f t="shared" ref="O709:O772" si="71">IF(D709="6",P709,O708)</f>
        <v>3250 - CONTRIBUTIONS IN AID WAT</v>
      </c>
      <c r="Q709" t="str">
        <f t="shared" ref="Q709:Q772" si="72">IF(OR(D709="7",D709="8",D709="6"),TRIM(C709),"")</f>
        <v>CIAC-OTHER TANGIBLE PLT</v>
      </c>
      <c r="W709" s="2">
        <v>3430</v>
      </c>
    </row>
    <row r="710" spans="1:23" x14ac:dyDescent="0.25">
      <c r="A710" s="2">
        <v>3435</v>
      </c>
      <c r="B710" s="14" t="s">
        <v>2304</v>
      </c>
      <c r="C710" s="14" t="s">
        <v>1622</v>
      </c>
      <c r="D710" s="14" t="s">
        <v>2316</v>
      </c>
      <c r="E710" s="14" t="s">
        <v>2304</v>
      </c>
      <c r="F710" s="2">
        <v>271036</v>
      </c>
      <c r="G710" s="2">
        <v>26420</v>
      </c>
      <c r="H710" s="4">
        <v>271</v>
      </c>
      <c r="K710" t="str">
        <f t="shared" si="67"/>
        <v>TOTAL LIABILITIES</v>
      </c>
      <c r="L710" t="str">
        <f t="shared" si="69"/>
        <v>LONG TERM LIABILITIES</v>
      </c>
      <c r="M710" s="13" t="str">
        <f t="shared" si="68"/>
        <v>LONG TERM LIABILITIES</v>
      </c>
      <c r="N710" t="str">
        <f t="shared" si="70"/>
        <v>CONTRIBUTIONS IN AID CONS</v>
      </c>
      <c r="O710" t="str">
        <f t="shared" si="71"/>
        <v>3250 - CONTRIBUTIONS IN AID WAT</v>
      </c>
      <c r="Q710" t="str">
        <f t="shared" si="72"/>
        <v>CIAC-WATER-TAP</v>
      </c>
      <c r="W710" s="2">
        <v>3435</v>
      </c>
    </row>
    <row r="711" spans="1:23" x14ac:dyDescent="0.25">
      <c r="A711" s="2">
        <v>3440</v>
      </c>
      <c r="B711" s="14" t="s">
        <v>2304</v>
      </c>
      <c r="C711" s="14" t="s">
        <v>1621</v>
      </c>
      <c r="D711" s="14" t="s">
        <v>2316</v>
      </c>
      <c r="E711" s="14" t="s">
        <v>2304</v>
      </c>
      <c r="F711" s="2">
        <v>271037</v>
      </c>
      <c r="G711" s="2">
        <v>26421</v>
      </c>
      <c r="H711" s="4">
        <v>271</v>
      </c>
      <c r="K711" t="str">
        <f t="shared" si="67"/>
        <v>TOTAL LIABILITIES</v>
      </c>
      <c r="L711" t="str">
        <f t="shared" si="69"/>
        <v>LONG TERM LIABILITIES</v>
      </c>
      <c r="M711" s="13" t="str">
        <f t="shared" si="68"/>
        <v>LONG TERM LIABILITIES</v>
      </c>
      <c r="N711" t="str">
        <f t="shared" si="70"/>
        <v>CONTRIBUTIONS IN AID CONS</v>
      </c>
      <c r="O711" t="str">
        <f t="shared" si="71"/>
        <v>3250 - CONTRIBUTIONS IN AID WAT</v>
      </c>
      <c r="Q711" t="str">
        <f t="shared" si="72"/>
        <v>CIAC-WTR MGMT FEE</v>
      </c>
      <c r="W711" s="2">
        <v>3440</v>
      </c>
    </row>
    <row r="712" spans="1:23" x14ac:dyDescent="0.25">
      <c r="A712" s="2">
        <v>3442</v>
      </c>
      <c r="B712" s="14" t="s">
        <v>2304</v>
      </c>
      <c r="C712" s="14" t="s">
        <v>3034</v>
      </c>
      <c r="D712" s="14" t="s">
        <v>2316</v>
      </c>
      <c r="E712" s="14" t="s">
        <v>2304</v>
      </c>
      <c r="F712" s="2">
        <v>271038</v>
      </c>
      <c r="G712" s="2">
        <v>26422</v>
      </c>
      <c r="H712" s="4" t="e">
        <v>#N/A</v>
      </c>
      <c r="K712" t="str">
        <f t="shared" si="67"/>
        <v>TOTAL LIABILITIES</v>
      </c>
      <c r="L712" t="str">
        <f t="shared" si="69"/>
        <v>LONG TERM LIABILITIES</v>
      </c>
      <c r="M712" s="13" t="str">
        <f t="shared" si="68"/>
        <v>LONG TERM LIABILITIES</v>
      </c>
      <c r="N712" t="str">
        <f t="shared" si="70"/>
        <v>CONTRIBUTIONS IN AID CONS</v>
      </c>
      <c r="O712" t="str">
        <f t="shared" si="71"/>
        <v>3250 - CONTRIBUTIONS IN AID WAT</v>
      </c>
      <c r="Q712" t="str">
        <f t="shared" si="72"/>
        <v>CIAC-WTR LINE EXT FEE</v>
      </c>
      <c r="W712" s="2">
        <v>3442</v>
      </c>
    </row>
    <row r="713" spans="1:23" x14ac:dyDescent="0.25">
      <c r="A713" s="2">
        <v>3445</v>
      </c>
      <c r="B713" s="14" t="s">
        <v>2304</v>
      </c>
      <c r="C713" s="14" t="s">
        <v>1618</v>
      </c>
      <c r="D713" s="14" t="s">
        <v>2316</v>
      </c>
      <c r="E713" s="14" t="s">
        <v>2304</v>
      </c>
      <c r="F713" s="2">
        <v>271039</v>
      </c>
      <c r="G713" s="2">
        <v>26423</v>
      </c>
      <c r="H713" s="4">
        <v>271</v>
      </c>
      <c r="K713" t="str">
        <f t="shared" si="67"/>
        <v>TOTAL LIABILITIES</v>
      </c>
      <c r="L713" t="str">
        <f t="shared" si="69"/>
        <v>LONG TERM LIABILITIES</v>
      </c>
      <c r="M713" s="13" t="str">
        <f t="shared" si="68"/>
        <v>LONG TERM LIABILITIES</v>
      </c>
      <c r="N713" t="str">
        <f t="shared" si="70"/>
        <v>CONTRIBUTIONS IN AID CONS</v>
      </c>
      <c r="O713" t="str">
        <f t="shared" si="71"/>
        <v>3250 - CONTRIBUTIONS IN AID WAT</v>
      </c>
      <c r="Q713" t="str">
        <f t="shared" si="72"/>
        <v>CIAC-WTR RES CAP FEE</v>
      </c>
      <c r="W713" s="2">
        <v>3445</v>
      </c>
    </row>
    <row r="714" spans="1:23" x14ac:dyDescent="0.25">
      <c r="A714" s="2">
        <v>3450</v>
      </c>
      <c r="B714" s="14" t="s">
        <v>2304</v>
      </c>
      <c r="C714" s="14" t="s">
        <v>3035</v>
      </c>
      <c r="D714" s="14" t="s">
        <v>2316</v>
      </c>
      <c r="E714" s="14" t="s">
        <v>2304</v>
      </c>
      <c r="F714" s="2">
        <v>271040</v>
      </c>
      <c r="G714" s="2">
        <v>26424</v>
      </c>
      <c r="H714" s="4">
        <v>271</v>
      </c>
      <c r="K714" t="str">
        <f t="shared" si="67"/>
        <v>TOTAL LIABILITIES</v>
      </c>
      <c r="L714" t="str">
        <f t="shared" si="69"/>
        <v>LONG TERM LIABILITIES</v>
      </c>
      <c r="M714" s="13" t="str">
        <f t="shared" si="68"/>
        <v>LONG TERM LIABILITIES</v>
      </c>
      <c r="N714" t="str">
        <f t="shared" si="70"/>
        <v>CONTRIBUTIONS IN AID CONS</v>
      </c>
      <c r="O714" t="str">
        <f t="shared" si="71"/>
        <v>3250 - CONTRIBUTIONS IN AID WAT</v>
      </c>
      <c r="Q714" t="str">
        <f t="shared" si="72"/>
        <v>CIAC-WTR PLT MOD FEE</v>
      </c>
      <c r="W714" s="2">
        <v>3450</v>
      </c>
    </row>
    <row r="715" spans="1:23" x14ac:dyDescent="0.25">
      <c r="A715" s="2">
        <v>3455</v>
      </c>
      <c r="B715" s="14" t="s">
        <v>2304</v>
      </c>
      <c r="C715" s="14" t="s">
        <v>3036</v>
      </c>
      <c r="D715" s="14" t="s">
        <v>2316</v>
      </c>
      <c r="E715" s="14" t="s">
        <v>2304</v>
      </c>
      <c r="F715" s="2">
        <v>271041</v>
      </c>
      <c r="G715" s="2">
        <v>26425</v>
      </c>
      <c r="H715" s="4">
        <v>271</v>
      </c>
      <c r="K715" t="str">
        <f t="shared" si="67"/>
        <v>TOTAL LIABILITIES</v>
      </c>
      <c r="L715" t="str">
        <f t="shared" si="69"/>
        <v>LONG TERM LIABILITIES</v>
      </c>
      <c r="M715" s="13" t="str">
        <f t="shared" si="68"/>
        <v>LONG TERM LIABILITIES</v>
      </c>
      <c r="N715" t="str">
        <f t="shared" si="70"/>
        <v>CONTRIBUTIONS IN AID CONS</v>
      </c>
      <c r="O715" t="str">
        <f t="shared" si="71"/>
        <v>3250 - CONTRIBUTIONS IN AID WAT</v>
      </c>
      <c r="Q715" t="str">
        <f t="shared" si="72"/>
        <v>CIAC-WTR PLT MTR FEE</v>
      </c>
      <c r="W715" s="2">
        <v>3455</v>
      </c>
    </row>
    <row r="716" spans="1:23" x14ac:dyDescent="0.25">
      <c r="A716" s="2">
        <v>3475</v>
      </c>
      <c r="B716" s="14" t="s">
        <v>2304</v>
      </c>
      <c r="C716" s="14" t="s">
        <v>3037</v>
      </c>
      <c r="D716" s="14" t="s">
        <v>2314</v>
      </c>
      <c r="E716" s="14" t="s">
        <v>2307</v>
      </c>
      <c r="G716" s="2" t="s">
        <v>2308</v>
      </c>
      <c r="H716" s="4">
        <v>0</v>
      </c>
      <c r="K716" t="str">
        <f t="shared" si="67"/>
        <v>TOTAL LIABILITIES</v>
      </c>
      <c r="L716" t="str">
        <f t="shared" si="69"/>
        <v>LONG TERM LIABILITIES</v>
      </c>
      <c r="M716" s="13" t="str">
        <f t="shared" si="68"/>
        <v>LONG TERM LIABILITIES</v>
      </c>
      <c r="N716" t="str">
        <f t="shared" si="70"/>
        <v>CONTRIBUTIONS IN AID CONS</v>
      </c>
      <c r="O716" t="str">
        <f t="shared" si="71"/>
        <v>3475 - CONTRIBUTIONS IN AID SEW</v>
      </c>
      <c r="P716" t="str">
        <f>CONCATENATE(A716," ","-"," ",TRIM(C716))</f>
        <v>3475 - CONTRIBUTIONS IN AID SEW</v>
      </c>
      <c r="Q716" t="str">
        <f t="shared" si="72"/>
        <v>CONTRIBUTIONS IN AID SEW</v>
      </c>
      <c r="W716" s="2">
        <v>3475</v>
      </c>
    </row>
    <row r="717" spans="1:23" x14ac:dyDescent="0.25">
      <c r="A717" s="2">
        <v>3480</v>
      </c>
      <c r="B717" s="14" t="s">
        <v>2304</v>
      </c>
      <c r="C717" s="14" t="s">
        <v>2999</v>
      </c>
      <c r="D717" s="14" t="s">
        <v>2316</v>
      </c>
      <c r="E717" s="14" t="s">
        <v>2304</v>
      </c>
      <c r="F717" s="2">
        <v>271001</v>
      </c>
      <c r="G717" s="2">
        <v>26412</v>
      </c>
      <c r="H717" s="4">
        <v>271</v>
      </c>
      <c r="K717" t="str">
        <f t="shared" si="67"/>
        <v>TOTAL LIABILITIES</v>
      </c>
      <c r="L717" t="str">
        <f t="shared" si="69"/>
        <v>LONG TERM LIABILITIES</v>
      </c>
      <c r="M717" s="13" t="str">
        <f t="shared" si="68"/>
        <v>LONG TERM LIABILITIES</v>
      </c>
      <c r="N717" t="str">
        <f t="shared" si="70"/>
        <v>CONTRIBUTIONS IN AID CONS</v>
      </c>
      <c r="O717" t="str">
        <f t="shared" si="71"/>
        <v>3475 - CONTRIBUTIONS IN AID SEW</v>
      </c>
      <c r="Q717" t="str">
        <f t="shared" si="72"/>
        <v>CIAC-ORGANIZATION</v>
      </c>
      <c r="W717" s="2">
        <v>3480</v>
      </c>
    </row>
    <row r="718" spans="1:23" x14ac:dyDescent="0.25">
      <c r="A718" s="2">
        <v>3485</v>
      </c>
      <c r="B718" s="14" t="s">
        <v>2304</v>
      </c>
      <c r="C718" s="14" t="s">
        <v>3038</v>
      </c>
      <c r="D718" s="14" t="s">
        <v>2316</v>
      </c>
      <c r="E718" s="14" t="s">
        <v>2304</v>
      </c>
      <c r="F718" s="2">
        <v>271002</v>
      </c>
      <c r="G718" s="2" t="s">
        <v>2308</v>
      </c>
      <c r="H718" s="4">
        <v>271</v>
      </c>
      <c r="K718" t="str">
        <f t="shared" si="67"/>
        <v>TOTAL LIABILITIES</v>
      </c>
      <c r="L718" t="str">
        <f t="shared" si="69"/>
        <v>LONG TERM LIABILITIES</v>
      </c>
      <c r="M718" s="13" t="str">
        <f t="shared" si="68"/>
        <v>LONG TERM LIABILITIES</v>
      </c>
      <c r="N718" t="str">
        <f t="shared" si="70"/>
        <v>CONTRIBUTIONS IN AID CONS</v>
      </c>
      <c r="O718" t="str">
        <f t="shared" si="71"/>
        <v>3475 - CONTRIBUTIONS IN AID SEW</v>
      </c>
      <c r="Q718" t="str">
        <f t="shared" si="72"/>
        <v>CIAC-FRANCHISES INTANG</v>
      </c>
      <c r="W718" s="2">
        <v>3485</v>
      </c>
    </row>
    <row r="719" spans="1:23" x14ac:dyDescent="0.25">
      <c r="A719" s="2">
        <v>3490</v>
      </c>
      <c r="B719" s="14" t="s">
        <v>2304</v>
      </c>
      <c r="C719" s="14" t="s">
        <v>3039</v>
      </c>
      <c r="D719" s="14" t="s">
        <v>2316</v>
      </c>
      <c r="E719" s="14" t="s">
        <v>2304</v>
      </c>
      <c r="F719" s="2">
        <v>271002</v>
      </c>
      <c r="G719" s="2" t="s">
        <v>2308</v>
      </c>
      <c r="H719" s="4">
        <v>271</v>
      </c>
      <c r="K719" t="str">
        <f t="shared" si="67"/>
        <v>TOTAL LIABILITIES</v>
      </c>
      <c r="L719" t="str">
        <f t="shared" si="69"/>
        <v>LONG TERM LIABILITIES</v>
      </c>
      <c r="M719" s="13" t="str">
        <f t="shared" si="68"/>
        <v>LONG TERM LIABILITIES</v>
      </c>
      <c r="N719" t="str">
        <f t="shared" si="70"/>
        <v>CONTRIBUTIONS IN AID CONS</v>
      </c>
      <c r="O719" t="str">
        <f t="shared" si="71"/>
        <v>3475 - CONTRIBUTIONS IN AID SEW</v>
      </c>
      <c r="Q719" t="str">
        <f t="shared" si="72"/>
        <v>CIAC-FRANCHISES RCLM WT</v>
      </c>
      <c r="W719" s="2">
        <v>3490</v>
      </c>
    </row>
    <row r="720" spans="1:23" x14ac:dyDescent="0.25">
      <c r="A720" s="2">
        <v>3495</v>
      </c>
      <c r="B720" s="14" t="s">
        <v>2304</v>
      </c>
      <c r="C720" s="14" t="s">
        <v>3040</v>
      </c>
      <c r="D720" s="14" t="s">
        <v>2316</v>
      </c>
      <c r="E720" s="14" t="s">
        <v>2304</v>
      </c>
      <c r="F720" s="2">
        <v>271006</v>
      </c>
      <c r="G720" s="2">
        <v>26426</v>
      </c>
      <c r="H720" s="4">
        <v>271</v>
      </c>
      <c r="K720" t="str">
        <f t="shared" si="67"/>
        <v>TOTAL LIABILITIES</v>
      </c>
      <c r="L720" t="str">
        <f t="shared" si="69"/>
        <v>LONG TERM LIABILITIES</v>
      </c>
      <c r="M720" s="13" t="str">
        <f t="shared" si="68"/>
        <v>LONG TERM LIABILITIES</v>
      </c>
      <c r="N720" t="str">
        <f t="shared" si="70"/>
        <v>CONTRIBUTIONS IN AID CONS</v>
      </c>
      <c r="O720" t="str">
        <f t="shared" si="71"/>
        <v>3475 - CONTRIBUTIONS IN AID SEW</v>
      </c>
      <c r="Q720" t="str">
        <f t="shared" si="72"/>
        <v>CIAC-STRUCT/IMPRV COLL</v>
      </c>
      <c r="W720" s="2">
        <v>3495</v>
      </c>
    </row>
    <row r="721" spans="1:23" x14ac:dyDescent="0.25">
      <c r="A721" s="2">
        <v>3500</v>
      </c>
      <c r="B721" s="14" t="s">
        <v>2304</v>
      </c>
      <c r="C721" s="14" t="s">
        <v>3041</v>
      </c>
      <c r="D721" s="14" t="s">
        <v>2316</v>
      </c>
      <c r="E721" s="14" t="s">
        <v>2304</v>
      </c>
      <c r="F721" s="2">
        <v>271007</v>
      </c>
      <c r="G721" s="2">
        <v>26427</v>
      </c>
      <c r="H721" s="4">
        <v>271</v>
      </c>
      <c r="K721" t="str">
        <f t="shared" si="67"/>
        <v>TOTAL LIABILITIES</v>
      </c>
      <c r="L721" t="str">
        <f t="shared" si="69"/>
        <v>LONG TERM LIABILITIES</v>
      </c>
      <c r="M721" s="13" t="str">
        <f t="shared" si="68"/>
        <v>LONG TERM LIABILITIES</v>
      </c>
      <c r="N721" t="str">
        <f t="shared" si="70"/>
        <v>CONTRIBUTIONS IN AID CONS</v>
      </c>
      <c r="O721" t="str">
        <f t="shared" si="71"/>
        <v>3475 - CONTRIBUTIONS IN AID SEW</v>
      </c>
      <c r="Q721" t="str">
        <f t="shared" si="72"/>
        <v>CIAC-STRUCT/IMPRV PUMP</v>
      </c>
      <c r="W721" s="2">
        <v>3500</v>
      </c>
    </row>
    <row r="722" spans="1:23" x14ac:dyDescent="0.25">
      <c r="A722" s="2">
        <v>3505</v>
      </c>
      <c r="B722" s="14" t="s">
        <v>2304</v>
      </c>
      <c r="C722" s="14" t="s">
        <v>3042</v>
      </c>
      <c r="D722" s="14" t="s">
        <v>2316</v>
      </c>
      <c r="E722" s="14" t="s">
        <v>2304</v>
      </c>
      <c r="F722" s="2">
        <v>271008</v>
      </c>
      <c r="G722" s="2">
        <v>26428</v>
      </c>
      <c r="H722" s="4">
        <v>271</v>
      </c>
      <c r="K722" t="str">
        <f t="shared" si="67"/>
        <v>TOTAL LIABILITIES</v>
      </c>
      <c r="L722" t="str">
        <f t="shared" si="69"/>
        <v>LONG TERM LIABILITIES</v>
      </c>
      <c r="M722" s="13" t="str">
        <f t="shared" si="68"/>
        <v>LONG TERM LIABILITIES</v>
      </c>
      <c r="N722" t="str">
        <f t="shared" si="70"/>
        <v>CONTRIBUTIONS IN AID CONS</v>
      </c>
      <c r="O722" t="str">
        <f t="shared" si="71"/>
        <v>3475 - CONTRIBUTIONS IN AID SEW</v>
      </c>
      <c r="Q722" t="str">
        <f t="shared" si="72"/>
        <v>CIAC-STRUCT/IMPRV TREAT</v>
      </c>
      <c r="W722" s="2">
        <v>3505</v>
      </c>
    </row>
    <row r="723" spans="1:23" x14ac:dyDescent="0.25">
      <c r="A723" s="2">
        <v>3510</v>
      </c>
      <c r="B723" s="14" t="s">
        <v>2304</v>
      </c>
      <c r="C723" s="14" t="s">
        <v>3043</v>
      </c>
      <c r="D723" s="14" t="s">
        <v>2316</v>
      </c>
      <c r="E723" s="14" t="s">
        <v>2304</v>
      </c>
      <c r="F723" s="2">
        <v>271009</v>
      </c>
      <c r="G723" s="2" t="s">
        <v>2308</v>
      </c>
      <c r="H723" s="4">
        <v>271</v>
      </c>
      <c r="K723" t="str">
        <f t="shared" si="67"/>
        <v>TOTAL LIABILITIES</v>
      </c>
      <c r="L723" t="str">
        <f t="shared" si="69"/>
        <v>LONG TERM LIABILITIES</v>
      </c>
      <c r="M723" s="13" t="str">
        <f t="shared" si="68"/>
        <v>LONG TERM LIABILITIES</v>
      </c>
      <c r="N723" t="str">
        <f t="shared" si="70"/>
        <v>CONTRIBUTIONS IN AID CONS</v>
      </c>
      <c r="O723" t="str">
        <f t="shared" si="71"/>
        <v>3475 - CONTRIBUTIONS IN AID SEW</v>
      </c>
      <c r="Q723" t="str">
        <f t="shared" si="72"/>
        <v>CIAC-STRUCT/IMPRV RCLM</v>
      </c>
      <c r="W723" s="2">
        <v>3510</v>
      </c>
    </row>
    <row r="724" spans="1:23" x14ac:dyDescent="0.25">
      <c r="A724" s="2">
        <v>3515</v>
      </c>
      <c r="B724" s="14" t="s">
        <v>2304</v>
      </c>
      <c r="C724" s="14" t="s">
        <v>3043</v>
      </c>
      <c r="D724" s="14" t="s">
        <v>2316</v>
      </c>
      <c r="E724" s="14" t="s">
        <v>2304</v>
      </c>
      <c r="F724" s="2">
        <v>271010</v>
      </c>
      <c r="G724" s="2">
        <v>26429</v>
      </c>
      <c r="H724" s="4">
        <v>271</v>
      </c>
      <c r="K724" t="str">
        <f t="shared" si="67"/>
        <v>TOTAL LIABILITIES</v>
      </c>
      <c r="L724" t="str">
        <f t="shared" si="69"/>
        <v>LONG TERM LIABILITIES</v>
      </c>
      <c r="M724" s="13" t="str">
        <f t="shared" si="68"/>
        <v>LONG TERM LIABILITIES</v>
      </c>
      <c r="N724" t="str">
        <f t="shared" si="70"/>
        <v>CONTRIBUTIONS IN AID CONS</v>
      </c>
      <c r="O724" t="str">
        <f t="shared" si="71"/>
        <v>3475 - CONTRIBUTIONS IN AID SEW</v>
      </c>
      <c r="Q724" t="str">
        <f t="shared" si="72"/>
        <v>CIAC-STRUCT/IMPRV RCLM</v>
      </c>
      <c r="W724" s="2">
        <v>3515</v>
      </c>
    </row>
    <row r="725" spans="1:23" x14ac:dyDescent="0.25">
      <c r="A725" s="2">
        <v>3520</v>
      </c>
      <c r="B725" s="14" t="s">
        <v>2304</v>
      </c>
      <c r="C725" s="14" t="s">
        <v>3044</v>
      </c>
      <c r="D725" s="14" t="s">
        <v>2316</v>
      </c>
      <c r="E725" s="14" t="s">
        <v>2304</v>
      </c>
      <c r="F725" s="2">
        <v>271011</v>
      </c>
      <c r="G725" s="2">
        <v>26430</v>
      </c>
      <c r="H725" s="4">
        <v>271</v>
      </c>
      <c r="K725" t="str">
        <f t="shared" si="67"/>
        <v>TOTAL LIABILITIES</v>
      </c>
      <c r="L725" t="str">
        <f t="shared" si="69"/>
        <v>LONG TERM LIABILITIES</v>
      </c>
      <c r="M725" s="13" t="str">
        <f t="shared" si="68"/>
        <v>LONG TERM LIABILITIES</v>
      </c>
      <c r="N725" t="str">
        <f t="shared" si="70"/>
        <v>CONTRIBUTIONS IN AID CONS</v>
      </c>
      <c r="O725" t="str">
        <f t="shared" si="71"/>
        <v>3475 - CONTRIBUTIONS IN AID SEW</v>
      </c>
      <c r="Q725" t="str">
        <f t="shared" si="72"/>
        <v>CIAC-STRUCT/IMPRV GEN P</v>
      </c>
      <c r="W725" s="2">
        <v>3520</v>
      </c>
    </row>
    <row r="726" spans="1:23" x14ac:dyDescent="0.25">
      <c r="A726" s="2">
        <v>3525</v>
      </c>
      <c r="B726" s="14" t="s">
        <v>2304</v>
      </c>
      <c r="C726" s="14" t="s">
        <v>3045</v>
      </c>
      <c r="D726" s="14" t="s">
        <v>2316</v>
      </c>
      <c r="E726" s="14" t="s">
        <v>2304</v>
      </c>
      <c r="F726" s="2">
        <v>271012</v>
      </c>
      <c r="G726" s="2" t="s">
        <v>2308</v>
      </c>
      <c r="H726" s="4">
        <v>271</v>
      </c>
      <c r="K726" t="str">
        <f t="shared" si="67"/>
        <v>TOTAL LIABILITIES</v>
      </c>
      <c r="L726" t="str">
        <f t="shared" si="69"/>
        <v>LONG TERM LIABILITIES</v>
      </c>
      <c r="M726" s="13" t="str">
        <f t="shared" si="68"/>
        <v>LONG TERM LIABILITIES</v>
      </c>
      <c r="N726" t="str">
        <f t="shared" si="70"/>
        <v>CONTRIBUTIONS IN AID CONS</v>
      </c>
      <c r="O726" t="str">
        <f t="shared" si="71"/>
        <v>3475 - CONTRIBUTIONS IN AID SEW</v>
      </c>
      <c r="Q726" t="str">
        <f t="shared" si="72"/>
        <v>CIAC-POWER GEN EQUIP CO</v>
      </c>
      <c r="W726" s="2">
        <v>3525</v>
      </c>
    </row>
    <row r="727" spans="1:23" x14ac:dyDescent="0.25">
      <c r="A727" s="2">
        <v>3530</v>
      </c>
      <c r="B727" s="14" t="s">
        <v>2304</v>
      </c>
      <c r="C727" s="14" t="s">
        <v>3046</v>
      </c>
      <c r="D727" s="14" t="s">
        <v>2316</v>
      </c>
      <c r="E727" s="14" t="s">
        <v>2304</v>
      </c>
      <c r="F727" s="2">
        <v>271016</v>
      </c>
      <c r="G727" s="2">
        <v>26431</v>
      </c>
      <c r="H727" s="4">
        <v>271</v>
      </c>
      <c r="K727" t="str">
        <f t="shared" si="67"/>
        <v>TOTAL LIABILITIES</v>
      </c>
      <c r="L727" t="str">
        <f t="shared" si="69"/>
        <v>LONG TERM LIABILITIES</v>
      </c>
      <c r="M727" s="13" t="str">
        <f t="shared" si="68"/>
        <v>LONG TERM LIABILITIES</v>
      </c>
      <c r="N727" t="str">
        <f t="shared" si="70"/>
        <v>CONTRIBUTIONS IN AID CONS</v>
      </c>
      <c r="O727" t="str">
        <f t="shared" si="71"/>
        <v>3475 - CONTRIBUTIONS IN AID SEW</v>
      </c>
      <c r="Q727" t="str">
        <f t="shared" si="72"/>
        <v>CIAC-POWER GEN EQUIP PU</v>
      </c>
      <c r="W727" s="2">
        <v>3530</v>
      </c>
    </row>
    <row r="728" spans="1:23" x14ac:dyDescent="0.25">
      <c r="A728" s="2">
        <v>3535</v>
      </c>
      <c r="B728" s="14" t="s">
        <v>2304</v>
      </c>
      <c r="C728" s="14" t="s">
        <v>3047</v>
      </c>
      <c r="D728" s="14" t="s">
        <v>2316</v>
      </c>
      <c r="E728" s="14" t="s">
        <v>2304</v>
      </c>
      <c r="F728" s="2">
        <v>271013</v>
      </c>
      <c r="G728" s="2" t="s">
        <v>2308</v>
      </c>
      <c r="H728" s="4">
        <v>271</v>
      </c>
      <c r="K728" t="str">
        <f t="shared" si="67"/>
        <v>TOTAL LIABILITIES</v>
      </c>
      <c r="L728" t="str">
        <f t="shared" si="69"/>
        <v>LONG TERM LIABILITIES</v>
      </c>
      <c r="M728" s="13" t="str">
        <f t="shared" si="68"/>
        <v>LONG TERM LIABILITIES</v>
      </c>
      <c r="N728" t="str">
        <f t="shared" si="70"/>
        <v>CONTRIBUTIONS IN AID CONS</v>
      </c>
      <c r="O728" t="str">
        <f t="shared" si="71"/>
        <v>3475 - CONTRIBUTIONS IN AID SEW</v>
      </c>
      <c r="Q728" t="str">
        <f t="shared" si="72"/>
        <v>CIAC-POWER GEN EQUIP TR</v>
      </c>
      <c r="W728" s="2">
        <v>3535</v>
      </c>
    </row>
    <row r="729" spans="1:23" x14ac:dyDescent="0.25">
      <c r="A729" s="2">
        <v>3540</v>
      </c>
      <c r="B729" s="14" t="s">
        <v>2304</v>
      </c>
      <c r="C729" s="14" t="s">
        <v>3048</v>
      </c>
      <c r="D729" s="14" t="s">
        <v>2316</v>
      </c>
      <c r="E729" s="14" t="s">
        <v>2304</v>
      </c>
      <c r="F729" s="2">
        <v>271014</v>
      </c>
      <c r="G729" s="2" t="s">
        <v>2308</v>
      </c>
      <c r="H729" s="4">
        <v>271</v>
      </c>
      <c r="K729" t="str">
        <f t="shared" si="67"/>
        <v>TOTAL LIABILITIES</v>
      </c>
      <c r="L729" t="str">
        <f t="shared" si="69"/>
        <v>LONG TERM LIABILITIES</v>
      </c>
      <c r="M729" s="13" t="str">
        <f t="shared" si="68"/>
        <v>LONG TERM LIABILITIES</v>
      </c>
      <c r="N729" t="str">
        <f t="shared" si="70"/>
        <v>CONTRIBUTIONS IN AID CONS</v>
      </c>
      <c r="O729" t="str">
        <f t="shared" si="71"/>
        <v>3475 - CONTRIBUTIONS IN AID SEW</v>
      </c>
      <c r="Q729" t="str">
        <f t="shared" si="72"/>
        <v>CIAC-POWER GEN EQUIP RC</v>
      </c>
      <c r="W729" s="2">
        <v>3540</v>
      </c>
    </row>
    <row r="730" spans="1:23" x14ac:dyDescent="0.25">
      <c r="A730" s="2">
        <v>3545</v>
      </c>
      <c r="B730" s="14" t="s">
        <v>2304</v>
      </c>
      <c r="C730" s="14" t="s">
        <v>3048</v>
      </c>
      <c r="D730" s="14" t="s">
        <v>2316</v>
      </c>
      <c r="E730" s="14" t="s">
        <v>2304</v>
      </c>
      <c r="F730" s="2">
        <v>271015</v>
      </c>
      <c r="G730" s="2" t="s">
        <v>2308</v>
      </c>
      <c r="H730" s="4">
        <v>271</v>
      </c>
      <c r="K730" t="str">
        <f t="shared" si="67"/>
        <v>TOTAL LIABILITIES</v>
      </c>
      <c r="L730" t="str">
        <f t="shared" si="69"/>
        <v>LONG TERM LIABILITIES</v>
      </c>
      <c r="M730" s="13" t="str">
        <f t="shared" si="68"/>
        <v>LONG TERM LIABILITIES</v>
      </c>
      <c r="N730" t="str">
        <f t="shared" si="70"/>
        <v>CONTRIBUTIONS IN AID CONS</v>
      </c>
      <c r="O730" t="str">
        <f t="shared" si="71"/>
        <v>3475 - CONTRIBUTIONS IN AID SEW</v>
      </c>
      <c r="Q730" t="str">
        <f t="shared" si="72"/>
        <v>CIAC-POWER GEN EQUIP RC</v>
      </c>
      <c r="W730" s="2">
        <v>3545</v>
      </c>
    </row>
    <row r="731" spans="1:23" x14ac:dyDescent="0.25">
      <c r="A731" s="2">
        <v>3550</v>
      </c>
      <c r="B731" s="14" t="s">
        <v>2304</v>
      </c>
      <c r="C731" s="14" t="s">
        <v>3049</v>
      </c>
      <c r="D731" s="14" t="s">
        <v>2316</v>
      </c>
      <c r="E731" s="14" t="s">
        <v>2304</v>
      </c>
      <c r="F731" s="2">
        <v>271042</v>
      </c>
      <c r="G731" s="2">
        <v>26432</v>
      </c>
      <c r="H731" s="4">
        <v>271</v>
      </c>
      <c r="K731" t="str">
        <f t="shared" si="67"/>
        <v>TOTAL LIABILITIES</v>
      </c>
      <c r="L731" t="str">
        <f t="shared" si="69"/>
        <v>LONG TERM LIABILITIES</v>
      </c>
      <c r="M731" s="13" t="str">
        <f t="shared" si="68"/>
        <v>LONG TERM LIABILITIES</v>
      </c>
      <c r="N731" t="str">
        <f t="shared" si="70"/>
        <v>CONTRIBUTIONS IN AID CONS</v>
      </c>
      <c r="O731" t="str">
        <f t="shared" si="71"/>
        <v>3475 - CONTRIBUTIONS IN AID SEW</v>
      </c>
      <c r="Q731" t="str">
        <f t="shared" si="72"/>
        <v>CIAC-SEWER FORCE MAIN</v>
      </c>
      <c r="W731" s="2">
        <v>3550</v>
      </c>
    </row>
    <row r="732" spans="1:23" x14ac:dyDescent="0.25">
      <c r="A732" s="2">
        <v>3555</v>
      </c>
      <c r="B732" s="14" t="s">
        <v>2304</v>
      </c>
      <c r="C732" s="14" t="s">
        <v>3050</v>
      </c>
      <c r="D732" s="14" t="s">
        <v>2316</v>
      </c>
      <c r="E732" s="14" t="s">
        <v>2304</v>
      </c>
      <c r="F732" s="2">
        <v>271043</v>
      </c>
      <c r="G732" s="2">
        <v>26433</v>
      </c>
      <c r="H732" s="4">
        <v>271</v>
      </c>
      <c r="K732" t="str">
        <f t="shared" si="67"/>
        <v>TOTAL LIABILITIES</v>
      </c>
      <c r="L732" t="str">
        <f t="shared" si="69"/>
        <v>LONG TERM LIABILITIES</v>
      </c>
      <c r="M732" s="13" t="str">
        <f t="shared" si="68"/>
        <v>LONG TERM LIABILITIES</v>
      </c>
      <c r="N732" t="str">
        <f t="shared" si="70"/>
        <v>CONTRIBUTIONS IN AID CONS</v>
      </c>
      <c r="O732" t="str">
        <f t="shared" si="71"/>
        <v>3475 - CONTRIBUTIONS IN AID SEW</v>
      </c>
      <c r="Q732" t="str">
        <f t="shared" si="72"/>
        <v>CIAC-SEWER GRAVITY MAIN</v>
      </c>
      <c r="W732" s="2">
        <v>3555</v>
      </c>
    </row>
    <row r="733" spans="1:23" x14ac:dyDescent="0.25">
      <c r="A733" s="2">
        <v>3557</v>
      </c>
      <c r="B733" s="14" t="s">
        <v>2304</v>
      </c>
      <c r="C733" s="14" t="s">
        <v>3051</v>
      </c>
      <c r="D733" s="14" t="s">
        <v>2316</v>
      </c>
      <c r="E733" s="14" t="s">
        <v>2304</v>
      </c>
      <c r="F733" s="2">
        <v>271044</v>
      </c>
      <c r="G733" s="2">
        <v>26434</v>
      </c>
      <c r="H733" s="4">
        <v>271</v>
      </c>
      <c r="K733" t="str">
        <f t="shared" si="67"/>
        <v>TOTAL LIABILITIES</v>
      </c>
      <c r="L733" t="str">
        <f t="shared" si="69"/>
        <v>LONG TERM LIABILITIES</v>
      </c>
      <c r="M733" s="13" t="str">
        <f t="shared" si="68"/>
        <v>LONG TERM LIABILITIES</v>
      </c>
      <c r="N733" t="str">
        <f t="shared" si="70"/>
        <v>CONTRIBUTIONS IN AID CONS</v>
      </c>
      <c r="O733" t="str">
        <f t="shared" si="71"/>
        <v>3475 - CONTRIBUTIONS IN AID SEW</v>
      </c>
      <c r="Q733" t="str">
        <f t="shared" si="72"/>
        <v>CIAC-MANHOLES</v>
      </c>
      <c r="W733" s="2">
        <v>3557</v>
      </c>
    </row>
    <row r="734" spans="1:23" x14ac:dyDescent="0.25">
      <c r="A734" s="2">
        <v>3560</v>
      </c>
      <c r="B734" s="14" t="s">
        <v>2304</v>
      </c>
      <c r="C734" s="14" t="s">
        <v>3052</v>
      </c>
      <c r="D734" s="14" t="s">
        <v>2316</v>
      </c>
      <c r="E734" s="14" t="s">
        <v>2304</v>
      </c>
      <c r="F734" s="2">
        <v>271045</v>
      </c>
      <c r="G734" s="2">
        <v>26435</v>
      </c>
      <c r="H734" s="4">
        <v>271</v>
      </c>
      <c r="K734" t="str">
        <f t="shared" si="67"/>
        <v>TOTAL LIABILITIES</v>
      </c>
      <c r="L734" t="str">
        <f t="shared" si="69"/>
        <v>LONG TERM LIABILITIES</v>
      </c>
      <c r="M734" s="13" t="str">
        <f t="shared" si="68"/>
        <v>LONG TERM LIABILITIES</v>
      </c>
      <c r="N734" t="str">
        <f t="shared" si="70"/>
        <v>CONTRIBUTIONS IN AID CONS</v>
      </c>
      <c r="O734" t="str">
        <f t="shared" si="71"/>
        <v>3475 - CONTRIBUTIONS IN AID SEW</v>
      </c>
      <c r="Q734" t="str">
        <f t="shared" si="72"/>
        <v>CIAC-SPECIAL COLL STRUC</v>
      </c>
      <c r="W734" s="2">
        <v>3560</v>
      </c>
    </row>
    <row r="735" spans="1:23" x14ac:dyDescent="0.25">
      <c r="A735" s="2">
        <v>3565</v>
      </c>
      <c r="B735" s="14" t="s">
        <v>2304</v>
      </c>
      <c r="C735" s="14" t="s">
        <v>3053</v>
      </c>
      <c r="D735" s="14" t="s">
        <v>2316</v>
      </c>
      <c r="E735" s="14" t="s">
        <v>2304</v>
      </c>
      <c r="F735" s="2">
        <v>271046</v>
      </c>
      <c r="G735" s="2">
        <v>26436</v>
      </c>
      <c r="H735" s="4">
        <v>271</v>
      </c>
      <c r="K735" t="str">
        <f t="shared" si="67"/>
        <v>TOTAL LIABILITIES</v>
      </c>
      <c r="L735" t="str">
        <f t="shared" si="69"/>
        <v>LONG TERM LIABILITIES</v>
      </c>
      <c r="M735" s="13" t="str">
        <f t="shared" si="68"/>
        <v>LONG TERM LIABILITIES</v>
      </c>
      <c r="N735" t="str">
        <f t="shared" si="70"/>
        <v>CONTRIBUTIONS IN AID CONS</v>
      </c>
      <c r="O735" t="str">
        <f t="shared" si="71"/>
        <v>3475 - CONTRIBUTIONS IN AID SEW</v>
      </c>
      <c r="Q735" t="str">
        <f t="shared" si="72"/>
        <v>CIAC-SERVICES TO CUSTOM</v>
      </c>
      <c r="W735" s="2">
        <v>3565</v>
      </c>
    </row>
    <row r="736" spans="1:23" x14ac:dyDescent="0.25">
      <c r="A736" s="2">
        <v>3570</v>
      </c>
      <c r="B736" s="14" t="s">
        <v>2304</v>
      </c>
      <c r="C736" s="14" t="s">
        <v>3054</v>
      </c>
      <c r="D736" s="14" t="s">
        <v>2316</v>
      </c>
      <c r="E736" s="14" t="s">
        <v>2304</v>
      </c>
      <c r="F736" s="2">
        <v>271047</v>
      </c>
      <c r="G736" s="2">
        <v>26437</v>
      </c>
      <c r="H736" s="4">
        <v>271</v>
      </c>
      <c r="K736" t="str">
        <f t="shared" si="67"/>
        <v>TOTAL LIABILITIES</v>
      </c>
      <c r="L736" t="str">
        <f t="shared" si="69"/>
        <v>LONG TERM LIABILITIES</v>
      </c>
      <c r="M736" s="13" t="str">
        <f t="shared" si="68"/>
        <v>LONG TERM LIABILITIES</v>
      </c>
      <c r="N736" t="str">
        <f t="shared" si="70"/>
        <v>CONTRIBUTIONS IN AID CONS</v>
      </c>
      <c r="O736" t="str">
        <f t="shared" si="71"/>
        <v>3475 - CONTRIBUTIONS IN AID SEW</v>
      </c>
      <c r="Q736" t="str">
        <f t="shared" si="72"/>
        <v>CIAC-FLOW MEASURE DEVIC</v>
      </c>
      <c r="W736" s="2">
        <v>3570</v>
      </c>
    </row>
    <row r="737" spans="1:23" x14ac:dyDescent="0.25">
      <c r="A737" s="2">
        <v>3575</v>
      </c>
      <c r="B737" s="14" t="s">
        <v>2304</v>
      </c>
      <c r="C737" s="14" t="s">
        <v>3055</v>
      </c>
      <c r="D737" s="14" t="s">
        <v>2316</v>
      </c>
      <c r="E737" s="14" t="s">
        <v>2304</v>
      </c>
      <c r="F737" s="2">
        <v>271048</v>
      </c>
      <c r="G737" s="2" t="s">
        <v>2308</v>
      </c>
      <c r="H737" s="4">
        <v>271</v>
      </c>
      <c r="K737" t="str">
        <f t="shared" si="67"/>
        <v>TOTAL LIABILITIES</v>
      </c>
      <c r="L737" t="str">
        <f t="shared" si="69"/>
        <v>LONG TERM LIABILITIES</v>
      </c>
      <c r="M737" s="13" t="str">
        <f t="shared" si="68"/>
        <v>LONG TERM LIABILITIES</v>
      </c>
      <c r="N737" t="str">
        <f t="shared" si="70"/>
        <v>CONTRIBUTIONS IN AID CONS</v>
      </c>
      <c r="O737" t="str">
        <f t="shared" si="71"/>
        <v>3475 - CONTRIBUTIONS IN AID SEW</v>
      </c>
      <c r="Q737" t="str">
        <f t="shared" si="72"/>
        <v>CIAC-FLOW MEASURE INSTA</v>
      </c>
      <c r="W737" s="2">
        <v>3575</v>
      </c>
    </row>
    <row r="738" spans="1:23" x14ac:dyDescent="0.25">
      <c r="A738" s="2">
        <v>3580</v>
      </c>
      <c r="B738" s="14" t="s">
        <v>2304</v>
      </c>
      <c r="C738" s="14" t="s">
        <v>3056</v>
      </c>
      <c r="D738" s="14" t="s">
        <v>2316</v>
      </c>
      <c r="E738" s="14" t="s">
        <v>2304</v>
      </c>
      <c r="F738" s="2">
        <v>271017</v>
      </c>
      <c r="G738" s="2" t="s">
        <v>2308</v>
      </c>
      <c r="H738" s="4">
        <v>271</v>
      </c>
      <c r="K738" t="str">
        <f t="shared" si="67"/>
        <v>TOTAL LIABILITIES</v>
      </c>
      <c r="L738" t="str">
        <f t="shared" si="69"/>
        <v>LONG TERM LIABILITIES</v>
      </c>
      <c r="M738" s="13" t="str">
        <f t="shared" si="68"/>
        <v>LONG TERM LIABILITIES</v>
      </c>
      <c r="N738" t="str">
        <f t="shared" si="70"/>
        <v>CONTRIBUTIONS IN AID CONS</v>
      </c>
      <c r="O738" t="str">
        <f t="shared" si="71"/>
        <v>3475 - CONTRIBUTIONS IN AID SEW</v>
      </c>
      <c r="Q738" t="str">
        <f t="shared" si="72"/>
        <v>CIAC-RECEIVING WELLS</v>
      </c>
      <c r="W738" s="2">
        <v>3580</v>
      </c>
    </row>
    <row r="739" spans="1:23" x14ac:dyDescent="0.25">
      <c r="A739" s="2">
        <v>3585</v>
      </c>
      <c r="B739" s="14" t="s">
        <v>2304</v>
      </c>
      <c r="C739" s="14" t="s">
        <v>3057</v>
      </c>
      <c r="D739" s="14" t="s">
        <v>2316</v>
      </c>
      <c r="E739" s="14" t="s">
        <v>2304</v>
      </c>
      <c r="F739" s="2">
        <v>271049</v>
      </c>
      <c r="G739" s="2">
        <v>26438</v>
      </c>
      <c r="H739" s="4">
        <v>271</v>
      </c>
      <c r="K739" t="str">
        <f t="shared" si="67"/>
        <v>TOTAL LIABILITIES</v>
      </c>
      <c r="L739" t="str">
        <f t="shared" si="69"/>
        <v>LONG TERM LIABILITIES</v>
      </c>
      <c r="M739" s="13" t="str">
        <f t="shared" si="68"/>
        <v>LONG TERM LIABILITIES</v>
      </c>
      <c r="N739" t="str">
        <f t="shared" si="70"/>
        <v>CONTRIBUTIONS IN AID CONS</v>
      </c>
      <c r="O739" t="str">
        <f t="shared" si="71"/>
        <v>3475 - CONTRIBUTIONS IN AID SEW</v>
      </c>
      <c r="Q739" t="str">
        <f t="shared" si="72"/>
        <v>CIAC-PUMP EQP PUMP PLT</v>
      </c>
      <c r="W739" s="2">
        <v>3585</v>
      </c>
    </row>
    <row r="740" spans="1:23" x14ac:dyDescent="0.25">
      <c r="A740" s="2">
        <v>3590</v>
      </c>
      <c r="B740" s="14" t="s">
        <v>2304</v>
      </c>
      <c r="C740" s="14" t="s">
        <v>3058</v>
      </c>
      <c r="D740" s="14" t="s">
        <v>2316</v>
      </c>
      <c r="E740" s="14" t="s">
        <v>2304</v>
      </c>
      <c r="F740" s="2">
        <v>271050</v>
      </c>
      <c r="G740" s="2">
        <v>26439</v>
      </c>
      <c r="H740" s="4">
        <v>271</v>
      </c>
      <c r="K740" t="str">
        <f t="shared" si="67"/>
        <v>TOTAL LIABILITIES</v>
      </c>
      <c r="L740" t="str">
        <f t="shared" si="69"/>
        <v>LONG TERM LIABILITIES</v>
      </c>
      <c r="M740" s="13" t="str">
        <f t="shared" si="68"/>
        <v>LONG TERM LIABILITIES</v>
      </c>
      <c r="N740" t="str">
        <f t="shared" si="70"/>
        <v>CONTRIBUTIONS IN AID CONS</v>
      </c>
      <c r="O740" t="str">
        <f t="shared" si="71"/>
        <v>3475 - CONTRIBUTIONS IN AID SEW</v>
      </c>
      <c r="Q740" t="str">
        <f t="shared" si="72"/>
        <v>CIAC-PUMP EQP RCLM WTP</v>
      </c>
      <c r="W740" s="2">
        <v>3590</v>
      </c>
    </row>
    <row r="741" spans="1:23" x14ac:dyDescent="0.25">
      <c r="A741" s="2">
        <v>3595</v>
      </c>
      <c r="B741" s="14" t="s">
        <v>2304</v>
      </c>
      <c r="C741" s="14" t="s">
        <v>3059</v>
      </c>
      <c r="D741" s="14" t="s">
        <v>2316</v>
      </c>
      <c r="E741" s="14" t="s">
        <v>2304</v>
      </c>
      <c r="F741" s="2">
        <v>271051</v>
      </c>
      <c r="G741" s="2" t="s">
        <v>2308</v>
      </c>
      <c r="H741" s="4">
        <v>271</v>
      </c>
      <c r="K741" t="str">
        <f t="shared" si="67"/>
        <v>TOTAL LIABILITIES</v>
      </c>
      <c r="L741" t="str">
        <f t="shared" si="69"/>
        <v>LONG TERM LIABILITIES</v>
      </c>
      <c r="M741" s="13" t="str">
        <f t="shared" si="68"/>
        <v>LONG TERM LIABILITIES</v>
      </c>
      <c r="N741" t="str">
        <f t="shared" si="70"/>
        <v>CONTRIBUTIONS IN AID CONS</v>
      </c>
      <c r="O741" t="str">
        <f t="shared" si="71"/>
        <v>3475 - CONTRIBUTIONS IN AID SEW</v>
      </c>
      <c r="Q741" t="str">
        <f t="shared" si="72"/>
        <v>CIAC-PUMP EQP RCLM DIST</v>
      </c>
      <c r="W741" s="2">
        <v>3595</v>
      </c>
    </row>
    <row r="742" spans="1:23" x14ac:dyDescent="0.25">
      <c r="A742" s="2">
        <v>3600</v>
      </c>
      <c r="B742" s="14" t="s">
        <v>2304</v>
      </c>
      <c r="C742" s="14" t="s">
        <v>3060</v>
      </c>
      <c r="D742" s="14" t="s">
        <v>2316</v>
      </c>
      <c r="E742" s="14" t="s">
        <v>2304</v>
      </c>
      <c r="F742" s="2">
        <v>271053</v>
      </c>
      <c r="G742" s="2">
        <v>26440</v>
      </c>
      <c r="H742" s="4">
        <v>271</v>
      </c>
      <c r="K742" t="str">
        <f t="shared" si="67"/>
        <v>TOTAL LIABILITIES</v>
      </c>
      <c r="L742" t="str">
        <f t="shared" si="69"/>
        <v>LONG TERM LIABILITIES</v>
      </c>
      <c r="M742" s="13" t="str">
        <f t="shared" si="68"/>
        <v>LONG TERM LIABILITIES</v>
      </c>
      <c r="N742" t="str">
        <f t="shared" si="70"/>
        <v>CONTRIBUTIONS IN AID CONS</v>
      </c>
      <c r="O742" t="str">
        <f t="shared" si="71"/>
        <v>3475 - CONTRIBUTIONS IN AID SEW</v>
      </c>
      <c r="Q742" t="str">
        <f t="shared" si="72"/>
        <v>CIAC-TREAT/DISP EQUIP L</v>
      </c>
      <c r="W742" s="2">
        <v>3600</v>
      </c>
    </row>
    <row r="743" spans="1:23" x14ac:dyDescent="0.25">
      <c r="A743" s="2">
        <v>3605</v>
      </c>
      <c r="B743" s="14" t="s">
        <v>2304</v>
      </c>
      <c r="C743" s="14" t="s">
        <v>3061</v>
      </c>
      <c r="D743" s="14" t="s">
        <v>2316</v>
      </c>
      <c r="E743" s="14" t="s">
        <v>2304</v>
      </c>
      <c r="F743" s="2">
        <v>271054</v>
      </c>
      <c r="G743" s="2">
        <v>26441</v>
      </c>
      <c r="H743" s="4">
        <v>271</v>
      </c>
      <c r="K743" t="str">
        <f t="shared" si="67"/>
        <v>TOTAL LIABILITIES</v>
      </c>
      <c r="L743" t="str">
        <f t="shared" si="69"/>
        <v>LONG TERM LIABILITIES</v>
      </c>
      <c r="M743" s="13" t="str">
        <f t="shared" si="68"/>
        <v>LONG TERM LIABILITIES</v>
      </c>
      <c r="N743" t="str">
        <f t="shared" si="70"/>
        <v>CONTRIBUTIONS IN AID CONS</v>
      </c>
      <c r="O743" t="str">
        <f t="shared" si="71"/>
        <v>3475 - CONTRIBUTIONS IN AID SEW</v>
      </c>
      <c r="Q743" t="str">
        <f t="shared" si="72"/>
        <v>CIAC-TREAT/DISP EQUIP T</v>
      </c>
      <c r="W743" s="2">
        <v>3605</v>
      </c>
    </row>
    <row r="744" spans="1:23" x14ac:dyDescent="0.25">
      <c r="A744" s="2">
        <v>3610</v>
      </c>
      <c r="B744" s="14" t="s">
        <v>2304</v>
      </c>
      <c r="C744" s="14" t="s">
        <v>3062</v>
      </c>
      <c r="D744" s="14" t="s">
        <v>2316</v>
      </c>
      <c r="E744" s="14" t="s">
        <v>2304</v>
      </c>
      <c r="F744" s="2">
        <v>271055</v>
      </c>
      <c r="G744" s="2" t="s">
        <v>2308</v>
      </c>
      <c r="H744" s="4">
        <v>271</v>
      </c>
      <c r="K744" t="str">
        <f t="shared" si="67"/>
        <v>TOTAL LIABILITIES</v>
      </c>
      <c r="L744" t="str">
        <f t="shared" si="69"/>
        <v>LONG TERM LIABILITIES</v>
      </c>
      <c r="M744" s="13" t="str">
        <f t="shared" si="68"/>
        <v>LONG TERM LIABILITIES</v>
      </c>
      <c r="N744" t="str">
        <f t="shared" si="70"/>
        <v>CONTRIBUTIONS IN AID CONS</v>
      </c>
      <c r="O744" t="str">
        <f t="shared" si="71"/>
        <v>3475 - CONTRIBUTIONS IN AID SEW</v>
      </c>
      <c r="Q744" t="str">
        <f t="shared" si="72"/>
        <v>CIAC-TREAT/DISP EQUIP R</v>
      </c>
      <c r="W744" s="2">
        <v>3610</v>
      </c>
    </row>
    <row r="745" spans="1:23" x14ac:dyDescent="0.25">
      <c r="A745" s="2">
        <v>3615</v>
      </c>
      <c r="B745" s="14" t="s">
        <v>2304</v>
      </c>
      <c r="C745" s="14" t="s">
        <v>3063</v>
      </c>
      <c r="D745" s="14" t="s">
        <v>2316</v>
      </c>
      <c r="E745" s="14" t="s">
        <v>2304</v>
      </c>
      <c r="F745" s="2">
        <v>271056</v>
      </c>
      <c r="G745" s="2">
        <v>26442</v>
      </c>
      <c r="H745" s="4">
        <v>271</v>
      </c>
      <c r="K745" t="str">
        <f t="shared" si="67"/>
        <v>TOTAL LIABILITIES</v>
      </c>
      <c r="L745" t="str">
        <f t="shared" si="69"/>
        <v>LONG TERM LIABILITIES</v>
      </c>
      <c r="M745" s="13" t="str">
        <f t="shared" si="68"/>
        <v>LONG TERM LIABILITIES</v>
      </c>
      <c r="N745" t="str">
        <f t="shared" si="70"/>
        <v>CONTRIBUTIONS IN AID CONS</v>
      </c>
      <c r="O745" t="str">
        <f t="shared" si="71"/>
        <v>3475 - CONTRIBUTIONS IN AID SEW</v>
      </c>
      <c r="Q745" t="str">
        <f t="shared" si="72"/>
        <v>CIAC-PLANT SEWERS TRTMT</v>
      </c>
      <c r="W745" s="2">
        <v>3615</v>
      </c>
    </row>
    <row r="746" spans="1:23" x14ac:dyDescent="0.25">
      <c r="A746" s="2">
        <v>3620</v>
      </c>
      <c r="B746" s="14" t="s">
        <v>2304</v>
      </c>
      <c r="C746" s="14" t="s">
        <v>3064</v>
      </c>
      <c r="D746" s="14" t="s">
        <v>2316</v>
      </c>
      <c r="E746" s="14" t="s">
        <v>2304</v>
      </c>
      <c r="F746" s="2">
        <v>271056</v>
      </c>
      <c r="G746" s="2" t="s">
        <v>2308</v>
      </c>
      <c r="H746" s="4">
        <v>271</v>
      </c>
      <c r="K746" t="str">
        <f t="shared" si="67"/>
        <v>TOTAL LIABILITIES</v>
      </c>
      <c r="L746" t="str">
        <f t="shared" si="69"/>
        <v>LONG TERM LIABILITIES</v>
      </c>
      <c r="M746" s="13" t="str">
        <f t="shared" si="68"/>
        <v>LONG TERM LIABILITIES</v>
      </c>
      <c r="N746" t="str">
        <f t="shared" si="70"/>
        <v>CONTRIBUTIONS IN AID CONS</v>
      </c>
      <c r="O746" t="str">
        <f t="shared" si="71"/>
        <v>3475 - CONTRIBUTIONS IN AID SEW</v>
      </c>
      <c r="Q746" t="str">
        <f t="shared" si="72"/>
        <v>CIAC-PLANT SEWERS RCLM</v>
      </c>
      <c r="W746" s="2">
        <v>3620</v>
      </c>
    </row>
    <row r="747" spans="1:23" x14ac:dyDescent="0.25">
      <c r="A747" s="2">
        <v>3625</v>
      </c>
      <c r="B747" s="14" t="s">
        <v>2304</v>
      </c>
      <c r="C747" s="14" t="s">
        <v>3065</v>
      </c>
      <c r="D747" s="14" t="s">
        <v>2316</v>
      </c>
      <c r="E747" s="14" t="s">
        <v>2304</v>
      </c>
      <c r="F747" s="2">
        <v>271057</v>
      </c>
      <c r="G747" s="2">
        <v>26443</v>
      </c>
      <c r="H747" s="4">
        <v>271</v>
      </c>
      <c r="K747" t="str">
        <f t="shared" si="67"/>
        <v>TOTAL LIABILITIES</v>
      </c>
      <c r="L747" t="str">
        <f t="shared" si="69"/>
        <v>LONG TERM LIABILITIES</v>
      </c>
      <c r="M747" s="13" t="str">
        <f t="shared" si="68"/>
        <v>LONG TERM LIABILITIES</v>
      </c>
      <c r="N747" t="str">
        <f t="shared" si="70"/>
        <v>CONTRIBUTIONS IN AID CONS</v>
      </c>
      <c r="O747" t="str">
        <f t="shared" si="71"/>
        <v>3475 - CONTRIBUTIONS IN AID SEW</v>
      </c>
      <c r="Q747" t="str">
        <f t="shared" si="72"/>
        <v>CIAC-OUTFALL LINES</v>
      </c>
      <c r="W747" s="2">
        <v>3625</v>
      </c>
    </row>
    <row r="748" spans="1:23" x14ac:dyDescent="0.25">
      <c r="A748" s="2">
        <v>3630</v>
      </c>
      <c r="B748" s="14" t="s">
        <v>2304</v>
      </c>
      <c r="C748" s="14" t="s">
        <v>3066</v>
      </c>
      <c r="D748" s="14" t="s">
        <v>2316</v>
      </c>
      <c r="E748" s="14" t="s">
        <v>2304</v>
      </c>
      <c r="F748" s="2">
        <v>271035</v>
      </c>
      <c r="G748" s="2" t="s">
        <v>2308</v>
      </c>
      <c r="H748" s="4">
        <v>271</v>
      </c>
      <c r="K748" t="str">
        <f t="shared" si="67"/>
        <v>TOTAL LIABILITIES</v>
      </c>
      <c r="L748" t="str">
        <f t="shared" si="69"/>
        <v>LONG TERM LIABILITIES</v>
      </c>
      <c r="M748" s="13" t="str">
        <f t="shared" si="68"/>
        <v>LONG TERM LIABILITIES</v>
      </c>
      <c r="N748" t="str">
        <f t="shared" si="70"/>
        <v>CONTRIBUTIONS IN AID CONS</v>
      </c>
      <c r="O748" t="str">
        <f t="shared" si="71"/>
        <v>3475 - CONTRIBUTIONS IN AID SEW</v>
      </c>
      <c r="Q748" t="str">
        <f t="shared" si="72"/>
        <v>CIAC-OTHER PLT TANGIBLE</v>
      </c>
      <c r="W748" s="2">
        <v>3630</v>
      </c>
    </row>
    <row r="749" spans="1:23" x14ac:dyDescent="0.25">
      <c r="A749" s="2">
        <v>3635</v>
      </c>
      <c r="B749" s="14" t="s">
        <v>2304</v>
      </c>
      <c r="C749" s="14" t="s">
        <v>3067</v>
      </c>
      <c r="D749" s="14" t="s">
        <v>2316</v>
      </c>
      <c r="E749" s="14" t="s">
        <v>2304</v>
      </c>
      <c r="F749" s="2">
        <v>271035</v>
      </c>
      <c r="G749" s="2" t="s">
        <v>2308</v>
      </c>
      <c r="H749" s="4">
        <v>271</v>
      </c>
      <c r="K749" t="str">
        <f t="shared" si="67"/>
        <v>TOTAL LIABILITIES</v>
      </c>
      <c r="L749" t="str">
        <f t="shared" si="69"/>
        <v>LONG TERM LIABILITIES</v>
      </c>
      <c r="M749" s="13" t="str">
        <f t="shared" si="68"/>
        <v>LONG TERM LIABILITIES</v>
      </c>
      <c r="N749" t="str">
        <f t="shared" si="70"/>
        <v>CONTRIBUTIONS IN AID CONS</v>
      </c>
      <c r="O749" t="str">
        <f t="shared" si="71"/>
        <v>3475 - CONTRIBUTIONS IN AID SEW</v>
      </c>
      <c r="Q749" t="str">
        <f t="shared" si="72"/>
        <v>CIAC-OTHER PLT COLLECTI</v>
      </c>
      <c r="W749" s="2">
        <v>3635</v>
      </c>
    </row>
    <row r="750" spans="1:23" x14ac:dyDescent="0.25">
      <c r="A750" s="2">
        <v>3640</v>
      </c>
      <c r="B750" s="14" t="s">
        <v>2304</v>
      </c>
      <c r="C750" s="14" t="s">
        <v>3068</v>
      </c>
      <c r="D750" s="14" t="s">
        <v>2316</v>
      </c>
      <c r="E750" s="14" t="s">
        <v>2304</v>
      </c>
      <c r="F750" s="2">
        <v>271035</v>
      </c>
      <c r="G750" s="2" t="s">
        <v>2308</v>
      </c>
      <c r="H750" s="4">
        <v>271</v>
      </c>
      <c r="K750" t="str">
        <f t="shared" si="67"/>
        <v>TOTAL LIABILITIES</v>
      </c>
      <c r="L750" t="str">
        <f t="shared" si="69"/>
        <v>LONG TERM LIABILITIES</v>
      </c>
      <c r="M750" s="13" t="str">
        <f t="shared" si="68"/>
        <v>LONG TERM LIABILITIES</v>
      </c>
      <c r="N750" t="str">
        <f t="shared" si="70"/>
        <v>CONTRIBUTIONS IN AID CONS</v>
      </c>
      <c r="O750" t="str">
        <f t="shared" si="71"/>
        <v>3475 - CONTRIBUTIONS IN AID SEW</v>
      </c>
      <c r="Q750" t="str">
        <f t="shared" si="72"/>
        <v>CIAC-OTHER PLT PUMP</v>
      </c>
      <c r="W750" s="2">
        <v>3640</v>
      </c>
    </row>
    <row r="751" spans="1:23" x14ac:dyDescent="0.25">
      <c r="A751" s="2">
        <v>3645</v>
      </c>
      <c r="B751" s="14" t="s">
        <v>2304</v>
      </c>
      <c r="C751" s="14" t="s">
        <v>3069</v>
      </c>
      <c r="D751" s="14" t="s">
        <v>2316</v>
      </c>
      <c r="E751" s="14" t="s">
        <v>2304</v>
      </c>
      <c r="F751" s="2">
        <v>271035</v>
      </c>
      <c r="G751" s="2" t="s">
        <v>2308</v>
      </c>
      <c r="H751" s="4">
        <v>271</v>
      </c>
      <c r="K751" t="str">
        <f t="shared" si="67"/>
        <v>TOTAL LIABILITIES</v>
      </c>
      <c r="L751" t="str">
        <f t="shared" si="69"/>
        <v>LONG TERM LIABILITIES</v>
      </c>
      <c r="M751" s="13" t="str">
        <f t="shared" si="68"/>
        <v>LONG TERM LIABILITIES</v>
      </c>
      <c r="N751" t="str">
        <f t="shared" si="70"/>
        <v>CONTRIBUTIONS IN AID CONS</v>
      </c>
      <c r="O751" t="str">
        <f t="shared" si="71"/>
        <v>3475 - CONTRIBUTIONS IN AID SEW</v>
      </c>
      <c r="Q751" t="str">
        <f t="shared" si="72"/>
        <v>CIAC-OTHER PLT TREATMEN</v>
      </c>
      <c r="W751" s="2">
        <v>3645</v>
      </c>
    </row>
    <row r="752" spans="1:23" x14ac:dyDescent="0.25">
      <c r="A752" s="2">
        <v>3650</v>
      </c>
      <c r="B752" s="14" t="s">
        <v>2304</v>
      </c>
      <c r="C752" s="14" t="s">
        <v>3070</v>
      </c>
      <c r="D752" s="14" t="s">
        <v>2316</v>
      </c>
      <c r="E752" s="14" t="s">
        <v>2304</v>
      </c>
      <c r="F752" s="2">
        <v>271035</v>
      </c>
      <c r="G752" s="2" t="s">
        <v>2308</v>
      </c>
      <c r="H752" s="4">
        <v>271</v>
      </c>
      <c r="K752" t="str">
        <f t="shared" si="67"/>
        <v>TOTAL LIABILITIES</v>
      </c>
      <c r="L752" t="str">
        <f t="shared" si="69"/>
        <v>LONG TERM LIABILITIES</v>
      </c>
      <c r="M752" s="13" t="str">
        <f t="shared" si="68"/>
        <v>LONG TERM LIABILITIES</v>
      </c>
      <c r="N752" t="str">
        <f t="shared" si="70"/>
        <v>CONTRIBUTIONS IN AID CONS</v>
      </c>
      <c r="O752" t="str">
        <f t="shared" si="71"/>
        <v>3475 - CONTRIBUTIONS IN AID SEW</v>
      </c>
      <c r="Q752" t="str">
        <f t="shared" si="72"/>
        <v>CIAC-OTHER PLT RCLM WTR</v>
      </c>
      <c r="W752" s="2">
        <v>3650</v>
      </c>
    </row>
    <row r="753" spans="1:23" x14ac:dyDescent="0.25">
      <c r="A753" s="2">
        <v>3655</v>
      </c>
      <c r="B753" s="14" t="s">
        <v>2304</v>
      </c>
      <c r="C753" s="14" t="s">
        <v>3070</v>
      </c>
      <c r="D753" s="14" t="s">
        <v>2316</v>
      </c>
      <c r="E753" s="14" t="s">
        <v>2304</v>
      </c>
      <c r="F753" s="2">
        <v>271035</v>
      </c>
      <c r="G753" s="2" t="s">
        <v>2308</v>
      </c>
      <c r="H753" s="4">
        <v>271</v>
      </c>
      <c r="K753" t="str">
        <f t="shared" si="67"/>
        <v>TOTAL LIABILITIES</v>
      </c>
      <c r="L753" t="str">
        <f t="shared" si="69"/>
        <v>LONG TERM LIABILITIES</v>
      </c>
      <c r="M753" s="13" t="str">
        <f t="shared" si="68"/>
        <v>LONG TERM LIABILITIES</v>
      </c>
      <c r="N753" t="str">
        <f t="shared" si="70"/>
        <v>CONTRIBUTIONS IN AID CONS</v>
      </c>
      <c r="O753" t="str">
        <f t="shared" si="71"/>
        <v>3475 - CONTRIBUTIONS IN AID SEW</v>
      </c>
      <c r="Q753" t="str">
        <f t="shared" si="72"/>
        <v>CIAC-OTHER PLT RCLM WTR</v>
      </c>
      <c r="W753" s="2">
        <v>3655</v>
      </c>
    </row>
    <row r="754" spans="1:23" x14ac:dyDescent="0.25">
      <c r="A754" s="2">
        <v>3660</v>
      </c>
      <c r="B754" s="14" t="s">
        <v>2304</v>
      </c>
      <c r="C754" s="14" t="s">
        <v>3025</v>
      </c>
      <c r="D754" s="14" t="s">
        <v>2316</v>
      </c>
      <c r="E754" s="14" t="s">
        <v>2304</v>
      </c>
      <c r="F754" s="2">
        <v>271032</v>
      </c>
      <c r="G754" s="2" t="s">
        <v>2308</v>
      </c>
      <c r="H754" s="4">
        <v>271</v>
      </c>
      <c r="K754" t="str">
        <f t="shared" si="67"/>
        <v>TOTAL LIABILITIES</v>
      </c>
      <c r="L754" t="str">
        <f t="shared" si="69"/>
        <v>LONG TERM LIABILITIES</v>
      </c>
      <c r="M754" s="13" t="str">
        <f t="shared" si="68"/>
        <v>LONG TERM LIABILITIES</v>
      </c>
      <c r="N754" t="str">
        <f t="shared" si="70"/>
        <v>CONTRIBUTIONS IN AID CONS</v>
      </c>
      <c r="O754" t="str">
        <f t="shared" si="71"/>
        <v>3475 - CONTRIBUTIONS IN AID SEW</v>
      </c>
      <c r="Q754" t="str">
        <f t="shared" si="72"/>
        <v>CIAC-OFFICE STRUCTURE</v>
      </c>
      <c r="W754" s="2">
        <v>3660</v>
      </c>
    </row>
    <row r="755" spans="1:23" x14ac:dyDescent="0.25">
      <c r="A755" s="2">
        <v>3665</v>
      </c>
      <c r="B755" s="14" t="s">
        <v>2304</v>
      </c>
      <c r="C755" s="14" t="s">
        <v>3026</v>
      </c>
      <c r="D755" s="14" t="s">
        <v>2316</v>
      </c>
      <c r="E755" s="14" t="s">
        <v>2304</v>
      </c>
      <c r="F755" s="2">
        <v>271033</v>
      </c>
      <c r="G755" s="2" t="s">
        <v>2308</v>
      </c>
      <c r="H755" s="4">
        <v>271</v>
      </c>
      <c r="K755" t="str">
        <f t="shared" si="67"/>
        <v>TOTAL LIABILITIES</v>
      </c>
      <c r="L755" t="str">
        <f t="shared" si="69"/>
        <v>LONG TERM LIABILITIES</v>
      </c>
      <c r="M755" s="13" t="str">
        <f t="shared" si="68"/>
        <v>LONG TERM LIABILITIES</v>
      </c>
      <c r="N755" t="str">
        <f t="shared" si="70"/>
        <v>CONTRIBUTIONS IN AID CONS</v>
      </c>
      <c r="O755" t="str">
        <f t="shared" si="71"/>
        <v>3475 - CONTRIBUTIONS IN AID SEW</v>
      </c>
      <c r="Q755" t="str">
        <f t="shared" si="72"/>
        <v>CIAC-OFFICE FURN/EQPT</v>
      </c>
      <c r="W755" s="2">
        <v>3665</v>
      </c>
    </row>
    <row r="756" spans="1:23" x14ac:dyDescent="0.25">
      <c r="A756" s="2">
        <v>3670</v>
      </c>
      <c r="B756" s="14" t="s">
        <v>2304</v>
      </c>
      <c r="C756" s="14" t="s">
        <v>3027</v>
      </c>
      <c r="D756" s="14" t="s">
        <v>2316</v>
      </c>
      <c r="E756" s="14" t="s">
        <v>2304</v>
      </c>
      <c r="F756" s="2">
        <v>271033</v>
      </c>
      <c r="G756" s="2">
        <v>26444</v>
      </c>
      <c r="H756" s="4">
        <v>271</v>
      </c>
      <c r="K756" t="str">
        <f t="shared" si="67"/>
        <v>TOTAL LIABILITIES</v>
      </c>
      <c r="L756" t="str">
        <f t="shared" si="69"/>
        <v>LONG TERM LIABILITIES</v>
      </c>
      <c r="M756" s="13" t="str">
        <f t="shared" si="68"/>
        <v>LONG TERM LIABILITIES</v>
      </c>
      <c r="N756" t="str">
        <f t="shared" si="70"/>
        <v>CONTRIBUTIONS IN AID CONS</v>
      </c>
      <c r="O756" t="str">
        <f t="shared" si="71"/>
        <v>3475 - CONTRIBUTIONS IN AID SEW</v>
      </c>
      <c r="Q756" t="str">
        <f t="shared" si="72"/>
        <v>CIAC-STORES EQUIPMENT</v>
      </c>
      <c r="W756" s="2">
        <v>3670</v>
      </c>
    </row>
    <row r="757" spans="1:23" x14ac:dyDescent="0.25">
      <c r="A757" s="2">
        <v>3675</v>
      </c>
      <c r="B757" s="14" t="s">
        <v>2304</v>
      </c>
      <c r="C757" s="14" t="s">
        <v>3028</v>
      </c>
      <c r="D757" s="14" t="s">
        <v>2316</v>
      </c>
      <c r="E757" s="14" t="s">
        <v>2304</v>
      </c>
      <c r="F757" s="2">
        <v>271034</v>
      </c>
      <c r="G757" s="2" t="s">
        <v>2308</v>
      </c>
      <c r="H757" s="4">
        <v>271</v>
      </c>
      <c r="K757" t="str">
        <f t="shared" si="67"/>
        <v>TOTAL LIABILITIES</v>
      </c>
      <c r="L757" t="str">
        <f t="shared" si="69"/>
        <v>LONG TERM LIABILITIES</v>
      </c>
      <c r="M757" s="13" t="str">
        <f t="shared" si="68"/>
        <v>LONG TERM LIABILITIES</v>
      </c>
      <c r="N757" t="str">
        <f t="shared" si="70"/>
        <v>CONTRIBUTIONS IN AID CONS</v>
      </c>
      <c r="O757" t="str">
        <f t="shared" si="71"/>
        <v>3475 - CONTRIBUTIONS IN AID SEW</v>
      </c>
      <c r="Q757" t="str">
        <f t="shared" si="72"/>
        <v>CIAC-TOOL SHOP &amp; MISC E</v>
      </c>
      <c r="W757" s="2">
        <v>3675</v>
      </c>
    </row>
    <row r="758" spans="1:23" x14ac:dyDescent="0.25">
      <c r="A758" s="2">
        <v>3680</v>
      </c>
      <c r="B758" s="14" t="s">
        <v>2304</v>
      </c>
      <c r="C758" s="14" t="s">
        <v>3071</v>
      </c>
      <c r="D758" s="14" t="s">
        <v>2316</v>
      </c>
      <c r="E758" s="14" t="s">
        <v>2304</v>
      </c>
      <c r="F758" s="2">
        <v>271052</v>
      </c>
      <c r="G758" s="2" t="s">
        <v>2308</v>
      </c>
      <c r="H758" s="4">
        <v>271</v>
      </c>
      <c r="K758" t="str">
        <f t="shared" si="67"/>
        <v>TOTAL LIABILITIES</v>
      </c>
      <c r="L758" t="str">
        <f t="shared" si="69"/>
        <v>LONG TERM LIABILITIES</v>
      </c>
      <c r="M758" s="13" t="str">
        <f t="shared" si="68"/>
        <v>LONG TERM LIABILITIES</v>
      </c>
      <c r="N758" t="str">
        <f t="shared" si="70"/>
        <v>CONTRIBUTIONS IN AID CONS</v>
      </c>
      <c r="O758" t="str">
        <f t="shared" si="71"/>
        <v>3475 - CONTRIBUTIONS IN AID SEW</v>
      </c>
      <c r="Q758" t="str">
        <f t="shared" si="72"/>
        <v>CIAC-LABORATORY EQPT</v>
      </c>
      <c r="W758" s="2">
        <v>3680</v>
      </c>
    </row>
    <row r="759" spans="1:23" x14ac:dyDescent="0.25">
      <c r="A759" s="2">
        <v>3685</v>
      </c>
      <c r="B759" s="14" t="s">
        <v>2304</v>
      </c>
      <c r="C759" s="14" t="s">
        <v>3030</v>
      </c>
      <c r="D759" s="14" t="s">
        <v>2316</v>
      </c>
      <c r="E759" s="14" t="s">
        <v>2304</v>
      </c>
      <c r="F759" s="2">
        <v>271059</v>
      </c>
      <c r="G759" s="2">
        <v>26445</v>
      </c>
      <c r="H759" s="4">
        <v>271</v>
      </c>
      <c r="K759" t="str">
        <f t="shared" si="67"/>
        <v>TOTAL LIABILITIES</v>
      </c>
      <c r="L759" t="str">
        <f t="shared" si="69"/>
        <v>LONG TERM LIABILITIES</v>
      </c>
      <c r="M759" s="13" t="str">
        <f t="shared" si="68"/>
        <v>LONG TERM LIABILITIES</v>
      </c>
      <c r="N759" t="str">
        <f t="shared" si="70"/>
        <v>CONTRIBUTIONS IN AID CONS</v>
      </c>
      <c r="O759" t="str">
        <f t="shared" si="71"/>
        <v>3475 - CONTRIBUTIONS IN AID SEW</v>
      </c>
      <c r="Q759" t="str">
        <f t="shared" si="72"/>
        <v>CIAC-POWER OPERATED EQU</v>
      </c>
      <c r="W759" s="2">
        <v>3685</v>
      </c>
    </row>
    <row r="760" spans="1:23" x14ac:dyDescent="0.25">
      <c r="A760" s="2">
        <v>3690</v>
      </c>
      <c r="B760" s="14" t="s">
        <v>2304</v>
      </c>
      <c r="C760" s="14" t="s">
        <v>3031</v>
      </c>
      <c r="D760" s="14" t="s">
        <v>2316</v>
      </c>
      <c r="E760" s="14" t="s">
        <v>2304</v>
      </c>
      <c r="F760" s="2">
        <v>271060</v>
      </c>
      <c r="G760" s="2" t="s">
        <v>2308</v>
      </c>
      <c r="H760" s="4">
        <v>271</v>
      </c>
      <c r="K760" t="str">
        <f t="shared" si="67"/>
        <v>TOTAL LIABILITIES</v>
      </c>
      <c r="L760" t="str">
        <f t="shared" si="69"/>
        <v>LONG TERM LIABILITIES</v>
      </c>
      <c r="M760" s="13" t="str">
        <f t="shared" si="68"/>
        <v>LONG TERM LIABILITIES</v>
      </c>
      <c r="N760" t="str">
        <f t="shared" si="70"/>
        <v>CONTRIBUTIONS IN AID CONS</v>
      </c>
      <c r="O760" t="str">
        <f t="shared" si="71"/>
        <v>3475 - CONTRIBUTIONS IN AID SEW</v>
      </c>
      <c r="Q760" t="str">
        <f t="shared" si="72"/>
        <v>CIAC-COMMUNICATION EQPT</v>
      </c>
      <c r="W760" s="2">
        <v>3690</v>
      </c>
    </row>
    <row r="761" spans="1:23" x14ac:dyDescent="0.25">
      <c r="A761" s="2">
        <v>3695</v>
      </c>
      <c r="B761" s="14" t="s">
        <v>2304</v>
      </c>
      <c r="C761" s="14" t="s">
        <v>3072</v>
      </c>
      <c r="D761" s="14" t="s">
        <v>2316</v>
      </c>
      <c r="E761" s="14" t="s">
        <v>2304</v>
      </c>
      <c r="F761" s="2">
        <v>271034</v>
      </c>
      <c r="G761" s="2" t="s">
        <v>2308</v>
      </c>
      <c r="H761" s="4">
        <v>271</v>
      </c>
      <c r="K761" t="str">
        <f t="shared" si="67"/>
        <v>TOTAL LIABILITIES</v>
      </c>
      <c r="L761" t="str">
        <f t="shared" si="69"/>
        <v>LONG TERM LIABILITIES</v>
      </c>
      <c r="M761" s="13" t="str">
        <f t="shared" si="68"/>
        <v>LONG TERM LIABILITIES</v>
      </c>
      <c r="N761" t="str">
        <f t="shared" si="70"/>
        <v>CONTRIBUTIONS IN AID CONS</v>
      </c>
      <c r="O761" t="str">
        <f t="shared" si="71"/>
        <v>3475 - CONTRIBUTIONS IN AID SEW</v>
      </c>
      <c r="Q761" t="str">
        <f t="shared" si="72"/>
        <v>CIAC-MISC EQUIP SEWER</v>
      </c>
      <c r="W761" s="2">
        <v>3695</v>
      </c>
    </row>
    <row r="762" spans="1:23" x14ac:dyDescent="0.25">
      <c r="A762" s="2">
        <v>3700</v>
      </c>
      <c r="B762" s="14" t="s">
        <v>2304</v>
      </c>
      <c r="C762" s="14" t="s">
        <v>3033</v>
      </c>
      <c r="D762" s="14" t="s">
        <v>2316</v>
      </c>
      <c r="E762" s="14" t="s">
        <v>2304</v>
      </c>
      <c r="F762" s="2">
        <v>271035</v>
      </c>
      <c r="G762" s="2">
        <v>26419</v>
      </c>
      <c r="H762" s="4">
        <v>271</v>
      </c>
      <c r="K762" t="str">
        <f t="shared" si="67"/>
        <v>TOTAL LIABILITIES</v>
      </c>
      <c r="L762" t="str">
        <f t="shared" si="69"/>
        <v>LONG TERM LIABILITIES</v>
      </c>
      <c r="M762" s="13" t="str">
        <f t="shared" si="68"/>
        <v>LONG TERM LIABILITIES</v>
      </c>
      <c r="N762" t="str">
        <f t="shared" si="70"/>
        <v>CONTRIBUTIONS IN AID CONS</v>
      </c>
      <c r="O762" t="str">
        <f t="shared" si="71"/>
        <v>3475 - CONTRIBUTIONS IN AID SEW</v>
      </c>
      <c r="Q762" t="str">
        <f t="shared" si="72"/>
        <v>CIAC-OTHER TANGIBLE PLT</v>
      </c>
      <c r="W762" s="2">
        <v>3700</v>
      </c>
    </row>
    <row r="763" spans="1:23" x14ac:dyDescent="0.25">
      <c r="A763" s="2">
        <v>3705</v>
      </c>
      <c r="B763" s="14" t="s">
        <v>2304</v>
      </c>
      <c r="C763" s="14" t="s">
        <v>3073</v>
      </c>
      <c r="D763" s="14" t="s">
        <v>2316</v>
      </c>
      <c r="E763" s="14" t="s">
        <v>2304</v>
      </c>
      <c r="F763" s="2">
        <v>271036</v>
      </c>
      <c r="G763" s="2">
        <v>26420</v>
      </c>
      <c r="H763" s="4">
        <v>271</v>
      </c>
      <c r="K763" t="str">
        <f t="shared" si="67"/>
        <v>TOTAL LIABILITIES</v>
      </c>
      <c r="L763" t="str">
        <f t="shared" si="69"/>
        <v>LONG TERM LIABILITIES</v>
      </c>
      <c r="M763" s="13" t="str">
        <f t="shared" si="68"/>
        <v>LONG TERM LIABILITIES</v>
      </c>
      <c r="N763" t="str">
        <f t="shared" si="70"/>
        <v>CONTRIBUTIONS IN AID CONS</v>
      </c>
      <c r="O763" t="str">
        <f t="shared" si="71"/>
        <v>3475 - CONTRIBUTIONS IN AID SEW</v>
      </c>
      <c r="Q763" t="str">
        <f t="shared" si="72"/>
        <v>CIAC-SEWER-TAP</v>
      </c>
      <c r="W763" s="2">
        <v>3705</v>
      </c>
    </row>
    <row r="764" spans="1:23" x14ac:dyDescent="0.25">
      <c r="A764" s="2">
        <v>3710</v>
      </c>
      <c r="B764" s="14" t="s">
        <v>2304</v>
      </c>
      <c r="C764" s="14" t="s">
        <v>3074</v>
      </c>
      <c r="D764" s="14" t="s">
        <v>2316</v>
      </c>
      <c r="E764" s="14" t="s">
        <v>2304</v>
      </c>
      <c r="F764" s="2">
        <v>271037</v>
      </c>
      <c r="G764" s="2">
        <v>26421</v>
      </c>
      <c r="H764" s="4">
        <v>271</v>
      </c>
      <c r="K764" t="str">
        <f t="shared" si="67"/>
        <v>TOTAL LIABILITIES</v>
      </c>
      <c r="L764" t="str">
        <f t="shared" si="69"/>
        <v>LONG TERM LIABILITIES</v>
      </c>
      <c r="M764" s="13" t="str">
        <f t="shared" si="68"/>
        <v>LONG TERM LIABILITIES</v>
      </c>
      <c r="N764" t="str">
        <f t="shared" si="70"/>
        <v>CONTRIBUTIONS IN AID CONS</v>
      </c>
      <c r="O764" t="str">
        <f t="shared" si="71"/>
        <v>3475 - CONTRIBUTIONS IN AID SEW</v>
      </c>
      <c r="Q764" t="str">
        <f t="shared" si="72"/>
        <v>CIAC-SWR MGMT FEE</v>
      </c>
      <c r="W764" s="2">
        <v>3710</v>
      </c>
    </row>
    <row r="765" spans="1:23" x14ac:dyDescent="0.25">
      <c r="A765" s="2">
        <v>3712</v>
      </c>
      <c r="B765" s="14" t="s">
        <v>2304</v>
      </c>
      <c r="C765" s="14" t="s">
        <v>3075</v>
      </c>
      <c r="D765" s="14" t="s">
        <v>2316</v>
      </c>
      <c r="E765" s="14" t="s">
        <v>2304</v>
      </c>
      <c r="F765" s="2">
        <v>271038</v>
      </c>
      <c r="G765" s="2">
        <v>26422</v>
      </c>
      <c r="H765" s="4" t="e">
        <v>#N/A</v>
      </c>
      <c r="K765" t="str">
        <f t="shared" si="67"/>
        <v>TOTAL LIABILITIES</v>
      </c>
      <c r="L765" t="str">
        <f t="shared" si="69"/>
        <v>LONG TERM LIABILITIES</v>
      </c>
      <c r="M765" s="13" t="str">
        <f t="shared" si="68"/>
        <v>LONG TERM LIABILITIES</v>
      </c>
      <c r="N765" t="str">
        <f t="shared" si="70"/>
        <v>CONTRIBUTIONS IN AID CONS</v>
      </c>
      <c r="O765" t="str">
        <f t="shared" si="71"/>
        <v>3475 - CONTRIBUTIONS IN AID SEW</v>
      </c>
      <c r="Q765" t="str">
        <f t="shared" si="72"/>
        <v>CIAC-SWR LINE EXT FEE</v>
      </c>
      <c r="W765" s="2">
        <v>3712</v>
      </c>
    </row>
    <row r="766" spans="1:23" x14ac:dyDescent="0.25">
      <c r="A766" s="2">
        <v>3715</v>
      </c>
      <c r="B766" s="14" t="s">
        <v>2304</v>
      </c>
      <c r="C766" s="14" t="s">
        <v>3076</v>
      </c>
      <c r="D766" s="14" t="s">
        <v>2316</v>
      </c>
      <c r="E766" s="14" t="s">
        <v>2304</v>
      </c>
      <c r="F766" s="2">
        <v>271039</v>
      </c>
      <c r="G766" s="2">
        <v>26423</v>
      </c>
      <c r="H766" s="4">
        <v>271</v>
      </c>
      <c r="K766" t="str">
        <f t="shared" si="67"/>
        <v>TOTAL LIABILITIES</v>
      </c>
      <c r="L766" t="str">
        <f t="shared" si="69"/>
        <v>LONG TERM LIABILITIES</v>
      </c>
      <c r="M766" s="13" t="str">
        <f t="shared" si="68"/>
        <v>LONG TERM LIABILITIES</v>
      </c>
      <c r="N766" t="str">
        <f t="shared" si="70"/>
        <v>CONTRIBUTIONS IN AID CONS</v>
      </c>
      <c r="O766" t="str">
        <f t="shared" si="71"/>
        <v>3475 - CONTRIBUTIONS IN AID SEW</v>
      </c>
      <c r="Q766" t="str">
        <f t="shared" si="72"/>
        <v>CIAC-SWR RES CAP FEE</v>
      </c>
      <c r="W766" s="2">
        <v>3715</v>
      </c>
    </row>
    <row r="767" spans="1:23" x14ac:dyDescent="0.25">
      <c r="A767" s="2">
        <v>3720</v>
      </c>
      <c r="B767" s="14" t="s">
        <v>2304</v>
      </c>
      <c r="C767" s="14" t="s">
        <v>3077</v>
      </c>
      <c r="D767" s="14" t="s">
        <v>2316</v>
      </c>
      <c r="E767" s="14" t="s">
        <v>2304</v>
      </c>
      <c r="F767" s="2">
        <v>271040</v>
      </c>
      <c r="G767" s="2">
        <v>26424</v>
      </c>
      <c r="H767" s="4">
        <v>271</v>
      </c>
      <c r="K767" t="str">
        <f t="shared" si="67"/>
        <v>TOTAL LIABILITIES</v>
      </c>
      <c r="L767" t="str">
        <f t="shared" si="69"/>
        <v>LONG TERM LIABILITIES</v>
      </c>
      <c r="M767" s="13" t="str">
        <f t="shared" si="68"/>
        <v>LONG TERM LIABILITIES</v>
      </c>
      <c r="N767" t="str">
        <f t="shared" si="70"/>
        <v>CONTRIBUTIONS IN AID CONS</v>
      </c>
      <c r="O767" t="str">
        <f t="shared" si="71"/>
        <v>3475 - CONTRIBUTIONS IN AID SEW</v>
      </c>
      <c r="Q767" t="str">
        <f t="shared" si="72"/>
        <v>CIAC-SWR PLT MOD FEE</v>
      </c>
      <c r="W767" s="2">
        <v>3720</v>
      </c>
    </row>
    <row r="768" spans="1:23" x14ac:dyDescent="0.25">
      <c r="A768" s="2">
        <v>3725</v>
      </c>
      <c r="B768" s="14" t="s">
        <v>2304</v>
      </c>
      <c r="C768" s="14" t="s">
        <v>3078</v>
      </c>
      <c r="D768" s="14" t="s">
        <v>2316</v>
      </c>
      <c r="E768" s="14" t="s">
        <v>2304</v>
      </c>
      <c r="F768" s="2">
        <v>271041</v>
      </c>
      <c r="G768" s="2">
        <v>26425</v>
      </c>
      <c r="H768" s="4">
        <v>271</v>
      </c>
      <c r="K768" t="str">
        <f t="shared" si="67"/>
        <v>TOTAL LIABILITIES</v>
      </c>
      <c r="L768" t="str">
        <f t="shared" si="69"/>
        <v>LONG TERM LIABILITIES</v>
      </c>
      <c r="M768" s="13" t="str">
        <f t="shared" si="68"/>
        <v>LONG TERM LIABILITIES</v>
      </c>
      <c r="N768" t="str">
        <f t="shared" si="70"/>
        <v>CONTRIBUTIONS IN AID CONS</v>
      </c>
      <c r="O768" t="str">
        <f t="shared" si="71"/>
        <v>3475 - CONTRIBUTIONS IN AID SEW</v>
      </c>
      <c r="Q768" t="str">
        <f t="shared" si="72"/>
        <v>CIAC-SWR PLT MTR FEE</v>
      </c>
      <c r="W768" s="2">
        <v>3725</v>
      </c>
    </row>
    <row r="769" spans="1:23" x14ac:dyDescent="0.25">
      <c r="A769" s="2">
        <v>3726</v>
      </c>
      <c r="B769" s="14" t="s">
        <v>2304</v>
      </c>
      <c r="C769" s="14" t="s">
        <v>3079</v>
      </c>
      <c r="D769" s="14" t="s">
        <v>2314</v>
      </c>
      <c r="E769" s="14" t="s">
        <v>2307</v>
      </c>
      <c r="G769" s="2" t="s">
        <v>2308</v>
      </c>
      <c r="H769" s="4" t="e">
        <v>#N/A</v>
      </c>
      <c r="K769" t="str">
        <f t="shared" si="67"/>
        <v>TOTAL LIABILITIES</v>
      </c>
      <c r="L769" t="str">
        <f t="shared" si="69"/>
        <v>LONG TERM LIABILITIES</v>
      </c>
      <c r="M769" s="13" t="str">
        <f t="shared" si="68"/>
        <v>LONG TERM LIABILITIES</v>
      </c>
      <c r="N769" t="str">
        <f t="shared" si="70"/>
        <v>CONTRIBUTIONS IN AID CONS</v>
      </c>
      <c r="O769" t="str">
        <f t="shared" si="71"/>
        <v>3726 - CIAC-GAS</v>
      </c>
      <c r="P769" t="str">
        <f>CONCATENATE(A769," ","-"," ",TRIM(C769))</f>
        <v>3726 - CIAC-GAS</v>
      </c>
      <c r="Q769" t="str">
        <f t="shared" si="72"/>
        <v>CIAC-GAS</v>
      </c>
      <c r="W769" s="2">
        <v>3726</v>
      </c>
    </row>
    <row r="770" spans="1:23" x14ac:dyDescent="0.25">
      <c r="A770" s="2">
        <v>3727</v>
      </c>
      <c r="B770" s="14" t="s">
        <v>2304</v>
      </c>
      <c r="C770" s="14" t="s">
        <v>2999</v>
      </c>
      <c r="D770" s="14" t="s">
        <v>2316</v>
      </c>
      <c r="E770" s="14" t="s">
        <v>2304</v>
      </c>
      <c r="F770" s="2">
        <v>271001</v>
      </c>
      <c r="G770" s="2" t="s">
        <v>2308</v>
      </c>
      <c r="H770" s="4" t="e">
        <v>#N/A</v>
      </c>
      <c r="K770" t="str">
        <f t="shared" si="67"/>
        <v>TOTAL LIABILITIES</v>
      </c>
      <c r="L770" t="str">
        <f t="shared" si="69"/>
        <v>LONG TERM LIABILITIES</v>
      </c>
      <c r="M770" s="13" t="str">
        <f t="shared" si="68"/>
        <v>LONG TERM LIABILITIES</v>
      </c>
      <c r="N770" t="str">
        <f t="shared" si="70"/>
        <v>CONTRIBUTIONS IN AID CONS</v>
      </c>
      <c r="O770" t="str">
        <f t="shared" si="71"/>
        <v>3726 - CIAC-GAS</v>
      </c>
      <c r="Q770" t="str">
        <f t="shared" si="72"/>
        <v>CIAC-ORGANIZATION</v>
      </c>
      <c r="W770" s="2">
        <v>3727</v>
      </c>
    </row>
    <row r="771" spans="1:23" x14ac:dyDescent="0.25">
      <c r="A771" s="2">
        <v>3728</v>
      </c>
      <c r="B771" s="14" t="s">
        <v>2304</v>
      </c>
      <c r="C771" s="14" t="s">
        <v>3038</v>
      </c>
      <c r="D771" s="14" t="s">
        <v>2316</v>
      </c>
      <c r="E771" s="14" t="s">
        <v>2304</v>
      </c>
      <c r="F771" s="2">
        <v>271002</v>
      </c>
      <c r="G771" s="2" t="s">
        <v>2308</v>
      </c>
      <c r="H771" s="4" t="e">
        <v>#N/A</v>
      </c>
      <c r="K771" t="str">
        <f t="shared" ref="K771:K834" si="73">IF(D771="3",TRIM(C771),K770)</f>
        <v>TOTAL LIABILITIES</v>
      </c>
      <c r="L771" t="str">
        <f t="shared" si="69"/>
        <v>LONG TERM LIABILITIES</v>
      </c>
      <c r="M771" s="13" t="str">
        <f t="shared" ref="M771:M834" si="74">+L771</f>
        <v>LONG TERM LIABILITIES</v>
      </c>
      <c r="N771" t="str">
        <f t="shared" si="70"/>
        <v>CONTRIBUTIONS IN AID CONS</v>
      </c>
      <c r="O771" t="str">
        <f t="shared" si="71"/>
        <v>3726 - CIAC-GAS</v>
      </c>
      <c r="Q771" t="str">
        <f t="shared" si="72"/>
        <v>CIAC-FRANCHISES INTANG</v>
      </c>
      <c r="W771" s="2">
        <v>3728</v>
      </c>
    </row>
    <row r="772" spans="1:23" x14ac:dyDescent="0.25">
      <c r="A772" s="2">
        <v>3729</v>
      </c>
      <c r="B772" s="14" t="s">
        <v>2304</v>
      </c>
      <c r="C772" s="14" t="s">
        <v>3080</v>
      </c>
      <c r="D772" s="14" t="s">
        <v>2316</v>
      </c>
      <c r="E772" s="14" t="s">
        <v>2304</v>
      </c>
      <c r="F772" s="2">
        <v>271036</v>
      </c>
      <c r="G772" s="2">
        <v>26430</v>
      </c>
      <c r="H772" s="4" t="e">
        <v>#N/A</v>
      </c>
      <c r="K772" t="str">
        <f t="shared" si="73"/>
        <v>TOTAL LIABILITIES</v>
      </c>
      <c r="L772" t="str">
        <f t="shared" ref="L772:L835" si="75">IF(D772="4",TRIM(C772),L771)</f>
        <v>LONG TERM LIABILITIES</v>
      </c>
      <c r="M772" s="13" t="str">
        <f t="shared" si="74"/>
        <v>LONG TERM LIABILITIES</v>
      </c>
      <c r="N772" t="str">
        <f t="shared" si="70"/>
        <v>CONTRIBUTIONS IN AID CONS</v>
      </c>
      <c r="O772" t="str">
        <f t="shared" si="71"/>
        <v>3726 - CIAC-GAS</v>
      </c>
      <c r="Q772" t="str">
        <f t="shared" si="72"/>
        <v>CIAC-GAS-TAP</v>
      </c>
      <c r="W772" s="2">
        <v>3729</v>
      </c>
    </row>
    <row r="773" spans="1:23" x14ac:dyDescent="0.25">
      <c r="A773" s="2">
        <v>3730</v>
      </c>
      <c r="B773" s="14" t="s">
        <v>2304</v>
      </c>
      <c r="C773" s="14" t="s">
        <v>3081</v>
      </c>
      <c r="D773" s="14" t="s">
        <v>2316</v>
      </c>
      <c r="E773" s="14" t="s">
        <v>2304</v>
      </c>
      <c r="F773" s="2" t="s">
        <v>2989</v>
      </c>
      <c r="G773" s="2" t="s">
        <v>2308</v>
      </c>
      <c r="H773" s="4" t="e">
        <v>#N/A</v>
      </c>
      <c r="K773" t="str">
        <f t="shared" si="73"/>
        <v>TOTAL LIABILITIES</v>
      </c>
      <c r="L773" t="str">
        <f t="shared" si="75"/>
        <v>LONG TERM LIABILITIES</v>
      </c>
      <c r="M773" s="13" t="str">
        <f t="shared" si="74"/>
        <v>LONG TERM LIABILITIES</v>
      </c>
      <c r="N773" t="str">
        <f t="shared" ref="N773:N836" si="76">IF(D773="5",TRIM(C773),N772)</f>
        <v>CONTRIBUTIONS IN AID CONS</v>
      </c>
      <c r="O773" t="str">
        <f t="shared" ref="O773:O836" si="77">IF(D773="6",P773,O772)</f>
        <v>3726 - CIAC-GAS</v>
      </c>
      <c r="Q773" t="str">
        <f t="shared" ref="Q773:Q836" si="78">IF(OR(D773="7",D773="8",D773="6"),TRIM(C773),"")</f>
        <v>CIAC-STRUCT/IMPRV NATUA</v>
      </c>
      <c r="W773" s="2">
        <v>3730</v>
      </c>
    </row>
    <row r="774" spans="1:23" x14ac:dyDescent="0.25">
      <c r="A774" s="2">
        <v>3731</v>
      </c>
      <c r="B774" s="14" t="s">
        <v>2304</v>
      </c>
      <c r="C774" s="14" t="s">
        <v>3082</v>
      </c>
      <c r="D774" s="14" t="s">
        <v>2316</v>
      </c>
      <c r="E774" s="14" t="s">
        <v>2304</v>
      </c>
      <c r="F774" s="2">
        <v>271005</v>
      </c>
      <c r="G774" s="2" t="s">
        <v>2308</v>
      </c>
      <c r="H774" s="4" t="e">
        <v>#N/A</v>
      </c>
      <c r="K774" t="str">
        <f t="shared" si="73"/>
        <v>TOTAL LIABILITIES</v>
      </c>
      <c r="L774" t="str">
        <f t="shared" si="75"/>
        <v>LONG TERM LIABILITIES</v>
      </c>
      <c r="M774" s="13" t="str">
        <f t="shared" si="74"/>
        <v>LONG TERM LIABILITIES</v>
      </c>
      <c r="N774" t="str">
        <f t="shared" si="76"/>
        <v>CONTRIBUTIONS IN AID CONS</v>
      </c>
      <c r="O774" t="str">
        <f t="shared" si="77"/>
        <v>3726 - CIAC-GAS</v>
      </c>
      <c r="Q774" t="str">
        <f t="shared" si="78"/>
        <v>CIAC-STRUCT/IMPRV TRANS</v>
      </c>
      <c r="W774" s="2">
        <v>3731</v>
      </c>
    </row>
    <row r="775" spans="1:23" x14ac:dyDescent="0.25">
      <c r="A775" s="2">
        <v>3732</v>
      </c>
      <c r="B775" s="14" t="s">
        <v>2304</v>
      </c>
      <c r="C775" s="14" t="s">
        <v>3083</v>
      </c>
      <c r="D775" s="14" t="s">
        <v>2316</v>
      </c>
      <c r="E775" s="14" t="s">
        <v>2304</v>
      </c>
      <c r="F775" s="2" t="s">
        <v>2989</v>
      </c>
      <c r="G775" s="2" t="s">
        <v>2308</v>
      </c>
      <c r="H775" s="4" t="e">
        <v>#N/A</v>
      </c>
      <c r="K775" t="str">
        <f t="shared" si="73"/>
        <v>TOTAL LIABILITIES</v>
      </c>
      <c r="L775" t="str">
        <f t="shared" si="75"/>
        <v>LONG TERM LIABILITIES</v>
      </c>
      <c r="M775" s="13" t="str">
        <f t="shared" si="74"/>
        <v>LONG TERM LIABILITIES</v>
      </c>
      <c r="N775" t="str">
        <f t="shared" si="76"/>
        <v>CONTRIBUTIONS IN AID CONS</v>
      </c>
      <c r="O775" t="str">
        <f t="shared" si="77"/>
        <v>3726 - CIAC-GAS</v>
      </c>
      <c r="Q775" t="str">
        <f t="shared" si="78"/>
        <v>CIAC-STRUCT/IMPRV DISTR</v>
      </c>
      <c r="W775" s="2">
        <v>3732</v>
      </c>
    </row>
    <row r="776" spans="1:23" x14ac:dyDescent="0.25">
      <c r="A776" s="2">
        <v>3733</v>
      </c>
      <c r="B776" s="14" t="s">
        <v>2304</v>
      </c>
      <c r="C776" s="14" t="s">
        <v>3044</v>
      </c>
      <c r="D776" s="14" t="s">
        <v>2316</v>
      </c>
      <c r="E776" s="14" t="s">
        <v>2304</v>
      </c>
      <c r="F776" s="2">
        <v>271011</v>
      </c>
      <c r="G776" s="2" t="s">
        <v>2308</v>
      </c>
      <c r="H776" s="4" t="e">
        <v>#N/A</v>
      </c>
      <c r="K776" t="str">
        <f t="shared" si="73"/>
        <v>TOTAL LIABILITIES</v>
      </c>
      <c r="L776" t="str">
        <f t="shared" si="75"/>
        <v>LONG TERM LIABILITIES</v>
      </c>
      <c r="M776" s="13" t="str">
        <f t="shared" si="74"/>
        <v>LONG TERM LIABILITIES</v>
      </c>
      <c r="N776" t="str">
        <f t="shared" si="76"/>
        <v>CONTRIBUTIONS IN AID CONS</v>
      </c>
      <c r="O776" t="str">
        <f t="shared" si="77"/>
        <v>3726 - CIAC-GAS</v>
      </c>
      <c r="Q776" t="str">
        <f t="shared" si="78"/>
        <v>CIAC-STRUCT/IMPRV GEN P</v>
      </c>
      <c r="W776" s="2">
        <v>3733</v>
      </c>
    </row>
    <row r="777" spans="1:23" x14ac:dyDescent="0.25">
      <c r="A777" s="2">
        <v>3734</v>
      </c>
      <c r="B777" s="14" t="s">
        <v>2304</v>
      </c>
      <c r="C777" s="14" t="s">
        <v>3084</v>
      </c>
      <c r="D777" s="14" t="s">
        <v>2316</v>
      </c>
      <c r="E777" s="14" t="s">
        <v>2304</v>
      </c>
      <c r="F777" s="2">
        <v>271018</v>
      </c>
      <c r="G777" s="2" t="s">
        <v>2308</v>
      </c>
      <c r="H777" s="4" t="e">
        <v>#N/A</v>
      </c>
      <c r="K777" t="str">
        <f t="shared" si="73"/>
        <v>TOTAL LIABILITIES</v>
      </c>
      <c r="L777" t="str">
        <f t="shared" si="75"/>
        <v>LONG TERM LIABILITIES</v>
      </c>
      <c r="M777" s="13" t="str">
        <f t="shared" si="74"/>
        <v>LONG TERM LIABILITIES</v>
      </c>
      <c r="N777" t="str">
        <f t="shared" si="76"/>
        <v>CONTRIBUTIONS IN AID CONS</v>
      </c>
      <c r="O777" t="str">
        <f t="shared" si="77"/>
        <v>3726 - CIAC-GAS</v>
      </c>
      <c r="Q777" t="str">
        <f t="shared" si="78"/>
        <v>CIAC-MAINS</v>
      </c>
      <c r="W777" s="2">
        <v>3734</v>
      </c>
    </row>
    <row r="778" spans="1:23" x14ac:dyDescent="0.25">
      <c r="A778" s="2">
        <v>3735</v>
      </c>
      <c r="B778" s="14" t="s">
        <v>2304</v>
      </c>
      <c r="C778" s="14" t="s">
        <v>3017</v>
      </c>
      <c r="D778" s="14" t="s">
        <v>2316</v>
      </c>
      <c r="E778" s="14" t="s">
        <v>2304</v>
      </c>
      <c r="F778" s="2">
        <v>271025</v>
      </c>
      <c r="G778" s="2" t="s">
        <v>2308</v>
      </c>
      <c r="H778" s="4" t="e">
        <v>#N/A</v>
      </c>
      <c r="K778" t="str">
        <f t="shared" si="73"/>
        <v>TOTAL LIABILITIES</v>
      </c>
      <c r="L778" t="str">
        <f t="shared" si="75"/>
        <v>LONG TERM LIABILITIES</v>
      </c>
      <c r="M778" s="13" t="str">
        <f t="shared" si="74"/>
        <v>LONG TERM LIABILITIES</v>
      </c>
      <c r="N778" t="str">
        <f t="shared" si="76"/>
        <v>CONTRIBUTIONS IN AID CONS</v>
      </c>
      <c r="O778" t="str">
        <f t="shared" si="77"/>
        <v>3726 - CIAC-GAS</v>
      </c>
      <c r="Q778" t="str">
        <f t="shared" si="78"/>
        <v>CIAC-SERVICE LINES</v>
      </c>
      <c r="W778" s="2">
        <v>3735</v>
      </c>
    </row>
    <row r="779" spans="1:23" x14ac:dyDescent="0.25">
      <c r="A779" s="2">
        <v>3736</v>
      </c>
      <c r="B779" s="14" t="s">
        <v>2304</v>
      </c>
      <c r="C779" s="14" t="s">
        <v>1614</v>
      </c>
      <c r="D779" s="14" t="s">
        <v>2316</v>
      </c>
      <c r="E779" s="14" t="s">
        <v>2304</v>
      </c>
      <c r="F779" s="2">
        <v>271026</v>
      </c>
      <c r="G779" s="2" t="s">
        <v>2308</v>
      </c>
      <c r="H779" s="4" t="e">
        <v>#N/A</v>
      </c>
      <c r="K779" t="str">
        <f t="shared" si="73"/>
        <v>TOTAL LIABILITIES</v>
      </c>
      <c r="L779" t="str">
        <f t="shared" si="75"/>
        <v>LONG TERM LIABILITIES</v>
      </c>
      <c r="M779" s="13" t="str">
        <f t="shared" si="74"/>
        <v>LONG TERM LIABILITIES</v>
      </c>
      <c r="N779" t="str">
        <f t="shared" si="76"/>
        <v>CONTRIBUTIONS IN AID CONS</v>
      </c>
      <c r="O779" t="str">
        <f t="shared" si="77"/>
        <v>3726 - CIAC-GAS</v>
      </c>
      <c r="Q779" t="str">
        <f t="shared" si="78"/>
        <v>CIAC-METERS</v>
      </c>
      <c r="W779" s="2">
        <v>3736</v>
      </c>
    </row>
    <row r="780" spans="1:23" x14ac:dyDescent="0.25">
      <c r="A780" s="2">
        <v>3737</v>
      </c>
      <c r="B780" s="14" t="s">
        <v>2304</v>
      </c>
      <c r="C780" s="14" t="s">
        <v>3085</v>
      </c>
      <c r="D780" s="14" t="s">
        <v>2316</v>
      </c>
      <c r="E780" s="14" t="s">
        <v>2304</v>
      </c>
      <c r="F780" s="2">
        <v>271027</v>
      </c>
      <c r="G780" s="2" t="s">
        <v>2308</v>
      </c>
      <c r="H780" s="4" t="e">
        <v>#N/A</v>
      </c>
      <c r="K780" t="str">
        <f t="shared" si="73"/>
        <v>TOTAL LIABILITIES</v>
      </c>
      <c r="L780" t="str">
        <f t="shared" si="75"/>
        <v>LONG TERM LIABILITIES</v>
      </c>
      <c r="M780" s="13" t="str">
        <f t="shared" si="74"/>
        <v>LONG TERM LIABILITIES</v>
      </c>
      <c r="N780" t="str">
        <f t="shared" si="76"/>
        <v>CONTRIBUTIONS IN AID CONS</v>
      </c>
      <c r="O780" t="str">
        <f t="shared" si="77"/>
        <v>3726 - CIAC-GAS</v>
      </c>
      <c r="Q780" t="str">
        <f t="shared" si="78"/>
        <v>CIAC-METER INSTALLATION</v>
      </c>
      <c r="W780" s="2">
        <v>3737</v>
      </c>
    </row>
    <row r="781" spans="1:23" x14ac:dyDescent="0.25">
      <c r="A781" s="2">
        <v>3738</v>
      </c>
      <c r="B781" s="14" t="s">
        <v>2304</v>
      </c>
      <c r="C781" s="14" t="s">
        <v>3086</v>
      </c>
      <c r="D781" s="14" t="s">
        <v>2316</v>
      </c>
      <c r="E781" s="14" t="s">
        <v>2304</v>
      </c>
      <c r="F781" s="2">
        <v>271030</v>
      </c>
      <c r="G781" s="2" t="s">
        <v>2308</v>
      </c>
      <c r="H781" s="4" t="e">
        <v>#N/A</v>
      </c>
      <c r="K781" t="str">
        <f t="shared" si="73"/>
        <v>TOTAL LIABILITIES</v>
      </c>
      <c r="L781" t="str">
        <f t="shared" si="75"/>
        <v>LONG TERM LIABILITIES</v>
      </c>
      <c r="M781" s="13" t="str">
        <f t="shared" si="74"/>
        <v>LONG TERM LIABILITIES</v>
      </c>
      <c r="N781" t="str">
        <f t="shared" si="76"/>
        <v>CONTRIBUTIONS IN AID CONS</v>
      </c>
      <c r="O781" t="str">
        <f t="shared" si="77"/>
        <v>3726 - CIAC-GAS</v>
      </c>
      <c r="Q781" t="str">
        <f t="shared" si="78"/>
        <v>CIAC-RESERVOIRS</v>
      </c>
      <c r="W781" s="2">
        <v>3738</v>
      </c>
    </row>
    <row r="782" spans="1:23" x14ac:dyDescent="0.25">
      <c r="A782" s="2">
        <v>3739</v>
      </c>
      <c r="B782" s="14" t="s">
        <v>2304</v>
      </c>
      <c r="C782" s="14" t="s">
        <v>3087</v>
      </c>
      <c r="D782" s="14" t="s">
        <v>2316</v>
      </c>
      <c r="E782" s="14" t="s">
        <v>2304</v>
      </c>
      <c r="F782" s="2" t="s">
        <v>2989</v>
      </c>
      <c r="G782" s="2" t="s">
        <v>2308</v>
      </c>
      <c r="H782" s="4" t="e">
        <v>#N/A</v>
      </c>
      <c r="K782" t="str">
        <f t="shared" si="73"/>
        <v>TOTAL LIABILITIES</v>
      </c>
      <c r="L782" t="str">
        <f t="shared" si="75"/>
        <v>LONG TERM LIABILITIES</v>
      </c>
      <c r="M782" s="13" t="str">
        <f t="shared" si="74"/>
        <v>LONG TERM LIABILITIES</v>
      </c>
      <c r="N782" t="str">
        <f t="shared" si="76"/>
        <v>CONTRIBUTIONS IN AID CONS</v>
      </c>
      <c r="O782" t="str">
        <f t="shared" si="77"/>
        <v>3726 - CIAC-GAS</v>
      </c>
      <c r="Q782" t="str">
        <f t="shared" si="78"/>
        <v>CIAC-HOUSE REGULATORS</v>
      </c>
      <c r="W782" s="2">
        <v>3739</v>
      </c>
    </row>
    <row r="783" spans="1:23" x14ac:dyDescent="0.25">
      <c r="A783" s="2">
        <v>3745</v>
      </c>
      <c r="B783" s="14" t="s">
        <v>2304</v>
      </c>
      <c r="C783" s="14" t="s">
        <v>3088</v>
      </c>
      <c r="D783" s="14" t="s">
        <v>2314</v>
      </c>
      <c r="E783" s="14" t="s">
        <v>2307</v>
      </c>
      <c r="G783" s="2" t="s">
        <v>2308</v>
      </c>
      <c r="H783" s="4">
        <v>0</v>
      </c>
      <c r="K783" t="str">
        <f t="shared" si="73"/>
        <v>TOTAL LIABILITIES</v>
      </c>
      <c r="L783" t="str">
        <f t="shared" si="75"/>
        <v>LONG TERM LIABILITIES</v>
      </c>
      <c r="M783" s="13" t="str">
        <f t="shared" si="74"/>
        <v>LONG TERM LIABILITIES</v>
      </c>
      <c r="N783" t="str">
        <f t="shared" si="76"/>
        <v>CONTRIBUTIONS IN AID CONS</v>
      </c>
      <c r="O783" t="str">
        <f t="shared" si="77"/>
        <v>3745 - CIAC-REUSE</v>
      </c>
      <c r="P783" t="str">
        <f>CONCATENATE(A783," ","-"," ",TRIM(C783))</f>
        <v>3745 - CIAC-REUSE</v>
      </c>
      <c r="Q783" t="str">
        <f t="shared" si="78"/>
        <v>CIAC-REUSE</v>
      </c>
      <c r="W783" s="2">
        <v>3745</v>
      </c>
    </row>
    <row r="784" spans="1:23" x14ac:dyDescent="0.25">
      <c r="A784" s="2">
        <v>3750</v>
      </c>
      <c r="B784" s="14" t="s">
        <v>2304</v>
      </c>
      <c r="C784" s="14" t="s">
        <v>3089</v>
      </c>
      <c r="D784" s="14" t="s">
        <v>2316</v>
      </c>
      <c r="E784" s="14" t="s">
        <v>2304</v>
      </c>
      <c r="F784" s="2">
        <v>271061</v>
      </c>
      <c r="G784" s="2">
        <v>26447</v>
      </c>
      <c r="H784" s="4">
        <v>271</v>
      </c>
      <c r="K784" t="str">
        <f t="shared" si="73"/>
        <v>TOTAL LIABILITIES</v>
      </c>
      <c r="L784" t="str">
        <f t="shared" si="75"/>
        <v>LONG TERM LIABILITIES</v>
      </c>
      <c r="M784" s="13" t="str">
        <f t="shared" si="74"/>
        <v>LONG TERM LIABILITIES</v>
      </c>
      <c r="N784" t="str">
        <f t="shared" si="76"/>
        <v>CONTRIBUTIONS IN AID CONS</v>
      </c>
      <c r="O784" t="str">
        <f t="shared" si="77"/>
        <v>3745 - CIAC-REUSE</v>
      </c>
      <c r="Q784" t="str">
        <f t="shared" si="78"/>
        <v>CIAC-REUSE SERVICES</v>
      </c>
      <c r="W784" s="2">
        <v>3750</v>
      </c>
    </row>
    <row r="785" spans="1:23" x14ac:dyDescent="0.25">
      <c r="A785" s="2">
        <v>3755</v>
      </c>
      <c r="B785" s="14" t="s">
        <v>2304</v>
      </c>
      <c r="C785" s="14" t="s">
        <v>3090</v>
      </c>
      <c r="D785" s="14" t="s">
        <v>2316</v>
      </c>
      <c r="E785" s="14" t="s">
        <v>2304</v>
      </c>
      <c r="F785" s="17" t="s">
        <v>2989</v>
      </c>
      <c r="G785" s="2" t="s">
        <v>2308</v>
      </c>
      <c r="H785" s="4">
        <v>271</v>
      </c>
      <c r="I785" s="22"/>
      <c r="K785" t="str">
        <f t="shared" si="73"/>
        <v>TOTAL LIABILITIES</v>
      </c>
      <c r="L785" t="str">
        <f t="shared" si="75"/>
        <v>LONG TERM LIABILITIES</v>
      </c>
      <c r="M785" s="13" t="str">
        <f t="shared" si="74"/>
        <v>LONG TERM LIABILITIES</v>
      </c>
      <c r="N785" t="str">
        <f t="shared" si="76"/>
        <v>CONTRIBUTIONS IN AID CONS</v>
      </c>
      <c r="O785" t="str">
        <f t="shared" si="77"/>
        <v>3745 - CIAC-REUSE</v>
      </c>
      <c r="Q785" t="str">
        <f t="shared" si="78"/>
        <v>CIAC-REUSE MTR/INSTALLA</v>
      </c>
      <c r="W785" s="2">
        <v>3755</v>
      </c>
    </row>
    <row r="786" spans="1:23" x14ac:dyDescent="0.25">
      <c r="A786" s="2">
        <v>3760</v>
      </c>
      <c r="B786" s="14" t="s">
        <v>2304</v>
      </c>
      <c r="C786" s="14" t="s">
        <v>3091</v>
      </c>
      <c r="D786" s="14" t="s">
        <v>2316</v>
      </c>
      <c r="E786" s="14" t="s">
        <v>2304</v>
      </c>
      <c r="F786" s="2">
        <v>271062</v>
      </c>
      <c r="G786" s="2">
        <v>26448</v>
      </c>
      <c r="H786" s="4">
        <v>271</v>
      </c>
      <c r="K786" t="str">
        <f t="shared" si="73"/>
        <v>TOTAL LIABILITIES</v>
      </c>
      <c r="L786" t="str">
        <f t="shared" si="75"/>
        <v>LONG TERM LIABILITIES</v>
      </c>
      <c r="M786" s="13" t="str">
        <f t="shared" si="74"/>
        <v>LONG TERM LIABILITIES</v>
      </c>
      <c r="N786" t="str">
        <f t="shared" si="76"/>
        <v>CONTRIBUTIONS IN AID CONS</v>
      </c>
      <c r="O786" t="str">
        <f t="shared" si="77"/>
        <v>3745 - CIAC-REUSE</v>
      </c>
      <c r="Q786" t="str">
        <f t="shared" si="78"/>
        <v>CIAC-REUSE DIST RESERVO</v>
      </c>
      <c r="W786" s="2">
        <v>3760</v>
      </c>
    </row>
    <row r="787" spans="1:23" x14ac:dyDescent="0.25">
      <c r="A787" s="2">
        <v>3765</v>
      </c>
      <c r="B787" s="14" t="s">
        <v>2304</v>
      </c>
      <c r="C787" s="14" t="s">
        <v>3092</v>
      </c>
      <c r="D787" s="14" t="s">
        <v>2316</v>
      </c>
      <c r="E787" s="14" t="s">
        <v>2304</v>
      </c>
      <c r="F787" s="2">
        <v>271063</v>
      </c>
      <c r="G787" s="2">
        <v>26449</v>
      </c>
      <c r="H787" s="4">
        <v>271</v>
      </c>
      <c r="K787" t="str">
        <f t="shared" si="73"/>
        <v>TOTAL LIABILITIES</v>
      </c>
      <c r="L787" t="str">
        <f t="shared" si="75"/>
        <v>LONG TERM LIABILITIES</v>
      </c>
      <c r="M787" s="13" t="str">
        <f t="shared" si="74"/>
        <v>LONG TERM LIABILITIES</v>
      </c>
      <c r="N787" t="str">
        <f t="shared" si="76"/>
        <v>CONTRIBUTIONS IN AID CONS</v>
      </c>
      <c r="O787" t="str">
        <f t="shared" si="77"/>
        <v>3745 - CIAC-REUSE</v>
      </c>
      <c r="Q787" t="str">
        <f t="shared" si="78"/>
        <v>CIAC-REUSE TRANMISSION</v>
      </c>
      <c r="W787" s="2">
        <v>3765</v>
      </c>
    </row>
    <row r="788" spans="1:23" x14ac:dyDescent="0.25">
      <c r="A788" s="2">
        <v>3770</v>
      </c>
      <c r="B788" s="14" t="s">
        <v>2304</v>
      </c>
      <c r="C788" s="14" t="s">
        <v>3093</v>
      </c>
      <c r="D788" s="14" t="s">
        <v>2316</v>
      </c>
      <c r="E788" s="14" t="s">
        <v>2304</v>
      </c>
      <c r="F788" s="2">
        <v>271036</v>
      </c>
      <c r="G788" s="2">
        <v>26420</v>
      </c>
      <c r="H788" s="4">
        <v>271</v>
      </c>
      <c r="K788" t="str">
        <f t="shared" si="73"/>
        <v>TOTAL LIABILITIES</v>
      </c>
      <c r="L788" t="str">
        <f t="shared" si="75"/>
        <v>LONG TERM LIABILITIES</v>
      </c>
      <c r="M788" s="13" t="str">
        <f t="shared" si="74"/>
        <v>LONG TERM LIABILITIES</v>
      </c>
      <c r="N788" t="str">
        <f t="shared" si="76"/>
        <v>CONTRIBUTIONS IN AID CONS</v>
      </c>
      <c r="O788" t="str">
        <f t="shared" si="77"/>
        <v>3745 - CIAC-REUSE</v>
      </c>
      <c r="Q788" t="str">
        <f t="shared" si="78"/>
        <v>CIAC-REUSE-TAP</v>
      </c>
      <c r="W788" s="2">
        <v>3770</v>
      </c>
    </row>
    <row r="789" spans="1:23" x14ac:dyDescent="0.25">
      <c r="A789" s="2">
        <v>3775</v>
      </c>
      <c r="B789" s="14" t="s">
        <v>2304</v>
      </c>
      <c r="C789" s="14" t="s">
        <v>3094</v>
      </c>
      <c r="D789" s="14" t="s">
        <v>2316</v>
      </c>
      <c r="E789" s="14" t="s">
        <v>2304</v>
      </c>
      <c r="F789" s="2">
        <v>271037</v>
      </c>
      <c r="G789" s="2">
        <v>26421</v>
      </c>
      <c r="H789" s="4">
        <v>271</v>
      </c>
      <c r="K789" t="str">
        <f t="shared" si="73"/>
        <v>TOTAL LIABILITIES</v>
      </c>
      <c r="L789" t="str">
        <f t="shared" si="75"/>
        <v>LONG TERM LIABILITIES</v>
      </c>
      <c r="M789" s="13" t="str">
        <f t="shared" si="74"/>
        <v>LONG TERM LIABILITIES</v>
      </c>
      <c r="N789" t="str">
        <f t="shared" si="76"/>
        <v>CONTRIBUTIONS IN AID CONS</v>
      </c>
      <c r="O789" t="str">
        <f t="shared" si="77"/>
        <v>3745 - CIAC-REUSE</v>
      </c>
      <c r="Q789" t="str">
        <f t="shared" si="78"/>
        <v>CIAC-REUSE MGMT FEE</v>
      </c>
      <c r="W789" s="2">
        <v>3775</v>
      </c>
    </row>
    <row r="790" spans="1:23" x14ac:dyDescent="0.25">
      <c r="A790" s="2">
        <v>3777</v>
      </c>
      <c r="B790" s="14" t="s">
        <v>2304</v>
      </c>
      <c r="C790" s="14" t="s">
        <v>3095</v>
      </c>
      <c r="D790" s="14" t="s">
        <v>2316</v>
      </c>
      <c r="E790" s="14" t="s">
        <v>2304</v>
      </c>
      <c r="F790" s="2">
        <v>271038</v>
      </c>
      <c r="G790" s="2" t="s">
        <v>2308</v>
      </c>
      <c r="H790" s="4" t="e">
        <v>#N/A</v>
      </c>
      <c r="K790" t="str">
        <f t="shared" si="73"/>
        <v>TOTAL LIABILITIES</v>
      </c>
      <c r="L790" t="str">
        <f t="shared" si="75"/>
        <v>LONG TERM LIABILITIES</v>
      </c>
      <c r="M790" s="13" t="str">
        <f t="shared" si="74"/>
        <v>LONG TERM LIABILITIES</v>
      </c>
      <c r="N790" t="str">
        <f t="shared" si="76"/>
        <v>CONTRIBUTIONS IN AID CONS</v>
      </c>
      <c r="O790" t="str">
        <f t="shared" si="77"/>
        <v>3745 - CIAC-REUSE</v>
      </c>
      <c r="Q790" t="str">
        <f t="shared" si="78"/>
        <v>CIAC-REUSE LINE EXT FEE</v>
      </c>
      <c r="W790" s="2">
        <v>3777</v>
      </c>
    </row>
    <row r="791" spans="1:23" x14ac:dyDescent="0.25">
      <c r="A791" s="2">
        <v>3780</v>
      </c>
      <c r="B791" s="14" t="s">
        <v>2304</v>
      </c>
      <c r="C791" s="14" t="s">
        <v>3096</v>
      </c>
      <c r="D791" s="14" t="s">
        <v>2316</v>
      </c>
      <c r="E791" s="14" t="s">
        <v>2304</v>
      </c>
      <c r="F791" s="2">
        <v>271039</v>
      </c>
      <c r="G791" s="2">
        <v>26423</v>
      </c>
      <c r="H791" s="4">
        <v>271</v>
      </c>
      <c r="K791" t="str">
        <f t="shared" si="73"/>
        <v>TOTAL LIABILITIES</v>
      </c>
      <c r="L791" t="str">
        <f t="shared" si="75"/>
        <v>LONG TERM LIABILITIES</v>
      </c>
      <c r="M791" s="13" t="str">
        <f t="shared" si="74"/>
        <v>LONG TERM LIABILITIES</v>
      </c>
      <c r="N791" t="str">
        <f t="shared" si="76"/>
        <v>CONTRIBUTIONS IN AID CONS</v>
      </c>
      <c r="O791" t="str">
        <f t="shared" si="77"/>
        <v>3745 - CIAC-REUSE</v>
      </c>
      <c r="Q791" t="str">
        <f t="shared" si="78"/>
        <v>CIAC-REUSE RES CAP FEE</v>
      </c>
      <c r="W791" s="2">
        <v>3780</v>
      </c>
    </row>
    <row r="792" spans="1:23" x14ac:dyDescent="0.25">
      <c r="A792" s="2">
        <v>3785</v>
      </c>
      <c r="B792" s="14" t="s">
        <v>2304</v>
      </c>
      <c r="C792" s="14" t="s">
        <v>3097</v>
      </c>
      <c r="D792" s="14" t="s">
        <v>2316</v>
      </c>
      <c r="E792" s="14" t="s">
        <v>2304</v>
      </c>
      <c r="F792" s="2">
        <v>271040</v>
      </c>
      <c r="G792" s="2" t="s">
        <v>2308</v>
      </c>
      <c r="H792" s="4">
        <v>271</v>
      </c>
      <c r="K792" t="str">
        <f t="shared" si="73"/>
        <v>TOTAL LIABILITIES</v>
      </c>
      <c r="L792" t="str">
        <f t="shared" si="75"/>
        <v>LONG TERM LIABILITIES</v>
      </c>
      <c r="M792" s="13" t="str">
        <f t="shared" si="74"/>
        <v>LONG TERM LIABILITIES</v>
      </c>
      <c r="N792" t="str">
        <f t="shared" si="76"/>
        <v>CONTRIBUTIONS IN AID CONS</v>
      </c>
      <c r="O792" t="str">
        <f t="shared" si="77"/>
        <v>3745 - CIAC-REUSE</v>
      </c>
      <c r="Q792" t="str">
        <f t="shared" si="78"/>
        <v>CIAC-REUSE PLT MOD FEE</v>
      </c>
      <c r="W792" s="2">
        <v>3785</v>
      </c>
    </row>
    <row r="793" spans="1:23" x14ac:dyDescent="0.25">
      <c r="A793" s="2">
        <v>3790</v>
      </c>
      <c r="B793" s="14" t="s">
        <v>2304</v>
      </c>
      <c r="C793" s="14" t="s">
        <v>3098</v>
      </c>
      <c r="D793" s="14" t="s">
        <v>2316</v>
      </c>
      <c r="E793" s="14" t="s">
        <v>2304</v>
      </c>
      <c r="F793" s="2">
        <v>271041</v>
      </c>
      <c r="G793" s="2">
        <v>26425</v>
      </c>
      <c r="H793" s="4">
        <v>271</v>
      </c>
      <c r="K793" t="str">
        <f t="shared" si="73"/>
        <v>TOTAL LIABILITIES</v>
      </c>
      <c r="L793" t="str">
        <f t="shared" si="75"/>
        <v>LONG TERM LIABILITIES</v>
      </c>
      <c r="M793" s="13" t="str">
        <f t="shared" si="74"/>
        <v>LONG TERM LIABILITIES</v>
      </c>
      <c r="N793" t="str">
        <f t="shared" si="76"/>
        <v>CONTRIBUTIONS IN AID CONS</v>
      </c>
      <c r="O793" t="str">
        <f t="shared" si="77"/>
        <v>3745 - CIAC-REUSE</v>
      </c>
      <c r="Q793" t="str">
        <f t="shared" si="78"/>
        <v>CIAC-REUSE PLT MTR FEE</v>
      </c>
      <c r="W793" s="2">
        <v>3790</v>
      </c>
    </row>
    <row r="794" spans="1:23" x14ac:dyDescent="0.25">
      <c r="A794" s="2">
        <v>3795</v>
      </c>
      <c r="B794" s="14" t="s">
        <v>2304</v>
      </c>
      <c r="C794" s="14" t="s">
        <v>3099</v>
      </c>
      <c r="D794" s="14" t="s">
        <v>2314</v>
      </c>
      <c r="E794" s="14" t="s">
        <v>2307</v>
      </c>
      <c r="G794" s="2" t="s">
        <v>2308</v>
      </c>
      <c r="H794" s="4">
        <v>0</v>
      </c>
      <c r="K794" t="str">
        <f t="shared" si="73"/>
        <v>TOTAL LIABILITIES</v>
      </c>
      <c r="L794" t="str">
        <f t="shared" si="75"/>
        <v>LONG TERM LIABILITIES</v>
      </c>
      <c r="M794" s="13" t="str">
        <f t="shared" si="74"/>
        <v>LONG TERM LIABILITIES</v>
      </c>
      <c r="N794" t="str">
        <f t="shared" si="76"/>
        <v>CONTRIBUTIONS IN AID CONS</v>
      </c>
      <c r="O794" t="str">
        <f t="shared" si="77"/>
        <v>3795 - ACCUM AMORT OF CIA WATER</v>
      </c>
      <c r="P794" t="str">
        <f>CONCATENATE(A794," ","-"," ",TRIM(C794))</f>
        <v>3795 - ACCUM AMORT OF CIA WATER</v>
      </c>
      <c r="Q794" t="str">
        <f t="shared" si="78"/>
        <v>ACCUM AMORT OF CIA WATER</v>
      </c>
      <c r="W794" s="2">
        <v>3795</v>
      </c>
    </row>
    <row r="795" spans="1:23" x14ac:dyDescent="0.25">
      <c r="A795" s="2">
        <v>3800</v>
      </c>
      <c r="B795" s="14" t="s">
        <v>2304</v>
      </c>
      <c r="C795" s="14" t="s">
        <v>3100</v>
      </c>
      <c r="D795" s="14" t="s">
        <v>2316</v>
      </c>
      <c r="E795" s="14" t="s">
        <v>2304</v>
      </c>
      <c r="F795" s="17">
        <v>272001</v>
      </c>
      <c r="G795" s="2">
        <v>26503</v>
      </c>
      <c r="H795" s="4">
        <v>272</v>
      </c>
      <c r="I795" s="17"/>
      <c r="K795" t="str">
        <f t="shared" si="73"/>
        <v>TOTAL LIABILITIES</v>
      </c>
      <c r="L795" t="str">
        <f t="shared" si="75"/>
        <v>LONG TERM LIABILITIES</v>
      </c>
      <c r="M795" s="13" t="str">
        <f t="shared" si="74"/>
        <v>LONG TERM LIABILITIES</v>
      </c>
      <c r="N795" t="str">
        <f t="shared" si="76"/>
        <v>CONTRIBUTIONS IN AID CONS</v>
      </c>
      <c r="O795" t="str">
        <f t="shared" si="77"/>
        <v>3795 - ACCUM AMORT OF CIA WATER</v>
      </c>
      <c r="Q795" t="str">
        <f t="shared" si="78"/>
        <v>ACC AMORT ORGANIZATION</v>
      </c>
      <c r="W795" s="2">
        <v>3800</v>
      </c>
    </row>
    <row r="796" spans="1:23" x14ac:dyDescent="0.25">
      <c r="A796" s="2">
        <v>3805</v>
      </c>
      <c r="B796" s="14" t="s">
        <v>2304</v>
      </c>
      <c r="C796" s="14" t="s">
        <v>3101</v>
      </c>
      <c r="D796" s="14" t="s">
        <v>2316</v>
      </c>
      <c r="E796" s="14" t="s">
        <v>2304</v>
      </c>
      <c r="F796" s="2">
        <v>272002</v>
      </c>
      <c r="G796" s="2">
        <v>26504</v>
      </c>
      <c r="H796" s="4">
        <v>272</v>
      </c>
      <c r="K796" t="str">
        <f t="shared" si="73"/>
        <v>TOTAL LIABILITIES</v>
      </c>
      <c r="L796" t="str">
        <f t="shared" si="75"/>
        <v>LONG TERM LIABILITIES</v>
      </c>
      <c r="M796" s="13" t="str">
        <f t="shared" si="74"/>
        <v>LONG TERM LIABILITIES</v>
      </c>
      <c r="N796" t="str">
        <f t="shared" si="76"/>
        <v>CONTRIBUTIONS IN AID CONS</v>
      </c>
      <c r="O796" t="str">
        <f t="shared" si="77"/>
        <v>3795 - ACCUM AMORT OF CIA WATER</v>
      </c>
      <c r="Q796" t="str">
        <f t="shared" si="78"/>
        <v>ACC AMORT FRANCHISES</v>
      </c>
      <c r="W796" s="2">
        <v>3805</v>
      </c>
    </row>
    <row r="797" spans="1:23" x14ac:dyDescent="0.25">
      <c r="A797" s="2">
        <v>3810</v>
      </c>
      <c r="B797" s="14" t="s">
        <v>2304</v>
      </c>
      <c r="C797" s="14" t="s">
        <v>3102</v>
      </c>
      <c r="D797" s="14" t="s">
        <v>2316</v>
      </c>
      <c r="E797" s="14" t="s">
        <v>2304</v>
      </c>
      <c r="F797" s="2">
        <v>272003</v>
      </c>
      <c r="G797" s="2">
        <v>26505</v>
      </c>
      <c r="H797" s="4">
        <v>272</v>
      </c>
      <c r="K797" t="str">
        <f t="shared" si="73"/>
        <v>TOTAL LIABILITIES</v>
      </c>
      <c r="L797" t="str">
        <f t="shared" si="75"/>
        <v>LONG TERM LIABILITIES</v>
      </c>
      <c r="M797" s="13" t="str">
        <f t="shared" si="74"/>
        <v>LONG TERM LIABILITIES</v>
      </c>
      <c r="N797" t="str">
        <f t="shared" si="76"/>
        <v>CONTRIBUTIONS IN AID CONS</v>
      </c>
      <c r="O797" t="str">
        <f t="shared" si="77"/>
        <v>3795 - ACCUM AMORT OF CIA WATER</v>
      </c>
      <c r="Q797" t="str">
        <f t="shared" si="78"/>
        <v>ACC AMORT STRUCT &amp; IMPR</v>
      </c>
      <c r="W797" s="2">
        <v>3810</v>
      </c>
    </row>
    <row r="798" spans="1:23" x14ac:dyDescent="0.25">
      <c r="A798" s="2">
        <v>3815</v>
      </c>
      <c r="B798" s="14" t="s">
        <v>2304</v>
      </c>
      <c r="C798" s="14" t="s">
        <v>3102</v>
      </c>
      <c r="D798" s="14" t="s">
        <v>2316</v>
      </c>
      <c r="E798" s="14" t="s">
        <v>2304</v>
      </c>
      <c r="F798" s="2">
        <v>272004</v>
      </c>
      <c r="G798" s="2">
        <v>26506</v>
      </c>
      <c r="H798" s="4">
        <v>272</v>
      </c>
      <c r="K798" t="str">
        <f t="shared" si="73"/>
        <v>TOTAL LIABILITIES</v>
      </c>
      <c r="L798" t="str">
        <f t="shared" si="75"/>
        <v>LONG TERM LIABILITIES</v>
      </c>
      <c r="M798" s="13" t="str">
        <f t="shared" si="74"/>
        <v>LONG TERM LIABILITIES</v>
      </c>
      <c r="N798" t="str">
        <f t="shared" si="76"/>
        <v>CONTRIBUTIONS IN AID CONS</v>
      </c>
      <c r="O798" t="str">
        <f t="shared" si="77"/>
        <v>3795 - ACCUM AMORT OF CIA WATER</v>
      </c>
      <c r="Q798" t="str">
        <f t="shared" si="78"/>
        <v>ACC AMORT STRUCT &amp; IMPR</v>
      </c>
      <c r="W798" s="2">
        <v>3815</v>
      </c>
    </row>
    <row r="799" spans="1:23" x14ac:dyDescent="0.25">
      <c r="A799" s="2">
        <v>3820</v>
      </c>
      <c r="B799" s="14" t="s">
        <v>2304</v>
      </c>
      <c r="C799" s="14" t="s">
        <v>3102</v>
      </c>
      <c r="D799" s="14" t="s">
        <v>2316</v>
      </c>
      <c r="E799" s="14" t="s">
        <v>2304</v>
      </c>
      <c r="F799" s="2">
        <v>272005</v>
      </c>
      <c r="G799" s="2">
        <v>26507</v>
      </c>
      <c r="H799" s="4">
        <v>272</v>
      </c>
      <c r="K799" t="str">
        <f t="shared" si="73"/>
        <v>TOTAL LIABILITIES</v>
      </c>
      <c r="L799" t="str">
        <f t="shared" si="75"/>
        <v>LONG TERM LIABILITIES</v>
      </c>
      <c r="M799" s="13" t="str">
        <f t="shared" si="74"/>
        <v>LONG TERM LIABILITIES</v>
      </c>
      <c r="N799" t="str">
        <f t="shared" si="76"/>
        <v>CONTRIBUTIONS IN AID CONS</v>
      </c>
      <c r="O799" t="str">
        <f t="shared" si="77"/>
        <v>3795 - ACCUM AMORT OF CIA WATER</v>
      </c>
      <c r="Q799" t="str">
        <f t="shared" si="78"/>
        <v>ACC AMORT STRUCT &amp; IMPR</v>
      </c>
      <c r="W799" s="2">
        <v>3820</v>
      </c>
    </row>
    <row r="800" spans="1:23" x14ac:dyDescent="0.25">
      <c r="A800" s="2">
        <v>3825</v>
      </c>
      <c r="B800" s="14" t="s">
        <v>2304</v>
      </c>
      <c r="C800" s="14" t="s">
        <v>3102</v>
      </c>
      <c r="D800" s="14" t="s">
        <v>2316</v>
      </c>
      <c r="E800" s="14" t="s">
        <v>2304</v>
      </c>
      <c r="F800" s="2">
        <v>272011</v>
      </c>
      <c r="G800" s="2">
        <v>26508</v>
      </c>
      <c r="H800" s="4">
        <v>272</v>
      </c>
      <c r="K800" t="str">
        <f t="shared" si="73"/>
        <v>TOTAL LIABILITIES</v>
      </c>
      <c r="L800" t="str">
        <f t="shared" si="75"/>
        <v>LONG TERM LIABILITIES</v>
      </c>
      <c r="M800" s="13" t="str">
        <f t="shared" si="74"/>
        <v>LONG TERM LIABILITIES</v>
      </c>
      <c r="N800" t="str">
        <f t="shared" si="76"/>
        <v>CONTRIBUTIONS IN AID CONS</v>
      </c>
      <c r="O800" t="str">
        <f t="shared" si="77"/>
        <v>3795 - ACCUM AMORT OF CIA WATER</v>
      </c>
      <c r="Q800" t="str">
        <f t="shared" si="78"/>
        <v>ACC AMORT STRUCT &amp; IMPR</v>
      </c>
      <c r="W800" s="2">
        <v>3825</v>
      </c>
    </row>
    <row r="801" spans="1:23" x14ac:dyDescent="0.25">
      <c r="A801" s="2">
        <v>3830</v>
      </c>
      <c r="B801" s="14" t="s">
        <v>2304</v>
      </c>
      <c r="C801" s="14" t="s">
        <v>3103</v>
      </c>
      <c r="D801" s="14" t="s">
        <v>2316</v>
      </c>
      <c r="E801" s="14" t="s">
        <v>2304</v>
      </c>
      <c r="F801" s="2">
        <v>272030</v>
      </c>
      <c r="G801" s="2" t="s">
        <v>2308</v>
      </c>
      <c r="H801" s="4">
        <v>272</v>
      </c>
      <c r="K801" t="str">
        <f t="shared" si="73"/>
        <v>TOTAL LIABILITIES</v>
      </c>
      <c r="L801" t="str">
        <f t="shared" si="75"/>
        <v>LONG TERM LIABILITIES</v>
      </c>
      <c r="M801" s="13" t="str">
        <f t="shared" si="74"/>
        <v>LONG TERM LIABILITIES</v>
      </c>
      <c r="N801" t="str">
        <f t="shared" si="76"/>
        <v>CONTRIBUTIONS IN AID CONS</v>
      </c>
      <c r="O801" t="str">
        <f t="shared" si="77"/>
        <v>3795 - ACCUM AMORT OF CIA WATER</v>
      </c>
      <c r="Q801" t="str">
        <f t="shared" si="78"/>
        <v>ACC AMORT COLLECTING RE</v>
      </c>
      <c r="W801" s="2">
        <v>3830</v>
      </c>
    </row>
    <row r="802" spans="1:23" x14ac:dyDescent="0.25">
      <c r="A802" s="2">
        <v>3835</v>
      </c>
      <c r="B802" s="14" t="s">
        <v>2304</v>
      </c>
      <c r="C802" s="14" t="s">
        <v>3104</v>
      </c>
      <c r="D802" s="14" t="s">
        <v>2316</v>
      </c>
      <c r="E802" s="14" t="s">
        <v>2304</v>
      </c>
      <c r="F802" s="2">
        <v>272031</v>
      </c>
      <c r="G802" s="2" t="s">
        <v>2308</v>
      </c>
      <c r="H802" s="4">
        <v>272</v>
      </c>
      <c r="K802" t="str">
        <f t="shared" si="73"/>
        <v>TOTAL LIABILITIES</v>
      </c>
      <c r="L802" t="str">
        <f t="shared" si="75"/>
        <v>LONG TERM LIABILITIES</v>
      </c>
      <c r="M802" s="13" t="str">
        <f t="shared" si="74"/>
        <v>LONG TERM LIABILITIES</v>
      </c>
      <c r="N802" t="str">
        <f t="shared" si="76"/>
        <v>CONTRIBUTIONS IN AID CONS</v>
      </c>
      <c r="O802" t="str">
        <f t="shared" si="77"/>
        <v>3795 - ACCUM AMORT OF CIA WATER</v>
      </c>
      <c r="Q802" t="str">
        <f t="shared" si="78"/>
        <v>ACC AMORT LAKE, RIVER,</v>
      </c>
      <c r="W802" s="2">
        <v>3835</v>
      </c>
    </row>
    <row r="803" spans="1:23" x14ac:dyDescent="0.25">
      <c r="A803" s="2">
        <v>3840</v>
      </c>
      <c r="B803" s="14" t="s">
        <v>2304</v>
      </c>
      <c r="C803" s="14" t="s">
        <v>3105</v>
      </c>
      <c r="D803" s="14" t="s">
        <v>2316</v>
      </c>
      <c r="E803" s="14" t="s">
        <v>2304</v>
      </c>
      <c r="F803" s="2">
        <v>272017</v>
      </c>
      <c r="G803" s="2">
        <v>26509</v>
      </c>
      <c r="H803" s="4">
        <v>272</v>
      </c>
      <c r="K803" t="str">
        <f t="shared" si="73"/>
        <v>TOTAL LIABILITIES</v>
      </c>
      <c r="L803" t="str">
        <f t="shared" si="75"/>
        <v>LONG TERM LIABILITIES</v>
      </c>
      <c r="M803" s="13" t="str">
        <f t="shared" si="74"/>
        <v>LONG TERM LIABILITIES</v>
      </c>
      <c r="N803" t="str">
        <f t="shared" si="76"/>
        <v>CONTRIBUTIONS IN AID CONS</v>
      </c>
      <c r="O803" t="str">
        <f t="shared" si="77"/>
        <v>3795 - ACCUM AMORT OF CIA WATER</v>
      </c>
      <c r="Q803" t="str">
        <f t="shared" si="78"/>
        <v>ACC AMORT WELLS &amp; SPRIN</v>
      </c>
      <c r="W803" s="2">
        <v>3840</v>
      </c>
    </row>
    <row r="804" spans="1:23" x14ac:dyDescent="0.25">
      <c r="A804" s="2">
        <v>3845</v>
      </c>
      <c r="B804" s="14" t="s">
        <v>2304</v>
      </c>
      <c r="C804" s="14" t="s">
        <v>3106</v>
      </c>
      <c r="D804" s="14" t="s">
        <v>2316</v>
      </c>
      <c r="E804" s="14" t="s">
        <v>2304</v>
      </c>
      <c r="F804" s="2">
        <v>272017</v>
      </c>
      <c r="G804" s="2" t="s">
        <v>2308</v>
      </c>
      <c r="H804" s="4">
        <v>272</v>
      </c>
      <c r="K804" t="str">
        <f t="shared" si="73"/>
        <v>TOTAL LIABILITIES</v>
      </c>
      <c r="L804" t="str">
        <f t="shared" si="75"/>
        <v>LONG TERM LIABILITIES</v>
      </c>
      <c r="M804" s="13" t="str">
        <f t="shared" si="74"/>
        <v>LONG TERM LIABILITIES</v>
      </c>
      <c r="N804" t="str">
        <f t="shared" si="76"/>
        <v>CONTRIBUTIONS IN AID CONS</v>
      </c>
      <c r="O804" t="str">
        <f t="shared" si="77"/>
        <v>3795 - ACCUM AMORT OF CIA WATER</v>
      </c>
      <c r="Q804" t="str">
        <f t="shared" si="78"/>
        <v>ACC AMORT INFILTRATION</v>
      </c>
      <c r="W804" s="2">
        <v>3845</v>
      </c>
    </row>
    <row r="805" spans="1:23" x14ac:dyDescent="0.25">
      <c r="A805" s="2">
        <v>3850</v>
      </c>
      <c r="B805" s="14" t="s">
        <v>2304</v>
      </c>
      <c r="C805" s="14" t="s">
        <v>3107</v>
      </c>
      <c r="D805" s="14" t="s">
        <v>2316</v>
      </c>
      <c r="E805" s="14" t="s">
        <v>2304</v>
      </c>
      <c r="F805" s="2">
        <v>272018</v>
      </c>
      <c r="G805" s="2">
        <v>26510</v>
      </c>
      <c r="H805" s="4">
        <v>272</v>
      </c>
      <c r="K805" t="str">
        <f t="shared" si="73"/>
        <v>TOTAL LIABILITIES</v>
      </c>
      <c r="L805" t="str">
        <f t="shared" si="75"/>
        <v>LONG TERM LIABILITIES</v>
      </c>
      <c r="M805" s="13" t="str">
        <f t="shared" si="74"/>
        <v>LONG TERM LIABILITIES</v>
      </c>
      <c r="N805" t="str">
        <f t="shared" si="76"/>
        <v>CONTRIBUTIONS IN AID CONS</v>
      </c>
      <c r="O805" t="str">
        <f t="shared" si="77"/>
        <v>3795 - ACCUM AMORT OF CIA WATER</v>
      </c>
      <c r="Q805" t="str">
        <f t="shared" si="78"/>
        <v>ACC AMORT SUPPLY MAINS</v>
      </c>
      <c r="W805" s="2">
        <v>3850</v>
      </c>
    </row>
    <row r="806" spans="1:23" x14ac:dyDescent="0.25">
      <c r="A806" s="2">
        <v>3855</v>
      </c>
      <c r="B806" s="14" t="s">
        <v>2304</v>
      </c>
      <c r="C806" s="14" t="s">
        <v>3108</v>
      </c>
      <c r="D806" s="14" t="s">
        <v>2316</v>
      </c>
      <c r="E806" s="14" t="s">
        <v>2304</v>
      </c>
      <c r="F806" s="2">
        <v>272013</v>
      </c>
      <c r="G806" s="2" t="s">
        <v>2308</v>
      </c>
      <c r="H806" s="4">
        <v>272</v>
      </c>
      <c r="K806" t="str">
        <f t="shared" si="73"/>
        <v>TOTAL LIABILITIES</v>
      </c>
      <c r="L806" t="str">
        <f t="shared" si="75"/>
        <v>LONG TERM LIABILITIES</v>
      </c>
      <c r="M806" s="13" t="str">
        <f t="shared" si="74"/>
        <v>LONG TERM LIABILITIES</v>
      </c>
      <c r="N806" t="str">
        <f t="shared" si="76"/>
        <v>CONTRIBUTIONS IN AID CONS</v>
      </c>
      <c r="O806" t="str">
        <f t="shared" si="77"/>
        <v>3795 - ACCUM AMORT OF CIA WATER</v>
      </c>
      <c r="Q806" t="str">
        <f t="shared" si="78"/>
        <v>ACC AMORT POWER GEN EQP</v>
      </c>
      <c r="W806" s="2">
        <v>3855</v>
      </c>
    </row>
    <row r="807" spans="1:23" x14ac:dyDescent="0.25">
      <c r="A807" s="2">
        <v>3860</v>
      </c>
      <c r="B807" s="14" t="s">
        <v>2304</v>
      </c>
      <c r="C807" s="14" t="s">
        <v>3109</v>
      </c>
      <c r="D807" s="14" t="s">
        <v>2316</v>
      </c>
      <c r="E807" s="14" t="s">
        <v>2304</v>
      </c>
      <c r="F807" s="2">
        <v>272019</v>
      </c>
      <c r="G807" s="2">
        <v>26511</v>
      </c>
      <c r="H807" s="4">
        <v>272</v>
      </c>
      <c r="K807" t="str">
        <f t="shared" si="73"/>
        <v>TOTAL LIABILITIES</v>
      </c>
      <c r="L807" t="str">
        <f t="shared" si="75"/>
        <v>LONG TERM LIABILITIES</v>
      </c>
      <c r="M807" s="13" t="str">
        <f t="shared" si="74"/>
        <v>LONG TERM LIABILITIES</v>
      </c>
      <c r="N807" t="str">
        <f t="shared" si="76"/>
        <v>CONTRIBUTIONS IN AID CONS</v>
      </c>
      <c r="O807" t="str">
        <f t="shared" si="77"/>
        <v>3795 - ACCUM AMORT OF CIA WATER</v>
      </c>
      <c r="Q807" t="str">
        <f t="shared" si="78"/>
        <v>ACC AMORT ELEC PUMP EQP</v>
      </c>
      <c r="W807" s="2">
        <v>3860</v>
      </c>
    </row>
    <row r="808" spans="1:23" x14ac:dyDescent="0.25">
      <c r="A808" s="2">
        <v>3865</v>
      </c>
      <c r="B808" s="14" t="s">
        <v>2304</v>
      </c>
      <c r="C808" s="14" t="s">
        <v>3109</v>
      </c>
      <c r="D808" s="14" t="s">
        <v>2316</v>
      </c>
      <c r="E808" s="14" t="s">
        <v>2304</v>
      </c>
      <c r="F808" s="2">
        <v>272020</v>
      </c>
      <c r="G808" s="2">
        <v>26512</v>
      </c>
      <c r="H808" s="4">
        <v>272</v>
      </c>
      <c r="K808" t="str">
        <f t="shared" si="73"/>
        <v>TOTAL LIABILITIES</v>
      </c>
      <c r="L808" t="str">
        <f t="shared" si="75"/>
        <v>LONG TERM LIABILITIES</v>
      </c>
      <c r="M808" s="13" t="str">
        <f t="shared" si="74"/>
        <v>LONG TERM LIABILITIES</v>
      </c>
      <c r="N808" t="str">
        <f t="shared" si="76"/>
        <v>CONTRIBUTIONS IN AID CONS</v>
      </c>
      <c r="O808" t="str">
        <f t="shared" si="77"/>
        <v>3795 - ACCUM AMORT OF CIA WATER</v>
      </c>
      <c r="Q808" t="str">
        <f t="shared" si="78"/>
        <v>ACC AMORT ELEC PUMP EQP</v>
      </c>
      <c r="W808" s="2">
        <v>3865</v>
      </c>
    </row>
    <row r="809" spans="1:23" x14ac:dyDescent="0.25">
      <c r="A809" s="2">
        <v>3870</v>
      </c>
      <c r="B809" s="14" t="s">
        <v>2304</v>
      </c>
      <c r="C809" s="14" t="s">
        <v>3109</v>
      </c>
      <c r="D809" s="14" t="s">
        <v>2316</v>
      </c>
      <c r="E809" s="14" t="s">
        <v>2304</v>
      </c>
      <c r="F809" s="2">
        <v>272021</v>
      </c>
      <c r="G809" s="2">
        <v>26513</v>
      </c>
      <c r="H809" s="4">
        <v>272</v>
      </c>
      <c r="K809" t="str">
        <f t="shared" si="73"/>
        <v>TOTAL LIABILITIES</v>
      </c>
      <c r="L809" t="str">
        <f t="shared" si="75"/>
        <v>LONG TERM LIABILITIES</v>
      </c>
      <c r="M809" s="13" t="str">
        <f t="shared" si="74"/>
        <v>LONG TERM LIABILITIES</v>
      </c>
      <c r="N809" t="str">
        <f t="shared" si="76"/>
        <v>CONTRIBUTIONS IN AID CONS</v>
      </c>
      <c r="O809" t="str">
        <f t="shared" si="77"/>
        <v>3795 - ACCUM AMORT OF CIA WATER</v>
      </c>
      <c r="Q809" t="str">
        <f t="shared" si="78"/>
        <v>ACC AMORT ELEC PUMP EQP</v>
      </c>
      <c r="W809" s="2">
        <v>3870</v>
      </c>
    </row>
    <row r="810" spans="1:23" x14ac:dyDescent="0.25">
      <c r="A810" s="2">
        <v>3875</v>
      </c>
      <c r="B810" s="14" t="s">
        <v>2304</v>
      </c>
      <c r="C810" s="14" t="s">
        <v>3110</v>
      </c>
      <c r="D810" s="14" t="s">
        <v>2316</v>
      </c>
      <c r="E810" s="14" t="s">
        <v>2304</v>
      </c>
      <c r="F810" s="2">
        <v>272022</v>
      </c>
      <c r="G810" s="2">
        <v>26514</v>
      </c>
      <c r="H810" s="4">
        <v>272</v>
      </c>
      <c r="K810" t="str">
        <f t="shared" si="73"/>
        <v>TOTAL LIABILITIES</v>
      </c>
      <c r="L810" t="str">
        <f t="shared" si="75"/>
        <v>LONG TERM LIABILITIES</v>
      </c>
      <c r="M810" s="13" t="str">
        <f t="shared" si="74"/>
        <v>LONG TERM LIABILITIES</v>
      </c>
      <c r="N810" t="str">
        <f t="shared" si="76"/>
        <v>CONTRIBUTIONS IN AID CONS</v>
      </c>
      <c r="O810" t="str">
        <f t="shared" si="77"/>
        <v>3795 - ACCUM AMORT OF CIA WATER</v>
      </c>
      <c r="Q810" t="str">
        <f t="shared" si="78"/>
        <v>ACC AMORT WATER TREATME</v>
      </c>
      <c r="W810" s="2">
        <v>3875</v>
      </c>
    </row>
    <row r="811" spans="1:23" x14ac:dyDescent="0.25">
      <c r="A811" s="2">
        <v>3880</v>
      </c>
      <c r="B811" s="14" t="s">
        <v>2304</v>
      </c>
      <c r="C811" s="14" t="s">
        <v>3111</v>
      </c>
      <c r="D811" s="14" t="s">
        <v>2316</v>
      </c>
      <c r="E811" s="14" t="s">
        <v>2304</v>
      </c>
      <c r="F811" s="2">
        <v>272023</v>
      </c>
      <c r="G811" s="2">
        <v>26515</v>
      </c>
      <c r="H811" s="4">
        <v>272</v>
      </c>
      <c r="K811" t="str">
        <f t="shared" si="73"/>
        <v>TOTAL LIABILITIES</v>
      </c>
      <c r="L811" t="str">
        <f t="shared" si="75"/>
        <v>LONG TERM LIABILITIES</v>
      </c>
      <c r="M811" s="13" t="str">
        <f t="shared" si="74"/>
        <v>LONG TERM LIABILITIES</v>
      </c>
      <c r="N811" t="str">
        <f t="shared" si="76"/>
        <v>CONTRIBUTIONS IN AID CONS</v>
      </c>
      <c r="O811" t="str">
        <f t="shared" si="77"/>
        <v>3795 - ACCUM AMORT OF CIA WATER</v>
      </c>
      <c r="Q811" t="str">
        <f t="shared" si="78"/>
        <v>ACC AMORT DIST RESV &amp; S</v>
      </c>
      <c r="W811" s="2">
        <v>3880</v>
      </c>
    </row>
    <row r="812" spans="1:23" x14ac:dyDescent="0.25">
      <c r="A812" s="2">
        <v>3885</v>
      </c>
      <c r="B812" s="14" t="s">
        <v>2304</v>
      </c>
      <c r="C812" s="14" t="s">
        <v>3112</v>
      </c>
      <c r="D812" s="14" t="s">
        <v>2316</v>
      </c>
      <c r="E812" s="14" t="s">
        <v>2304</v>
      </c>
      <c r="F812" s="2">
        <v>272024</v>
      </c>
      <c r="G812" s="2">
        <v>26516</v>
      </c>
      <c r="H812" s="4">
        <v>272</v>
      </c>
      <c r="K812" t="str">
        <f t="shared" si="73"/>
        <v>TOTAL LIABILITIES</v>
      </c>
      <c r="L812" t="str">
        <f t="shared" si="75"/>
        <v>LONG TERM LIABILITIES</v>
      </c>
      <c r="M812" s="13" t="str">
        <f t="shared" si="74"/>
        <v>LONG TERM LIABILITIES</v>
      </c>
      <c r="N812" t="str">
        <f t="shared" si="76"/>
        <v>CONTRIBUTIONS IN AID CONS</v>
      </c>
      <c r="O812" t="str">
        <f t="shared" si="77"/>
        <v>3795 - ACCUM AMORT OF CIA WATER</v>
      </c>
      <c r="Q812" t="str">
        <f t="shared" si="78"/>
        <v>ACC AMORT TRANS &amp; DISTR</v>
      </c>
      <c r="W812" s="2">
        <v>3885</v>
      </c>
    </row>
    <row r="813" spans="1:23" x14ac:dyDescent="0.25">
      <c r="A813" s="2">
        <v>3890</v>
      </c>
      <c r="B813" s="14" t="s">
        <v>2304</v>
      </c>
      <c r="C813" s="14" t="s">
        <v>3113</v>
      </c>
      <c r="D813" s="14" t="s">
        <v>2316</v>
      </c>
      <c r="E813" s="14" t="s">
        <v>2304</v>
      </c>
      <c r="F813" s="2">
        <v>272025</v>
      </c>
      <c r="G813" s="2">
        <v>26517</v>
      </c>
      <c r="H813" s="4">
        <v>272</v>
      </c>
      <c r="K813" t="str">
        <f t="shared" si="73"/>
        <v>TOTAL LIABILITIES</v>
      </c>
      <c r="L813" t="str">
        <f t="shared" si="75"/>
        <v>LONG TERM LIABILITIES</v>
      </c>
      <c r="M813" s="13" t="str">
        <f t="shared" si="74"/>
        <v>LONG TERM LIABILITIES</v>
      </c>
      <c r="N813" t="str">
        <f t="shared" si="76"/>
        <v>CONTRIBUTIONS IN AID CONS</v>
      </c>
      <c r="O813" t="str">
        <f t="shared" si="77"/>
        <v>3795 - ACCUM AMORT OF CIA WATER</v>
      </c>
      <c r="Q813" t="str">
        <f t="shared" si="78"/>
        <v>ACC AMORT SERVICE LINES</v>
      </c>
      <c r="W813" s="2">
        <v>3890</v>
      </c>
    </row>
    <row r="814" spans="1:23" x14ac:dyDescent="0.25">
      <c r="A814" s="2">
        <v>3895</v>
      </c>
      <c r="B814" s="14" t="s">
        <v>2304</v>
      </c>
      <c r="C814" s="14" t="s">
        <v>3114</v>
      </c>
      <c r="D814" s="14" t="s">
        <v>2316</v>
      </c>
      <c r="E814" s="14" t="s">
        <v>2304</v>
      </c>
      <c r="F814" s="2">
        <v>272026</v>
      </c>
      <c r="G814" s="2">
        <v>26518</v>
      </c>
      <c r="H814" s="4">
        <v>272</v>
      </c>
      <c r="K814" t="str">
        <f t="shared" si="73"/>
        <v>TOTAL LIABILITIES</v>
      </c>
      <c r="L814" t="str">
        <f t="shared" si="75"/>
        <v>LONG TERM LIABILITIES</v>
      </c>
      <c r="M814" s="13" t="str">
        <f t="shared" si="74"/>
        <v>LONG TERM LIABILITIES</v>
      </c>
      <c r="N814" t="str">
        <f t="shared" si="76"/>
        <v>CONTRIBUTIONS IN AID CONS</v>
      </c>
      <c r="O814" t="str">
        <f t="shared" si="77"/>
        <v>3795 - ACCUM AMORT OF CIA WATER</v>
      </c>
      <c r="Q814" t="str">
        <f t="shared" si="78"/>
        <v>ACC AMORT METERS</v>
      </c>
      <c r="W814" s="2">
        <v>3895</v>
      </c>
    </row>
    <row r="815" spans="1:23" x14ac:dyDescent="0.25">
      <c r="A815" s="2">
        <v>3900</v>
      </c>
      <c r="B815" s="14" t="s">
        <v>2304</v>
      </c>
      <c r="C815" s="14" t="s">
        <v>3115</v>
      </c>
      <c r="D815" s="14" t="s">
        <v>2316</v>
      </c>
      <c r="E815" s="14" t="s">
        <v>2304</v>
      </c>
      <c r="F815" s="2">
        <v>272027</v>
      </c>
      <c r="G815" s="2">
        <v>26519</v>
      </c>
      <c r="H815" s="4">
        <v>272</v>
      </c>
      <c r="K815" t="str">
        <f t="shared" si="73"/>
        <v>TOTAL LIABILITIES</v>
      </c>
      <c r="L815" t="str">
        <f t="shared" si="75"/>
        <v>LONG TERM LIABILITIES</v>
      </c>
      <c r="M815" s="13" t="str">
        <f t="shared" si="74"/>
        <v>LONG TERM LIABILITIES</v>
      </c>
      <c r="N815" t="str">
        <f t="shared" si="76"/>
        <v>CONTRIBUTIONS IN AID CONS</v>
      </c>
      <c r="O815" t="str">
        <f t="shared" si="77"/>
        <v>3795 - ACCUM AMORT OF CIA WATER</v>
      </c>
      <c r="Q815" t="str">
        <f t="shared" si="78"/>
        <v>ACC AMORT METER INSTALL</v>
      </c>
      <c r="W815" s="2">
        <v>3900</v>
      </c>
    </row>
    <row r="816" spans="1:23" x14ac:dyDescent="0.25">
      <c r="A816" s="2">
        <v>3905</v>
      </c>
      <c r="B816" s="14" t="s">
        <v>2304</v>
      </c>
      <c r="C816" s="14" t="s">
        <v>3116</v>
      </c>
      <c r="D816" s="14" t="s">
        <v>2316</v>
      </c>
      <c r="E816" s="14" t="s">
        <v>2304</v>
      </c>
      <c r="F816" s="2">
        <v>272028</v>
      </c>
      <c r="G816" s="2">
        <v>26520</v>
      </c>
      <c r="H816" s="4">
        <v>272</v>
      </c>
      <c r="K816" t="str">
        <f t="shared" si="73"/>
        <v>TOTAL LIABILITIES</v>
      </c>
      <c r="L816" t="str">
        <f t="shared" si="75"/>
        <v>LONG TERM LIABILITIES</v>
      </c>
      <c r="M816" s="13" t="str">
        <f t="shared" si="74"/>
        <v>LONG TERM LIABILITIES</v>
      </c>
      <c r="N816" t="str">
        <f t="shared" si="76"/>
        <v>CONTRIBUTIONS IN AID CONS</v>
      </c>
      <c r="O816" t="str">
        <f t="shared" si="77"/>
        <v>3795 - ACCUM AMORT OF CIA WATER</v>
      </c>
      <c r="Q816" t="str">
        <f t="shared" si="78"/>
        <v>ACC AMORT HYDRANTS</v>
      </c>
      <c r="W816" s="2">
        <v>3905</v>
      </c>
    </row>
    <row r="817" spans="1:23" x14ac:dyDescent="0.25">
      <c r="A817" s="2">
        <v>3910</v>
      </c>
      <c r="B817" s="14" t="s">
        <v>2304</v>
      </c>
      <c r="C817" s="14" t="s">
        <v>3117</v>
      </c>
      <c r="D817" s="14" t="s">
        <v>2316</v>
      </c>
      <c r="E817" s="14" t="s">
        <v>2304</v>
      </c>
      <c r="F817" s="2">
        <v>272029</v>
      </c>
      <c r="G817" s="2">
        <v>26521</v>
      </c>
      <c r="H817" s="4">
        <v>272</v>
      </c>
      <c r="K817" t="str">
        <f t="shared" si="73"/>
        <v>TOTAL LIABILITIES</v>
      </c>
      <c r="L817" t="str">
        <f t="shared" si="75"/>
        <v>LONG TERM LIABILITIES</v>
      </c>
      <c r="M817" s="13" t="str">
        <f t="shared" si="74"/>
        <v>LONG TERM LIABILITIES</v>
      </c>
      <c r="N817" t="str">
        <f t="shared" si="76"/>
        <v>CONTRIBUTIONS IN AID CONS</v>
      </c>
      <c r="O817" t="str">
        <f t="shared" si="77"/>
        <v>3795 - ACCUM AMORT OF CIA WATER</v>
      </c>
      <c r="Q817" t="str">
        <f t="shared" si="78"/>
        <v>ACC AMORT BACKFLOW PREV</v>
      </c>
      <c r="W817" s="2">
        <v>3910</v>
      </c>
    </row>
    <row r="818" spans="1:23" x14ac:dyDescent="0.25">
      <c r="A818" s="2">
        <v>3915</v>
      </c>
      <c r="B818" s="14" t="s">
        <v>2304</v>
      </c>
      <c r="C818" s="14" t="s">
        <v>3118</v>
      </c>
      <c r="D818" s="14" t="s">
        <v>2316</v>
      </c>
      <c r="E818" s="14" t="s">
        <v>2304</v>
      </c>
      <c r="F818" s="2">
        <v>272034</v>
      </c>
      <c r="G818" s="2" t="s">
        <v>2308</v>
      </c>
      <c r="H818" s="4">
        <v>272</v>
      </c>
      <c r="K818" t="str">
        <f t="shared" si="73"/>
        <v>TOTAL LIABILITIES</v>
      </c>
      <c r="L818" t="str">
        <f t="shared" si="75"/>
        <v>LONG TERM LIABILITIES</v>
      </c>
      <c r="M818" s="13" t="str">
        <f t="shared" si="74"/>
        <v>LONG TERM LIABILITIES</v>
      </c>
      <c r="N818" t="str">
        <f t="shared" si="76"/>
        <v>CONTRIBUTIONS IN AID CONS</v>
      </c>
      <c r="O818" t="str">
        <f t="shared" si="77"/>
        <v>3795 - ACCUM AMORT OF CIA WATER</v>
      </c>
      <c r="Q818" t="str">
        <f t="shared" si="78"/>
        <v>ACC AMORT OTH PLT&amp;MISC</v>
      </c>
      <c r="W818" s="2">
        <v>3915</v>
      </c>
    </row>
    <row r="819" spans="1:23" x14ac:dyDescent="0.25">
      <c r="A819" s="2">
        <v>3920</v>
      </c>
      <c r="B819" s="14" t="s">
        <v>2304</v>
      </c>
      <c r="C819" s="14" t="s">
        <v>3118</v>
      </c>
      <c r="D819" s="14" t="s">
        <v>2316</v>
      </c>
      <c r="E819" s="14" t="s">
        <v>2304</v>
      </c>
      <c r="F819" s="2">
        <v>272034</v>
      </c>
      <c r="G819" s="2" t="s">
        <v>2308</v>
      </c>
      <c r="H819" s="4">
        <v>272</v>
      </c>
      <c r="K819" t="str">
        <f t="shared" si="73"/>
        <v>TOTAL LIABILITIES</v>
      </c>
      <c r="L819" t="str">
        <f t="shared" si="75"/>
        <v>LONG TERM LIABILITIES</v>
      </c>
      <c r="M819" s="13" t="str">
        <f t="shared" si="74"/>
        <v>LONG TERM LIABILITIES</v>
      </c>
      <c r="N819" t="str">
        <f t="shared" si="76"/>
        <v>CONTRIBUTIONS IN AID CONS</v>
      </c>
      <c r="O819" t="str">
        <f t="shared" si="77"/>
        <v>3795 - ACCUM AMORT OF CIA WATER</v>
      </c>
      <c r="Q819" t="str">
        <f t="shared" si="78"/>
        <v>ACC AMORT OTH PLT&amp;MISC</v>
      </c>
      <c r="W819" s="2">
        <v>3920</v>
      </c>
    </row>
    <row r="820" spans="1:23" x14ac:dyDescent="0.25">
      <c r="A820" s="2">
        <v>3925</v>
      </c>
      <c r="B820" s="14" t="s">
        <v>2304</v>
      </c>
      <c r="C820" s="14" t="s">
        <v>3118</v>
      </c>
      <c r="D820" s="14" t="s">
        <v>2316</v>
      </c>
      <c r="E820" s="14" t="s">
        <v>2304</v>
      </c>
      <c r="F820" s="2">
        <v>272034</v>
      </c>
      <c r="G820" s="2" t="s">
        <v>2308</v>
      </c>
      <c r="H820" s="4">
        <v>272</v>
      </c>
      <c r="K820" t="str">
        <f t="shared" si="73"/>
        <v>TOTAL LIABILITIES</v>
      </c>
      <c r="L820" t="str">
        <f t="shared" si="75"/>
        <v>LONG TERM LIABILITIES</v>
      </c>
      <c r="M820" s="13" t="str">
        <f t="shared" si="74"/>
        <v>LONG TERM LIABILITIES</v>
      </c>
      <c r="N820" t="str">
        <f t="shared" si="76"/>
        <v>CONTRIBUTIONS IN AID CONS</v>
      </c>
      <c r="O820" t="str">
        <f t="shared" si="77"/>
        <v>3795 - ACCUM AMORT OF CIA WATER</v>
      </c>
      <c r="Q820" t="str">
        <f t="shared" si="78"/>
        <v>ACC AMORT OTH PLT&amp;MISC</v>
      </c>
      <c r="W820" s="2">
        <v>3925</v>
      </c>
    </row>
    <row r="821" spans="1:23" x14ac:dyDescent="0.25">
      <c r="A821" s="2">
        <v>3930</v>
      </c>
      <c r="B821" s="14" t="s">
        <v>2304</v>
      </c>
      <c r="C821" s="14" t="s">
        <v>3118</v>
      </c>
      <c r="D821" s="14" t="s">
        <v>2316</v>
      </c>
      <c r="E821" s="14" t="s">
        <v>2304</v>
      </c>
      <c r="F821" s="2">
        <v>272034</v>
      </c>
      <c r="G821" s="2" t="s">
        <v>2308</v>
      </c>
      <c r="H821" s="4">
        <v>272</v>
      </c>
      <c r="K821" t="str">
        <f t="shared" si="73"/>
        <v>TOTAL LIABILITIES</v>
      </c>
      <c r="L821" t="str">
        <f t="shared" si="75"/>
        <v>LONG TERM LIABILITIES</v>
      </c>
      <c r="M821" s="13" t="str">
        <f t="shared" si="74"/>
        <v>LONG TERM LIABILITIES</v>
      </c>
      <c r="N821" t="str">
        <f t="shared" si="76"/>
        <v>CONTRIBUTIONS IN AID CONS</v>
      </c>
      <c r="O821" t="str">
        <f t="shared" si="77"/>
        <v>3795 - ACCUM AMORT OF CIA WATER</v>
      </c>
      <c r="Q821" t="str">
        <f t="shared" si="78"/>
        <v>ACC AMORT OTH PLT&amp;MISC</v>
      </c>
      <c r="W821" s="2">
        <v>3930</v>
      </c>
    </row>
    <row r="822" spans="1:23" x14ac:dyDescent="0.25">
      <c r="A822" s="2">
        <v>3935</v>
      </c>
      <c r="B822" s="14" t="s">
        <v>2304</v>
      </c>
      <c r="C822" s="14" t="s">
        <v>3119</v>
      </c>
      <c r="D822" s="14" t="s">
        <v>2316</v>
      </c>
      <c r="E822" s="14" t="s">
        <v>2304</v>
      </c>
      <c r="F822" s="2">
        <v>272032</v>
      </c>
      <c r="G822" s="2" t="s">
        <v>2308</v>
      </c>
      <c r="H822" s="4">
        <v>272</v>
      </c>
      <c r="K822" t="str">
        <f t="shared" si="73"/>
        <v>TOTAL LIABILITIES</v>
      </c>
      <c r="L822" t="str">
        <f t="shared" si="75"/>
        <v>LONG TERM LIABILITIES</v>
      </c>
      <c r="M822" s="13" t="str">
        <f t="shared" si="74"/>
        <v>LONG TERM LIABILITIES</v>
      </c>
      <c r="N822" t="str">
        <f t="shared" si="76"/>
        <v>CONTRIBUTIONS IN AID CONS</v>
      </c>
      <c r="O822" t="str">
        <f t="shared" si="77"/>
        <v>3795 - ACCUM AMORT OF CIA WATER</v>
      </c>
      <c r="Q822" t="str">
        <f t="shared" si="78"/>
        <v>ACC AMORT OFFICE STRUCT</v>
      </c>
      <c r="W822" s="2">
        <v>3935</v>
      </c>
    </row>
    <row r="823" spans="1:23" x14ac:dyDescent="0.25">
      <c r="A823" s="2">
        <v>3940</v>
      </c>
      <c r="B823" s="14" t="s">
        <v>2304</v>
      </c>
      <c r="C823" s="14" t="s">
        <v>3120</v>
      </c>
      <c r="D823" s="14" t="s">
        <v>2316</v>
      </c>
      <c r="E823" s="14" t="s">
        <v>2304</v>
      </c>
      <c r="F823" s="2">
        <v>272033</v>
      </c>
      <c r="G823" s="2" t="s">
        <v>2308</v>
      </c>
      <c r="H823" s="4">
        <v>272</v>
      </c>
      <c r="K823" t="str">
        <f t="shared" si="73"/>
        <v>TOTAL LIABILITIES</v>
      </c>
      <c r="L823" t="str">
        <f t="shared" si="75"/>
        <v>LONG TERM LIABILITIES</v>
      </c>
      <c r="M823" s="13" t="str">
        <f t="shared" si="74"/>
        <v>LONG TERM LIABILITIES</v>
      </c>
      <c r="N823" t="str">
        <f t="shared" si="76"/>
        <v>CONTRIBUTIONS IN AID CONS</v>
      </c>
      <c r="O823" t="str">
        <f t="shared" si="77"/>
        <v>3795 - ACCUM AMORT OF CIA WATER</v>
      </c>
      <c r="Q823" t="str">
        <f t="shared" si="78"/>
        <v>ACC AMORT OFFICE FURN/E</v>
      </c>
      <c r="W823" s="2">
        <v>3940</v>
      </c>
    </row>
    <row r="824" spans="1:23" x14ac:dyDescent="0.25">
      <c r="A824" s="2">
        <v>3945</v>
      </c>
      <c r="B824" s="14" t="s">
        <v>2304</v>
      </c>
      <c r="C824" s="14" t="s">
        <v>3121</v>
      </c>
      <c r="D824" s="14" t="s">
        <v>2316</v>
      </c>
      <c r="E824" s="14" t="s">
        <v>2304</v>
      </c>
      <c r="F824" s="2">
        <v>272058</v>
      </c>
      <c r="G824" s="2" t="s">
        <v>2308</v>
      </c>
      <c r="H824" s="4">
        <v>272</v>
      </c>
      <c r="K824" t="str">
        <f t="shared" si="73"/>
        <v>TOTAL LIABILITIES</v>
      </c>
      <c r="L824" t="str">
        <f t="shared" si="75"/>
        <v>LONG TERM LIABILITIES</v>
      </c>
      <c r="M824" s="13" t="str">
        <f t="shared" si="74"/>
        <v>LONG TERM LIABILITIES</v>
      </c>
      <c r="N824" t="str">
        <f t="shared" si="76"/>
        <v>CONTRIBUTIONS IN AID CONS</v>
      </c>
      <c r="O824" t="str">
        <f t="shared" si="77"/>
        <v>3795 - ACCUM AMORT OF CIA WATER</v>
      </c>
      <c r="Q824" t="str">
        <f t="shared" si="78"/>
        <v>ACC AMORT STORES EQUIPM</v>
      </c>
      <c r="W824" s="2">
        <v>3945</v>
      </c>
    </row>
    <row r="825" spans="1:23" x14ac:dyDescent="0.25">
      <c r="A825" s="2">
        <v>3950</v>
      </c>
      <c r="B825" s="14" t="s">
        <v>2304</v>
      </c>
      <c r="C825" s="14" t="s">
        <v>3122</v>
      </c>
      <c r="D825" s="14" t="s">
        <v>2316</v>
      </c>
      <c r="E825" s="14" t="s">
        <v>2304</v>
      </c>
      <c r="F825" s="2">
        <v>272034</v>
      </c>
      <c r="G825" s="2" t="s">
        <v>2308</v>
      </c>
      <c r="H825" s="4">
        <v>272</v>
      </c>
      <c r="K825" t="str">
        <f t="shared" si="73"/>
        <v>TOTAL LIABILITIES</v>
      </c>
      <c r="L825" t="str">
        <f t="shared" si="75"/>
        <v>LONG TERM LIABILITIES</v>
      </c>
      <c r="M825" s="13" t="str">
        <f t="shared" si="74"/>
        <v>LONG TERM LIABILITIES</v>
      </c>
      <c r="N825" t="str">
        <f t="shared" si="76"/>
        <v>CONTRIBUTIONS IN AID CONS</v>
      </c>
      <c r="O825" t="str">
        <f t="shared" si="77"/>
        <v>3795 - ACCUM AMORT OF CIA WATER</v>
      </c>
      <c r="Q825" t="str">
        <f t="shared" si="78"/>
        <v>ACC AMORT TOOL SHOP &amp; M</v>
      </c>
      <c r="W825" s="2">
        <v>3950</v>
      </c>
    </row>
    <row r="826" spans="1:23" x14ac:dyDescent="0.25">
      <c r="A826" s="2">
        <v>3955</v>
      </c>
      <c r="B826" s="14" t="s">
        <v>2304</v>
      </c>
      <c r="C826" s="14" t="s">
        <v>3123</v>
      </c>
      <c r="D826" s="14" t="s">
        <v>2316</v>
      </c>
      <c r="E826" s="14" t="s">
        <v>2304</v>
      </c>
      <c r="F826" s="2">
        <v>272052</v>
      </c>
      <c r="G826" s="2" t="s">
        <v>2308</v>
      </c>
      <c r="H826" s="4">
        <v>272</v>
      </c>
      <c r="K826" t="str">
        <f t="shared" si="73"/>
        <v>TOTAL LIABILITIES</v>
      </c>
      <c r="L826" t="str">
        <f t="shared" si="75"/>
        <v>LONG TERM LIABILITIES</v>
      </c>
      <c r="M826" s="13" t="str">
        <f t="shared" si="74"/>
        <v>LONG TERM LIABILITIES</v>
      </c>
      <c r="N826" t="str">
        <f t="shared" si="76"/>
        <v>CONTRIBUTIONS IN AID CONS</v>
      </c>
      <c r="O826" t="str">
        <f t="shared" si="77"/>
        <v>3795 - ACCUM AMORT OF CIA WATER</v>
      </c>
      <c r="Q826" t="str">
        <f t="shared" si="78"/>
        <v>ACC AMORT LABORATORY EQ</v>
      </c>
      <c r="W826" s="2">
        <v>3955</v>
      </c>
    </row>
    <row r="827" spans="1:23" x14ac:dyDescent="0.25">
      <c r="A827" s="2">
        <v>3960</v>
      </c>
      <c r="B827" s="14" t="s">
        <v>2304</v>
      </c>
      <c r="C827" s="14" t="s">
        <v>3124</v>
      </c>
      <c r="D827" s="14" t="s">
        <v>2316</v>
      </c>
      <c r="E827" s="14" t="s">
        <v>2304</v>
      </c>
      <c r="F827" s="2">
        <v>272059</v>
      </c>
      <c r="G827" s="2">
        <v>26551</v>
      </c>
      <c r="H827" s="4">
        <v>272</v>
      </c>
      <c r="K827" t="str">
        <f t="shared" si="73"/>
        <v>TOTAL LIABILITIES</v>
      </c>
      <c r="L827" t="str">
        <f t="shared" si="75"/>
        <v>LONG TERM LIABILITIES</v>
      </c>
      <c r="M827" s="13" t="str">
        <f t="shared" si="74"/>
        <v>LONG TERM LIABILITIES</v>
      </c>
      <c r="N827" t="str">
        <f t="shared" si="76"/>
        <v>CONTRIBUTIONS IN AID CONS</v>
      </c>
      <c r="O827" t="str">
        <f t="shared" si="77"/>
        <v>3795 - ACCUM AMORT OF CIA WATER</v>
      </c>
      <c r="Q827" t="str">
        <f t="shared" si="78"/>
        <v>ACC AMORT POWER OPERATE</v>
      </c>
      <c r="W827" s="2">
        <v>3960</v>
      </c>
    </row>
    <row r="828" spans="1:23" x14ac:dyDescent="0.25">
      <c r="A828" s="2">
        <v>3965</v>
      </c>
      <c r="B828" s="14" t="s">
        <v>2304</v>
      </c>
      <c r="C828" s="14" t="s">
        <v>3125</v>
      </c>
      <c r="D828" s="14" t="s">
        <v>2316</v>
      </c>
      <c r="E828" s="14" t="s">
        <v>2304</v>
      </c>
      <c r="F828" s="2">
        <v>272060</v>
      </c>
      <c r="G828" s="2">
        <v>26552</v>
      </c>
      <c r="H828" s="4">
        <v>272</v>
      </c>
      <c r="K828" t="str">
        <f t="shared" si="73"/>
        <v>TOTAL LIABILITIES</v>
      </c>
      <c r="L828" t="str">
        <f t="shared" si="75"/>
        <v>LONG TERM LIABILITIES</v>
      </c>
      <c r="M828" s="13" t="str">
        <f t="shared" si="74"/>
        <v>LONG TERM LIABILITIES</v>
      </c>
      <c r="N828" t="str">
        <f t="shared" si="76"/>
        <v>CONTRIBUTIONS IN AID CONS</v>
      </c>
      <c r="O828" t="str">
        <f t="shared" si="77"/>
        <v>3795 - ACCUM AMORT OF CIA WATER</v>
      </c>
      <c r="Q828" t="str">
        <f t="shared" si="78"/>
        <v>ACC AMORT COMMUNICATION</v>
      </c>
      <c r="W828" s="2">
        <v>3965</v>
      </c>
    </row>
    <row r="829" spans="1:23" x14ac:dyDescent="0.25">
      <c r="A829" s="2">
        <v>3970</v>
      </c>
      <c r="B829" s="14" t="s">
        <v>2304</v>
      </c>
      <c r="C829" s="14" t="s">
        <v>3126</v>
      </c>
      <c r="D829" s="14" t="s">
        <v>2316</v>
      </c>
      <c r="E829" s="14" t="s">
        <v>2304</v>
      </c>
      <c r="F829" s="2">
        <v>272034</v>
      </c>
      <c r="G829" s="2">
        <v>26522</v>
      </c>
      <c r="H829" s="4">
        <v>272</v>
      </c>
      <c r="K829" t="str">
        <f t="shared" si="73"/>
        <v>TOTAL LIABILITIES</v>
      </c>
      <c r="L829" t="str">
        <f t="shared" si="75"/>
        <v>LONG TERM LIABILITIES</v>
      </c>
      <c r="M829" s="13" t="str">
        <f t="shared" si="74"/>
        <v>LONG TERM LIABILITIES</v>
      </c>
      <c r="N829" t="str">
        <f t="shared" si="76"/>
        <v>CONTRIBUTIONS IN AID CONS</v>
      </c>
      <c r="O829" t="str">
        <f t="shared" si="77"/>
        <v>3795 - ACCUM AMORT OF CIA WATER</v>
      </c>
      <c r="Q829" t="str">
        <f t="shared" si="78"/>
        <v>ACC AMORT MISC EQUIPMEN</v>
      </c>
      <c r="W829" s="2">
        <v>3970</v>
      </c>
    </row>
    <row r="830" spans="1:23" x14ac:dyDescent="0.25">
      <c r="A830" s="2">
        <v>3975</v>
      </c>
      <c r="B830" s="14" t="s">
        <v>2304</v>
      </c>
      <c r="C830" s="14" t="s">
        <v>3127</v>
      </c>
      <c r="D830" s="14" t="s">
        <v>2316</v>
      </c>
      <c r="E830" s="14" t="s">
        <v>2304</v>
      </c>
      <c r="F830" s="2">
        <v>272035</v>
      </c>
      <c r="G830" s="2">
        <v>26523</v>
      </c>
      <c r="H830" s="4">
        <v>272</v>
      </c>
      <c r="K830" t="str">
        <f t="shared" si="73"/>
        <v>TOTAL LIABILITIES</v>
      </c>
      <c r="L830" t="str">
        <f t="shared" si="75"/>
        <v>LONG TERM LIABILITIES</v>
      </c>
      <c r="M830" s="13" t="str">
        <f t="shared" si="74"/>
        <v>LONG TERM LIABILITIES</v>
      </c>
      <c r="N830" t="str">
        <f t="shared" si="76"/>
        <v>CONTRIBUTIONS IN AID CONS</v>
      </c>
      <c r="O830" t="str">
        <f t="shared" si="77"/>
        <v>3795 - ACCUM AMORT OF CIA WATER</v>
      </c>
      <c r="Q830" t="str">
        <f t="shared" si="78"/>
        <v>ACC AMORT OTHER TANG PL</v>
      </c>
      <c r="W830" s="2">
        <v>3975</v>
      </c>
    </row>
    <row r="831" spans="1:23" x14ac:dyDescent="0.25">
      <c r="A831" s="2">
        <v>3980</v>
      </c>
      <c r="B831" s="14" t="s">
        <v>2304</v>
      </c>
      <c r="C831" s="14" t="s">
        <v>3128</v>
      </c>
      <c r="D831" s="14" t="s">
        <v>2316</v>
      </c>
      <c r="E831" s="14" t="s">
        <v>2304</v>
      </c>
      <c r="F831" s="2">
        <v>272036</v>
      </c>
      <c r="G831" s="2">
        <v>26524</v>
      </c>
      <c r="H831" s="4">
        <v>272</v>
      </c>
      <c r="K831" t="str">
        <f t="shared" si="73"/>
        <v>TOTAL LIABILITIES</v>
      </c>
      <c r="L831" t="str">
        <f t="shared" si="75"/>
        <v>LONG TERM LIABILITIES</v>
      </c>
      <c r="M831" s="13" t="str">
        <f t="shared" si="74"/>
        <v>LONG TERM LIABILITIES</v>
      </c>
      <c r="N831" t="str">
        <f t="shared" si="76"/>
        <v>CONTRIBUTIONS IN AID CONS</v>
      </c>
      <c r="O831" t="str">
        <f t="shared" si="77"/>
        <v>3795 - ACCUM AMORT OF CIA WATER</v>
      </c>
      <c r="Q831" t="str">
        <f t="shared" si="78"/>
        <v>ACC AMORT WATER-CIAC TA</v>
      </c>
      <c r="W831" s="2">
        <v>3980</v>
      </c>
    </row>
    <row r="832" spans="1:23" x14ac:dyDescent="0.25">
      <c r="A832" s="2">
        <v>3990</v>
      </c>
      <c r="B832" s="14" t="s">
        <v>2304</v>
      </c>
      <c r="C832" s="14" t="s">
        <v>3129</v>
      </c>
      <c r="D832" s="14" t="s">
        <v>2316</v>
      </c>
      <c r="E832" s="14" t="s">
        <v>2304</v>
      </c>
      <c r="F832" s="2">
        <v>272037</v>
      </c>
      <c r="G832" s="2">
        <v>26525</v>
      </c>
      <c r="H832" s="4">
        <v>272</v>
      </c>
      <c r="K832" t="str">
        <f t="shared" si="73"/>
        <v>TOTAL LIABILITIES</v>
      </c>
      <c r="L832" t="str">
        <f t="shared" si="75"/>
        <v>LONG TERM LIABILITIES</v>
      </c>
      <c r="M832" s="13" t="str">
        <f t="shared" si="74"/>
        <v>LONG TERM LIABILITIES</v>
      </c>
      <c r="N832" t="str">
        <f t="shared" si="76"/>
        <v>CONTRIBUTIONS IN AID CONS</v>
      </c>
      <c r="O832" t="str">
        <f t="shared" si="77"/>
        <v>3795 - ACCUM AMORT OF CIA WATER</v>
      </c>
      <c r="Q832" t="str">
        <f t="shared" si="78"/>
        <v>ACC AMORT WTR MGMT FEE</v>
      </c>
      <c r="W832" s="2">
        <v>3990</v>
      </c>
    </row>
    <row r="833" spans="1:23" x14ac:dyDescent="0.25">
      <c r="A833" s="2">
        <v>3992</v>
      </c>
      <c r="B833" s="14" t="s">
        <v>2304</v>
      </c>
      <c r="C833" s="14" t="s">
        <v>3130</v>
      </c>
      <c r="D833" s="14" t="s">
        <v>2316</v>
      </c>
      <c r="E833" s="14" t="s">
        <v>2304</v>
      </c>
      <c r="F833" s="2">
        <v>272038</v>
      </c>
      <c r="G833" s="2">
        <v>26526</v>
      </c>
      <c r="H833" s="4" t="e">
        <v>#N/A</v>
      </c>
      <c r="K833" t="str">
        <f t="shared" si="73"/>
        <v>TOTAL LIABILITIES</v>
      </c>
      <c r="L833" t="str">
        <f t="shared" si="75"/>
        <v>LONG TERM LIABILITIES</v>
      </c>
      <c r="M833" s="13" t="str">
        <f t="shared" si="74"/>
        <v>LONG TERM LIABILITIES</v>
      </c>
      <c r="N833" t="str">
        <f t="shared" si="76"/>
        <v>CONTRIBUTIONS IN AID CONS</v>
      </c>
      <c r="O833" t="str">
        <f t="shared" si="77"/>
        <v>3795 - ACCUM AMORT OF CIA WATER</v>
      </c>
      <c r="Q833" t="str">
        <f t="shared" si="78"/>
        <v>ACC AMORT WTR LINE EXT</v>
      </c>
      <c r="W833" s="2">
        <v>3992</v>
      </c>
    </row>
    <row r="834" spans="1:23" x14ac:dyDescent="0.25">
      <c r="A834" s="2">
        <v>3995</v>
      </c>
      <c r="B834" s="14" t="s">
        <v>2304</v>
      </c>
      <c r="C834" s="14" t="s">
        <v>3131</v>
      </c>
      <c r="D834" s="14" t="s">
        <v>2316</v>
      </c>
      <c r="E834" s="14" t="s">
        <v>2304</v>
      </c>
      <c r="F834" s="2">
        <v>272039</v>
      </c>
      <c r="G834" s="2">
        <v>26527</v>
      </c>
      <c r="H834" s="4">
        <v>272</v>
      </c>
      <c r="K834" t="str">
        <f t="shared" si="73"/>
        <v>TOTAL LIABILITIES</v>
      </c>
      <c r="L834" t="str">
        <f t="shared" si="75"/>
        <v>LONG TERM LIABILITIES</v>
      </c>
      <c r="M834" s="13" t="str">
        <f t="shared" si="74"/>
        <v>LONG TERM LIABILITIES</v>
      </c>
      <c r="N834" t="str">
        <f t="shared" si="76"/>
        <v>CONTRIBUTIONS IN AID CONS</v>
      </c>
      <c r="O834" t="str">
        <f t="shared" si="77"/>
        <v>3795 - ACCUM AMORT OF CIA WATER</v>
      </c>
      <c r="Q834" t="str">
        <f t="shared" si="78"/>
        <v>ACC AMORT WTR RES CAP F</v>
      </c>
      <c r="W834" s="2">
        <v>3995</v>
      </c>
    </row>
    <row r="835" spans="1:23" x14ac:dyDescent="0.25">
      <c r="A835" s="2">
        <v>4000</v>
      </c>
      <c r="B835" s="14" t="s">
        <v>2304</v>
      </c>
      <c r="C835" s="14" t="s">
        <v>3132</v>
      </c>
      <c r="D835" s="14" t="s">
        <v>2316</v>
      </c>
      <c r="E835" s="14" t="s">
        <v>2304</v>
      </c>
      <c r="F835" s="2">
        <v>272040</v>
      </c>
      <c r="G835" s="2">
        <v>26528</v>
      </c>
      <c r="H835" s="4">
        <v>272</v>
      </c>
      <c r="K835" t="str">
        <f t="shared" ref="K835:K898" si="79">IF(D835="3",TRIM(C835),K834)</f>
        <v>TOTAL LIABILITIES</v>
      </c>
      <c r="L835" t="str">
        <f t="shared" si="75"/>
        <v>LONG TERM LIABILITIES</v>
      </c>
      <c r="M835" s="13" t="str">
        <f t="shared" ref="M835:M898" si="80">+L835</f>
        <v>LONG TERM LIABILITIES</v>
      </c>
      <c r="N835" t="str">
        <f t="shared" si="76"/>
        <v>CONTRIBUTIONS IN AID CONS</v>
      </c>
      <c r="O835" t="str">
        <f t="shared" si="77"/>
        <v>3795 - ACCUM AMORT OF CIA WATER</v>
      </c>
      <c r="Q835" t="str">
        <f t="shared" si="78"/>
        <v>ACC AMORT WTR PLT MOD F</v>
      </c>
      <c r="W835" s="2">
        <v>4000</v>
      </c>
    </row>
    <row r="836" spans="1:23" x14ac:dyDescent="0.25">
      <c r="A836" s="2">
        <v>4005</v>
      </c>
      <c r="B836" s="14" t="s">
        <v>2304</v>
      </c>
      <c r="C836" s="14" t="s">
        <v>3133</v>
      </c>
      <c r="D836" s="14" t="s">
        <v>2316</v>
      </c>
      <c r="E836" s="14" t="s">
        <v>2304</v>
      </c>
      <c r="F836" s="2">
        <v>272041</v>
      </c>
      <c r="G836" s="2">
        <v>26529</v>
      </c>
      <c r="H836" s="4">
        <v>272</v>
      </c>
      <c r="K836" t="str">
        <f t="shared" si="79"/>
        <v>TOTAL LIABILITIES</v>
      </c>
      <c r="L836" t="str">
        <f t="shared" ref="L836:L899" si="81">IF(D836="4",TRIM(C836),L835)</f>
        <v>LONG TERM LIABILITIES</v>
      </c>
      <c r="M836" s="13" t="str">
        <f t="shared" si="80"/>
        <v>LONG TERM LIABILITIES</v>
      </c>
      <c r="N836" t="str">
        <f t="shared" si="76"/>
        <v>CONTRIBUTIONS IN AID CONS</v>
      </c>
      <c r="O836" t="str">
        <f t="shared" si="77"/>
        <v>3795 - ACCUM AMORT OF CIA WATER</v>
      </c>
      <c r="Q836" t="str">
        <f t="shared" si="78"/>
        <v>ACC AMORT WTR PLT MTR F</v>
      </c>
      <c r="W836" s="2">
        <v>4005</v>
      </c>
    </row>
    <row r="837" spans="1:23" x14ac:dyDescent="0.25">
      <c r="A837" s="2">
        <v>4025</v>
      </c>
      <c r="B837" s="14" t="s">
        <v>2304</v>
      </c>
      <c r="C837" s="14" t="s">
        <v>3134</v>
      </c>
      <c r="D837" s="14" t="s">
        <v>2314</v>
      </c>
      <c r="E837" s="14" t="s">
        <v>2307</v>
      </c>
      <c r="G837" s="2" t="s">
        <v>2308</v>
      </c>
      <c r="H837" s="4">
        <v>0</v>
      </c>
      <c r="K837" t="str">
        <f t="shared" si="79"/>
        <v>TOTAL LIABILITIES</v>
      </c>
      <c r="L837" t="str">
        <f t="shared" si="81"/>
        <v>LONG TERM LIABILITIES</v>
      </c>
      <c r="M837" s="13" t="str">
        <f t="shared" si="80"/>
        <v>LONG TERM LIABILITIES</v>
      </c>
      <c r="N837" t="str">
        <f t="shared" ref="N837:N900" si="82">IF(D837="5",TRIM(C837),N836)</f>
        <v>CONTRIBUTIONS IN AID CONS</v>
      </c>
      <c r="O837" t="str">
        <f t="shared" ref="O837:O900" si="83">IF(D837="6",P837,O836)</f>
        <v>4025 - ACCUM AMORT OF CIA SEWER</v>
      </c>
      <c r="P837" t="str">
        <f>CONCATENATE(A837," ","-"," ",TRIM(C837))</f>
        <v>4025 - ACCUM AMORT OF CIA SEWER</v>
      </c>
      <c r="Q837" t="str">
        <f t="shared" ref="Q837:Q900" si="84">IF(OR(D837="7",D837="8",D837="6"),TRIM(C837),"")</f>
        <v>ACCUM AMORT OF CIA SEWER</v>
      </c>
      <c r="W837" s="2">
        <v>4025</v>
      </c>
    </row>
    <row r="838" spans="1:23" x14ac:dyDescent="0.25">
      <c r="A838" s="2">
        <v>4030</v>
      </c>
      <c r="B838" s="14" t="s">
        <v>2304</v>
      </c>
      <c r="C838" s="14" t="s">
        <v>3100</v>
      </c>
      <c r="D838" s="14" t="s">
        <v>2316</v>
      </c>
      <c r="E838" s="14" t="s">
        <v>2304</v>
      </c>
      <c r="F838" s="2">
        <v>272001</v>
      </c>
      <c r="G838" s="2">
        <v>26503</v>
      </c>
      <c r="H838" s="4">
        <v>272</v>
      </c>
      <c r="K838" t="str">
        <f t="shared" si="79"/>
        <v>TOTAL LIABILITIES</v>
      </c>
      <c r="L838" t="str">
        <f t="shared" si="81"/>
        <v>LONG TERM LIABILITIES</v>
      </c>
      <c r="M838" s="13" t="str">
        <f t="shared" si="80"/>
        <v>LONG TERM LIABILITIES</v>
      </c>
      <c r="N838" t="str">
        <f t="shared" si="82"/>
        <v>CONTRIBUTIONS IN AID CONS</v>
      </c>
      <c r="O838" t="str">
        <f t="shared" si="83"/>
        <v>4025 - ACCUM AMORT OF CIA SEWER</v>
      </c>
      <c r="Q838" t="str">
        <f t="shared" si="84"/>
        <v>ACC AMORT ORGANIZATION</v>
      </c>
      <c r="W838" s="2">
        <v>4030</v>
      </c>
    </row>
    <row r="839" spans="1:23" x14ac:dyDescent="0.25">
      <c r="A839" s="2">
        <v>4035</v>
      </c>
      <c r="B839" s="14" t="s">
        <v>2304</v>
      </c>
      <c r="C839" s="14" t="s">
        <v>3135</v>
      </c>
      <c r="D839" s="14" t="s">
        <v>2316</v>
      </c>
      <c r="E839" s="14" t="s">
        <v>2304</v>
      </c>
      <c r="F839" s="2">
        <v>272002</v>
      </c>
      <c r="G839" s="2" t="s">
        <v>2308</v>
      </c>
      <c r="H839" s="4">
        <v>272</v>
      </c>
      <c r="K839" t="str">
        <f t="shared" si="79"/>
        <v>TOTAL LIABILITIES</v>
      </c>
      <c r="L839" t="str">
        <f t="shared" si="81"/>
        <v>LONG TERM LIABILITIES</v>
      </c>
      <c r="M839" s="13" t="str">
        <f t="shared" si="80"/>
        <v>LONG TERM LIABILITIES</v>
      </c>
      <c r="N839" t="str">
        <f t="shared" si="82"/>
        <v>CONTRIBUTIONS IN AID CONS</v>
      </c>
      <c r="O839" t="str">
        <f t="shared" si="83"/>
        <v>4025 - ACCUM AMORT OF CIA SEWER</v>
      </c>
      <c r="Q839" t="str">
        <f t="shared" si="84"/>
        <v>ACC AMORT FRANCHISES IN</v>
      </c>
      <c r="W839" s="2">
        <v>4035</v>
      </c>
    </row>
    <row r="840" spans="1:23" x14ac:dyDescent="0.25">
      <c r="A840" s="2">
        <v>4040</v>
      </c>
      <c r="B840" s="14" t="s">
        <v>2304</v>
      </c>
      <c r="C840" s="14" t="s">
        <v>3136</v>
      </c>
      <c r="D840" s="14" t="s">
        <v>2316</v>
      </c>
      <c r="E840" s="14" t="s">
        <v>2304</v>
      </c>
      <c r="F840" s="2">
        <v>272002</v>
      </c>
      <c r="G840" s="2">
        <v>26504</v>
      </c>
      <c r="H840" s="4">
        <v>272</v>
      </c>
      <c r="K840" t="str">
        <f t="shared" si="79"/>
        <v>TOTAL LIABILITIES</v>
      </c>
      <c r="L840" t="str">
        <f t="shared" si="81"/>
        <v>LONG TERM LIABILITIES</v>
      </c>
      <c r="M840" s="13" t="str">
        <f t="shared" si="80"/>
        <v>LONG TERM LIABILITIES</v>
      </c>
      <c r="N840" t="str">
        <f t="shared" si="82"/>
        <v>CONTRIBUTIONS IN AID CONS</v>
      </c>
      <c r="O840" t="str">
        <f t="shared" si="83"/>
        <v>4025 - ACCUM AMORT OF CIA SEWER</v>
      </c>
      <c r="Q840" t="str">
        <f t="shared" si="84"/>
        <v>ACC AMORT FRANCHISES RC</v>
      </c>
      <c r="W840" s="2">
        <v>4040</v>
      </c>
    </row>
    <row r="841" spans="1:23" x14ac:dyDescent="0.25">
      <c r="A841" s="2">
        <v>4045</v>
      </c>
      <c r="B841" s="14" t="s">
        <v>2304</v>
      </c>
      <c r="C841" s="14" t="s">
        <v>3137</v>
      </c>
      <c r="D841" s="14" t="s">
        <v>2316</v>
      </c>
      <c r="E841" s="14" t="s">
        <v>2304</v>
      </c>
      <c r="F841" s="2">
        <v>272006</v>
      </c>
      <c r="G841" s="2">
        <v>26530</v>
      </c>
      <c r="H841" s="4">
        <v>272</v>
      </c>
      <c r="K841" t="str">
        <f t="shared" si="79"/>
        <v>TOTAL LIABILITIES</v>
      </c>
      <c r="L841" t="str">
        <f t="shared" si="81"/>
        <v>LONG TERM LIABILITIES</v>
      </c>
      <c r="M841" s="13" t="str">
        <f t="shared" si="80"/>
        <v>LONG TERM LIABILITIES</v>
      </c>
      <c r="N841" t="str">
        <f t="shared" si="82"/>
        <v>CONTRIBUTIONS IN AID CONS</v>
      </c>
      <c r="O841" t="str">
        <f t="shared" si="83"/>
        <v>4025 - ACCUM AMORT OF CIA SEWER</v>
      </c>
      <c r="Q841" t="str">
        <f t="shared" si="84"/>
        <v>ACC AMORTSTRUCT/IMPRV C</v>
      </c>
      <c r="W841" s="2">
        <v>4045</v>
      </c>
    </row>
    <row r="842" spans="1:23" x14ac:dyDescent="0.25">
      <c r="A842" s="2">
        <v>4050</v>
      </c>
      <c r="B842" s="14" t="s">
        <v>2304</v>
      </c>
      <c r="C842" s="14" t="s">
        <v>3138</v>
      </c>
      <c r="D842" s="14" t="s">
        <v>2316</v>
      </c>
      <c r="E842" s="14" t="s">
        <v>2304</v>
      </c>
      <c r="F842" s="2">
        <v>272007</v>
      </c>
      <c r="G842" s="2">
        <v>26531</v>
      </c>
      <c r="H842" s="4">
        <v>272</v>
      </c>
      <c r="K842" t="str">
        <f t="shared" si="79"/>
        <v>TOTAL LIABILITIES</v>
      </c>
      <c r="L842" t="str">
        <f t="shared" si="81"/>
        <v>LONG TERM LIABILITIES</v>
      </c>
      <c r="M842" s="13" t="str">
        <f t="shared" si="80"/>
        <v>LONG TERM LIABILITIES</v>
      </c>
      <c r="N842" t="str">
        <f t="shared" si="82"/>
        <v>CONTRIBUTIONS IN AID CONS</v>
      </c>
      <c r="O842" t="str">
        <f t="shared" si="83"/>
        <v>4025 - ACCUM AMORT OF CIA SEWER</v>
      </c>
      <c r="Q842" t="str">
        <f t="shared" si="84"/>
        <v>ACC AMORTSTRUCT/IMPRV P</v>
      </c>
      <c r="W842" s="2">
        <v>4050</v>
      </c>
    </row>
    <row r="843" spans="1:23" x14ac:dyDescent="0.25">
      <c r="A843" s="2">
        <v>4055</v>
      </c>
      <c r="B843" s="14" t="s">
        <v>2304</v>
      </c>
      <c r="C843" s="14" t="s">
        <v>3139</v>
      </c>
      <c r="D843" s="14" t="s">
        <v>2316</v>
      </c>
      <c r="E843" s="14" t="s">
        <v>2304</v>
      </c>
      <c r="F843" s="2">
        <v>272008</v>
      </c>
      <c r="G843" s="2">
        <v>26532</v>
      </c>
      <c r="H843" s="4">
        <v>272</v>
      </c>
      <c r="K843" t="str">
        <f t="shared" si="79"/>
        <v>TOTAL LIABILITIES</v>
      </c>
      <c r="L843" t="str">
        <f t="shared" si="81"/>
        <v>LONG TERM LIABILITIES</v>
      </c>
      <c r="M843" s="13" t="str">
        <f t="shared" si="80"/>
        <v>LONG TERM LIABILITIES</v>
      </c>
      <c r="N843" t="str">
        <f t="shared" si="82"/>
        <v>CONTRIBUTIONS IN AID CONS</v>
      </c>
      <c r="O843" t="str">
        <f t="shared" si="83"/>
        <v>4025 - ACCUM AMORT OF CIA SEWER</v>
      </c>
      <c r="Q843" t="str">
        <f t="shared" si="84"/>
        <v>ACC AMORTSTRUCT/IMPRV T</v>
      </c>
      <c r="W843" s="2">
        <v>4055</v>
      </c>
    </row>
    <row r="844" spans="1:23" x14ac:dyDescent="0.25">
      <c r="A844" s="2">
        <v>4060</v>
      </c>
      <c r="B844" s="14" t="s">
        <v>2304</v>
      </c>
      <c r="C844" s="14" t="s">
        <v>3140</v>
      </c>
      <c r="D844" s="14" t="s">
        <v>2316</v>
      </c>
      <c r="E844" s="14" t="s">
        <v>2304</v>
      </c>
      <c r="F844" s="2">
        <v>272009</v>
      </c>
      <c r="G844" s="2" t="s">
        <v>2308</v>
      </c>
      <c r="H844" s="4">
        <v>272</v>
      </c>
      <c r="K844" t="str">
        <f t="shared" si="79"/>
        <v>TOTAL LIABILITIES</v>
      </c>
      <c r="L844" t="str">
        <f t="shared" si="81"/>
        <v>LONG TERM LIABILITIES</v>
      </c>
      <c r="M844" s="13" t="str">
        <f t="shared" si="80"/>
        <v>LONG TERM LIABILITIES</v>
      </c>
      <c r="N844" t="str">
        <f t="shared" si="82"/>
        <v>CONTRIBUTIONS IN AID CONS</v>
      </c>
      <c r="O844" t="str">
        <f t="shared" si="83"/>
        <v>4025 - ACCUM AMORT OF CIA SEWER</v>
      </c>
      <c r="Q844" t="str">
        <f t="shared" si="84"/>
        <v>ACC AMORTSTRUCT/IMPRV R</v>
      </c>
      <c r="W844" s="2">
        <v>4060</v>
      </c>
    </row>
    <row r="845" spans="1:23" x14ac:dyDescent="0.25">
      <c r="A845" s="2">
        <v>4065</v>
      </c>
      <c r="B845" s="14" t="s">
        <v>2304</v>
      </c>
      <c r="C845" s="14" t="s">
        <v>3140</v>
      </c>
      <c r="D845" s="14" t="s">
        <v>2316</v>
      </c>
      <c r="E845" s="14" t="s">
        <v>2304</v>
      </c>
      <c r="F845" s="2">
        <v>272010</v>
      </c>
      <c r="G845" s="2">
        <v>26533</v>
      </c>
      <c r="H845" s="4">
        <v>272</v>
      </c>
      <c r="K845" t="str">
        <f t="shared" si="79"/>
        <v>TOTAL LIABILITIES</v>
      </c>
      <c r="L845" t="str">
        <f t="shared" si="81"/>
        <v>LONG TERM LIABILITIES</v>
      </c>
      <c r="M845" s="13" t="str">
        <f t="shared" si="80"/>
        <v>LONG TERM LIABILITIES</v>
      </c>
      <c r="N845" t="str">
        <f t="shared" si="82"/>
        <v>CONTRIBUTIONS IN AID CONS</v>
      </c>
      <c r="O845" t="str">
        <f t="shared" si="83"/>
        <v>4025 - ACCUM AMORT OF CIA SEWER</v>
      </c>
      <c r="Q845" t="str">
        <f t="shared" si="84"/>
        <v>ACC AMORTSTRUCT/IMPRV R</v>
      </c>
      <c r="W845" s="2">
        <v>4065</v>
      </c>
    </row>
    <row r="846" spans="1:23" x14ac:dyDescent="0.25">
      <c r="A846" s="2">
        <v>4070</v>
      </c>
      <c r="B846" s="14" t="s">
        <v>2304</v>
      </c>
      <c r="C846" s="14" t="s">
        <v>3141</v>
      </c>
      <c r="D846" s="14" t="s">
        <v>2316</v>
      </c>
      <c r="E846" s="14" t="s">
        <v>2304</v>
      </c>
      <c r="F846" s="2">
        <v>272011</v>
      </c>
      <c r="G846" s="2">
        <v>26534</v>
      </c>
      <c r="H846" s="4">
        <v>272</v>
      </c>
      <c r="K846" t="str">
        <f t="shared" si="79"/>
        <v>TOTAL LIABILITIES</v>
      </c>
      <c r="L846" t="str">
        <f t="shared" si="81"/>
        <v>LONG TERM LIABILITIES</v>
      </c>
      <c r="M846" s="13" t="str">
        <f t="shared" si="80"/>
        <v>LONG TERM LIABILITIES</v>
      </c>
      <c r="N846" t="str">
        <f t="shared" si="82"/>
        <v>CONTRIBUTIONS IN AID CONS</v>
      </c>
      <c r="O846" t="str">
        <f t="shared" si="83"/>
        <v>4025 - ACCUM AMORT OF CIA SEWER</v>
      </c>
      <c r="Q846" t="str">
        <f t="shared" si="84"/>
        <v>ACC AMORTSTRUCT/IMPRV G</v>
      </c>
      <c r="W846" s="2">
        <v>4070</v>
      </c>
    </row>
    <row r="847" spans="1:23" x14ac:dyDescent="0.25">
      <c r="A847" s="2">
        <v>4075</v>
      </c>
      <c r="B847" s="14" t="s">
        <v>2304</v>
      </c>
      <c r="C847" s="14" t="s">
        <v>3142</v>
      </c>
      <c r="D847" s="14" t="s">
        <v>2316</v>
      </c>
      <c r="E847" s="14" t="s">
        <v>2304</v>
      </c>
      <c r="F847" s="2">
        <v>272012</v>
      </c>
      <c r="G847" s="2">
        <v>26535</v>
      </c>
      <c r="H847" s="4">
        <v>272</v>
      </c>
      <c r="K847" t="str">
        <f t="shared" si="79"/>
        <v>TOTAL LIABILITIES</v>
      </c>
      <c r="L847" t="str">
        <f t="shared" si="81"/>
        <v>LONG TERM LIABILITIES</v>
      </c>
      <c r="M847" s="13" t="str">
        <f t="shared" si="80"/>
        <v>LONG TERM LIABILITIES</v>
      </c>
      <c r="N847" t="str">
        <f t="shared" si="82"/>
        <v>CONTRIBUTIONS IN AID CONS</v>
      </c>
      <c r="O847" t="str">
        <f t="shared" si="83"/>
        <v>4025 - ACCUM AMORT OF CIA SEWER</v>
      </c>
      <c r="Q847" t="str">
        <f t="shared" si="84"/>
        <v>ACC AMORT PWR GEN EQP C</v>
      </c>
      <c r="W847" s="2">
        <v>4075</v>
      </c>
    </row>
    <row r="848" spans="1:23" x14ac:dyDescent="0.25">
      <c r="A848" s="2">
        <v>4080</v>
      </c>
      <c r="B848" s="14" t="s">
        <v>2304</v>
      </c>
      <c r="C848" s="14" t="s">
        <v>3143</v>
      </c>
      <c r="D848" s="14" t="s">
        <v>2316</v>
      </c>
      <c r="E848" s="14" t="s">
        <v>2304</v>
      </c>
      <c r="F848" s="2">
        <v>272016</v>
      </c>
      <c r="G848" s="2">
        <v>26536</v>
      </c>
      <c r="H848" s="4">
        <v>272</v>
      </c>
      <c r="K848" t="str">
        <f t="shared" si="79"/>
        <v>TOTAL LIABILITIES</v>
      </c>
      <c r="L848" t="str">
        <f t="shared" si="81"/>
        <v>LONG TERM LIABILITIES</v>
      </c>
      <c r="M848" s="13" t="str">
        <f t="shared" si="80"/>
        <v>LONG TERM LIABILITIES</v>
      </c>
      <c r="N848" t="str">
        <f t="shared" si="82"/>
        <v>CONTRIBUTIONS IN AID CONS</v>
      </c>
      <c r="O848" t="str">
        <f t="shared" si="83"/>
        <v>4025 - ACCUM AMORT OF CIA SEWER</v>
      </c>
      <c r="Q848" t="str">
        <f t="shared" si="84"/>
        <v>ACC AMORT PWR GEN EQP P</v>
      </c>
      <c r="W848" s="2">
        <v>4080</v>
      </c>
    </row>
    <row r="849" spans="1:23" x14ac:dyDescent="0.25">
      <c r="A849" s="2">
        <v>4085</v>
      </c>
      <c r="B849" s="14" t="s">
        <v>2304</v>
      </c>
      <c r="C849" s="14" t="s">
        <v>3144</v>
      </c>
      <c r="D849" s="14" t="s">
        <v>2316</v>
      </c>
      <c r="E849" s="14" t="s">
        <v>2304</v>
      </c>
      <c r="F849" s="2">
        <v>272013</v>
      </c>
      <c r="G849" s="2">
        <v>26537</v>
      </c>
      <c r="H849" s="4">
        <v>272</v>
      </c>
      <c r="K849" t="str">
        <f t="shared" si="79"/>
        <v>TOTAL LIABILITIES</v>
      </c>
      <c r="L849" t="str">
        <f t="shared" si="81"/>
        <v>LONG TERM LIABILITIES</v>
      </c>
      <c r="M849" s="13" t="str">
        <f t="shared" si="80"/>
        <v>LONG TERM LIABILITIES</v>
      </c>
      <c r="N849" t="str">
        <f t="shared" si="82"/>
        <v>CONTRIBUTIONS IN AID CONS</v>
      </c>
      <c r="O849" t="str">
        <f t="shared" si="83"/>
        <v>4025 - ACCUM AMORT OF CIA SEWER</v>
      </c>
      <c r="Q849" t="str">
        <f t="shared" si="84"/>
        <v>ACC AMORT PWR GEN EQP T</v>
      </c>
      <c r="W849" s="2">
        <v>4085</v>
      </c>
    </row>
    <row r="850" spans="1:23" x14ac:dyDescent="0.25">
      <c r="A850" s="2">
        <v>4090</v>
      </c>
      <c r="B850" s="14" t="s">
        <v>2304</v>
      </c>
      <c r="C850" s="14" t="s">
        <v>3145</v>
      </c>
      <c r="D850" s="14" t="s">
        <v>2316</v>
      </c>
      <c r="E850" s="14" t="s">
        <v>2304</v>
      </c>
      <c r="F850" s="2">
        <v>272014</v>
      </c>
      <c r="G850" s="2" t="s">
        <v>2308</v>
      </c>
      <c r="H850" s="4">
        <v>272</v>
      </c>
      <c r="K850" t="str">
        <f t="shared" si="79"/>
        <v>TOTAL LIABILITIES</v>
      </c>
      <c r="L850" t="str">
        <f t="shared" si="81"/>
        <v>LONG TERM LIABILITIES</v>
      </c>
      <c r="M850" s="13" t="str">
        <f t="shared" si="80"/>
        <v>LONG TERM LIABILITIES</v>
      </c>
      <c r="N850" t="str">
        <f t="shared" si="82"/>
        <v>CONTRIBUTIONS IN AID CONS</v>
      </c>
      <c r="O850" t="str">
        <f t="shared" si="83"/>
        <v>4025 - ACCUM AMORT OF CIA SEWER</v>
      </c>
      <c r="Q850" t="str">
        <f t="shared" si="84"/>
        <v>ACC AMORT PWR GEN EQP R</v>
      </c>
      <c r="W850" s="2">
        <v>4090</v>
      </c>
    </row>
    <row r="851" spans="1:23" x14ac:dyDescent="0.25">
      <c r="A851" s="2">
        <v>4095</v>
      </c>
      <c r="B851" s="14" t="s">
        <v>2304</v>
      </c>
      <c r="C851" s="14" t="s">
        <v>3145</v>
      </c>
      <c r="D851" s="14" t="s">
        <v>2316</v>
      </c>
      <c r="E851" s="14" t="s">
        <v>2304</v>
      </c>
      <c r="F851" s="2">
        <v>272015</v>
      </c>
      <c r="G851" s="2" t="s">
        <v>2308</v>
      </c>
      <c r="H851" s="4">
        <v>272</v>
      </c>
      <c r="K851" t="str">
        <f t="shared" si="79"/>
        <v>TOTAL LIABILITIES</v>
      </c>
      <c r="L851" t="str">
        <f t="shared" si="81"/>
        <v>LONG TERM LIABILITIES</v>
      </c>
      <c r="M851" s="13" t="str">
        <f t="shared" si="80"/>
        <v>LONG TERM LIABILITIES</v>
      </c>
      <c r="N851" t="str">
        <f t="shared" si="82"/>
        <v>CONTRIBUTIONS IN AID CONS</v>
      </c>
      <c r="O851" t="str">
        <f t="shared" si="83"/>
        <v>4025 - ACCUM AMORT OF CIA SEWER</v>
      </c>
      <c r="Q851" t="str">
        <f t="shared" si="84"/>
        <v>ACC AMORT PWR GEN EQP R</v>
      </c>
      <c r="W851" s="2">
        <v>4095</v>
      </c>
    </row>
    <row r="852" spans="1:23" x14ac:dyDescent="0.25">
      <c r="A852" s="2">
        <v>4100</v>
      </c>
      <c r="B852" s="14" t="s">
        <v>2304</v>
      </c>
      <c r="C852" s="14" t="s">
        <v>3146</v>
      </c>
      <c r="D852" s="14" t="s">
        <v>2316</v>
      </c>
      <c r="E852" s="14" t="s">
        <v>2304</v>
      </c>
      <c r="F852" s="2">
        <v>272042</v>
      </c>
      <c r="G852" s="2">
        <v>26538</v>
      </c>
      <c r="H852" s="4">
        <v>272</v>
      </c>
      <c r="K852" t="str">
        <f t="shared" si="79"/>
        <v>TOTAL LIABILITIES</v>
      </c>
      <c r="L852" t="str">
        <f t="shared" si="81"/>
        <v>LONG TERM LIABILITIES</v>
      </c>
      <c r="M852" s="13" t="str">
        <f t="shared" si="80"/>
        <v>LONG TERM LIABILITIES</v>
      </c>
      <c r="N852" t="str">
        <f t="shared" si="82"/>
        <v>CONTRIBUTIONS IN AID CONS</v>
      </c>
      <c r="O852" t="str">
        <f t="shared" si="83"/>
        <v>4025 - ACCUM AMORT OF CIA SEWER</v>
      </c>
      <c r="Q852" t="str">
        <f t="shared" si="84"/>
        <v>ACC AMORT SEWER FORCE M</v>
      </c>
      <c r="W852" s="2">
        <v>4100</v>
      </c>
    </row>
    <row r="853" spans="1:23" x14ac:dyDescent="0.25">
      <c r="A853" s="2">
        <v>4105</v>
      </c>
      <c r="B853" s="14" t="s">
        <v>2304</v>
      </c>
      <c r="C853" s="14" t="s">
        <v>3147</v>
      </c>
      <c r="D853" s="14" t="s">
        <v>2316</v>
      </c>
      <c r="E853" s="14" t="s">
        <v>2304</v>
      </c>
      <c r="F853" s="2">
        <v>272043</v>
      </c>
      <c r="G853" s="2">
        <v>26539</v>
      </c>
      <c r="H853" s="4">
        <v>272</v>
      </c>
      <c r="K853" t="str">
        <f t="shared" si="79"/>
        <v>TOTAL LIABILITIES</v>
      </c>
      <c r="L853" t="str">
        <f t="shared" si="81"/>
        <v>LONG TERM LIABILITIES</v>
      </c>
      <c r="M853" s="13" t="str">
        <f t="shared" si="80"/>
        <v>LONG TERM LIABILITIES</v>
      </c>
      <c r="N853" t="str">
        <f t="shared" si="82"/>
        <v>CONTRIBUTIONS IN AID CONS</v>
      </c>
      <c r="O853" t="str">
        <f t="shared" si="83"/>
        <v>4025 - ACCUM AMORT OF CIA SEWER</v>
      </c>
      <c r="Q853" t="str">
        <f t="shared" si="84"/>
        <v>ACC AMORT SEWER GRAVITY</v>
      </c>
      <c r="W853" s="2">
        <v>4105</v>
      </c>
    </row>
    <row r="854" spans="1:23" x14ac:dyDescent="0.25">
      <c r="A854" s="2">
        <v>4107</v>
      </c>
      <c r="B854" s="14" t="s">
        <v>2304</v>
      </c>
      <c r="C854" s="14" t="s">
        <v>3148</v>
      </c>
      <c r="D854" s="14" t="s">
        <v>2316</v>
      </c>
      <c r="E854" s="14" t="s">
        <v>2304</v>
      </c>
      <c r="F854" s="2">
        <v>272044</v>
      </c>
      <c r="G854" s="2">
        <v>26540</v>
      </c>
      <c r="H854" s="4">
        <v>272</v>
      </c>
      <c r="K854" t="str">
        <f t="shared" si="79"/>
        <v>TOTAL LIABILITIES</v>
      </c>
      <c r="L854" t="str">
        <f t="shared" si="81"/>
        <v>LONG TERM LIABILITIES</v>
      </c>
      <c r="M854" s="13" t="str">
        <f t="shared" si="80"/>
        <v>LONG TERM LIABILITIES</v>
      </c>
      <c r="N854" t="str">
        <f t="shared" si="82"/>
        <v>CONTRIBUTIONS IN AID CONS</v>
      </c>
      <c r="O854" t="str">
        <f t="shared" si="83"/>
        <v>4025 - ACCUM AMORT OF CIA SEWER</v>
      </c>
      <c r="Q854" t="str">
        <f t="shared" si="84"/>
        <v>ACC AMORT MANHOLES</v>
      </c>
      <c r="W854" s="2">
        <v>4107</v>
      </c>
    </row>
    <row r="855" spans="1:23" x14ac:dyDescent="0.25">
      <c r="A855" s="2">
        <v>4110</v>
      </c>
      <c r="B855" s="14" t="s">
        <v>2304</v>
      </c>
      <c r="C855" s="14" t="s">
        <v>3149</v>
      </c>
      <c r="D855" s="14" t="s">
        <v>2316</v>
      </c>
      <c r="E855" s="14" t="s">
        <v>2304</v>
      </c>
      <c r="F855" s="2">
        <v>272045</v>
      </c>
      <c r="G855" s="2">
        <v>26541</v>
      </c>
      <c r="H855" s="4">
        <v>272</v>
      </c>
      <c r="K855" t="str">
        <f t="shared" si="79"/>
        <v>TOTAL LIABILITIES</v>
      </c>
      <c r="L855" t="str">
        <f t="shared" si="81"/>
        <v>LONG TERM LIABILITIES</v>
      </c>
      <c r="M855" s="13" t="str">
        <f t="shared" si="80"/>
        <v>LONG TERM LIABILITIES</v>
      </c>
      <c r="N855" t="str">
        <f t="shared" si="82"/>
        <v>CONTRIBUTIONS IN AID CONS</v>
      </c>
      <c r="O855" t="str">
        <f t="shared" si="83"/>
        <v>4025 - ACCUM AMORT OF CIA SEWER</v>
      </c>
      <c r="Q855" t="str">
        <f t="shared" si="84"/>
        <v>ACC AMORT SPCL COLL STR</v>
      </c>
      <c r="W855" s="2">
        <v>4110</v>
      </c>
    </row>
    <row r="856" spans="1:23" x14ac:dyDescent="0.25">
      <c r="A856" s="2">
        <v>4115</v>
      </c>
      <c r="B856" s="14" t="s">
        <v>2304</v>
      </c>
      <c r="C856" s="14" t="s">
        <v>3150</v>
      </c>
      <c r="D856" s="14" t="s">
        <v>2316</v>
      </c>
      <c r="E856" s="14" t="s">
        <v>2304</v>
      </c>
      <c r="F856" s="2">
        <v>272046</v>
      </c>
      <c r="G856" s="2">
        <v>26542</v>
      </c>
      <c r="H856" s="4">
        <v>272</v>
      </c>
      <c r="K856" t="str">
        <f t="shared" si="79"/>
        <v>TOTAL LIABILITIES</v>
      </c>
      <c r="L856" t="str">
        <f t="shared" si="81"/>
        <v>LONG TERM LIABILITIES</v>
      </c>
      <c r="M856" s="13" t="str">
        <f t="shared" si="80"/>
        <v>LONG TERM LIABILITIES</v>
      </c>
      <c r="N856" t="str">
        <f t="shared" si="82"/>
        <v>CONTRIBUTIONS IN AID CONS</v>
      </c>
      <c r="O856" t="str">
        <f t="shared" si="83"/>
        <v>4025 - ACCUM AMORT OF CIA SEWER</v>
      </c>
      <c r="Q856" t="str">
        <f t="shared" si="84"/>
        <v>ACC AMORT SERVICES TO C</v>
      </c>
      <c r="W856" s="2">
        <v>4115</v>
      </c>
    </row>
    <row r="857" spans="1:23" x14ac:dyDescent="0.25">
      <c r="A857" s="2">
        <v>4120</v>
      </c>
      <c r="B857" s="14" t="s">
        <v>2304</v>
      </c>
      <c r="C857" s="14" t="s">
        <v>3151</v>
      </c>
      <c r="D857" s="14" t="s">
        <v>2316</v>
      </c>
      <c r="E857" s="14" t="s">
        <v>2304</v>
      </c>
      <c r="F857" s="2">
        <v>272047</v>
      </c>
      <c r="G857" s="2">
        <v>26543</v>
      </c>
      <c r="H857" s="4">
        <v>272</v>
      </c>
      <c r="K857" t="str">
        <f t="shared" si="79"/>
        <v>TOTAL LIABILITIES</v>
      </c>
      <c r="L857" t="str">
        <f t="shared" si="81"/>
        <v>LONG TERM LIABILITIES</v>
      </c>
      <c r="M857" s="13" t="str">
        <f t="shared" si="80"/>
        <v>LONG TERM LIABILITIES</v>
      </c>
      <c r="N857" t="str">
        <f t="shared" si="82"/>
        <v>CONTRIBUTIONS IN AID CONS</v>
      </c>
      <c r="O857" t="str">
        <f t="shared" si="83"/>
        <v>4025 - ACCUM AMORT OF CIA SEWER</v>
      </c>
      <c r="Q857" t="str">
        <f t="shared" si="84"/>
        <v>ACC AMORT FLOW MEASURE</v>
      </c>
      <c r="W857" s="2">
        <v>4120</v>
      </c>
    </row>
    <row r="858" spans="1:23" x14ac:dyDescent="0.25">
      <c r="A858" s="2">
        <v>4125</v>
      </c>
      <c r="B858" s="14" t="s">
        <v>2304</v>
      </c>
      <c r="C858" s="14" t="s">
        <v>3151</v>
      </c>
      <c r="D858" s="14" t="s">
        <v>2316</v>
      </c>
      <c r="E858" s="14" t="s">
        <v>2304</v>
      </c>
      <c r="F858" s="2">
        <v>272048</v>
      </c>
      <c r="G858" s="2" t="s">
        <v>2308</v>
      </c>
      <c r="H858" s="4">
        <v>272</v>
      </c>
      <c r="K858" t="str">
        <f t="shared" si="79"/>
        <v>TOTAL LIABILITIES</v>
      </c>
      <c r="L858" t="str">
        <f t="shared" si="81"/>
        <v>LONG TERM LIABILITIES</v>
      </c>
      <c r="M858" s="13" t="str">
        <f t="shared" si="80"/>
        <v>LONG TERM LIABILITIES</v>
      </c>
      <c r="N858" t="str">
        <f t="shared" si="82"/>
        <v>CONTRIBUTIONS IN AID CONS</v>
      </c>
      <c r="O858" t="str">
        <f t="shared" si="83"/>
        <v>4025 - ACCUM AMORT OF CIA SEWER</v>
      </c>
      <c r="Q858" t="str">
        <f t="shared" si="84"/>
        <v>ACC AMORT FLOW MEASURE</v>
      </c>
      <c r="W858" s="2">
        <v>4125</v>
      </c>
    </row>
    <row r="859" spans="1:23" x14ac:dyDescent="0.25">
      <c r="A859" s="2">
        <v>4130</v>
      </c>
      <c r="B859" s="14" t="s">
        <v>2304</v>
      </c>
      <c r="C859" s="14" t="s">
        <v>3152</v>
      </c>
      <c r="D859" s="14" t="s">
        <v>2316</v>
      </c>
      <c r="E859" s="14" t="s">
        <v>2304</v>
      </c>
      <c r="F859" s="2">
        <v>272017</v>
      </c>
      <c r="G859" s="2" t="s">
        <v>2308</v>
      </c>
      <c r="H859" s="4">
        <v>272</v>
      </c>
      <c r="K859" t="str">
        <f t="shared" si="79"/>
        <v>TOTAL LIABILITIES</v>
      </c>
      <c r="L859" t="str">
        <f t="shared" si="81"/>
        <v>LONG TERM LIABILITIES</v>
      </c>
      <c r="M859" s="13" t="str">
        <f t="shared" si="80"/>
        <v>LONG TERM LIABILITIES</v>
      </c>
      <c r="N859" t="str">
        <f t="shared" si="82"/>
        <v>CONTRIBUTIONS IN AID CONS</v>
      </c>
      <c r="O859" t="str">
        <f t="shared" si="83"/>
        <v>4025 - ACCUM AMORT OF CIA SEWER</v>
      </c>
      <c r="Q859" t="str">
        <f t="shared" si="84"/>
        <v>ACC AMORT RECEIVING WEL</v>
      </c>
      <c r="W859" s="2">
        <v>4130</v>
      </c>
    </row>
    <row r="860" spans="1:23" x14ac:dyDescent="0.25">
      <c r="A860" s="2">
        <v>4135</v>
      </c>
      <c r="B860" s="14" t="s">
        <v>2304</v>
      </c>
      <c r="C860" s="14" t="s">
        <v>3153</v>
      </c>
      <c r="D860" s="14" t="s">
        <v>2316</v>
      </c>
      <c r="E860" s="14" t="s">
        <v>2304</v>
      </c>
      <c r="F860" s="2">
        <v>272049</v>
      </c>
      <c r="G860" s="2">
        <v>26544</v>
      </c>
      <c r="H860" s="4">
        <v>272</v>
      </c>
      <c r="K860" t="str">
        <f t="shared" si="79"/>
        <v>TOTAL LIABILITIES</v>
      </c>
      <c r="L860" t="str">
        <f t="shared" si="81"/>
        <v>LONG TERM LIABILITIES</v>
      </c>
      <c r="M860" s="13" t="str">
        <f t="shared" si="80"/>
        <v>LONG TERM LIABILITIES</v>
      </c>
      <c r="N860" t="str">
        <f t="shared" si="82"/>
        <v>CONTRIBUTIONS IN AID CONS</v>
      </c>
      <c r="O860" t="str">
        <f t="shared" si="83"/>
        <v>4025 - ACCUM AMORT OF CIA SEWER</v>
      </c>
      <c r="Q860" t="str">
        <f t="shared" si="84"/>
        <v>ACC AMORT PUMP EQP PUMP</v>
      </c>
      <c r="W860" s="2">
        <v>4135</v>
      </c>
    </row>
    <row r="861" spans="1:23" x14ac:dyDescent="0.25">
      <c r="A861" s="2">
        <v>4140</v>
      </c>
      <c r="B861" s="14" t="s">
        <v>2304</v>
      </c>
      <c r="C861" s="14" t="s">
        <v>3154</v>
      </c>
      <c r="D861" s="14" t="s">
        <v>2316</v>
      </c>
      <c r="E861" s="14" t="s">
        <v>2304</v>
      </c>
      <c r="F861" s="2">
        <v>272050</v>
      </c>
      <c r="G861" s="2">
        <v>26545</v>
      </c>
      <c r="H861" s="4">
        <v>272</v>
      </c>
      <c r="K861" t="str">
        <f t="shared" si="79"/>
        <v>TOTAL LIABILITIES</v>
      </c>
      <c r="L861" t="str">
        <f t="shared" si="81"/>
        <v>LONG TERM LIABILITIES</v>
      </c>
      <c r="M861" s="13" t="str">
        <f t="shared" si="80"/>
        <v>LONG TERM LIABILITIES</v>
      </c>
      <c r="N861" t="str">
        <f t="shared" si="82"/>
        <v>CONTRIBUTIONS IN AID CONS</v>
      </c>
      <c r="O861" t="str">
        <f t="shared" si="83"/>
        <v>4025 - ACCUM AMORT OF CIA SEWER</v>
      </c>
      <c r="Q861" t="str">
        <f t="shared" si="84"/>
        <v>ACC AMORT PUMP EQP RCLM</v>
      </c>
      <c r="W861" s="2">
        <v>4140</v>
      </c>
    </row>
    <row r="862" spans="1:23" x14ac:dyDescent="0.25">
      <c r="A862" s="2">
        <v>4145</v>
      </c>
      <c r="B862" s="14" t="s">
        <v>2304</v>
      </c>
      <c r="C862" s="14" t="s">
        <v>3154</v>
      </c>
      <c r="D862" s="14" t="s">
        <v>2316</v>
      </c>
      <c r="E862" s="14" t="s">
        <v>2304</v>
      </c>
      <c r="F862" s="2">
        <v>272051</v>
      </c>
      <c r="G862" s="2" t="s">
        <v>2308</v>
      </c>
      <c r="H862" s="4">
        <v>272</v>
      </c>
      <c r="K862" t="str">
        <f t="shared" si="79"/>
        <v>TOTAL LIABILITIES</v>
      </c>
      <c r="L862" t="str">
        <f t="shared" si="81"/>
        <v>LONG TERM LIABILITIES</v>
      </c>
      <c r="M862" s="13" t="str">
        <f t="shared" si="80"/>
        <v>LONG TERM LIABILITIES</v>
      </c>
      <c r="N862" t="str">
        <f t="shared" si="82"/>
        <v>CONTRIBUTIONS IN AID CONS</v>
      </c>
      <c r="O862" t="str">
        <f t="shared" si="83"/>
        <v>4025 - ACCUM AMORT OF CIA SEWER</v>
      </c>
      <c r="Q862" t="str">
        <f t="shared" si="84"/>
        <v>ACC AMORT PUMP EQP RCLM</v>
      </c>
      <c r="W862" s="2">
        <v>4145</v>
      </c>
    </row>
    <row r="863" spans="1:23" x14ac:dyDescent="0.25">
      <c r="A863" s="2">
        <v>4150</v>
      </c>
      <c r="B863" s="14" t="s">
        <v>2304</v>
      </c>
      <c r="C863" s="14" t="s">
        <v>3155</v>
      </c>
      <c r="D863" s="14" t="s">
        <v>2316</v>
      </c>
      <c r="E863" s="14" t="s">
        <v>2304</v>
      </c>
      <c r="F863" s="2">
        <v>272053</v>
      </c>
      <c r="G863" s="2">
        <v>26546</v>
      </c>
      <c r="H863" s="4">
        <v>272</v>
      </c>
      <c r="K863" t="str">
        <f t="shared" si="79"/>
        <v>TOTAL LIABILITIES</v>
      </c>
      <c r="L863" t="str">
        <f t="shared" si="81"/>
        <v>LONG TERM LIABILITIES</v>
      </c>
      <c r="M863" s="13" t="str">
        <f t="shared" si="80"/>
        <v>LONG TERM LIABILITIES</v>
      </c>
      <c r="N863" t="str">
        <f t="shared" si="82"/>
        <v>CONTRIBUTIONS IN AID CONS</v>
      </c>
      <c r="O863" t="str">
        <f t="shared" si="83"/>
        <v>4025 - ACCUM AMORT OF CIA SEWER</v>
      </c>
      <c r="Q863" t="str">
        <f t="shared" si="84"/>
        <v>ACC AMORT TREAT/DISP EQ</v>
      </c>
      <c r="W863" s="2">
        <v>4150</v>
      </c>
    </row>
    <row r="864" spans="1:23" x14ac:dyDescent="0.25">
      <c r="A864" s="2">
        <v>4155</v>
      </c>
      <c r="B864" s="14" t="s">
        <v>2304</v>
      </c>
      <c r="C864" s="14" t="s">
        <v>3155</v>
      </c>
      <c r="D864" s="14" t="s">
        <v>2316</v>
      </c>
      <c r="E864" s="14" t="s">
        <v>2304</v>
      </c>
      <c r="F864" s="2">
        <v>272054</v>
      </c>
      <c r="G864" s="2">
        <v>26547</v>
      </c>
      <c r="H864" s="4">
        <v>272</v>
      </c>
      <c r="K864" t="str">
        <f t="shared" si="79"/>
        <v>TOTAL LIABILITIES</v>
      </c>
      <c r="L864" t="str">
        <f t="shared" si="81"/>
        <v>LONG TERM LIABILITIES</v>
      </c>
      <c r="M864" s="13" t="str">
        <f t="shared" si="80"/>
        <v>LONG TERM LIABILITIES</v>
      </c>
      <c r="N864" t="str">
        <f t="shared" si="82"/>
        <v>CONTRIBUTIONS IN AID CONS</v>
      </c>
      <c r="O864" t="str">
        <f t="shared" si="83"/>
        <v>4025 - ACCUM AMORT OF CIA SEWER</v>
      </c>
      <c r="Q864" t="str">
        <f t="shared" si="84"/>
        <v>ACC AMORT TREAT/DISP EQ</v>
      </c>
      <c r="W864" s="2">
        <v>4155</v>
      </c>
    </row>
    <row r="865" spans="1:23" x14ac:dyDescent="0.25">
      <c r="A865" s="2">
        <v>4160</v>
      </c>
      <c r="B865" s="14" t="s">
        <v>2304</v>
      </c>
      <c r="C865" s="14" t="s">
        <v>3155</v>
      </c>
      <c r="D865" s="14" t="s">
        <v>2316</v>
      </c>
      <c r="E865" s="14" t="s">
        <v>2304</v>
      </c>
      <c r="F865" s="2">
        <v>272055</v>
      </c>
      <c r="G865" s="2" t="s">
        <v>2308</v>
      </c>
      <c r="H865" s="4">
        <v>272</v>
      </c>
      <c r="K865" t="str">
        <f t="shared" si="79"/>
        <v>TOTAL LIABILITIES</v>
      </c>
      <c r="L865" t="str">
        <f t="shared" si="81"/>
        <v>LONG TERM LIABILITIES</v>
      </c>
      <c r="M865" s="13" t="str">
        <f t="shared" si="80"/>
        <v>LONG TERM LIABILITIES</v>
      </c>
      <c r="N865" t="str">
        <f t="shared" si="82"/>
        <v>CONTRIBUTIONS IN AID CONS</v>
      </c>
      <c r="O865" t="str">
        <f t="shared" si="83"/>
        <v>4025 - ACCUM AMORT OF CIA SEWER</v>
      </c>
      <c r="Q865" t="str">
        <f t="shared" si="84"/>
        <v>ACC AMORT TREAT/DISP EQ</v>
      </c>
      <c r="W865" s="2">
        <v>4160</v>
      </c>
    </row>
    <row r="866" spans="1:23" x14ac:dyDescent="0.25">
      <c r="A866" s="2">
        <v>4165</v>
      </c>
      <c r="B866" s="14" t="s">
        <v>2304</v>
      </c>
      <c r="C866" s="14" t="s">
        <v>3156</v>
      </c>
      <c r="D866" s="14" t="s">
        <v>2316</v>
      </c>
      <c r="E866" s="14" t="s">
        <v>2304</v>
      </c>
      <c r="F866" s="2">
        <v>272056</v>
      </c>
      <c r="G866" s="2">
        <v>26548</v>
      </c>
      <c r="H866" s="4">
        <v>272</v>
      </c>
      <c r="K866" t="str">
        <f t="shared" si="79"/>
        <v>TOTAL LIABILITIES</v>
      </c>
      <c r="L866" t="str">
        <f t="shared" si="81"/>
        <v>LONG TERM LIABILITIES</v>
      </c>
      <c r="M866" s="13" t="str">
        <f t="shared" si="80"/>
        <v>LONG TERM LIABILITIES</v>
      </c>
      <c r="N866" t="str">
        <f t="shared" si="82"/>
        <v>CONTRIBUTIONS IN AID CONS</v>
      </c>
      <c r="O866" t="str">
        <f t="shared" si="83"/>
        <v>4025 - ACCUM AMORT OF CIA SEWER</v>
      </c>
      <c r="Q866" t="str">
        <f t="shared" si="84"/>
        <v>ACC AMORT PLANT SWR TRT</v>
      </c>
      <c r="W866" s="2">
        <v>4165</v>
      </c>
    </row>
    <row r="867" spans="1:23" x14ac:dyDescent="0.25">
      <c r="A867" s="2">
        <v>4170</v>
      </c>
      <c r="B867" s="14" t="s">
        <v>2304</v>
      </c>
      <c r="C867" s="14" t="s">
        <v>3157</v>
      </c>
      <c r="D867" s="14" t="s">
        <v>2316</v>
      </c>
      <c r="E867" s="14" t="s">
        <v>2304</v>
      </c>
      <c r="F867" s="2">
        <v>272056</v>
      </c>
      <c r="G867" s="2" t="s">
        <v>2308</v>
      </c>
      <c r="H867" s="4">
        <v>272</v>
      </c>
      <c r="K867" t="str">
        <f t="shared" si="79"/>
        <v>TOTAL LIABILITIES</v>
      </c>
      <c r="L867" t="str">
        <f t="shared" si="81"/>
        <v>LONG TERM LIABILITIES</v>
      </c>
      <c r="M867" s="13" t="str">
        <f t="shared" si="80"/>
        <v>LONG TERM LIABILITIES</v>
      </c>
      <c r="N867" t="str">
        <f t="shared" si="82"/>
        <v>CONTRIBUTIONS IN AID CONS</v>
      </c>
      <c r="O867" t="str">
        <f t="shared" si="83"/>
        <v>4025 - ACCUM AMORT OF CIA SEWER</v>
      </c>
      <c r="Q867" t="str">
        <f t="shared" si="84"/>
        <v>ACC AMORT PLANT SWR RCL</v>
      </c>
      <c r="W867" s="2">
        <v>4170</v>
      </c>
    </row>
    <row r="868" spans="1:23" x14ac:dyDescent="0.25">
      <c r="A868" s="2">
        <v>4175</v>
      </c>
      <c r="B868" s="14" t="s">
        <v>2304</v>
      </c>
      <c r="C868" s="14" t="s">
        <v>3158</v>
      </c>
      <c r="D868" s="14" t="s">
        <v>2316</v>
      </c>
      <c r="E868" s="14" t="s">
        <v>2304</v>
      </c>
      <c r="F868" s="2">
        <v>272057</v>
      </c>
      <c r="G868" s="2">
        <v>26549</v>
      </c>
      <c r="H868" s="4">
        <v>272</v>
      </c>
      <c r="K868" t="str">
        <f t="shared" si="79"/>
        <v>TOTAL LIABILITIES</v>
      </c>
      <c r="L868" t="str">
        <f t="shared" si="81"/>
        <v>LONG TERM LIABILITIES</v>
      </c>
      <c r="M868" s="13" t="str">
        <f t="shared" si="80"/>
        <v>LONG TERM LIABILITIES</v>
      </c>
      <c r="N868" t="str">
        <f t="shared" si="82"/>
        <v>CONTRIBUTIONS IN AID CONS</v>
      </c>
      <c r="O868" t="str">
        <f t="shared" si="83"/>
        <v>4025 - ACCUM AMORT OF CIA SEWER</v>
      </c>
      <c r="Q868" t="str">
        <f t="shared" si="84"/>
        <v>ACC AMORT OUTFALL LINES</v>
      </c>
      <c r="W868" s="2">
        <v>4175</v>
      </c>
    </row>
    <row r="869" spans="1:23" x14ac:dyDescent="0.25">
      <c r="A869" s="2">
        <v>4180</v>
      </c>
      <c r="B869" s="14" t="s">
        <v>2304</v>
      </c>
      <c r="C869" s="14" t="s">
        <v>3159</v>
      </c>
      <c r="D869" s="14" t="s">
        <v>2316</v>
      </c>
      <c r="E869" s="14" t="s">
        <v>2304</v>
      </c>
      <c r="F869" s="2">
        <v>272035</v>
      </c>
      <c r="G869" s="2" t="s">
        <v>2308</v>
      </c>
      <c r="H869" s="4">
        <v>272</v>
      </c>
      <c r="K869" t="str">
        <f t="shared" si="79"/>
        <v>TOTAL LIABILITIES</v>
      </c>
      <c r="L869" t="str">
        <f t="shared" si="81"/>
        <v>LONG TERM LIABILITIES</v>
      </c>
      <c r="M869" s="13" t="str">
        <f t="shared" si="80"/>
        <v>LONG TERM LIABILITIES</v>
      </c>
      <c r="N869" t="str">
        <f t="shared" si="82"/>
        <v>CONTRIBUTIONS IN AID CONS</v>
      </c>
      <c r="O869" t="str">
        <f t="shared" si="83"/>
        <v>4025 - ACCUM AMORT OF CIA SEWER</v>
      </c>
      <c r="Q869" t="str">
        <f t="shared" si="84"/>
        <v>ACC AMORT OTH PLT TANGI</v>
      </c>
      <c r="W869" s="2">
        <v>4180</v>
      </c>
    </row>
    <row r="870" spans="1:23" x14ac:dyDescent="0.25">
      <c r="A870" s="2">
        <v>4185</v>
      </c>
      <c r="B870" s="14" t="s">
        <v>2304</v>
      </c>
      <c r="C870" s="14" t="s">
        <v>3160</v>
      </c>
      <c r="D870" s="14" t="s">
        <v>2316</v>
      </c>
      <c r="E870" s="14" t="s">
        <v>2304</v>
      </c>
      <c r="F870" s="2">
        <v>272035</v>
      </c>
      <c r="G870" s="2" t="s">
        <v>2308</v>
      </c>
      <c r="H870" s="4">
        <v>272</v>
      </c>
      <c r="K870" t="str">
        <f t="shared" si="79"/>
        <v>TOTAL LIABILITIES</v>
      </c>
      <c r="L870" t="str">
        <f t="shared" si="81"/>
        <v>LONG TERM LIABILITIES</v>
      </c>
      <c r="M870" s="13" t="str">
        <f t="shared" si="80"/>
        <v>LONG TERM LIABILITIES</v>
      </c>
      <c r="N870" t="str">
        <f t="shared" si="82"/>
        <v>CONTRIBUTIONS IN AID CONS</v>
      </c>
      <c r="O870" t="str">
        <f t="shared" si="83"/>
        <v>4025 - ACCUM AMORT OF CIA SEWER</v>
      </c>
      <c r="Q870" t="str">
        <f t="shared" si="84"/>
        <v>ACC AMORT OTH PLT COLLE</v>
      </c>
      <c r="W870" s="2">
        <v>4185</v>
      </c>
    </row>
    <row r="871" spans="1:23" x14ac:dyDescent="0.25">
      <c r="A871" s="2">
        <v>4190</v>
      </c>
      <c r="B871" s="14" t="s">
        <v>2304</v>
      </c>
      <c r="C871" s="14" t="s">
        <v>3161</v>
      </c>
      <c r="D871" s="14" t="s">
        <v>2316</v>
      </c>
      <c r="E871" s="14" t="s">
        <v>2304</v>
      </c>
      <c r="F871" s="2">
        <v>272035</v>
      </c>
      <c r="G871" s="2" t="s">
        <v>2308</v>
      </c>
      <c r="H871" s="4">
        <v>272</v>
      </c>
      <c r="K871" t="str">
        <f t="shared" si="79"/>
        <v>TOTAL LIABILITIES</v>
      </c>
      <c r="L871" t="str">
        <f t="shared" si="81"/>
        <v>LONG TERM LIABILITIES</v>
      </c>
      <c r="M871" s="13" t="str">
        <f t="shared" si="80"/>
        <v>LONG TERM LIABILITIES</v>
      </c>
      <c r="N871" t="str">
        <f t="shared" si="82"/>
        <v>CONTRIBUTIONS IN AID CONS</v>
      </c>
      <c r="O871" t="str">
        <f t="shared" si="83"/>
        <v>4025 - ACCUM AMORT OF CIA SEWER</v>
      </c>
      <c r="Q871" t="str">
        <f t="shared" si="84"/>
        <v>ACC AMORT OTH PLT PUMP</v>
      </c>
      <c r="W871" s="2">
        <v>4190</v>
      </c>
    </row>
    <row r="872" spans="1:23" x14ac:dyDescent="0.25">
      <c r="A872" s="2">
        <v>4195</v>
      </c>
      <c r="B872" s="14" t="s">
        <v>2304</v>
      </c>
      <c r="C872" s="14" t="s">
        <v>3162</v>
      </c>
      <c r="D872" s="14" t="s">
        <v>2316</v>
      </c>
      <c r="E872" s="14" t="s">
        <v>2304</v>
      </c>
      <c r="F872" s="2">
        <v>272035</v>
      </c>
      <c r="G872" s="2" t="s">
        <v>2308</v>
      </c>
      <c r="H872" s="4">
        <v>272</v>
      </c>
      <c r="K872" t="str">
        <f t="shared" si="79"/>
        <v>TOTAL LIABILITIES</v>
      </c>
      <c r="L872" t="str">
        <f t="shared" si="81"/>
        <v>LONG TERM LIABILITIES</v>
      </c>
      <c r="M872" s="13" t="str">
        <f t="shared" si="80"/>
        <v>LONG TERM LIABILITIES</v>
      </c>
      <c r="N872" t="str">
        <f t="shared" si="82"/>
        <v>CONTRIBUTIONS IN AID CONS</v>
      </c>
      <c r="O872" t="str">
        <f t="shared" si="83"/>
        <v>4025 - ACCUM AMORT OF CIA SEWER</v>
      </c>
      <c r="Q872" t="str">
        <f t="shared" si="84"/>
        <v>ACC AMORT OTH PLT TREAT</v>
      </c>
      <c r="W872" s="2">
        <v>4195</v>
      </c>
    </row>
    <row r="873" spans="1:23" x14ac:dyDescent="0.25">
      <c r="A873" s="2">
        <v>4200</v>
      </c>
      <c r="B873" s="14" t="s">
        <v>2304</v>
      </c>
      <c r="C873" s="14" t="s">
        <v>3163</v>
      </c>
      <c r="D873" s="14" t="s">
        <v>2316</v>
      </c>
      <c r="E873" s="14" t="s">
        <v>2304</v>
      </c>
      <c r="F873" s="2">
        <v>272035</v>
      </c>
      <c r="G873" s="2" t="s">
        <v>2308</v>
      </c>
      <c r="H873" s="4">
        <v>272</v>
      </c>
      <c r="K873" t="str">
        <f t="shared" si="79"/>
        <v>TOTAL LIABILITIES</v>
      </c>
      <c r="L873" t="str">
        <f t="shared" si="81"/>
        <v>LONG TERM LIABILITIES</v>
      </c>
      <c r="M873" s="13" t="str">
        <f t="shared" si="80"/>
        <v>LONG TERM LIABILITIES</v>
      </c>
      <c r="N873" t="str">
        <f t="shared" si="82"/>
        <v>CONTRIBUTIONS IN AID CONS</v>
      </c>
      <c r="O873" t="str">
        <f t="shared" si="83"/>
        <v>4025 - ACCUM AMORT OF CIA SEWER</v>
      </c>
      <c r="Q873" t="str">
        <f t="shared" si="84"/>
        <v>ACC AMORT OTH PLT RCLM</v>
      </c>
      <c r="W873" s="2">
        <v>4200</v>
      </c>
    </row>
    <row r="874" spans="1:23" x14ac:dyDescent="0.25">
      <c r="A874" s="2">
        <v>4205</v>
      </c>
      <c r="B874" s="14" t="s">
        <v>2304</v>
      </c>
      <c r="C874" s="14" t="s">
        <v>3163</v>
      </c>
      <c r="D874" s="14" t="s">
        <v>2316</v>
      </c>
      <c r="E874" s="14" t="s">
        <v>2304</v>
      </c>
      <c r="F874" s="2">
        <v>272035</v>
      </c>
      <c r="G874" s="2" t="s">
        <v>2308</v>
      </c>
      <c r="H874" s="4">
        <v>272</v>
      </c>
      <c r="K874" t="str">
        <f t="shared" si="79"/>
        <v>TOTAL LIABILITIES</v>
      </c>
      <c r="L874" t="str">
        <f t="shared" si="81"/>
        <v>LONG TERM LIABILITIES</v>
      </c>
      <c r="M874" s="13" t="str">
        <f t="shared" si="80"/>
        <v>LONG TERM LIABILITIES</v>
      </c>
      <c r="N874" t="str">
        <f t="shared" si="82"/>
        <v>CONTRIBUTIONS IN AID CONS</v>
      </c>
      <c r="O874" t="str">
        <f t="shared" si="83"/>
        <v>4025 - ACCUM AMORT OF CIA SEWER</v>
      </c>
      <c r="Q874" t="str">
        <f t="shared" si="84"/>
        <v>ACC AMORT OTH PLT RCLM</v>
      </c>
      <c r="W874" s="2">
        <v>4205</v>
      </c>
    </row>
    <row r="875" spans="1:23" x14ac:dyDescent="0.25">
      <c r="A875" s="2">
        <v>4210</v>
      </c>
      <c r="B875" s="14" t="s">
        <v>2304</v>
      </c>
      <c r="C875" s="14" t="s">
        <v>3119</v>
      </c>
      <c r="D875" s="14" t="s">
        <v>2316</v>
      </c>
      <c r="E875" s="14" t="s">
        <v>2304</v>
      </c>
      <c r="F875" s="2">
        <v>272032</v>
      </c>
      <c r="G875" s="2" t="s">
        <v>2308</v>
      </c>
      <c r="H875" s="4">
        <v>272</v>
      </c>
      <c r="K875" t="str">
        <f t="shared" si="79"/>
        <v>TOTAL LIABILITIES</v>
      </c>
      <c r="L875" t="str">
        <f t="shared" si="81"/>
        <v>LONG TERM LIABILITIES</v>
      </c>
      <c r="M875" s="13" t="str">
        <f t="shared" si="80"/>
        <v>LONG TERM LIABILITIES</v>
      </c>
      <c r="N875" t="str">
        <f t="shared" si="82"/>
        <v>CONTRIBUTIONS IN AID CONS</v>
      </c>
      <c r="O875" t="str">
        <f t="shared" si="83"/>
        <v>4025 - ACCUM AMORT OF CIA SEWER</v>
      </c>
      <c r="Q875" t="str">
        <f t="shared" si="84"/>
        <v>ACC AMORT OFFICE STRUCT</v>
      </c>
      <c r="W875" s="2">
        <v>4210</v>
      </c>
    </row>
    <row r="876" spans="1:23" x14ac:dyDescent="0.25">
      <c r="A876" s="2">
        <v>4215</v>
      </c>
      <c r="B876" s="14" t="s">
        <v>2304</v>
      </c>
      <c r="C876" s="14" t="s">
        <v>3120</v>
      </c>
      <c r="D876" s="14" t="s">
        <v>2316</v>
      </c>
      <c r="E876" s="14" t="s">
        <v>2304</v>
      </c>
      <c r="F876" s="2">
        <v>272033</v>
      </c>
      <c r="G876" s="2" t="s">
        <v>2308</v>
      </c>
      <c r="H876" s="4">
        <v>272</v>
      </c>
      <c r="K876" t="str">
        <f t="shared" si="79"/>
        <v>TOTAL LIABILITIES</v>
      </c>
      <c r="L876" t="str">
        <f t="shared" si="81"/>
        <v>LONG TERM LIABILITIES</v>
      </c>
      <c r="M876" s="13" t="str">
        <f t="shared" si="80"/>
        <v>LONG TERM LIABILITIES</v>
      </c>
      <c r="N876" t="str">
        <f t="shared" si="82"/>
        <v>CONTRIBUTIONS IN AID CONS</v>
      </c>
      <c r="O876" t="str">
        <f t="shared" si="83"/>
        <v>4025 - ACCUM AMORT OF CIA SEWER</v>
      </c>
      <c r="Q876" t="str">
        <f t="shared" si="84"/>
        <v>ACC AMORT OFFICE FURN/E</v>
      </c>
      <c r="W876" s="2">
        <v>4215</v>
      </c>
    </row>
    <row r="877" spans="1:23" x14ac:dyDescent="0.25">
      <c r="A877" s="2">
        <v>4220</v>
      </c>
      <c r="B877" s="14" t="s">
        <v>2304</v>
      </c>
      <c r="C877" s="14" t="s">
        <v>3121</v>
      </c>
      <c r="D877" s="14" t="s">
        <v>2316</v>
      </c>
      <c r="E877" s="14" t="s">
        <v>2304</v>
      </c>
      <c r="F877" s="2">
        <v>272033</v>
      </c>
      <c r="G877" s="2">
        <v>26550</v>
      </c>
      <c r="H877" s="4">
        <v>272</v>
      </c>
      <c r="K877" t="str">
        <f t="shared" si="79"/>
        <v>TOTAL LIABILITIES</v>
      </c>
      <c r="L877" t="str">
        <f t="shared" si="81"/>
        <v>LONG TERM LIABILITIES</v>
      </c>
      <c r="M877" s="13" t="str">
        <f t="shared" si="80"/>
        <v>LONG TERM LIABILITIES</v>
      </c>
      <c r="N877" t="str">
        <f t="shared" si="82"/>
        <v>CONTRIBUTIONS IN AID CONS</v>
      </c>
      <c r="O877" t="str">
        <f t="shared" si="83"/>
        <v>4025 - ACCUM AMORT OF CIA SEWER</v>
      </c>
      <c r="Q877" t="str">
        <f t="shared" si="84"/>
        <v>ACC AMORT STORES EQUIPM</v>
      </c>
      <c r="W877" s="2">
        <v>4220</v>
      </c>
    </row>
    <row r="878" spans="1:23" x14ac:dyDescent="0.25">
      <c r="A878" s="2">
        <v>4225</v>
      </c>
      <c r="B878" s="14" t="s">
        <v>2304</v>
      </c>
      <c r="C878" s="14" t="s">
        <v>3122</v>
      </c>
      <c r="D878" s="14" t="s">
        <v>2316</v>
      </c>
      <c r="E878" s="14" t="s">
        <v>2304</v>
      </c>
      <c r="F878" s="2">
        <v>272034</v>
      </c>
      <c r="G878" s="2" t="s">
        <v>2308</v>
      </c>
      <c r="H878" s="4">
        <v>272</v>
      </c>
      <c r="K878" t="str">
        <f t="shared" si="79"/>
        <v>TOTAL LIABILITIES</v>
      </c>
      <c r="L878" t="str">
        <f t="shared" si="81"/>
        <v>LONG TERM LIABILITIES</v>
      </c>
      <c r="M878" s="13" t="str">
        <f t="shared" si="80"/>
        <v>LONG TERM LIABILITIES</v>
      </c>
      <c r="N878" t="str">
        <f t="shared" si="82"/>
        <v>CONTRIBUTIONS IN AID CONS</v>
      </c>
      <c r="O878" t="str">
        <f t="shared" si="83"/>
        <v>4025 - ACCUM AMORT OF CIA SEWER</v>
      </c>
      <c r="Q878" t="str">
        <f t="shared" si="84"/>
        <v>ACC AMORT TOOL SHOP &amp; M</v>
      </c>
      <c r="W878" s="2">
        <v>4225</v>
      </c>
    </row>
    <row r="879" spans="1:23" x14ac:dyDescent="0.25">
      <c r="A879" s="2">
        <v>4230</v>
      </c>
      <c r="B879" s="14" t="s">
        <v>2304</v>
      </c>
      <c r="C879" s="14" t="s">
        <v>3123</v>
      </c>
      <c r="D879" s="14" t="s">
        <v>2316</v>
      </c>
      <c r="E879" s="14" t="s">
        <v>2304</v>
      </c>
      <c r="F879" s="2">
        <v>272052</v>
      </c>
      <c r="G879" s="2" t="s">
        <v>2308</v>
      </c>
      <c r="H879" s="4">
        <v>272</v>
      </c>
      <c r="K879" t="str">
        <f t="shared" si="79"/>
        <v>TOTAL LIABILITIES</v>
      </c>
      <c r="L879" t="str">
        <f t="shared" si="81"/>
        <v>LONG TERM LIABILITIES</v>
      </c>
      <c r="M879" s="13" t="str">
        <f t="shared" si="80"/>
        <v>LONG TERM LIABILITIES</v>
      </c>
      <c r="N879" t="str">
        <f t="shared" si="82"/>
        <v>CONTRIBUTIONS IN AID CONS</v>
      </c>
      <c r="O879" t="str">
        <f t="shared" si="83"/>
        <v>4025 - ACCUM AMORT OF CIA SEWER</v>
      </c>
      <c r="Q879" t="str">
        <f t="shared" si="84"/>
        <v>ACC AMORT LABORATORY EQ</v>
      </c>
      <c r="W879" s="2">
        <v>4230</v>
      </c>
    </row>
    <row r="880" spans="1:23" x14ac:dyDescent="0.25">
      <c r="A880" s="2">
        <v>4235</v>
      </c>
      <c r="B880" s="14" t="s">
        <v>2304</v>
      </c>
      <c r="C880" s="14" t="s">
        <v>3124</v>
      </c>
      <c r="D880" s="14" t="s">
        <v>2316</v>
      </c>
      <c r="E880" s="14" t="s">
        <v>2304</v>
      </c>
      <c r="F880" s="2">
        <v>272059</v>
      </c>
      <c r="G880" s="2">
        <v>26551</v>
      </c>
      <c r="H880" s="4">
        <v>272</v>
      </c>
      <c r="K880" t="str">
        <f t="shared" si="79"/>
        <v>TOTAL LIABILITIES</v>
      </c>
      <c r="L880" t="str">
        <f t="shared" si="81"/>
        <v>LONG TERM LIABILITIES</v>
      </c>
      <c r="M880" s="13" t="str">
        <f t="shared" si="80"/>
        <v>LONG TERM LIABILITIES</v>
      </c>
      <c r="N880" t="str">
        <f t="shared" si="82"/>
        <v>CONTRIBUTIONS IN AID CONS</v>
      </c>
      <c r="O880" t="str">
        <f t="shared" si="83"/>
        <v>4025 - ACCUM AMORT OF CIA SEWER</v>
      </c>
      <c r="Q880" t="str">
        <f t="shared" si="84"/>
        <v>ACC AMORT POWER OPERATE</v>
      </c>
      <c r="W880" s="2">
        <v>4235</v>
      </c>
    </row>
    <row r="881" spans="1:23" x14ac:dyDescent="0.25">
      <c r="A881" s="2">
        <v>4240</v>
      </c>
      <c r="B881" s="14" t="s">
        <v>2304</v>
      </c>
      <c r="C881" s="14" t="s">
        <v>3125</v>
      </c>
      <c r="D881" s="14" t="s">
        <v>2316</v>
      </c>
      <c r="E881" s="14" t="s">
        <v>2304</v>
      </c>
      <c r="F881" s="2">
        <v>272060</v>
      </c>
      <c r="G881" s="2" t="s">
        <v>2308</v>
      </c>
      <c r="H881" s="4">
        <v>272</v>
      </c>
      <c r="K881" t="str">
        <f t="shared" si="79"/>
        <v>TOTAL LIABILITIES</v>
      </c>
      <c r="L881" t="str">
        <f t="shared" si="81"/>
        <v>LONG TERM LIABILITIES</v>
      </c>
      <c r="M881" s="13" t="str">
        <f t="shared" si="80"/>
        <v>LONG TERM LIABILITIES</v>
      </c>
      <c r="N881" t="str">
        <f t="shared" si="82"/>
        <v>CONTRIBUTIONS IN AID CONS</v>
      </c>
      <c r="O881" t="str">
        <f t="shared" si="83"/>
        <v>4025 - ACCUM AMORT OF CIA SEWER</v>
      </c>
      <c r="Q881" t="str">
        <f t="shared" si="84"/>
        <v>ACC AMORT COMMUNICATION</v>
      </c>
      <c r="W881" s="2">
        <v>4240</v>
      </c>
    </row>
    <row r="882" spans="1:23" x14ac:dyDescent="0.25">
      <c r="A882" s="2">
        <v>4245</v>
      </c>
      <c r="B882" s="14" t="s">
        <v>2304</v>
      </c>
      <c r="C882" s="14" t="s">
        <v>3164</v>
      </c>
      <c r="D882" s="14" t="s">
        <v>2316</v>
      </c>
      <c r="E882" s="14" t="s">
        <v>2304</v>
      </c>
      <c r="F882" s="2">
        <v>272034</v>
      </c>
      <c r="G882" s="2" t="s">
        <v>2308</v>
      </c>
      <c r="H882" s="4">
        <v>272</v>
      </c>
      <c r="K882" t="str">
        <f t="shared" si="79"/>
        <v>TOTAL LIABILITIES</v>
      </c>
      <c r="L882" t="str">
        <f t="shared" si="81"/>
        <v>LONG TERM LIABILITIES</v>
      </c>
      <c r="M882" s="13" t="str">
        <f t="shared" si="80"/>
        <v>LONG TERM LIABILITIES</v>
      </c>
      <c r="N882" t="str">
        <f t="shared" si="82"/>
        <v>CONTRIBUTIONS IN AID CONS</v>
      </c>
      <c r="O882" t="str">
        <f t="shared" si="83"/>
        <v>4025 - ACCUM AMORT OF CIA SEWER</v>
      </c>
      <c r="Q882" t="str">
        <f t="shared" si="84"/>
        <v>ACC AMORT MISC EQUIP SE</v>
      </c>
      <c r="W882" s="2">
        <v>4245</v>
      </c>
    </row>
    <row r="883" spans="1:23" x14ac:dyDescent="0.25">
      <c r="A883" s="2">
        <v>4250</v>
      </c>
      <c r="B883" s="14" t="s">
        <v>2304</v>
      </c>
      <c r="C883" s="14" t="s">
        <v>3165</v>
      </c>
      <c r="D883" s="14" t="s">
        <v>2316</v>
      </c>
      <c r="E883" s="14" t="s">
        <v>2304</v>
      </c>
      <c r="F883" s="2" t="s">
        <v>2989</v>
      </c>
      <c r="G883" s="2" t="s">
        <v>2308</v>
      </c>
      <c r="H883" s="4">
        <v>272</v>
      </c>
      <c r="K883" t="str">
        <f t="shared" si="79"/>
        <v>TOTAL LIABILITIES</v>
      </c>
      <c r="L883" t="str">
        <f t="shared" si="81"/>
        <v>LONG TERM LIABILITIES</v>
      </c>
      <c r="M883" s="13" t="str">
        <f t="shared" si="80"/>
        <v>LONG TERM LIABILITIES</v>
      </c>
      <c r="N883" t="str">
        <f t="shared" si="82"/>
        <v>CONTRIBUTIONS IN AID CONS</v>
      </c>
      <c r="O883" t="str">
        <f t="shared" si="83"/>
        <v>4025 - ACCUM AMORT OF CIA SEWER</v>
      </c>
      <c r="Q883" t="str">
        <f t="shared" si="84"/>
        <v>ACC AMORT STRUCT/IMPRV</v>
      </c>
      <c r="W883" s="2">
        <v>4250</v>
      </c>
    </row>
    <row r="884" spans="1:23" x14ac:dyDescent="0.25">
      <c r="A884" s="2">
        <v>4255</v>
      </c>
      <c r="B884" s="14" t="s">
        <v>2304</v>
      </c>
      <c r="C884" s="14" t="s">
        <v>3165</v>
      </c>
      <c r="D884" s="14" t="s">
        <v>2316</v>
      </c>
      <c r="E884" s="14" t="s">
        <v>2304</v>
      </c>
      <c r="F884" s="2" t="s">
        <v>2989</v>
      </c>
      <c r="G884" s="2" t="s">
        <v>2308</v>
      </c>
      <c r="H884" s="4">
        <v>272</v>
      </c>
      <c r="K884" t="str">
        <f t="shared" si="79"/>
        <v>TOTAL LIABILITIES</v>
      </c>
      <c r="L884" t="str">
        <f t="shared" si="81"/>
        <v>LONG TERM LIABILITIES</v>
      </c>
      <c r="M884" s="13" t="str">
        <f t="shared" si="80"/>
        <v>LONG TERM LIABILITIES</v>
      </c>
      <c r="N884" t="str">
        <f t="shared" si="82"/>
        <v>CONTRIBUTIONS IN AID CONS</v>
      </c>
      <c r="O884" t="str">
        <f t="shared" si="83"/>
        <v>4025 - ACCUM AMORT OF CIA SEWER</v>
      </c>
      <c r="Q884" t="str">
        <f t="shared" si="84"/>
        <v>ACC AMORT STRUCT/IMPRV</v>
      </c>
      <c r="W884" s="2">
        <v>4255</v>
      </c>
    </row>
    <row r="885" spans="1:23" x14ac:dyDescent="0.25">
      <c r="A885" s="2">
        <v>4260</v>
      </c>
      <c r="B885" s="14" t="s">
        <v>2304</v>
      </c>
      <c r="C885" s="14" t="s">
        <v>3127</v>
      </c>
      <c r="D885" s="14" t="s">
        <v>2316</v>
      </c>
      <c r="E885" s="14" t="s">
        <v>2304</v>
      </c>
      <c r="F885" s="2">
        <v>272035</v>
      </c>
      <c r="G885" s="2">
        <v>26523</v>
      </c>
      <c r="H885" s="4">
        <v>272</v>
      </c>
      <c r="K885" t="str">
        <f t="shared" si="79"/>
        <v>TOTAL LIABILITIES</v>
      </c>
      <c r="L885" t="str">
        <f t="shared" si="81"/>
        <v>LONG TERM LIABILITIES</v>
      </c>
      <c r="M885" s="13" t="str">
        <f t="shared" si="80"/>
        <v>LONG TERM LIABILITIES</v>
      </c>
      <c r="N885" t="str">
        <f t="shared" si="82"/>
        <v>CONTRIBUTIONS IN AID CONS</v>
      </c>
      <c r="O885" t="str">
        <f t="shared" si="83"/>
        <v>4025 - ACCUM AMORT OF CIA SEWER</v>
      </c>
      <c r="Q885" t="str">
        <f t="shared" si="84"/>
        <v>ACC AMORT OTHER TANG PL</v>
      </c>
      <c r="W885" s="2">
        <v>4260</v>
      </c>
    </row>
    <row r="886" spans="1:23" x14ac:dyDescent="0.25">
      <c r="A886" s="2">
        <v>4265</v>
      </c>
      <c r="B886" s="14" t="s">
        <v>2304</v>
      </c>
      <c r="C886" s="14" t="s">
        <v>3166</v>
      </c>
      <c r="D886" s="14" t="s">
        <v>2316</v>
      </c>
      <c r="E886" s="14" t="s">
        <v>2304</v>
      </c>
      <c r="F886" s="2">
        <v>272036</v>
      </c>
      <c r="G886" s="2">
        <v>26524</v>
      </c>
      <c r="H886" s="4">
        <v>272</v>
      </c>
      <c r="K886" t="str">
        <f t="shared" si="79"/>
        <v>TOTAL LIABILITIES</v>
      </c>
      <c r="L886" t="str">
        <f t="shared" si="81"/>
        <v>LONG TERM LIABILITIES</v>
      </c>
      <c r="M886" s="13" t="str">
        <f t="shared" si="80"/>
        <v>LONG TERM LIABILITIES</v>
      </c>
      <c r="N886" t="str">
        <f t="shared" si="82"/>
        <v>CONTRIBUTIONS IN AID CONS</v>
      </c>
      <c r="O886" t="str">
        <f t="shared" si="83"/>
        <v>4025 - ACCUM AMORT OF CIA SEWER</v>
      </c>
      <c r="Q886" t="str">
        <f t="shared" si="84"/>
        <v>ACC AMORT SEWER-TAP</v>
      </c>
      <c r="W886" s="2">
        <v>4265</v>
      </c>
    </row>
    <row r="887" spans="1:23" x14ac:dyDescent="0.25">
      <c r="A887" s="2">
        <v>4270</v>
      </c>
      <c r="B887" s="14" t="s">
        <v>2304</v>
      </c>
      <c r="C887" s="14" t="s">
        <v>3167</v>
      </c>
      <c r="D887" s="14" t="s">
        <v>2316</v>
      </c>
      <c r="E887" s="14" t="s">
        <v>2304</v>
      </c>
      <c r="F887" s="2">
        <v>272037</v>
      </c>
      <c r="G887" s="2">
        <v>26525</v>
      </c>
      <c r="H887" s="4">
        <v>272</v>
      </c>
      <c r="K887" t="str">
        <f t="shared" si="79"/>
        <v>TOTAL LIABILITIES</v>
      </c>
      <c r="L887" t="str">
        <f t="shared" si="81"/>
        <v>LONG TERM LIABILITIES</v>
      </c>
      <c r="M887" s="13" t="str">
        <f t="shared" si="80"/>
        <v>LONG TERM LIABILITIES</v>
      </c>
      <c r="N887" t="str">
        <f t="shared" si="82"/>
        <v>CONTRIBUTIONS IN AID CONS</v>
      </c>
      <c r="O887" t="str">
        <f t="shared" si="83"/>
        <v>4025 - ACCUM AMORT OF CIA SEWER</v>
      </c>
      <c r="Q887" t="str">
        <f t="shared" si="84"/>
        <v>ACC AMORT SWR MGMT FEE-</v>
      </c>
      <c r="W887" s="2">
        <v>4270</v>
      </c>
    </row>
    <row r="888" spans="1:23" x14ac:dyDescent="0.25">
      <c r="A888" s="2">
        <v>4272</v>
      </c>
      <c r="B888" s="14" t="s">
        <v>2304</v>
      </c>
      <c r="C888" s="14" t="s">
        <v>3168</v>
      </c>
      <c r="D888" s="14" t="s">
        <v>2316</v>
      </c>
      <c r="E888" s="14" t="s">
        <v>2304</v>
      </c>
      <c r="F888" s="2">
        <v>272038</v>
      </c>
      <c r="G888" s="2">
        <v>26422</v>
      </c>
      <c r="H888" s="4" t="e">
        <v>#N/A</v>
      </c>
      <c r="K888" t="str">
        <f t="shared" si="79"/>
        <v>TOTAL LIABILITIES</v>
      </c>
      <c r="L888" t="str">
        <f t="shared" si="81"/>
        <v>LONG TERM LIABILITIES</v>
      </c>
      <c r="M888" s="13" t="str">
        <f t="shared" si="80"/>
        <v>LONG TERM LIABILITIES</v>
      </c>
      <c r="N888" t="str">
        <f t="shared" si="82"/>
        <v>CONTRIBUTIONS IN AID CONS</v>
      </c>
      <c r="O888" t="str">
        <f t="shared" si="83"/>
        <v>4025 - ACCUM AMORT OF CIA SEWER</v>
      </c>
      <c r="Q888" t="str">
        <f t="shared" si="84"/>
        <v>ACC AMORT SWR LINE EXT</v>
      </c>
      <c r="W888" s="2">
        <v>4272</v>
      </c>
    </row>
    <row r="889" spans="1:23" x14ac:dyDescent="0.25">
      <c r="A889" s="2">
        <v>4275</v>
      </c>
      <c r="B889" s="14" t="s">
        <v>2304</v>
      </c>
      <c r="C889" s="14" t="s">
        <v>3169</v>
      </c>
      <c r="D889" s="14" t="s">
        <v>2316</v>
      </c>
      <c r="E889" s="14" t="s">
        <v>2304</v>
      </c>
      <c r="F889" s="2">
        <v>272039</v>
      </c>
      <c r="G889" s="2">
        <v>26527</v>
      </c>
      <c r="H889" s="4">
        <v>272</v>
      </c>
      <c r="K889" t="str">
        <f t="shared" si="79"/>
        <v>TOTAL LIABILITIES</v>
      </c>
      <c r="L889" t="str">
        <f t="shared" si="81"/>
        <v>LONG TERM LIABILITIES</v>
      </c>
      <c r="M889" s="13" t="str">
        <f t="shared" si="80"/>
        <v>LONG TERM LIABILITIES</v>
      </c>
      <c r="N889" t="str">
        <f t="shared" si="82"/>
        <v>CONTRIBUTIONS IN AID CONS</v>
      </c>
      <c r="O889" t="str">
        <f t="shared" si="83"/>
        <v>4025 - ACCUM AMORT OF CIA SEWER</v>
      </c>
      <c r="Q889" t="str">
        <f t="shared" si="84"/>
        <v>ACC AMORT SWR RES CAP F</v>
      </c>
      <c r="W889" s="2">
        <v>4275</v>
      </c>
    </row>
    <row r="890" spans="1:23" x14ac:dyDescent="0.25">
      <c r="A890" s="2">
        <v>4280</v>
      </c>
      <c r="B890" s="14" t="s">
        <v>2304</v>
      </c>
      <c r="C890" s="14" t="s">
        <v>3170</v>
      </c>
      <c r="D890" s="14" t="s">
        <v>2316</v>
      </c>
      <c r="E890" s="14" t="s">
        <v>2304</v>
      </c>
      <c r="F890" s="2">
        <v>272040</v>
      </c>
      <c r="G890" s="2">
        <v>26528</v>
      </c>
      <c r="H890" s="4">
        <v>272</v>
      </c>
      <c r="K890" t="str">
        <f t="shared" si="79"/>
        <v>TOTAL LIABILITIES</v>
      </c>
      <c r="L890" t="str">
        <f t="shared" si="81"/>
        <v>LONG TERM LIABILITIES</v>
      </c>
      <c r="M890" s="13" t="str">
        <f t="shared" si="80"/>
        <v>LONG TERM LIABILITIES</v>
      </c>
      <c r="N890" t="str">
        <f t="shared" si="82"/>
        <v>CONTRIBUTIONS IN AID CONS</v>
      </c>
      <c r="O890" t="str">
        <f t="shared" si="83"/>
        <v>4025 - ACCUM AMORT OF CIA SEWER</v>
      </c>
      <c r="Q890" t="str">
        <f t="shared" si="84"/>
        <v>ACC AMORT SWR PLT MOD F</v>
      </c>
      <c r="W890" s="2">
        <v>4280</v>
      </c>
    </row>
    <row r="891" spans="1:23" x14ac:dyDescent="0.25">
      <c r="A891" s="2">
        <v>4285</v>
      </c>
      <c r="B891" s="14" t="s">
        <v>2304</v>
      </c>
      <c r="C891" s="14" t="s">
        <v>3171</v>
      </c>
      <c r="D891" s="14" t="s">
        <v>2316</v>
      </c>
      <c r="E891" s="14" t="s">
        <v>2304</v>
      </c>
      <c r="F891" s="2">
        <v>272041</v>
      </c>
      <c r="G891" s="2">
        <v>26529</v>
      </c>
      <c r="H891" s="4">
        <v>272</v>
      </c>
      <c r="K891" t="str">
        <f t="shared" si="79"/>
        <v>TOTAL LIABILITIES</v>
      </c>
      <c r="L891" t="str">
        <f t="shared" si="81"/>
        <v>LONG TERM LIABILITIES</v>
      </c>
      <c r="M891" s="13" t="str">
        <f t="shared" si="80"/>
        <v>LONG TERM LIABILITIES</v>
      </c>
      <c r="N891" t="str">
        <f t="shared" si="82"/>
        <v>CONTRIBUTIONS IN AID CONS</v>
      </c>
      <c r="O891" t="str">
        <f t="shared" si="83"/>
        <v>4025 - ACCUM AMORT OF CIA SEWER</v>
      </c>
      <c r="Q891" t="str">
        <f t="shared" si="84"/>
        <v>ACC AMORT SWR PLT MTR F</v>
      </c>
      <c r="W891" s="2">
        <v>4285</v>
      </c>
    </row>
    <row r="892" spans="1:23" x14ac:dyDescent="0.25">
      <c r="A892" s="2">
        <v>4286</v>
      </c>
      <c r="B892" s="14" t="s">
        <v>2304</v>
      </c>
      <c r="C892" s="14" t="s">
        <v>3172</v>
      </c>
      <c r="D892" s="14" t="s">
        <v>2314</v>
      </c>
      <c r="E892" s="14" t="s">
        <v>2307</v>
      </c>
      <c r="G892" s="2" t="s">
        <v>2308</v>
      </c>
      <c r="H892" s="4" t="e">
        <v>#N/A</v>
      </c>
      <c r="K892" t="str">
        <f t="shared" si="79"/>
        <v>TOTAL LIABILITIES</v>
      </c>
      <c r="L892" t="str">
        <f t="shared" si="81"/>
        <v>LONG TERM LIABILITIES</v>
      </c>
      <c r="M892" s="13" t="str">
        <f t="shared" si="80"/>
        <v>LONG TERM LIABILITIES</v>
      </c>
      <c r="N892" t="str">
        <f t="shared" si="82"/>
        <v>CONTRIBUTIONS IN AID CONS</v>
      </c>
      <c r="O892" t="str">
        <f t="shared" si="83"/>
        <v>4286 - ACC AMORT-CIAC GAS</v>
      </c>
      <c r="P892" t="str">
        <f>CONCATENATE(A892," ","-"," ",TRIM(C892))</f>
        <v>4286 - ACC AMORT-CIAC GAS</v>
      </c>
      <c r="Q892" t="str">
        <f t="shared" si="84"/>
        <v>ACC AMORT-CIAC GAS</v>
      </c>
      <c r="W892" s="2">
        <v>4286</v>
      </c>
    </row>
    <row r="893" spans="1:23" x14ac:dyDescent="0.25">
      <c r="A893" s="2">
        <v>4287</v>
      </c>
      <c r="B893" s="14" t="s">
        <v>2304</v>
      </c>
      <c r="C893" s="14" t="s">
        <v>3173</v>
      </c>
      <c r="D893" s="14" t="s">
        <v>2316</v>
      </c>
      <c r="E893" s="14" t="s">
        <v>2304</v>
      </c>
      <c r="F893" s="2">
        <v>272001</v>
      </c>
      <c r="G893" s="2" t="s">
        <v>2308</v>
      </c>
      <c r="H893" s="4" t="e">
        <v>#N/A</v>
      </c>
      <c r="K893" t="str">
        <f t="shared" si="79"/>
        <v>TOTAL LIABILITIES</v>
      </c>
      <c r="L893" t="str">
        <f t="shared" si="81"/>
        <v>LONG TERM LIABILITIES</v>
      </c>
      <c r="M893" s="13" t="str">
        <f t="shared" si="80"/>
        <v>LONG TERM LIABILITIES</v>
      </c>
      <c r="N893" t="str">
        <f t="shared" si="82"/>
        <v>CONTRIBUTIONS IN AID CONS</v>
      </c>
      <c r="O893" t="str">
        <f t="shared" si="83"/>
        <v>4286 - ACC AMORT-CIAC GAS</v>
      </c>
      <c r="Q893" t="str">
        <f t="shared" si="84"/>
        <v>ACC AMORT-ORGANIZATION</v>
      </c>
      <c r="W893" s="2">
        <v>4287</v>
      </c>
    </row>
    <row r="894" spans="1:23" x14ac:dyDescent="0.25">
      <c r="A894" s="2">
        <v>4288</v>
      </c>
      <c r="B894" s="14" t="s">
        <v>2304</v>
      </c>
      <c r="C894" s="14" t="s">
        <v>3174</v>
      </c>
      <c r="D894" s="14" t="s">
        <v>2316</v>
      </c>
      <c r="E894" s="14" t="s">
        <v>2304</v>
      </c>
      <c r="F894" s="2">
        <v>272002</v>
      </c>
      <c r="G894" s="2" t="s">
        <v>2308</v>
      </c>
      <c r="H894" s="4" t="e">
        <v>#N/A</v>
      </c>
      <c r="K894" t="str">
        <f t="shared" si="79"/>
        <v>TOTAL LIABILITIES</v>
      </c>
      <c r="L894" t="str">
        <f t="shared" si="81"/>
        <v>LONG TERM LIABILITIES</v>
      </c>
      <c r="M894" s="13" t="str">
        <f t="shared" si="80"/>
        <v>LONG TERM LIABILITIES</v>
      </c>
      <c r="N894" t="str">
        <f t="shared" si="82"/>
        <v>CONTRIBUTIONS IN AID CONS</v>
      </c>
      <c r="O894" t="str">
        <f t="shared" si="83"/>
        <v>4286 - ACC AMORT-CIAC GAS</v>
      </c>
      <c r="Q894" t="str">
        <f t="shared" si="84"/>
        <v>ACC AMORT-FRANCHISES IN</v>
      </c>
      <c r="W894" s="2">
        <v>4288</v>
      </c>
    </row>
    <row r="895" spans="1:23" x14ac:dyDescent="0.25">
      <c r="A895" s="2">
        <v>4289</v>
      </c>
      <c r="B895" s="14" t="s">
        <v>2304</v>
      </c>
      <c r="C895" s="14" t="s">
        <v>3175</v>
      </c>
      <c r="D895" s="14" t="s">
        <v>2316</v>
      </c>
      <c r="E895" s="14" t="s">
        <v>2304</v>
      </c>
      <c r="F895" s="2">
        <v>272036</v>
      </c>
      <c r="G895" s="2">
        <v>26420</v>
      </c>
      <c r="H895" s="4" t="e">
        <v>#N/A</v>
      </c>
      <c r="K895" t="str">
        <f t="shared" si="79"/>
        <v>TOTAL LIABILITIES</v>
      </c>
      <c r="L895" t="str">
        <f t="shared" si="81"/>
        <v>LONG TERM LIABILITIES</v>
      </c>
      <c r="M895" s="13" t="str">
        <f t="shared" si="80"/>
        <v>LONG TERM LIABILITIES</v>
      </c>
      <c r="N895" t="str">
        <f t="shared" si="82"/>
        <v>CONTRIBUTIONS IN AID CONS</v>
      </c>
      <c r="O895" t="str">
        <f t="shared" si="83"/>
        <v>4286 - ACC AMORT-CIAC GAS</v>
      </c>
      <c r="Q895" t="str">
        <f t="shared" si="84"/>
        <v>ACC AMORT-GAS-TAP</v>
      </c>
      <c r="W895" s="2">
        <v>4289</v>
      </c>
    </row>
    <row r="896" spans="1:23" x14ac:dyDescent="0.25">
      <c r="A896" s="2">
        <v>4290</v>
      </c>
      <c r="B896" s="14" t="s">
        <v>2304</v>
      </c>
      <c r="C896" s="14" t="s">
        <v>3176</v>
      </c>
      <c r="D896" s="14" t="s">
        <v>2316</v>
      </c>
      <c r="E896" s="14" t="s">
        <v>2304</v>
      </c>
      <c r="F896" s="2" t="s">
        <v>2989</v>
      </c>
      <c r="G896" s="2" t="s">
        <v>2308</v>
      </c>
      <c r="H896" s="4" t="e">
        <v>#N/A</v>
      </c>
      <c r="K896" t="str">
        <f t="shared" si="79"/>
        <v>TOTAL LIABILITIES</v>
      </c>
      <c r="L896" t="str">
        <f t="shared" si="81"/>
        <v>LONG TERM LIABILITIES</v>
      </c>
      <c r="M896" s="13" t="str">
        <f t="shared" si="80"/>
        <v>LONG TERM LIABILITIES</v>
      </c>
      <c r="N896" t="str">
        <f t="shared" si="82"/>
        <v>CONTRIBUTIONS IN AID CONS</v>
      </c>
      <c r="O896" t="str">
        <f t="shared" si="83"/>
        <v>4286 - ACC AMORT-CIAC GAS</v>
      </c>
      <c r="Q896" t="str">
        <f t="shared" si="84"/>
        <v>ACC AMORT-STRUCT/IMPRV</v>
      </c>
      <c r="W896" s="2">
        <v>4290</v>
      </c>
    </row>
    <row r="897" spans="1:23" x14ac:dyDescent="0.25">
      <c r="A897" s="2">
        <v>4291</v>
      </c>
      <c r="B897" s="14" t="s">
        <v>2304</v>
      </c>
      <c r="C897" s="14" t="s">
        <v>3176</v>
      </c>
      <c r="D897" s="14" t="s">
        <v>2316</v>
      </c>
      <c r="E897" s="14" t="s">
        <v>2304</v>
      </c>
      <c r="F897" s="2">
        <v>272005</v>
      </c>
      <c r="G897" s="2" t="s">
        <v>2308</v>
      </c>
      <c r="H897" s="4" t="e">
        <v>#N/A</v>
      </c>
      <c r="K897" t="str">
        <f t="shared" si="79"/>
        <v>TOTAL LIABILITIES</v>
      </c>
      <c r="L897" t="str">
        <f t="shared" si="81"/>
        <v>LONG TERM LIABILITIES</v>
      </c>
      <c r="M897" s="13" t="str">
        <f t="shared" si="80"/>
        <v>LONG TERM LIABILITIES</v>
      </c>
      <c r="N897" t="str">
        <f t="shared" si="82"/>
        <v>CONTRIBUTIONS IN AID CONS</v>
      </c>
      <c r="O897" t="str">
        <f t="shared" si="83"/>
        <v>4286 - ACC AMORT-CIAC GAS</v>
      </c>
      <c r="Q897" t="str">
        <f t="shared" si="84"/>
        <v>ACC AMORT-STRUCT/IMPRV</v>
      </c>
      <c r="W897" s="2">
        <v>4291</v>
      </c>
    </row>
    <row r="898" spans="1:23" x14ac:dyDescent="0.25">
      <c r="A898" s="2">
        <v>4292</v>
      </c>
      <c r="B898" s="14" t="s">
        <v>2304</v>
      </c>
      <c r="C898" s="14" t="s">
        <v>3176</v>
      </c>
      <c r="D898" s="14" t="s">
        <v>2316</v>
      </c>
      <c r="E898" s="14" t="s">
        <v>2304</v>
      </c>
      <c r="F898" s="2" t="s">
        <v>2989</v>
      </c>
      <c r="G898" s="2" t="s">
        <v>2308</v>
      </c>
      <c r="H898" s="4" t="e">
        <v>#N/A</v>
      </c>
      <c r="K898" t="str">
        <f t="shared" si="79"/>
        <v>TOTAL LIABILITIES</v>
      </c>
      <c r="L898" t="str">
        <f t="shared" si="81"/>
        <v>LONG TERM LIABILITIES</v>
      </c>
      <c r="M898" s="13" t="str">
        <f t="shared" si="80"/>
        <v>LONG TERM LIABILITIES</v>
      </c>
      <c r="N898" t="str">
        <f t="shared" si="82"/>
        <v>CONTRIBUTIONS IN AID CONS</v>
      </c>
      <c r="O898" t="str">
        <f t="shared" si="83"/>
        <v>4286 - ACC AMORT-CIAC GAS</v>
      </c>
      <c r="Q898" t="str">
        <f t="shared" si="84"/>
        <v>ACC AMORT-STRUCT/IMPRV</v>
      </c>
      <c r="W898" s="2">
        <v>4292</v>
      </c>
    </row>
    <row r="899" spans="1:23" x14ac:dyDescent="0.25">
      <c r="A899" s="2">
        <v>4293</v>
      </c>
      <c r="B899" s="14" t="s">
        <v>2304</v>
      </c>
      <c r="C899" s="14" t="s">
        <v>3176</v>
      </c>
      <c r="D899" s="14" t="s">
        <v>2316</v>
      </c>
      <c r="E899" s="14" t="s">
        <v>2304</v>
      </c>
      <c r="F899" s="2">
        <v>272011</v>
      </c>
      <c r="G899" s="2" t="s">
        <v>2308</v>
      </c>
      <c r="H899" s="4" t="e">
        <v>#N/A</v>
      </c>
      <c r="K899" t="str">
        <f t="shared" ref="K899:K962" si="85">IF(D899="3",TRIM(C899),K898)</f>
        <v>TOTAL LIABILITIES</v>
      </c>
      <c r="L899" t="str">
        <f t="shared" si="81"/>
        <v>LONG TERM LIABILITIES</v>
      </c>
      <c r="M899" s="13" t="str">
        <f t="shared" ref="M899:M962" si="86">+L899</f>
        <v>LONG TERM LIABILITIES</v>
      </c>
      <c r="N899" t="str">
        <f t="shared" si="82"/>
        <v>CONTRIBUTIONS IN AID CONS</v>
      </c>
      <c r="O899" t="str">
        <f t="shared" si="83"/>
        <v>4286 - ACC AMORT-CIAC GAS</v>
      </c>
      <c r="Q899" t="str">
        <f t="shared" si="84"/>
        <v>ACC AMORT-STRUCT/IMPRV</v>
      </c>
      <c r="W899" s="2">
        <v>4293</v>
      </c>
    </row>
    <row r="900" spans="1:23" x14ac:dyDescent="0.25">
      <c r="A900" s="2">
        <v>4294</v>
      </c>
      <c r="B900" s="14" t="s">
        <v>2304</v>
      </c>
      <c r="C900" s="14" t="s">
        <v>3177</v>
      </c>
      <c r="D900" s="14" t="s">
        <v>2316</v>
      </c>
      <c r="E900" s="14" t="s">
        <v>2304</v>
      </c>
      <c r="F900" s="2">
        <v>272018</v>
      </c>
      <c r="G900" s="2" t="s">
        <v>2308</v>
      </c>
      <c r="H900" s="4" t="e">
        <v>#N/A</v>
      </c>
      <c r="K900" t="str">
        <f t="shared" si="85"/>
        <v>TOTAL LIABILITIES</v>
      </c>
      <c r="L900" t="str">
        <f t="shared" ref="L900:L963" si="87">IF(D900="4",TRIM(C900),L899)</f>
        <v>LONG TERM LIABILITIES</v>
      </c>
      <c r="M900" s="13" t="str">
        <f t="shared" si="86"/>
        <v>LONG TERM LIABILITIES</v>
      </c>
      <c r="N900" t="str">
        <f t="shared" si="82"/>
        <v>CONTRIBUTIONS IN AID CONS</v>
      </c>
      <c r="O900" t="str">
        <f t="shared" si="83"/>
        <v>4286 - ACC AMORT-CIAC GAS</v>
      </c>
      <c r="Q900" t="str">
        <f t="shared" si="84"/>
        <v>ACC AMORT-MAINS</v>
      </c>
      <c r="W900" s="2">
        <v>4294</v>
      </c>
    </row>
    <row r="901" spans="1:23" x14ac:dyDescent="0.25">
      <c r="A901" s="2">
        <v>4295</v>
      </c>
      <c r="B901" s="14" t="s">
        <v>2304</v>
      </c>
      <c r="C901" s="14" t="s">
        <v>3178</v>
      </c>
      <c r="D901" s="14" t="s">
        <v>2316</v>
      </c>
      <c r="E901" s="14" t="s">
        <v>2304</v>
      </c>
      <c r="F901" s="2">
        <v>272025</v>
      </c>
      <c r="G901" s="2" t="s">
        <v>2308</v>
      </c>
      <c r="H901" s="4" t="e">
        <v>#N/A</v>
      </c>
      <c r="K901" t="str">
        <f t="shared" si="85"/>
        <v>TOTAL LIABILITIES</v>
      </c>
      <c r="L901" t="str">
        <f t="shared" si="87"/>
        <v>LONG TERM LIABILITIES</v>
      </c>
      <c r="M901" s="13" t="str">
        <f t="shared" si="86"/>
        <v>LONG TERM LIABILITIES</v>
      </c>
      <c r="N901" t="str">
        <f t="shared" ref="N901:N964" si="88">IF(D901="5",TRIM(C901),N900)</f>
        <v>CONTRIBUTIONS IN AID CONS</v>
      </c>
      <c r="O901" t="str">
        <f t="shared" ref="O901:O964" si="89">IF(D901="6",P901,O900)</f>
        <v>4286 - ACC AMORT-CIAC GAS</v>
      </c>
      <c r="Q901" t="str">
        <f t="shared" ref="Q901:Q964" si="90">IF(OR(D901="7",D901="8",D901="6"),TRIM(C901),"")</f>
        <v>ACC AMORT-SERVICE LINES</v>
      </c>
      <c r="W901" s="2">
        <v>4295</v>
      </c>
    </row>
    <row r="902" spans="1:23" x14ac:dyDescent="0.25">
      <c r="A902" s="2">
        <v>4296</v>
      </c>
      <c r="B902" s="14" t="s">
        <v>2304</v>
      </c>
      <c r="C902" s="14" t="s">
        <v>3179</v>
      </c>
      <c r="D902" s="14" t="s">
        <v>2316</v>
      </c>
      <c r="E902" s="14" t="s">
        <v>2304</v>
      </c>
      <c r="F902" s="2">
        <v>272026</v>
      </c>
      <c r="G902" s="2" t="s">
        <v>2308</v>
      </c>
      <c r="H902" s="4" t="e">
        <v>#N/A</v>
      </c>
      <c r="K902" t="str">
        <f t="shared" si="85"/>
        <v>TOTAL LIABILITIES</v>
      </c>
      <c r="L902" t="str">
        <f t="shared" si="87"/>
        <v>LONG TERM LIABILITIES</v>
      </c>
      <c r="M902" s="13" t="str">
        <f t="shared" si="86"/>
        <v>LONG TERM LIABILITIES</v>
      </c>
      <c r="N902" t="str">
        <f t="shared" si="88"/>
        <v>CONTRIBUTIONS IN AID CONS</v>
      </c>
      <c r="O902" t="str">
        <f t="shared" si="89"/>
        <v>4286 - ACC AMORT-CIAC GAS</v>
      </c>
      <c r="Q902" t="str">
        <f t="shared" si="90"/>
        <v>ACC AMORT-METERS</v>
      </c>
      <c r="W902" s="2">
        <v>4296</v>
      </c>
    </row>
    <row r="903" spans="1:23" x14ac:dyDescent="0.25">
      <c r="A903" s="2">
        <v>4297</v>
      </c>
      <c r="B903" s="14" t="s">
        <v>2304</v>
      </c>
      <c r="C903" s="14" t="s">
        <v>3180</v>
      </c>
      <c r="D903" s="14" t="s">
        <v>2316</v>
      </c>
      <c r="E903" s="14" t="s">
        <v>2304</v>
      </c>
      <c r="F903" s="2">
        <v>272027</v>
      </c>
      <c r="G903" s="2" t="s">
        <v>2308</v>
      </c>
      <c r="H903" s="4" t="e">
        <v>#N/A</v>
      </c>
      <c r="K903" t="str">
        <f t="shared" si="85"/>
        <v>TOTAL LIABILITIES</v>
      </c>
      <c r="L903" t="str">
        <f t="shared" si="87"/>
        <v>LONG TERM LIABILITIES</v>
      </c>
      <c r="M903" s="13" t="str">
        <f t="shared" si="86"/>
        <v>LONG TERM LIABILITIES</v>
      </c>
      <c r="N903" t="str">
        <f t="shared" si="88"/>
        <v>CONTRIBUTIONS IN AID CONS</v>
      </c>
      <c r="O903" t="str">
        <f t="shared" si="89"/>
        <v>4286 - ACC AMORT-CIAC GAS</v>
      </c>
      <c r="Q903" t="str">
        <f t="shared" si="90"/>
        <v>ACC AMORT-METER INSTALL</v>
      </c>
      <c r="W903" s="2">
        <v>4297</v>
      </c>
    </row>
    <row r="904" spans="1:23" x14ac:dyDescent="0.25">
      <c r="A904" s="2">
        <v>4298</v>
      </c>
      <c r="B904" s="14" t="s">
        <v>2304</v>
      </c>
      <c r="C904" s="14" t="s">
        <v>3181</v>
      </c>
      <c r="D904" s="14" t="s">
        <v>2316</v>
      </c>
      <c r="E904" s="14" t="s">
        <v>2304</v>
      </c>
      <c r="F904" s="2">
        <v>272030</v>
      </c>
      <c r="G904" s="2" t="s">
        <v>2308</v>
      </c>
      <c r="H904" s="4" t="e">
        <v>#N/A</v>
      </c>
      <c r="K904" t="str">
        <f t="shared" si="85"/>
        <v>TOTAL LIABILITIES</v>
      </c>
      <c r="L904" t="str">
        <f t="shared" si="87"/>
        <v>LONG TERM LIABILITIES</v>
      </c>
      <c r="M904" s="13" t="str">
        <f t="shared" si="86"/>
        <v>LONG TERM LIABILITIES</v>
      </c>
      <c r="N904" t="str">
        <f t="shared" si="88"/>
        <v>CONTRIBUTIONS IN AID CONS</v>
      </c>
      <c r="O904" t="str">
        <f t="shared" si="89"/>
        <v>4286 - ACC AMORT-CIAC GAS</v>
      </c>
      <c r="Q904" t="str">
        <f t="shared" si="90"/>
        <v>ACC AMORT-RESERVOIRS</v>
      </c>
      <c r="W904" s="2">
        <v>4298</v>
      </c>
    </row>
    <row r="905" spans="1:23" x14ac:dyDescent="0.25">
      <c r="A905" s="2">
        <v>4299</v>
      </c>
      <c r="B905" s="14" t="s">
        <v>2304</v>
      </c>
      <c r="C905" s="14" t="s">
        <v>3182</v>
      </c>
      <c r="D905" s="14" t="s">
        <v>2316</v>
      </c>
      <c r="E905" s="14" t="s">
        <v>2304</v>
      </c>
      <c r="F905" s="2" t="s">
        <v>2989</v>
      </c>
      <c r="G905" s="2" t="s">
        <v>2308</v>
      </c>
      <c r="H905" s="4" t="e">
        <v>#N/A</v>
      </c>
      <c r="K905" t="str">
        <f t="shared" si="85"/>
        <v>TOTAL LIABILITIES</v>
      </c>
      <c r="L905" t="str">
        <f t="shared" si="87"/>
        <v>LONG TERM LIABILITIES</v>
      </c>
      <c r="M905" s="13" t="str">
        <f t="shared" si="86"/>
        <v>LONG TERM LIABILITIES</v>
      </c>
      <c r="N905" t="str">
        <f t="shared" si="88"/>
        <v>CONTRIBUTIONS IN AID CONS</v>
      </c>
      <c r="O905" t="str">
        <f t="shared" si="89"/>
        <v>4286 - ACC AMORT-CIAC GAS</v>
      </c>
      <c r="Q905" t="str">
        <f t="shared" si="90"/>
        <v>ACC AMORT-HOUSE REGULAT</v>
      </c>
      <c r="W905" s="2">
        <v>4299</v>
      </c>
    </row>
    <row r="906" spans="1:23" x14ac:dyDescent="0.25">
      <c r="A906" s="2">
        <v>4305</v>
      </c>
      <c r="B906" s="14" t="s">
        <v>2304</v>
      </c>
      <c r="C906" s="14" t="s">
        <v>3183</v>
      </c>
      <c r="D906" s="14" t="s">
        <v>2314</v>
      </c>
      <c r="E906" s="14" t="s">
        <v>2307</v>
      </c>
      <c r="G906" s="2" t="s">
        <v>2308</v>
      </c>
      <c r="H906" s="4">
        <v>272</v>
      </c>
      <c r="K906" t="str">
        <f t="shared" si="85"/>
        <v>TOTAL LIABILITIES</v>
      </c>
      <c r="L906" t="str">
        <f t="shared" si="87"/>
        <v>LONG TERM LIABILITIES</v>
      </c>
      <c r="M906" s="13" t="str">
        <f t="shared" si="86"/>
        <v>LONG TERM LIABILITIES</v>
      </c>
      <c r="N906" t="str">
        <f t="shared" si="88"/>
        <v>CONTRIBUTIONS IN AID CONS</v>
      </c>
      <c r="O906" t="str">
        <f t="shared" si="89"/>
        <v>4305 - ACC AMORT-CIA REUSE</v>
      </c>
      <c r="P906" t="str">
        <f>CONCATENATE(A906," ","-"," ",TRIM(C906))</f>
        <v>4305 - ACC AMORT-CIA REUSE</v>
      </c>
      <c r="Q906" t="str">
        <f t="shared" si="90"/>
        <v>ACC AMORT-CIA REUSE</v>
      </c>
      <c r="W906" s="2">
        <v>4305</v>
      </c>
    </row>
    <row r="907" spans="1:23" x14ac:dyDescent="0.25">
      <c r="A907" s="2">
        <v>4310</v>
      </c>
      <c r="B907" s="14" t="s">
        <v>2304</v>
      </c>
      <c r="C907" s="14" t="s">
        <v>3184</v>
      </c>
      <c r="D907" s="14" t="s">
        <v>2316</v>
      </c>
      <c r="E907" s="14" t="s">
        <v>2304</v>
      </c>
      <c r="F907" s="2">
        <v>272061</v>
      </c>
      <c r="G907" s="2">
        <v>26553</v>
      </c>
      <c r="H907" s="4">
        <v>272</v>
      </c>
      <c r="K907" t="str">
        <f t="shared" si="85"/>
        <v>TOTAL LIABILITIES</v>
      </c>
      <c r="L907" t="str">
        <f t="shared" si="87"/>
        <v>LONG TERM LIABILITIES</v>
      </c>
      <c r="M907" s="13" t="str">
        <f t="shared" si="86"/>
        <v>LONG TERM LIABILITIES</v>
      </c>
      <c r="N907" t="str">
        <f t="shared" si="88"/>
        <v>CONTRIBUTIONS IN AID CONS</v>
      </c>
      <c r="O907" t="str">
        <f t="shared" si="89"/>
        <v>4305 - ACC AMORT-CIA REUSE</v>
      </c>
      <c r="Q907" t="str">
        <f t="shared" si="90"/>
        <v>ACC AMORT-REUSE SERVICE</v>
      </c>
      <c r="W907" s="2">
        <v>4310</v>
      </c>
    </row>
    <row r="908" spans="1:23" x14ac:dyDescent="0.25">
      <c r="A908" s="2">
        <v>4315</v>
      </c>
      <c r="B908" s="14" t="s">
        <v>2304</v>
      </c>
      <c r="C908" s="14" t="s">
        <v>3185</v>
      </c>
      <c r="D908" s="14" t="s">
        <v>2316</v>
      </c>
      <c r="E908" s="14" t="s">
        <v>2304</v>
      </c>
      <c r="F908" s="2">
        <v>272027</v>
      </c>
      <c r="G908" s="2" t="s">
        <v>2308</v>
      </c>
      <c r="H908" s="4">
        <v>272</v>
      </c>
      <c r="K908" t="str">
        <f t="shared" si="85"/>
        <v>TOTAL LIABILITIES</v>
      </c>
      <c r="L908" t="str">
        <f t="shared" si="87"/>
        <v>LONG TERM LIABILITIES</v>
      </c>
      <c r="M908" s="13" t="str">
        <f t="shared" si="86"/>
        <v>LONG TERM LIABILITIES</v>
      </c>
      <c r="N908" t="str">
        <f t="shared" si="88"/>
        <v>CONTRIBUTIONS IN AID CONS</v>
      </c>
      <c r="O908" t="str">
        <f t="shared" si="89"/>
        <v>4305 - ACC AMORT-CIA REUSE</v>
      </c>
      <c r="Q908" t="str">
        <f t="shared" si="90"/>
        <v>ACC AMORT-REUSE MTR/INS</v>
      </c>
      <c r="V908" s="2"/>
      <c r="W908" s="2">
        <v>4315</v>
      </c>
    </row>
    <row r="909" spans="1:23" x14ac:dyDescent="0.25">
      <c r="A909" s="2">
        <v>4320</v>
      </c>
      <c r="B909" s="14" t="s">
        <v>2304</v>
      </c>
      <c r="C909" s="14" t="s">
        <v>3186</v>
      </c>
      <c r="D909" s="14" t="s">
        <v>2316</v>
      </c>
      <c r="E909" s="14" t="s">
        <v>2304</v>
      </c>
      <c r="F909" s="2">
        <v>272062</v>
      </c>
      <c r="G909" s="2">
        <v>26554</v>
      </c>
      <c r="H909" s="4">
        <v>272</v>
      </c>
      <c r="K909" t="str">
        <f t="shared" si="85"/>
        <v>TOTAL LIABILITIES</v>
      </c>
      <c r="L909" t="str">
        <f t="shared" si="87"/>
        <v>LONG TERM LIABILITIES</v>
      </c>
      <c r="M909" s="13" t="str">
        <f t="shared" si="86"/>
        <v>LONG TERM LIABILITIES</v>
      </c>
      <c r="N909" t="str">
        <f t="shared" si="88"/>
        <v>CONTRIBUTIONS IN AID CONS</v>
      </c>
      <c r="O909" t="str">
        <f t="shared" si="89"/>
        <v>4305 - ACC AMORT-CIA REUSE</v>
      </c>
      <c r="Q909" t="str">
        <f t="shared" si="90"/>
        <v>ACC AMORT-REUSE DIST RE</v>
      </c>
      <c r="W909" s="2">
        <v>4320</v>
      </c>
    </row>
    <row r="910" spans="1:23" x14ac:dyDescent="0.25">
      <c r="A910" s="2">
        <v>4325</v>
      </c>
      <c r="B910" s="14" t="s">
        <v>2304</v>
      </c>
      <c r="C910" s="14" t="s">
        <v>3187</v>
      </c>
      <c r="D910" s="14" t="s">
        <v>2316</v>
      </c>
      <c r="E910" s="14" t="s">
        <v>2304</v>
      </c>
      <c r="F910" s="2">
        <v>272063</v>
      </c>
      <c r="G910" s="2">
        <v>26555</v>
      </c>
      <c r="H910" s="4">
        <v>272</v>
      </c>
      <c r="K910" t="str">
        <f t="shared" si="85"/>
        <v>TOTAL LIABILITIES</v>
      </c>
      <c r="L910" t="str">
        <f t="shared" si="87"/>
        <v>LONG TERM LIABILITIES</v>
      </c>
      <c r="M910" s="13" t="str">
        <f t="shared" si="86"/>
        <v>LONG TERM LIABILITIES</v>
      </c>
      <c r="N910" t="str">
        <f t="shared" si="88"/>
        <v>CONTRIBUTIONS IN AID CONS</v>
      </c>
      <c r="O910" t="str">
        <f t="shared" si="89"/>
        <v>4305 - ACC AMORT-CIA REUSE</v>
      </c>
      <c r="Q910" t="str">
        <f t="shared" si="90"/>
        <v>ACC AMORT-REUSE TRANS D</v>
      </c>
      <c r="W910" s="2">
        <v>4325</v>
      </c>
    </row>
    <row r="911" spans="1:23" x14ac:dyDescent="0.25">
      <c r="A911" s="2">
        <v>4330</v>
      </c>
      <c r="B911" s="14" t="s">
        <v>2304</v>
      </c>
      <c r="C911" s="14" t="s">
        <v>3188</v>
      </c>
      <c r="D911" s="14" t="s">
        <v>2316</v>
      </c>
      <c r="E911" s="14" t="s">
        <v>2304</v>
      </c>
      <c r="F911" s="2">
        <v>272036</v>
      </c>
      <c r="G911" s="2">
        <v>26524</v>
      </c>
      <c r="H911" s="4">
        <v>272</v>
      </c>
      <c r="K911" t="str">
        <f t="shared" si="85"/>
        <v>TOTAL LIABILITIES</v>
      </c>
      <c r="L911" t="str">
        <f t="shared" si="87"/>
        <v>LONG TERM LIABILITIES</v>
      </c>
      <c r="M911" s="13" t="str">
        <f t="shared" si="86"/>
        <v>LONG TERM LIABILITIES</v>
      </c>
      <c r="N911" t="str">
        <f t="shared" si="88"/>
        <v>CONTRIBUTIONS IN AID CONS</v>
      </c>
      <c r="O911" t="str">
        <f t="shared" si="89"/>
        <v>4305 - ACC AMORT-CIA REUSE</v>
      </c>
      <c r="Q911" t="str">
        <f t="shared" si="90"/>
        <v>ACC AMORT REUSE-TAP</v>
      </c>
      <c r="W911" s="2">
        <v>4330</v>
      </c>
    </row>
    <row r="912" spans="1:23" x14ac:dyDescent="0.25">
      <c r="A912" s="2">
        <v>4335</v>
      </c>
      <c r="B912" s="14" t="s">
        <v>2304</v>
      </c>
      <c r="C912" s="14" t="s">
        <v>3189</v>
      </c>
      <c r="D912" s="14" t="s">
        <v>2316</v>
      </c>
      <c r="E912" s="14" t="s">
        <v>2304</v>
      </c>
      <c r="F912" s="2">
        <v>272037</v>
      </c>
      <c r="G912" s="2">
        <v>26525</v>
      </c>
      <c r="H912" s="4">
        <v>272</v>
      </c>
      <c r="K912" t="str">
        <f t="shared" si="85"/>
        <v>TOTAL LIABILITIES</v>
      </c>
      <c r="L912" t="str">
        <f t="shared" si="87"/>
        <v>LONG TERM LIABILITIES</v>
      </c>
      <c r="M912" s="13" t="str">
        <f t="shared" si="86"/>
        <v>LONG TERM LIABILITIES</v>
      </c>
      <c r="N912" t="str">
        <f t="shared" si="88"/>
        <v>CONTRIBUTIONS IN AID CONS</v>
      </c>
      <c r="O912" t="str">
        <f t="shared" si="89"/>
        <v>4305 - ACC AMORT-CIA REUSE</v>
      </c>
      <c r="Q912" t="str">
        <f t="shared" si="90"/>
        <v>ACC AMORT REUSE MGMT FE</v>
      </c>
      <c r="W912" s="2">
        <v>4335</v>
      </c>
    </row>
    <row r="913" spans="1:23" x14ac:dyDescent="0.25">
      <c r="A913" s="2">
        <v>4337</v>
      </c>
      <c r="B913" s="14" t="s">
        <v>2304</v>
      </c>
      <c r="C913" s="14" t="s">
        <v>3190</v>
      </c>
      <c r="D913" s="14" t="s">
        <v>2316</v>
      </c>
      <c r="E913" s="14" t="s">
        <v>2304</v>
      </c>
      <c r="F913" s="2">
        <v>272038</v>
      </c>
      <c r="G913" s="2" t="s">
        <v>2308</v>
      </c>
      <c r="H913" s="4" t="e">
        <v>#N/A</v>
      </c>
      <c r="K913" t="str">
        <f t="shared" si="85"/>
        <v>TOTAL LIABILITIES</v>
      </c>
      <c r="L913" t="str">
        <f t="shared" si="87"/>
        <v>LONG TERM LIABILITIES</v>
      </c>
      <c r="M913" s="13" t="str">
        <f t="shared" si="86"/>
        <v>LONG TERM LIABILITIES</v>
      </c>
      <c r="N913" t="str">
        <f t="shared" si="88"/>
        <v>CONTRIBUTIONS IN AID CONS</v>
      </c>
      <c r="O913" t="str">
        <f t="shared" si="89"/>
        <v>4305 - ACC AMORT-CIA REUSE</v>
      </c>
      <c r="Q913" t="str">
        <f t="shared" si="90"/>
        <v>ACC AMORT REUSE LINE EX</v>
      </c>
      <c r="W913" s="2">
        <v>4337</v>
      </c>
    </row>
    <row r="914" spans="1:23" x14ac:dyDescent="0.25">
      <c r="A914" s="2">
        <v>4340</v>
      </c>
      <c r="B914" s="14" t="s">
        <v>2304</v>
      </c>
      <c r="C914" s="14" t="s">
        <v>3191</v>
      </c>
      <c r="D914" s="14" t="s">
        <v>2316</v>
      </c>
      <c r="E914" s="14" t="s">
        <v>2304</v>
      </c>
      <c r="F914" s="2">
        <v>272039</v>
      </c>
      <c r="G914" s="2">
        <v>26527</v>
      </c>
      <c r="H914" s="4">
        <v>272</v>
      </c>
      <c r="K914" t="str">
        <f t="shared" si="85"/>
        <v>TOTAL LIABILITIES</v>
      </c>
      <c r="L914" t="str">
        <f t="shared" si="87"/>
        <v>LONG TERM LIABILITIES</v>
      </c>
      <c r="M914" s="13" t="str">
        <f t="shared" si="86"/>
        <v>LONG TERM LIABILITIES</v>
      </c>
      <c r="N914" t="str">
        <f t="shared" si="88"/>
        <v>CONTRIBUTIONS IN AID CONS</v>
      </c>
      <c r="O914" t="str">
        <f t="shared" si="89"/>
        <v>4305 - ACC AMORT-CIA REUSE</v>
      </c>
      <c r="Q914" t="str">
        <f t="shared" si="90"/>
        <v>ACC AMORT REUSE RES CAP</v>
      </c>
      <c r="W914" s="2">
        <v>4340</v>
      </c>
    </row>
    <row r="915" spans="1:23" x14ac:dyDescent="0.25">
      <c r="A915" s="2">
        <v>4345</v>
      </c>
      <c r="B915" s="14" t="s">
        <v>2304</v>
      </c>
      <c r="C915" s="14" t="s">
        <v>3192</v>
      </c>
      <c r="D915" s="14" t="s">
        <v>2316</v>
      </c>
      <c r="E915" s="14" t="s">
        <v>2304</v>
      </c>
      <c r="F915" s="2">
        <v>272040</v>
      </c>
      <c r="G915" s="2" t="s">
        <v>2308</v>
      </c>
      <c r="H915" s="4">
        <v>272</v>
      </c>
      <c r="K915" t="str">
        <f t="shared" si="85"/>
        <v>TOTAL LIABILITIES</v>
      </c>
      <c r="L915" t="str">
        <f t="shared" si="87"/>
        <v>LONG TERM LIABILITIES</v>
      </c>
      <c r="M915" s="13" t="str">
        <f t="shared" si="86"/>
        <v>LONG TERM LIABILITIES</v>
      </c>
      <c r="N915" t="str">
        <f t="shared" si="88"/>
        <v>CONTRIBUTIONS IN AID CONS</v>
      </c>
      <c r="O915" t="str">
        <f t="shared" si="89"/>
        <v>4305 - ACC AMORT-CIA REUSE</v>
      </c>
      <c r="Q915" t="str">
        <f t="shared" si="90"/>
        <v>ACC AMORT REUSE PLT MOD</v>
      </c>
      <c r="W915" s="2">
        <v>4345</v>
      </c>
    </row>
    <row r="916" spans="1:23" x14ac:dyDescent="0.25">
      <c r="A916" s="2">
        <v>4350</v>
      </c>
      <c r="B916" s="14" t="s">
        <v>2304</v>
      </c>
      <c r="C916" s="14" t="s">
        <v>3193</v>
      </c>
      <c r="D916" s="14" t="s">
        <v>2316</v>
      </c>
      <c r="E916" s="14" t="s">
        <v>2304</v>
      </c>
      <c r="F916" s="2">
        <v>272041</v>
      </c>
      <c r="G916" s="2">
        <v>26529</v>
      </c>
      <c r="H916" s="4">
        <v>272</v>
      </c>
      <c r="K916" t="str">
        <f t="shared" si="85"/>
        <v>TOTAL LIABILITIES</v>
      </c>
      <c r="L916" t="str">
        <f t="shared" si="87"/>
        <v>LONG TERM LIABILITIES</v>
      </c>
      <c r="M916" s="13" t="str">
        <f t="shared" si="86"/>
        <v>LONG TERM LIABILITIES</v>
      </c>
      <c r="N916" t="str">
        <f t="shared" si="88"/>
        <v>CONTRIBUTIONS IN AID CONS</v>
      </c>
      <c r="O916" t="str">
        <f t="shared" si="89"/>
        <v>4305 - ACC AMORT-CIA REUSE</v>
      </c>
      <c r="Q916" t="str">
        <f t="shared" si="90"/>
        <v>ACC AMORT REUSE PLT MTR</v>
      </c>
      <c r="W916" s="2">
        <v>4350</v>
      </c>
    </row>
    <row r="917" spans="1:23" x14ac:dyDescent="0.25">
      <c r="A917" s="2">
        <v>4360</v>
      </c>
      <c r="B917" s="14" t="s">
        <v>2304</v>
      </c>
      <c r="C917" s="14" t="s">
        <v>3194</v>
      </c>
      <c r="D917" s="14" t="s">
        <v>2312</v>
      </c>
      <c r="E917" s="14" t="s">
        <v>2307</v>
      </c>
      <c r="G917" s="2" t="s">
        <v>2308</v>
      </c>
      <c r="H917" s="4">
        <v>0</v>
      </c>
      <c r="K917" t="str">
        <f t="shared" si="85"/>
        <v>TOTAL LIABILITIES</v>
      </c>
      <c r="L917" t="str">
        <f t="shared" si="87"/>
        <v>LONG TERM LIABILITIES</v>
      </c>
      <c r="M917" s="13" t="str">
        <f t="shared" si="86"/>
        <v>LONG TERM LIABILITIES</v>
      </c>
      <c r="N917" t="str">
        <f t="shared" si="88"/>
        <v>DEFERRED INCOME TAXES</v>
      </c>
      <c r="O917" t="str">
        <f t="shared" si="89"/>
        <v>4305 - ACC AMORT-CIA REUSE</v>
      </c>
      <c r="Q917" t="str">
        <f t="shared" si="90"/>
        <v/>
      </c>
      <c r="W917" s="2">
        <v>4360</v>
      </c>
    </row>
    <row r="918" spans="1:23" x14ac:dyDescent="0.25">
      <c r="A918" s="2">
        <v>4365</v>
      </c>
      <c r="B918" s="14" t="s">
        <v>2304</v>
      </c>
      <c r="C918" s="14" t="s">
        <v>3195</v>
      </c>
      <c r="D918" s="14" t="s">
        <v>2314</v>
      </c>
      <c r="E918" s="14" t="s">
        <v>2307</v>
      </c>
      <c r="G918" s="2" t="s">
        <v>2308</v>
      </c>
      <c r="H918" s="4">
        <v>0</v>
      </c>
      <c r="K918" t="str">
        <f t="shared" si="85"/>
        <v>TOTAL LIABILITIES</v>
      </c>
      <c r="L918" t="str">
        <f t="shared" si="87"/>
        <v>LONG TERM LIABILITIES</v>
      </c>
      <c r="M918" s="13" t="str">
        <f t="shared" si="86"/>
        <v>LONG TERM LIABILITIES</v>
      </c>
      <c r="N918" t="str">
        <f t="shared" si="88"/>
        <v>DEFERRED INCOME TAXES</v>
      </c>
      <c r="O918" t="str">
        <f t="shared" si="89"/>
        <v>4365 - ACCUM DEFERRED FIT</v>
      </c>
      <c r="P918" t="str">
        <f>CONCATENATE(A918," ","-"," ",TRIM(C918))</f>
        <v>4365 - ACCUM DEFERRED FIT</v>
      </c>
      <c r="Q918" t="str">
        <f t="shared" si="90"/>
        <v>ACCUM DEFERRED FIT</v>
      </c>
      <c r="W918" s="2">
        <v>4365</v>
      </c>
    </row>
    <row r="919" spans="1:23" x14ac:dyDescent="0.25">
      <c r="A919" s="2">
        <v>4367</v>
      </c>
      <c r="B919" s="14" t="s">
        <v>2304</v>
      </c>
      <c r="C919" s="14" t="s">
        <v>3196</v>
      </c>
      <c r="D919" s="14" t="s">
        <v>2316</v>
      </c>
      <c r="E919" s="14" t="s">
        <v>2304</v>
      </c>
      <c r="F919" s="17">
        <v>255001</v>
      </c>
      <c r="G919" s="2">
        <v>26105</v>
      </c>
      <c r="H919" s="4">
        <v>190.1</v>
      </c>
      <c r="I919" s="17"/>
      <c r="K919" t="str">
        <f t="shared" si="85"/>
        <v>TOTAL LIABILITIES</v>
      </c>
      <c r="L919" t="str">
        <f t="shared" si="87"/>
        <v>LONG TERM LIABILITIES</v>
      </c>
      <c r="M919" s="13" t="str">
        <f t="shared" si="86"/>
        <v>LONG TERM LIABILITIES</v>
      </c>
      <c r="N919" t="str">
        <f t="shared" si="88"/>
        <v>DEFERRED INCOME TAXES</v>
      </c>
      <c r="O919" t="str">
        <f t="shared" si="89"/>
        <v>4365 - ACCUM DEFERRED FIT</v>
      </c>
      <c r="Q919" t="str">
        <f t="shared" si="90"/>
        <v>ACCUM DEF INCOME TAX-FE</v>
      </c>
      <c r="W919" s="2">
        <v>4367</v>
      </c>
    </row>
    <row r="920" spans="1:23" x14ac:dyDescent="0.25">
      <c r="A920" s="2">
        <v>4369</v>
      </c>
      <c r="B920" s="14" t="s">
        <v>2304</v>
      </c>
      <c r="C920" s="14" t="s">
        <v>3197</v>
      </c>
      <c r="D920" s="14" t="s">
        <v>2316</v>
      </c>
      <c r="E920" s="14" t="s">
        <v>2304</v>
      </c>
      <c r="F920" s="17">
        <v>255001</v>
      </c>
      <c r="G920" s="2">
        <v>26105</v>
      </c>
      <c r="H920" s="4">
        <v>190.1</v>
      </c>
      <c r="I920" s="17"/>
      <c r="K920" t="str">
        <f t="shared" si="85"/>
        <v>TOTAL LIABILITIES</v>
      </c>
      <c r="L920" t="str">
        <f t="shared" si="87"/>
        <v>LONG TERM LIABILITIES</v>
      </c>
      <c r="M920" s="13" t="str">
        <f t="shared" si="86"/>
        <v>LONG TERM LIABILITIES</v>
      </c>
      <c r="N920" t="str">
        <f t="shared" si="88"/>
        <v>DEFERRED INCOME TAXES</v>
      </c>
      <c r="O920" t="str">
        <f t="shared" si="89"/>
        <v>4365 - ACCUM DEFERRED FIT</v>
      </c>
      <c r="Q920" t="str">
        <f t="shared" si="90"/>
        <v>DEF FED TAX - CIAC PRE</v>
      </c>
      <c r="W920" s="2">
        <v>4369</v>
      </c>
    </row>
    <row r="921" spans="1:23" x14ac:dyDescent="0.25">
      <c r="A921" s="2">
        <v>4371</v>
      </c>
      <c r="B921" s="14" t="s">
        <v>2304</v>
      </c>
      <c r="C921" s="14" t="s">
        <v>3198</v>
      </c>
      <c r="D921" s="14" t="s">
        <v>2316</v>
      </c>
      <c r="E921" s="14" t="s">
        <v>2304</v>
      </c>
      <c r="F921" s="17">
        <v>255001</v>
      </c>
      <c r="G921" s="2">
        <v>26105</v>
      </c>
      <c r="H921" s="4">
        <v>190.1</v>
      </c>
      <c r="I921" s="17"/>
      <c r="K921" t="str">
        <f t="shared" si="85"/>
        <v>TOTAL LIABILITIES</v>
      </c>
      <c r="L921" t="str">
        <f t="shared" si="87"/>
        <v>LONG TERM LIABILITIES</v>
      </c>
      <c r="M921" s="13" t="str">
        <f t="shared" si="86"/>
        <v>LONG TERM LIABILITIES</v>
      </c>
      <c r="N921" t="str">
        <f t="shared" si="88"/>
        <v>DEFERRED INCOME TAXES</v>
      </c>
      <c r="O921" t="str">
        <f t="shared" si="89"/>
        <v>4365 - ACCUM DEFERRED FIT</v>
      </c>
      <c r="Q921" t="str">
        <f t="shared" si="90"/>
        <v>DEF FED TAX - TAP FEE P</v>
      </c>
      <c r="W921" s="2">
        <v>4371</v>
      </c>
    </row>
    <row r="922" spans="1:23" x14ac:dyDescent="0.25">
      <c r="A922" s="2">
        <v>4373</v>
      </c>
      <c r="B922" s="14" t="s">
        <v>2304</v>
      </c>
      <c r="C922" s="14" t="s">
        <v>3199</v>
      </c>
      <c r="D922" s="14" t="s">
        <v>2316</v>
      </c>
      <c r="E922" s="14" t="s">
        <v>2304</v>
      </c>
      <c r="F922" s="17">
        <v>255001</v>
      </c>
      <c r="G922" s="2">
        <v>26105</v>
      </c>
      <c r="H922" s="4">
        <v>190.1</v>
      </c>
      <c r="I922" s="17"/>
      <c r="K922" t="str">
        <f t="shared" si="85"/>
        <v>TOTAL LIABILITIES</v>
      </c>
      <c r="L922" t="str">
        <f t="shared" si="87"/>
        <v>LONG TERM LIABILITIES</v>
      </c>
      <c r="M922" s="13" t="str">
        <f t="shared" si="86"/>
        <v>LONG TERM LIABILITIES</v>
      </c>
      <c r="N922" t="str">
        <f t="shared" si="88"/>
        <v>DEFERRED INCOME TAXES</v>
      </c>
      <c r="O922" t="str">
        <f t="shared" si="89"/>
        <v>4365 - ACCUM DEFERRED FIT</v>
      </c>
      <c r="Q922" t="str">
        <f t="shared" si="90"/>
        <v>DEF FED TAX - IDC</v>
      </c>
      <c r="W922" s="2">
        <v>4373</v>
      </c>
    </row>
    <row r="923" spans="1:23" x14ac:dyDescent="0.25">
      <c r="A923" s="2">
        <v>4375</v>
      </c>
      <c r="B923" s="14" t="s">
        <v>2304</v>
      </c>
      <c r="C923" s="14" t="s">
        <v>3200</v>
      </c>
      <c r="D923" s="14" t="s">
        <v>2316</v>
      </c>
      <c r="E923" s="14" t="s">
        <v>2304</v>
      </c>
      <c r="F923" s="17">
        <v>255001</v>
      </c>
      <c r="G923" s="2">
        <v>26105</v>
      </c>
      <c r="H923" s="4">
        <v>190.1</v>
      </c>
      <c r="I923" s="17"/>
      <c r="K923" t="str">
        <f t="shared" si="85"/>
        <v>TOTAL LIABILITIES</v>
      </c>
      <c r="L923" t="str">
        <f t="shared" si="87"/>
        <v>LONG TERM LIABILITIES</v>
      </c>
      <c r="M923" s="13" t="str">
        <f t="shared" si="86"/>
        <v>LONG TERM LIABILITIES</v>
      </c>
      <c r="N923" t="str">
        <f t="shared" si="88"/>
        <v>DEFERRED INCOME TAXES</v>
      </c>
      <c r="O923" t="str">
        <f t="shared" si="89"/>
        <v>4365 - ACCUM DEFERRED FIT</v>
      </c>
      <c r="Q923" t="str">
        <f t="shared" si="90"/>
        <v>DEF FED TAX - RATE CASE</v>
      </c>
      <c r="W923" s="2">
        <v>4375</v>
      </c>
    </row>
    <row r="924" spans="1:23" x14ac:dyDescent="0.25">
      <c r="A924" s="2">
        <v>4377</v>
      </c>
      <c r="B924" s="14" t="s">
        <v>2304</v>
      </c>
      <c r="C924" s="14" t="s">
        <v>3201</v>
      </c>
      <c r="D924" s="14" t="s">
        <v>2316</v>
      </c>
      <c r="E924" s="14" t="s">
        <v>2304</v>
      </c>
      <c r="F924" s="17">
        <v>255001</v>
      </c>
      <c r="G924" s="2">
        <v>26105</v>
      </c>
      <c r="H924" s="4">
        <v>190.1</v>
      </c>
      <c r="I924" s="17"/>
      <c r="K924" t="str">
        <f t="shared" si="85"/>
        <v>TOTAL LIABILITIES</v>
      </c>
      <c r="L924" t="str">
        <f t="shared" si="87"/>
        <v>LONG TERM LIABILITIES</v>
      </c>
      <c r="M924" s="13" t="str">
        <f t="shared" si="86"/>
        <v>LONG TERM LIABILITIES</v>
      </c>
      <c r="N924" t="str">
        <f t="shared" si="88"/>
        <v>DEFERRED INCOME TAXES</v>
      </c>
      <c r="O924" t="str">
        <f t="shared" si="89"/>
        <v>4365 - ACCUM DEFERRED FIT</v>
      </c>
      <c r="Q924" t="str">
        <f t="shared" si="90"/>
        <v>DEF FED TAX - DEF MAINT</v>
      </c>
      <c r="W924" s="2">
        <v>4377</v>
      </c>
    </row>
    <row r="925" spans="1:23" x14ac:dyDescent="0.25">
      <c r="A925" s="2">
        <v>4379</v>
      </c>
      <c r="B925" s="14" t="s">
        <v>2304</v>
      </c>
      <c r="C925" s="14" t="s">
        <v>3202</v>
      </c>
      <c r="D925" s="14" t="s">
        <v>2316</v>
      </c>
      <c r="E925" s="14" t="s">
        <v>2304</v>
      </c>
      <c r="F925" s="17">
        <v>255001</v>
      </c>
      <c r="G925" s="2">
        <v>26105</v>
      </c>
      <c r="H925" s="4">
        <v>190.1</v>
      </c>
      <c r="I925" s="17"/>
      <c r="K925" t="str">
        <f t="shared" si="85"/>
        <v>TOTAL LIABILITIES</v>
      </c>
      <c r="L925" t="str">
        <f t="shared" si="87"/>
        <v>LONG TERM LIABILITIES</v>
      </c>
      <c r="M925" s="13" t="str">
        <f t="shared" si="86"/>
        <v>LONG TERM LIABILITIES</v>
      </c>
      <c r="N925" t="str">
        <f t="shared" si="88"/>
        <v>DEFERRED INCOME TAXES</v>
      </c>
      <c r="O925" t="str">
        <f t="shared" si="89"/>
        <v>4365 - ACCUM DEFERRED FIT</v>
      </c>
      <c r="Q925" t="str">
        <f t="shared" si="90"/>
        <v>DEF FED TAX - OTHER OPE</v>
      </c>
      <c r="W925" s="2">
        <v>4379</v>
      </c>
    </row>
    <row r="926" spans="1:23" x14ac:dyDescent="0.25">
      <c r="A926" s="2">
        <v>4381</v>
      </c>
      <c r="B926" s="14" t="s">
        <v>2304</v>
      </c>
      <c r="C926" s="14" t="s">
        <v>3203</v>
      </c>
      <c r="D926" s="14" t="s">
        <v>2316</v>
      </c>
      <c r="E926" s="14" t="s">
        <v>2304</v>
      </c>
      <c r="F926" s="17">
        <v>255001</v>
      </c>
      <c r="G926" s="2">
        <v>26105</v>
      </c>
      <c r="H926" s="4">
        <v>190.1</v>
      </c>
      <c r="I926" s="17"/>
      <c r="K926" t="str">
        <f t="shared" si="85"/>
        <v>TOTAL LIABILITIES</v>
      </c>
      <c r="L926" t="str">
        <f t="shared" si="87"/>
        <v>LONG TERM LIABILITIES</v>
      </c>
      <c r="M926" s="13" t="str">
        <f t="shared" si="86"/>
        <v>LONG TERM LIABILITIES</v>
      </c>
      <c r="N926" t="str">
        <f t="shared" si="88"/>
        <v>DEFERRED INCOME TAXES</v>
      </c>
      <c r="O926" t="str">
        <f t="shared" si="89"/>
        <v>4365 - ACCUM DEFERRED FIT</v>
      </c>
      <c r="Q926" t="str">
        <f t="shared" si="90"/>
        <v>DEF FED TAX - SOLD CO</v>
      </c>
      <c r="W926" s="2">
        <v>4381</v>
      </c>
    </row>
    <row r="927" spans="1:23" x14ac:dyDescent="0.25">
      <c r="A927" s="2">
        <v>4383</v>
      </c>
      <c r="B927" s="14" t="s">
        <v>2304</v>
      </c>
      <c r="C927" s="14" t="s">
        <v>3204</v>
      </c>
      <c r="D927" s="14" t="s">
        <v>2316</v>
      </c>
      <c r="E927" s="14" t="s">
        <v>2304</v>
      </c>
      <c r="F927" s="17">
        <v>255001</v>
      </c>
      <c r="G927" s="2">
        <v>26105</v>
      </c>
      <c r="H927" s="4">
        <v>190.1</v>
      </c>
      <c r="I927" s="17"/>
      <c r="K927" t="str">
        <f t="shared" si="85"/>
        <v>TOTAL LIABILITIES</v>
      </c>
      <c r="L927" t="str">
        <f t="shared" si="87"/>
        <v>LONG TERM LIABILITIES</v>
      </c>
      <c r="M927" s="13" t="str">
        <f t="shared" si="86"/>
        <v>LONG TERM LIABILITIES</v>
      </c>
      <c r="N927" t="str">
        <f t="shared" si="88"/>
        <v>DEFERRED INCOME TAXES</v>
      </c>
      <c r="O927" t="str">
        <f t="shared" si="89"/>
        <v>4365 - ACCUM DEFERRED FIT</v>
      </c>
      <c r="Q927" t="str">
        <f t="shared" si="90"/>
        <v>DEF FED TAX - ORGN EXP</v>
      </c>
      <c r="W927" s="2">
        <v>4383</v>
      </c>
    </row>
    <row r="928" spans="1:23" x14ac:dyDescent="0.25">
      <c r="A928" s="2">
        <v>4385</v>
      </c>
      <c r="B928" s="14" t="s">
        <v>2304</v>
      </c>
      <c r="C928" s="14" t="s">
        <v>3205</v>
      </c>
      <c r="D928" s="14" t="s">
        <v>2316</v>
      </c>
      <c r="E928" s="14" t="s">
        <v>2304</v>
      </c>
      <c r="F928" s="17">
        <v>255001</v>
      </c>
      <c r="G928" s="2">
        <v>26105</v>
      </c>
      <c r="H928" s="4">
        <v>190.1</v>
      </c>
      <c r="I928" s="17"/>
      <c r="K928" t="str">
        <f t="shared" si="85"/>
        <v>TOTAL LIABILITIES</v>
      </c>
      <c r="L928" t="str">
        <f t="shared" si="87"/>
        <v>LONG TERM LIABILITIES</v>
      </c>
      <c r="M928" s="13" t="str">
        <f t="shared" si="86"/>
        <v>LONG TERM LIABILITIES</v>
      </c>
      <c r="N928" t="str">
        <f t="shared" si="88"/>
        <v>DEFERRED INCOME TAXES</v>
      </c>
      <c r="O928" t="str">
        <f t="shared" si="89"/>
        <v>4365 - ACCUM DEFERRED FIT</v>
      </c>
      <c r="Q928" t="str">
        <f t="shared" si="90"/>
        <v>DEF FED TAX - BAD DEBT</v>
      </c>
      <c r="W928" s="2">
        <v>4385</v>
      </c>
    </row>
    <row r="929" spans="1:23" x14ac:dyDescent="0.25">
      <c r="A929" s="2">
        <v>4387</v>
      </c>
      <c r="B929" s="14" t="s">
        <v>2304</v>
      </c>
      <c r="C929" s="14" t="s">
        <v>3206</v>
      </c>
      <c r="D929" s="14" t="s">
        <v>2316</v>
      </c>
      <c r="E929" s="14" t="s">
        <v>2304</v>
      </c>
      <c r="F929" s="17">
        <v>255001</v>
      </c>
      <c r="G929" s="2">
        <v>26105</v>
      </c>
      <c r="H929" s="4">
        <v>190.1</v>
      </c>
      <c r="I929" s="17"/>
      <c r="K929" t="str">
        <f t="shared" si="85"/>
        <v>TOTAL LIABILITIES</v>
      </c>
      <c r="L929" t="str">
        <f t="shared" si="87"/>
        <v>LONG TERM LIABILITIES</v>
      </c>
      <c r="M929" s="13" t="str">
        <f t="shared" si="86"/>
        <v>LONG TERM LIABILITIES</v>
      </c>
      <c r="N929" t="str">
        <f t="shared" si="88"/>
        <v>DEFERRED INCOME TAXES</v>
      </c>
      <c r="O929" t="str">
        <f t="shared" si="89"/>
        <v>4365 - ACCUM DEFERRED FIT</v>
      </c>
      <c r="Q929" t="str">
        <f t="shared" si="90"/>
        <v>DEF FED TAX - DEPRECIAT</v>
      </c>
      <c r="W929" s="2">
        <v>4387</v>
      </c>
    </row>
    <row r="930" spans="1:23" x14ac:dyDescent="0.25">
      <c r="A930" s="2">
        <v>4389</v>
      </c>
      <c r="B930" s="14" t="s">
        <v>2304</v>
      </c>
      <c r="C930" s="14" t="s">
        <v>1678</v>
      </c>
      <c r="D930" s="14" t="s">
        <v>2316</v>
      </c>
      <c r="E930" s="14" t="s">
        <v>2304</v>
      </c>
      <c r="F930" s="17">
        <v>255001</v>
      </c>
      <c r="G930" s="2">
        <v>26105</v>
      </c>
      <c r="H930" s="4">
        <v>190.1</v>
      </c>
      <c r="I930" s="17"/>
      <c r="K930" t="str">
        <f t="shared" si="85"/>
        <v>TOTAL LIABILITIES</v>
      </c>
      <c r="L930" t="str">
        <f t="shared" si="87"/>
        <v>LONG TERM LIABILITIES</v>
      </c>
      <c r="M930" s="13" t="str">
        <f t="shared" si="86"/>
        <v>LONG TERM LIABILITIES</v>
      </c>
      <c r="N930" t="str">
        <f t="shared" si="88"/>
        <v>DEFERRED INCOME TAXES</v>
      </c>
      <c r="O930" t="str">
        <f t="shared" si="89"/>
        <v>4365 - ACCUM DEFERRED FIT</v>
      </c>
      <c r="Q930" t="str">
        <f t="shared" si="90"/>
        <v>DEF FED TAX - NOL</v>
      </c>
      <c r="W930" s="2">
        <v>4389</v>
      </c>
    </row>
    <row r="931" spans="1:23" x14ac:dyDescent="0.25">
      <c r="A931" s="2">
        <v>4391</v>
      </c>
      <c r="B931" s="14" t="s">
        <v>2304</v>
      </c>
      <c r="C931" s="14" t="s">
        <v>3207</v>
      </c>
      <c r="D931" s="14" t="s">
        <v>2316</v>
      </c>
      <c r="E931" s="14" t="s">
        <v>2304</v>
      </c>
      <c r="F931" s="17">
        <v>255001</v>
      </c>
      <c r="G931" s="2">
        <v>26105</v>
      </c>
      <c r="H931" s="4">
        <v>190.1</v>
      </c>
      <c r="I931" s="17"/>
      <c r="K931" t="str">
        <f t="shared" si="85"/>
        <v>TOTAL LIABILITIES</v>
      </c>
      <c r="L931" t="str">
        <f t="shared" si="87"/>
        <v>LONG TERM LIABILITIES</v>
      </c>
      <c r="M931" s="13" t="str">
        <f t="shared" si="86"/>
        <v>LONG TERM LIABILITIES</v>
      </c>
      <c r="N931" t="str">
        <f t="shared" si="88"/>
        <v>DEFERRED INCOME TAXES</v>
      </c>
      <c r="O931" t="str">
        <f t="shared" si="89"/>
        <v>4365 - ACCUM DEFERRED FIT</v>
      </c>
      <c r="Q931" t="str">
        <f t="shared" si="90"/>
        <v>DEF FED TAX - CONT PROP</v>
      </c>
      <c r="W931" s="2">
        <v>4391</v>
      </c>
    </row>
    <row r="932" spans="1:23" x14ac:dyDescent="0.25">
      <c r="A932" s="2">
        <v>4393</v>
      </c>
      <c r="B932" s="14" t="s">
        <v>2304</v>
      </c>
      <c r="C932" s="14" t="s">
        <v>3208</v>
      </c>
      <c r="D932" s="14" t="s">
        <v>2316</v>
      </c>
      <c r="E932" s="14" t="s">
        <v>2304</v>
      </c>
      <c r="F932" s="17">
        <v>255001</v>
      </c>
      <c r="G932" s="2">
        <v>26105</v>
      </c>
      <c r="H932" s="4">
        <v>190.1</v>
      </c>
      <c r="I932" s="17"/>
      <c r="K932" t="str">
        <f t="shared" si="85"/>
        <v>TOTAL LIABILITIES</v>
      </c>
      <c r="L932" t="str">
        <f t="shared" si="87"/>
        <v>LONG TERM LIABILITIES</v>
      </c>
      <c r="M932" s="13" t="str">
        <f t="shared" si="86"/>
        <v>LONG TERM LIABILITIES</v>
      </c>
      <c r="N932" t="str">
        <f t="shared" si="88"/>
        <v>DEFERRED INCOME TAXES</v>
      </c>
      <c r="O932" t="str">
        <f t="shared" si="89"/>
        <v>4365 - ACCUM DEFERRED FIT</v>
      </c>
      <c r="Q932" t="str">
        <f t="shared" si="90"/>
        <v>DEF FED TAX - AMT</v>
      </c>
      <c r="W932" s="2">
        <v>4393</v>
      </c>
    </row>
    <row r="933" spans="1:23" x14ac:dyDescent="0.25">
      <c r="A933" s="2">
        <v>4395</v>
      </c>
      <c r="B933" s="14" t="s">
        <v>2304</v>
      </c>
      <c r="C933" s="14" t="s">
        <v>3209</v>
      </c>
      <c r="D933" s="14" t="s">
        <v>2316</v>
      </c>
      <c r="E933" s="14" t="s">
        <v>2304</v>
      </c>
      <c r="F933" s="17">
        <v>255001</v>
      </c>
      <c r="G933" s="2">
        <v>26105</v>
      </c>
      <c r="H933" s="4">
        <v>190.1</v>
      </c>
      <c r="I933" s="17"/>
      <c r="K933" t="str">
        <f t="shared" si="85"/>
        <v>TOTAL LIABILITIES</v>
      </c>
      <c r="L933" t="str">
        <f t="shared" si="87"/>
        <v>LONG TERM LIABILITIES</v>
      </c>
      <c r="M933" s="13" t="str">
        <f t="shared" si="86"/>
        <v>LONG TERM LIABILITIES</v>
      </c>
      <c r="N933" t="str">
        <f t="shared" si="88"/>
        <v>DEFERRED INCOME TAXES</v>
      </c>
      <c r="O933" t="str">
        <f t="shared" si="89"/>
        <v>4365 - ACCUM DEFERRED FIT</v>
      </c>
      <c r="Q933" t="str">
        <f t="shared" si="90"/>
        <v>DEF FED TAX - PRE ACRS</v>
      </c>
      <c r="W933" s="2">
        <v>4395</v>
      </c>
    </row>
    <row r="934" spans="1:23" x14ac:dyDescent="0.25">
      <c r="A934" s="2">
        <v>4397</v>
      </c>
      <c r="B934" s="14" t="s">
        <v>2304</v>
      </c>
      <c r="C934" s="14" t="s">
        <v>3210</v>
      </c>
      <c r="D934" s="14" t="s">
        <v>2316</v>
      </c>
      <c r="E934" s="14" t="s">
        <v>2304</v>
      </c>
      <c r="F934" s="17">
        <v>255001</v>
      </c>
      <c r="G934" s="2" t="s">
        <v>2308</v>
      </c>
      <c r="H934" s="4">
        <v>190.1</v>
      </c>
      <c r="I934" s="17"/>
      <c r="K934" t="str">
        <f t="shared" si="85"/>
        <v>TOTAL LIABILITIES</v>
      </c>
      <c r="L934" t="str">
        <f t="shared" si="87"/>
        <v>LONG TERM LIABILITIES</v>
      </c>
      <c r="M934" s="13" t="str">
        <f t="shared" si="86"/>
        <v>LONG TERM LIABILITIES</v>
      </c>
      <c r="N934" t="str">
        <f t="shared" si="88"/>
        <v>DEFERRED INCOME TAXES</v>
      </c>
      <c r="O934" t="str">
        <f t="shared" si="89"/>
        <v>4365 - ACCUM DEFERRED FIT</v>
      </c>
      <c r="Q934" t="str">
        <f t="shared" si="90"/>
        <v>DEF FED TAX - RES CAP F</v>
      </c>
      <c r="W934" s="2">
        <v>4397</v>
      </c>
    </row>
    <row r="935" spans="1:23" x14ac:dyDescent="0.25">
      <c r="A935" s="2">
        <v>4415</v>
      </c>
      <c r="B935" s="14" t="s">
        <v>2304</v>
      </c>
      <c r="C935" s="14" t="s">
        <v>3211</v>
      </c>
      <c r="D935" s="14" t="s">
        <v>2314</v>
      </c>
      <c r="E935" s="14" t="s">
        <v>2307</v>
      </c>
      <c r="G935" s="2" t="s">
        <v>2308</v>
      </c>
      <c r="H935" s="4">
        <v>0</v>
      </c>
      <c r="K935" t="str">
        <f t="shared" si="85"/>
        <v>TOTAL LIABILITIES</v>
      </c>
      <c r="L935" t="str">
        <f t="shared" si="87"/>
        <v>LONG TERM LIABILITIES</v>
      </c>
      <c r="M935" s="13" t="str">
        <f t="shared" si="86"/>
        <v>LONG TERM LIABILITIES</v>
      </c>
      <c r="N935" t="str">
        <f t="shared" si="88"/>
        <v>DEFERRED INCOME TAXES</v>
      </c>
      <c r="O935" t="str">
        <f t="shared" si="89"/>
        <v>4415 - ACCUM DEFERRED SIT</v>
      </c>
      <c r="P935" t="str">
        <f>CONCATENATE(A935," ","-"," ",TRIM(C935))</f>
        <v>4415 - ACCUM DEFERRED SIT</v>
      </c>
      <c r="Q935" t="str">
        <f t="shared" si="90"/>
        <v>ACCUM DEFERRED SIT</v>
      </c>
      <c r="W935" s="2">
        <v>4415</v>
      </c>
    </row>
    <row r="936" spans="1:23" x14ac:dyDescent="0.25">
      <c r="A936" s="2">
        <v>4417</v>
      </c>
      <c r="B936" s="14" t="s">
        <v>2304</v>
      </c>
      <c r="C936" s="14" t="s">
        <v>3212</v>
      </c>
      <c r="D936" s="14" t="s">
        <v>2316</v>
      </c>
      <c r="E936" s="14" t="s">
        <v>2304</v>
      </c>
      <c r="F936" s="17">
        <v>255002</v>
      </c>
      <c r="G936" s="2">
        <v>26110</v>
      </c>
      <c r="H936" s="4">
        <v>190.2</v>
      </c>
      <c r="I936" s="17"/>
      <c r="K936" t="str">
        <f t="shared" si="85"/>
        <v>TOTAL LIABILITIES</v>
      </c>
      <c r="L936" t="str">
        <f t="shared" si="87"/>
        <v>LONG TERM LIABILITIES</v>
      </c>
      <c r="M936" s="13" t="str">
        <f t="shared" si="86"/>
        <v>LONG TERM LIABILITIES</v>
      </c>
      <c r="N936" t="str">
        <f t="shared" si="88"/>
        <v>DEFERRED INCOME TAXES</v>
      </c>
      <c r="O936" t="str">
        <f t="shared" si="89"/>
        <v>4415 - ACCUM DEFERRED SIT</v>
      </c>
      <c r="Q936" t="str">
        <f t="shared" si="90"/>
        <v>ACCUM DEF INCOME TAX -</v>
      </c>
      <c r="W936" s="2">
        <v>4417</v>
      </c>
    </row>
    <row r="937" spans="1:23" x14ac:dyDescent="0.25">
      <c r="A937" s="2">
        <v>4419</v>
      </c>
      <c r="B937" s="14" t="s">
        <v>2304</v>
      </c>
      <c r="C937" s="14" t="s">
        <v>3213</v>
      </c>
      <c r="D937" s="14" t="s">
        <v>2316</v>
      </c>
      <c r="E937" s="14" t="s">
        <v>2304</v>
      </c>
      <c r="F937" s="17">
        <v>255002</v>
      </c>
      <c r="G937" s="2">
        <v>26110</v>
      </c>
      <c r="H937" s="4">
        <v>190.2</v>
      </c>
      <c r="I937" s="17"/>
      <c r="K937" t="str">
        <f t="shared" si="85"/>
        <v>TOTAL LIABILITIES</v>
      </c>
      <c r="L937" t="str">
        <f t="shared" si="87"/>
        <v>LONG TERM LIABILITIES</v>
      </c>
      <c r="M937" s="13" t="str">
        <f t="shared" si="86"/>
        <v>LONG TERM LIABILITIES</v>
      </c>
      <c r="N937" t="str">
        <f t="shared" si="88"/>
        <v>DEFERRED INCOME TAXES</v>
      </c>
      <c r="O937" t="str">
        <f t="shared" si="89"/>
        <v>4415 - ACCUM DEFERRED SIT</v>
      </c>
      <c r="Q937" t="str">
        <f t="shared" si="90"/>
        <v>DEF ST TAX - CIAC PRE 1</v>
      </c>
      <c r="W937" s="2">
        <v>4419</v>
      </c>
    </row>
    <row r="938" spans="1:23" x14ac:dyDescent="0.25">
      <c r="A938" s="2">
        <v>4421</v>
      </c>
      <c r="B938" s="14" t="s">
        <v>2304</v>
      </c>
      <c r="C938" s="14" t="s">
        <v>3214</v>
      </c>
      <c r="D938" s="14" t="s">
        <v>2316</v>
      </c>
      <c r="E938" s="14" t="s">
        <v>2304</v>
      </c>
      <c r="F938" s="17">
        <v>255002</v>
      </c>
      <c r="G938" s="2">
        <v>26110</v>
      </c>
      <c r="H938" s="4">
        <v>190.2</v>
      </c>
      <c r="I938" s="17"/>
      <c r="K938" t="str">
        <f t="shared" si="85"/>
        <v>TOTAL LIABILITIES</v>
      </c>
      <c r="L938" t="str">
        <f t="shared" si="87"/>
        <v>LONG TERM LIABILITIES</v>
      </c>
      <c r="M938" s="13" t="str">
        <f t="shared" si="86"/>
        <v>LONG TERM LIABILITIES</v>
      </c>
      <c r="N938" t="str">
        <f t="shared" si="88"/>
        <v>DEFERRED INCOME TAXES</v>
      </c>
      <c r="O938" t="str">
        <f t="shared" si="89"/>
        <v>4415 - ACCUM DEFERRED SIT</v>
      </c>
      <c r="Q938" t="str">
        <f t="shared" si="90"/>
        <v>DEF ST TAX - TAP FEE PO</v>
      </c>
      <c r="W938" s="2">
        <v>4421</v>
      </c>
    </row>
    <row r="939" spans="1:23" x14ac:dyDescent="0.25">
      <c r="A939" s="2">
        <v>4423</v>
      </c>
      <c r="B939" s="14" t="s">
        <v>2304</v>
      </c>
      <c r="C939" s="14" t="s">
        <v>3215</v>
      </c>
      <c r="D939" s="14" t="s">
        <v>2316</v>
      </c>
      <c r="E939" s="14" t="s">
        <v>2304</v>
      </c>
      <c r="F939" s="17">
        <v>255002</v>
      </c>
      <c r="G939" s="2">
        <v>26110</v>
      </c>
      <c r="H939" s="4">
        <v>190.2</v>
      </c>
      <c r="I939" s="17"/>
      <c r="K939" t="str">
        <f t="shared" si="85"/>
        <v>TOTAL LIABILITIES</v>
      </c>
      <c r="L939" t="str">
        <f t="shared" si="87"/>
        <v>LONG TERM LIABILITIES</v>
      </c>
      <c r="M939" s="13" t="str">
        <f t="shared" si="86"/>
        <v>LONG TERM LIABILITIES</v>
      </c>
      <c r="N939" t="str">
        <f t="shared" si="88"/>
        <v>DEFERRED INCOME TAXES</v>
      </c>
      <c r="O939" t="str">
        <f t="shared" si="89"/>
        <v>4415 - ACCUM DEFERRED SIT</v>
      </c>
      <c r="Q939" t="str">
        <f t="shared" si="90"/>
        <v>DEF ST TAX - IDC</v>
      </c>
      <c r="W939" s="2">
        <v>4423</v>
      </c>
    </row>
    <row r="940" spans="1:23" x14ac:dyDescent="0.25">
      <c r="A940" s="2">
        <v>4425</v>
      </c>
      <c r="B940" s="14" t="s">
        <v>2304</v>
      </c>
      <c r="C940" s="14" t="s">
        <v>3216</v>
      </c>
      <c r="D940" s="14" t="s">
        <v>2316</v>
      </c>
      <c r="E940" s="14" t="s">
        <v>2304</v>
      </c>
      <c r="F940" s="17">
        <v>255002</v>
      </c>
      <c r="G940" s="2">
        <v>26110</v>
      </c>
      <c r="H940" s="4">
        <v>190.2</v>
      </c>
      <c r="I940" s="17"/>
      <c r="K940" t="str">
        <f t="shared" si="85"/>
        <v>TOTAL LIABILITIES</v>
      </c>
      <c r="L940" t="str">
        <f t="shared" si="87"/>
        <v>LONG TERM LIABILITIES</v>
      </c>
      <c r="M940" s="13" t="str">
        <f t="shared" si="86"/>
        <v>LONG TERM LIABILITIES</v>
      </c>
      <c r="N940" t="str">
        <f t="shared" si="88"/>
        <v>DEFERRED INCOME TAXES</v>
      </c>
      <c r="O940" t="str">
        <f t="shared" si="89"/>
        <v>4415 - ACCUM DEFERRED SIT</v>
      </c>
      <c r="Q940" t="str">
        <f t="shared" si="90"/>
        <v>DEF ST TAX - RATE CASE</v>
      </c>
      <c r="W940" s="2">
        <v>4425</v>
      </c>
    </row>
    <row r="941" spans="1:23" x14ac:dyDescent="0.25">
      <c r="A941" s="2">
        <v>4427</v>
      </c>
      <c r="B941" s="14" t="s">
        <v>2304</v>
      </c>
      <c r="C941" s="14" t="s">
        <v>3217</v>
      </c>
      <c r="D941" s="14" t="s">
        <v>2316</v>
      </c>
      <c r="E941" s="14" t="s">
        <v>2304</v>
      </c>
      <c r="F941" s="17">
        <v>255002</v>
      </c>
      <c r="G941" s="2">
        <v>26110</v>
      </c>
      <c r="H941" s="4">
        <v>190.2</v>
      </c>
      <c r="I941" s="17"/>
      <c r="K941" t="str">
        <f t="shared" si="85"/>
        <v>TOTAL LIABILITIES</v>
      </c>
      <c r="L941" t="str">
        <f t="shared" si="87"/>
        <v>LONG TERM LIABILITIES</v>
      </c>
      <c r="M941" s="13" t="str">
        <f t="shared" si="86"/>
        <v>LONG TERM LIABILITIES</v>
      </c>
      <c r="N941" t="str">
        <f t="shared" si="88"/>
        <v>DEFERRED INCOME TAXES</v>
      </c>
      <c r="O941" t="str">
        <f t="shared" si="89"/>
        <v>4415 - ACCUM DEFERRED SIT</v>
      </c>
      <c r="Q941" t="str">
        <f t="shared" si="90"/>
        <v>DEF ST TAX - DEF MAINT</v>
      </c>
      <c r="W941" s="2">
        <v>4427</v>
      </c>
    </row>
    <row r="942" spans="1:23" x14ac:dyDescent="0.25">
      <c r="A942" s="2">
        <v>4429</v>
      </c>
      <c r="B942" s="14" t="s">
        <v>2304</v>
      </c>
      <c r="C942" s="14" t="s">
        <v>3218</v>
      </c>
      <c r="D942" s="14" t="s">
        <v>2316</v>
      </c>
      <c r="E942" s="14" t="s">
        <v>2304</v>
      </c>
      <c r="F942" s="17">
        <v>255002</v>
      </c>
      <c r="G942" s="2">
        <v>26110</v>
      </c>
      <c r="H942" s="4">
        <v>190.2</v>
      </c>
      <c r="I942" s="17"/>
      <c r="K942" t="str">
        <f t="shared" si="85"/>
        <v>TOTAL LIABILITIES</v>
      </c>
      <c r="L942" t="str">
        <f t="shared" si="87"/>
        <v>LONG TERM LIABILITIES</v>
      </c>
      <c r="M942" s="13" t="str">
        <f t="shared" si="86"/>
        <v>LONG TERM LIABILITIES</v>
      </c>
      <c r="N942" t="str">
        <f t="shared" si="88"/>
        <v>DEFERRED INCOME TAXES</v>
      </c>
      <c r="O942" t="str">
        <f t="shared" si="89"/>
        <v>4415 - ACCUM DEFERRED SIT</v>
      </c>
      <c r="Q942" t="str">
        <f t="shared" si="90"/>
        <v>DEF ST TAX - OTHER OPER</v>
      </c>
      <c r="W942" s="2">
        <v>4429</v>
      </c>
    </row>
    <row r="943" spans="1:23" x14ac:dyDescent="0.25">
      <c r="A943" s="2">
        <v>4431</v>
      </c>
      <c r="B943" s="14" t="s">
        <v>2304</v>
      </c>
      <c r="C943" s="14" t="s">
        <v>3219</v>
      </c>
      <c r="D943" s="14" t="s">
        <v>2316</v>
      </c>
      <c r="E943" s="14" t="s">
        <v>2304</v>
      </c>
      <c r="F943" s="17">
        <v>255002</v>
      </c>
      <c r="G943" s="2">
        <v>26110</v>
      </c>
      <c r="H943" s="4">
        <v>190.2</v>
      </c>
      <c r="I943" s="17"/>
      <c r="K943" t="str">
        <f t="shared" si="85"/>
        <v>TOTAL LIABILITIES</v>
      </c>
      <c r="L943" t="str">
        <f t="shared" si="87"/>
        <v>LONG TERM LIABILITIES</v>
      </c>
      <c r="M943" s="13" t="str">
        <f t="shared" si="86"/>
        <v>LONG TERM LIABILITIES</v>
      </c>
      <c r="N943" t="str">
        <f t="shared" si="88"/>
        <v>DEFERRED INCOME TAXES</v>
      </c>
      <c r="O943" t="str">
        <f t="shared" si="89"/>
        <v>4415 - ACCUM DEFERRED SIT</v>
      </c>
      <c r="Q943" t="str">
        <f t="shared" si="90"/>
        <v>DEF ST TAX - SOLD CO</v>
      </c>
      <c r="W943" s="2">
        <v>4431</v>
      </c>
    </row>
    <row r="944" spans="1:23" x14ac:dyDescent="0.25">
      <c r="A944" s="2">
        <v>4433</v>
      </c>
      <c r="B944" s="14" t="s">
        <v>2304</v>
      </c>
      <c r="C944" s="14" t="s">
        <v>3220</v>
      </c>
      <c r="D944" s="14" t="s">
        <v>2316</v>
      </c>
      <c r="E944" s="14" t="s">
        <v>2304</v>
      </c>
      <c r="F944" s="17">
        <v>255002</v>
      </c>
      <c r="G944" s="2">
        <v>26110</v>
      </c>
      <c r="H944" s="4">
        <v>190.2</v>
      </c>
      <c r="I944" s="17"/>
      <c r="K944" t="str">
        <f t="shared" si="85"/>
        <v>TOTAL LIABILITIES</v>
      </c>
      <c r="L944" t="str">
        <f t="shared" si="87"/>
        <v>LONG TERM LIABILITIES</v>
      </c>
      <c r="M944" s="13" t="str">
        <f t="shared" si="86"/>
        <v>LONG TERM LIABILITIES</v>
      </c>
      <c r="N944" t="str">
        <f t="shared" si="88"/>
        <v>DEFERRED INCOME TAXES</v>
      </c>
      <c r="O944" t="str">
        <f t="shared" si="89"/>
        <v>4415 - ACCUM DEFERRED SIT</v>
      </c>
      <c r="Q944" t="str">
        <f t="shared" si="90"/>
        <v>DEF ST TAX - ORGN EXP</v>
      </c>
      <c r="W944" s="2">
        <v>4433</v>
      </c>
    </row>
    <row r="945" spans="1:23" x14ac:dyDescent="0.25">
      <c r="A945" s="2">
        <v>4435</v>
      </c>
      <c r="B945" s="14" t="s">
        <v>2304</v>
      </c>
      <c r="C945" s="14" t="s">
        <v>3221</v>
      </c>
      <c r="D945" s="14" t="s">
        <v>2316</v>
      </c>
      <c r="E945" s="14" t="s">
        <v>2304</v>
      </c>
      <c r="F945" s="17">
        <v>255002</v>
      </c>
      <c r="G945" s="2">
        <v>26110</v>
      </c>
      <c r="H945" s="4">
        <v>190.2</v>
      </c>
      <c r="I945" s="17"/>
      <c r="K945" t="str">
        <f t="shared" si="85"/>
        <v>TOTAL LIABILITIES</v>
      </c>
      <c r="L945" t="str">
        <f t="shared" si="87"/>
        <v>LONG TERM LIABILITIES</v>
      </c>
      <c r="M945" s="13" t="str">
        <f t="shared" si="86"/>
        <v>LONG TERM LIABILITIES</v>
      </c>
      <c r="N945" t="str">
        <f t="shared" si="88"/>
        <v>DEFERRED INCOME TAXES</v>
      </c>
      <c r="O945" t="str">
        <f t="shared" si="89"/>
        <v>4415 - ACCUM DEFERRED SIT</v>
      </c>
      <c r="Q945" t="str">
        <f t="shared" si="90"/>
        <v>DEF ST TAX - BAD DEBT</v>
      </c>
      <c r="W945" s="2">
        <v>4435</v>
      </c>
    </row>
    <row r="946" spans="1:23" x14ac:dyDescent="0.25">
      <c r="A946" s="2">
        <v>4437</v>
      </c>
      <c r="B946" s="14" t="s">
        <v>2304</v>
      </c>
      <c r="C946" s="14" t="s">
        <v>3222</v>
      </c>
      <c r="D946" s="14" t="s">
        <v>2316</v>
      </c>
      <c r="E946" s="14" t="s">
        <v>2304</v>
      </c>
      <c r="F946" s="17">
        <v>255002</v>
      </c>
      <c r="G946" s="2">
        <v>26110</v>
      </c>
      <c r="H946" s="4">
        <v>190.2</v>
      </c>
      <c r="I946" s="17"/>
      <c r="K946" t="str">
        <f t="shared" si="85"/>
        <v>TOTAL LIABILITIES</v>
      </c>
      <c r="L946" t="str">
        <f t="shared" si="87"/>
        <v>LONG TERM LIABILITIES</v>
      </c>
      <c r="M946" s="13" t="str">
        <f t="shared" si="86"/>
        <v>LONG TERM LIABILITIES</v>
      </c>
      <c r="N946" t="str">
        <f t="shared" si="88"/>
        <v>DEFERRED INCOME TAXES</v>
      </c>
      <c r="O946" t="str">
        <f t="shared" si="89"/>
        <v>4415 - ACCUM DEFERRED SIT</v>
      </c>
      <c r="Q946" t="str">
        <f t="shared" si="90"/>
        <v>DEF ST TAX - DEPRECIATI</v>
      </c>
      <c r="W946" s="2">
        <v>4437</v>
      </c>
    </row>
    <row r="947" spans="1:23" x14ac:dyDescent="0.25">
      <c r="A947" s="2">
        <v>4439</v>
      </c>
      <c r="B947" s="14" t="s">
        <v>2304</v>
      </c>
      <c r="C947" s="14" t="s">
        <v>1676</v>
      </c>
      <c r="D947" s="14" t="s">
        <v>2316</v>
      </c>
      <c r="E947" s="14" t="s">
        <v>2304</v>
      </c>
      <c r="F947" s="17">
        <v>255002</v>
      </c>
      <c r="G947" s="2">
        <v>26110</v>
      </c>
      <c r="H947" s="4">
        <v>190.2</v>
      </c>
      <c r="I947" s="17"/>
      <c r="K947" t="str">
        <f t="shared" si="85"/>
        <v>TOTAL LIABILITIES</v>
      </c>
      <c r="L947" t="str">
        <f t="shared" si="87"/>
        <v>LONG TERM LIABILITIES</v>
      </c>
      <c r="M947" s="13" t="str">
        <f t="shared" si="86"/>
        <v>LONG TERM LIABILITIES</v>
      </c>
      <c r="N947" t="str">
        <f t="shared" si="88"/>
        <v>DEFERRED INCOME TAXES</v>
      </c>
      <c r="O947" t="str">
        <f t="shared" si="89"/>
        <v>4415 - ACCUM DEFERRED SIT</v>
      </c>
      <c r="Q947" t="str">
        <f t="shared" si="90"/>
        <v>DEF ST TAX - NOL</v>
      </c>
      <c r="W947" s="2">
        <v>4439</v>
      </c>
    </row>
    <row r="948" spans="1:23" x14ac:dyDescent="0.25">
      <c r="A948" s="2">
        <v>4441</v>
      </c>
      <c r="B948" s="14" t="s">
        <v>2304</v>
      </c>
      <c r="C948" s="14" t="s">
        <v>3223</v>
      </c>
      <c r="D948" s="14" t="s">
        <v>2316</v>
      </c>
      <c r="E948" s="14" t="s">
        <v>2304</v>
      </c>
      <c r="F948" s="17">
        <v>255002</v>
      </c>
      <c r="G948" s="2" t="s">
        <v>2308</v>
      </c>
      <c r="H948" s="4">
        <v>190.2</v>
      </c>
      <c r="I948" s="17"/>
      <c r="K948" t="str">
        <f t="shared" si="85"/>
        <v>TOTAL LIABILITIES</v>
      </c>
      <c r="L948" t="str">
        <f t="shared" si="87"/>
        <v>LONG TERM LIABILITIES</v>
      </c>
      <c r="M948" s="13" t="str">
        <f t="shared" si="86"/>
        <v>LONG TERM LIABILITIES</v>
      </c>
      <c r="N948" t="str">
        <f t="shared" si="88"/>
        <v>DEFERRED INCOME TAXES</v>
      </c>
      <c r="O948" t="str">
        <f t="shared" si="89"/>
        <v>4415 - ACCUM DEFERRED SIT</v>
      </c>
      <c r="Q948" t="str">
        <f t="shared" si="90"/>
        <v>DEF ST TAX - CONT PROP</v>
      </c>
      <c r="W948" s="2">
        <v>4441</v>
      </c>
    </row>
    <row r="949" spans="1:23" x14ac:dyDescent="0.25">
      <c r="A949" s="2">
        <v>4443</v>
      </c>
      <c r="B949" s="14" t="s">
        <v>2304</v>
      </c>
      <c r="C949" s="14" t="s">
        <v>3224</v>
      </c>
      <c r="D949" s="14" t="s">
        <v>2316</v>
      </c>
      <c r="E949" s="14" t="s">
        <v>2304</v>
      </c>
      <c r="F949" s="17">
        <v>255002</v>
      </c>
      <c r="G949" s="2">
        <v>26110</v>
      </c>
      <c r="H949" s="4">
        <v>190.2</v>
      </c>
      <c r="I949" s="17"/>
      <c r="K949" t="str">
        <f t="shared" si="85"/>
        <v>TOTAL LIABILITIES</v>
      </c>
      <c r="L949" t="str">
        <f t="shared" si="87"/>
        <v>LONG TERM LIABILITIES</v>
      </c>
      <c r="M949" s="13" t="str">
        <f t="shared" si="86"/>
        <v>LONG TERM LIABILITIES</v>
      </c>
      <c r="N949" t="str">
        <f t="shared" si="88"/>
        <v>DEFERRED INCOME TAXES</v>
      </c>
      <c r="O949" t="str">
        <f t="shared" si="89"/>
        <v>4415 - ACCUM DEFERRED SIT</v>
      </c>
      <c r="Q949" t="str">
        <f t="shared" si="90"/>
        <v>DEF ST TAX - AMT</v>
      </c>
      <c r="W949" s="2">
        <v>4443</v>
      </c>
    </row>
    <row r="950" spans="1:23" x14ac:dyDescent="0.25">
      <c r="A950" s="2">
        <v>4445</v>
      </c>
      <c r="B950" s="14" t="s">
        <v>2304</v>
      </c>
      <c r="C950" s="14" t="s">
        <v>3225</v>
      </c>
      <c r="D950" s="14" t="s">
        <v>2316</v>
      </c>
      <c r="E950" s="14" t="s">
        <v>2304</v>
      </c>
      <c r="F950" s="17">
        <v>255002</v>
      </c>
      <c r="G950" s="2" t="s">
        <v>2308</v>
      </c>
      <c r="H950" s="4">
        <v>190.2</v>
      </c>
      <c r="I950" s="17"/>
      <c r="K950" t="str">
        <f t="shared" si="85"/>
        <v>TOTAL LIABILITIES</v>
      </c>
      <c r="L950" t="str">
        <f t="shared" si="87"/>
        <v>LONG TERM LIABILITIES</v>
      </c>
      <c r="M950" s="13" t="str">
        <f t="shared" si="86"/>
        <v>LONG TERM LIABILITIES</v>
      </c>
      <c r="N950" t="str">
        <f t="shared" si="88"/>
        <v>DEFERRED INCOME TAXES</v>
      </c>
      <c r="O950" t="str">
        <f t="shared" si="89"/>
        <v>4415 - ACCUM DEFERRED SIT</v>
      </c>
      <c r="Q950" t="str">
        <f t="shared" si="90"/>
        <v>DEF ST TAX - RES CAP FE</v>
      </c>
      <c r="W950" s="2">
        <v>4445</v>
      </c>
    </row>
    <row r="951" spans="1:23" x14ac:dyDescent="0.25">
      <c r="A951" s="2">
        <v>4455</v>
      </c>
      <c r="B951" s="14" t="s">
        <v>2304</v>
      </c>
      <c r="C951" s="14" t="s">
        <v>3226</v>
      </c>
      <c r="D951" s="14" t="s">
        <v>2312</v>
      </c>
      <c r="E951" s="14" t="s">
        <v>2307</v>
      </c>
      <c r="G951" s="2" t="s">
        <v>2308</v>
      </c>
      <c r="H951" s="4">
        <v>0</v>
      </c>
      <c r="K951" t="str">
        <f t="shared" si="85"/>
        <v>TOTAL LIABILITIES</v>
      </c>
      <c r="L951" t="str">
        <f t="shared" si="87"/>
        <v>LONG TERM LIABILITIES</v>
      </c>
      <c r="M951" s="13" t="str">
        <f t="shared" si="86"/>
        <v>LONG TERM LIABILITIES</v>
      </c>
      <c r="N951" t="str">
        <f t="shared" si="88"/>
        <v>DEFERRED INV TAX CREDITS</v>
      </c>
      <c r="O951" t="str">
        <f t="shared" si="89"/>
        <v>4415 - ACCUM DEFERRED SIT</v>
      </c>
      <c r="Q951" t="str">
        <f t="shared" si="90"/>
        <v/>
      </c>
      <c r="W951" s="2">
        <v>4455</v>
      </c>
    </row>
    <row r="952" spans="1:23" x14ac:dyDescent="0.25">
      <c r="A952" s="2">
        <v>4460</v>
      </c>
      <c r="B952" s="14" t="s">
        <v>2304</v>
      </c>
      <c r="C952" s="14" t="s">
        <v>3227</v>
      </c>
      <c r="D952" s="14" t="s">
        <v>2314</v>
      </c>
      <c r="E952" s="14" t="s">
        <v>2304</v>
      </c>
      <c r="F952" s="17">
        <v>260001</v>
      </c>
      <c r="G952" s="2">
        <v>26305</v>
      </c>
      <c r="H952" s="4">
        <v>255.1</v>
      </c>
      <c r="I952" s="17"/>
      <c r="K952" t="str">
        <f t="shared" si="85"/>
        <v>TOTAL LIABILITIES</v>
      </c>
      <c r="L952" t="str">
        <f t="shared" si="87"/>
        <v>LONG TERM LIABILITIES</v>
      </c>
      <c r="M952" s="13" t="str">
        <f t="shared" si="86"/>
        <v>LONG TERM LIABILITIES</v>
      </c>
      <c r="N952" t="str">
        <f t="shared" si="88"/>
        <v>DEFERRED INV TAX CREDITS</v>
      </c>
      <c r="O952" t="str">
        <f t="shared" si="89"/>
        <v>4460 - UNAMORT INVEST TAX CREDI</v>
      </c>
      <c r="P952" t="str">
        <f>CONCATENATE(A952," ","-"," ",TRIM(C952))</f>
        <v>4460 - UNAMORT INVEST TAX CREDI</v>
      </c>
      <c r="Q952" t="str">
        <f t="shared" si="90"/>
        <v>UNAMORT INVEST TAX CREDI</v>
      </c>
      <c r="W952" s="2">
        <v>4460</v>
      </c>
    </row>
    <row r="953" spans="1:23" x14ac:dyDescent="0.25">
      <c r="A953" s="2">
        <v>4465</v>
      </c>
      <c r="B953" s="14" t="s">
        <v>2304</v>
      </c>
      <c r="C953" s="14" t="s">
        <v>3228</v>
      </c>
      <c r="D953" s="14" t="s">
        <v>2312</v>
      </c>
      <c r="E953" s="14" t="s">
        <v>2307</v>
      </c>
      <c r="G953" s="2" t="s">
        <v>2308</v>
      </c>
      <c r="H953" s="4">
        <v>0</v>
      </c>
      <c r="K953" t="str">
        <f t="shared" si="85"/>
        <v>TOTAL LIABILITIES</v>
      </c>
      <c r="L953" t="str">
        <f t="shared" si="87"/>
        <v>LONG TERM LIABILITIES</v>
      </c>
      <c r="M953" s="13" t="str">
        <f t="shared" si="86"/>
        <v>LONG TERM LIABILITIES</v>
      </c>
      <c r="N953" t="str">
        <f t="shared" si="88"/>
        <v>LONG TERM DEBT</v>
      </c>
      <c r="O953" t="str">
        <f t="shared" si="89"/>
        <v>4460 - UNAMORT INVEST TAX CREDI</v>
      </c>
      <c r="Q953" t="str">
        <f t="shared" si="90"/>
        <v/>
      </c>
      <c r="W953" s="2">
        <v>4465</v>
      </c>
    </row>
    <row r="954" spans="1:23" x14ac:dyDescent="0.25">
      <c r="A954" s="2">
        <v>4470</v>
      </c>
      <c r="B954" s="14" t="s">
        <v>2304</v>
      </c>
      <c r="C954" s="14" t="s">
        <v>3229</v>
      </c>
      <c r="D954" s="14" t="s">
        <v>2314</v>
      </c>
      <c r="E954" s="14" t="s">
        <v>2307</v>
      </c>
      <c r="G954" s="2" t="s">
        <v>2308</v>
      </c>
      <c r="H954" s="4">
        <v>0</v>
      </c>
      <c r="K954" t="str">
        <f t="shared" si="85"/>
        <v>TOTAL LIABILITIES</v>
      </c>
      <c r="L954" t="str">
        <f t="shared" si="87"/>
        <v>LONG TERM LIABILITIES</v>
      </c>
      <c r="M954" s="13" t="str">
        <f t="shared" si="86"/>
        <v>LONG TERM LIABILITIES</v>
      </c>
      <c r="N954" t="str">
        <f t="shared" si="88"/>
        <v>LONG TERM DEBT</v>
      </c>
      <c r="O954" t="str">
        <f t="shared" si="89"/>
        <v>4470 - LONG TERM NOTES PAYABLE</v>
      </c>
      <c r="P954" t="str">
        <f>CONCATENATE(A954," ","-"," ",TRIM(C954))</f>
        <v>4470 - LONG TERM NOTES PAYABLE</v>
      </c>
      <c r="Q954" t="str">
        <f t="shared" si="90"/>
        <v>LONG TERM NOTES PAYABLE</v>
      </c>
      <c r="W954" s="2">
        <v>4470</v>
      </c>
    </row>
    <row r="955" spans="1:23" x14ac:dyDescent="0.25">
      <c r="A955" s="2">
        <v>4475</v>
      </c>
      <c r="B955" s="14" t="s">
        <v>3230</v>
      </c>
      <c r="C955" s="14" t="s">
        <v>3231</v>
      </c>
      <c r="D955" s="14" t="s">
        <v>2316</v>
      </c>
      <c r="E955" s="14" t="s">
        <v>2304</v>
      </c>
      <c r="F955" s="17">
        <v>251102</v>
      </c>
      <c r="G955" s="2">
        <v>26705</v>
      </c>
      <c r="H955" s="4">
        <v>224</v>
      </c>
      <c r="I955" s="17"/>
      <c r="K955" t="str">
        <f t="shared" si="85"/>
        <v>TOTAL LIABILITIES</v>
      </c>
      <c r="L955" t="str">
        <f t="shared" si="87"/>
        <v>LONG TERM LIABILITIES</v>
      </c>
      <c r="M955" s="13" t="str">
        <f t="shared" si="86"/>
        <v>LONG TERM LIABILITIES</v>
      </c>
      <c r="N955" t="str">
        <f t="shared" si="88"/>
        <v>LONG TERM DEBT</v>
      </c>
      <c r="O955" t="str">
        <f t="shared" si="89"/>
        <v>4470 - LONG TERM NOTES PAYABLE</v>
      </c>
      <c r="Q955" t="str">
        <f t="shared" si="90"/>
        <v>L/T NOTES PAYABLE</v>
      </c>
      <c r="W955" s="2">
        <v>4475</v>
      </c>
    </row>
    <row r="956" spans="1:23" x14ac:dyDescent="0.25">
      <c r="A956" s="2">
        <v>4475</v>
      </c>
      <c r="B956" s="14" t="s">
        <v>3232</v>
      </c>
      <c r="C956" s="14" t="s">
        <v>3233</v>
      </c>
      <c r="D956" s="14" t="s">
        <v>2316</v>
      </c>
      <c r="E956" s="14" t="s">
        <v>2304</v>
      </c>
      <c r="F956" s="17">
        <v>251102</v>
      </c>
      <c r="G956" s="2">
        <v>26705</v>
      </c>
      <c r="H956" s="4">
        <v>224</v>
      </c>
      <c r="I956" s="17"/>
      <c r="K956" t="str">
        <f t="shared" si="85"/>
        <v>TOTAL LIABILITIES</v>
      </c>
      <c r="L956" t="str">
        <f t="shared" si="87"/>
        <v>LONG TERM LIABILITIES</v>
      </c>
      <c r="M956" s="13" t="str">
        <f t="shared" si="86"/>
        <v>LONG TERM LIABILITIES</v>
      </c>
      <c r="N956" t="str">
        <f t="shared" si="88"/>
        <v>LONG TERM DEBT</v>
      </c>
      <c r="O956" t="str">
        <f t="shared" si="89"/>
        <v>4470 - LONG TERM NOTES PAYABLE</v>
      </c>
      <c r="Q956" t="str">
        <f t="shared" si="90"/>
        <v>L/T N/P $180M 07/06</v>
      </c>
      <c r="W956" s="2">
        <v>4475</v>
      </c>
    </row>
    <row r="957" spans="1:23" x14ac:dyDescent="0.25">
      <c r="A957" s="2">
        <v>4475</v>
      </c>
      <c r="B957" s="14" t="s">
        <v>3234</v>
      </c>
      <c r="C957" s="14" t="s">
        <v>3235</v>
      </c>
      <c r="D957" s="14" t="s">
        <v>2316</v>
      </c>
      <c r="E957" s="14" t="s">
        <v>2304</v>
      </c>
      <c r="F957" s="17">
        <v>251102</v>
      </c>
      <c r="G957" s="2">
        <v>26705</v>
      </c>
      <c r="H957" s="4">
        <v>224</v>
      </c>
      <c r="I957" s="17"/>
      <c r="K957" t="str">
        <f t="shared" si="85"/>
        <v>TOTAL LIABILITIES</v>
      </c>
      <c r="L957" t="str">
        <f t="shared" si="87"/>
        <v>LONG TERM LIABILITIES</v>
      </c>
      <c r="M957" s="13" t="str">
        <f t="shared" si="86"/>
        <v>LONG TERM LIABILITIES</v>
      </c>
      <c r="N957" t="str">
        <f t="shared" si="88"/>
        <v>LONG TERM DEBT</v>
      </c>
      <c r="O957" t="str">
        <f t="shared" si="89"/>
        <v>4470 - LONG TERM NOTES PAYABLE</v>
      </c>
      <c r="Q957" t="str">
        <f t="shared" si="90"/>
        <v>L/T N/P - IPRI</v>
      </c>
      <c r="W957" s="2">
        <v>4475</v>
      </c>
    </row>
    <row r="958" spans="1:23" x14ac:dyDescent="0.25">
      <c r="A958" s="2">
        <v>4475</v>
      </c>
      <c r="B958" s="14" t="s">
        <v>3236</v>
      </c>
      <c r="C958" s="14" t="s">
        <v>3237</v>
      </c>
      <c r="D958" s="14" t="s">
        <v>2316</v>
      </c>
      <c r="E958" s="14" t="s">
        <v>2304</v>
      </c>
      <c r="F958" s="17">
        <v>251102</v>
      </c>
      <c r="G958" s="2">
        <v>26705</v>
      </c>
      <c r="H958" s="4">
        <v>224</v>
      </c>
      <c r="I958" s="17"/>
      <c r="K958" t="str">
        <f t="shared" si="85"/>
        <v>TOTAL LIABILITIES</v>
      </c>
      <c r="L958" t="str">
        <f t="shared" si="87"/>
        <v>LONG TERM LIABILITIES</v>
      </c>
      <c r="M958" s="13" t="str">
        <f t="shared" si="86"/>
        <v>LONG TERM LIABILITIES</v>
      </c>
      <c r="N958" t="str">
        <f t="shared" si="88"/>
        <v>LONG TERM DEBT</v>
      </c>
      <c r="O958" t="str">
        <f t="shared" si="89"/>
        <v>4470 - LONG TERM NOTES PAYABLE</v>
      </c>
      <c r="Q958" t="str">
        <f t="shared" si="90"/>
        <v>L/T N/P TO IDS LIFE INS</v>
      </c>
      <c r="W958" s="2">
        <v>4475</v>
      </c>
    </row>
    <row r="959" spans="1:23" x14ac:dyDescent="0.25">
      <c r="A959" s="2">
        <v>4475</v>
      </c>
      <c r="B959" s="14" t="s">
        <v>3238</v>
      </c>
      <c r="C959" s="14" t="s">
        <v>3239</v>
      </c>
      <c r="D959" s="14" t="s">
        <v>2316</v>
      </c>
      <c r="E959" s="14" t="s">
        <v>2304</v>
      </c>
      <c r="F959" s="17">
        <v>251102</v>
      </c>
      <c r="G959" s="2">
        <v>26705</v>
      </c>
      <c r="H959" s="4">
        <v>224</v>
      </c>
      <c r="I959" s="17"/>
      <c r="K959" t="str">
        <f t="shared" si="85"/>
        <v>TOTAL LIABILITIES</v>
      </c>
      <c r="L959" t="str">
        <f t="shared" si="87"/>
        <v>LONG TERM LIABILITIES</v>
      </c>
      <c r="M959" s="13" t="str">
        <f t="shared" si="86"/>
        <v>LONG TERM LIABILITIES</v>
      </c>
      <c r="N959" t="str">
        <f t="shared" si="88"/>
        <v>LONG TERM DEBT</v>
      </c>
      <c r="O959" t="str">
        <f t="shared" si="89"/>
        <v>4470 - LONG TERM NOTES PAYABLE</v>
      </c>
      <c r="Q959" t="str">
        <f t="shared" si="90"/>
        <v>L/T N/P TEACHERS 8.95%</v>
      </c>
      <c r="W959" s="2">
        <v>4475</v>
      </c>
    </row>
    <row r="960" spans="1:23" x14ac:dyDescent="0.25">
      <c r="A960" s="2">
        <v>4475</v>
      </c>
      <c r="B960" s="14" t="s">
        <v>3240</v>
      </c>
      <c r="C960" s="14" t="s">
        <v>3241</v>
      </c>
      <c r="D960" s="14" t="s">
        <v>2316</v>
      </c>
      <c r="E960" s="14" t="s">
        <v>2304</v>
      </c>
      <c r="F960" s="17">
        <v>251102</v>
      </c>
      <c r="G960" s="2">
        <v>26705</v>
      </c>
      <c r="H960" s="4">
        <v>224</v>
      </c>
      <c r="I960" s="17"/>
      <c r="K960" t="str">
        <f t="shared" si="85"/>
        <v>TOTAL LIABILITIES</v>
      </c>
      <c r="L960" t="str">
        <f t="shared" si="87"/>
        <v>LONG TERM LIABILITIES</v>
      </c>
      <c r="M960" s="13" t="str">
        <f t="shared" si="86"/>
        <v>LONG TERM LIABILITIES</v>
      </c>
      <c r="N960" t="str">
        <f t="shared" si="88"/>
        <v>LONG TERM DEBT</v>
      </c>
      <c r="O960" t="str">
        <f t="shared" si="89"/>
        <v>4470 - LONG TERM NOTES PAYABLE</v>
      </c>
      <c r="Q960" t="str">
        <f t="shared" si="90"/>
        <v>L/T N/P $50MM</v>
      </c>
      <c r="W960" s="2">
        <v>4475</v>
      </c>
    </row>
    <row r="961" spans="1:23" x14ac:dyDescent="0.25">
      <c r="A961" s="2">
        <v>4475</v>
      </c>
      <c r="B961" s="14" t="s">
        <v>3242</v>
      </c>
      <c r="C961" s="14" t="s">
        <v>3243</v>
      </c>
      <c r="D961" s="14" t="s">
        <v>2316</v>
      </c>
      <c r="E961" s="14" t="s">
        <v>2304</v>
      </c>
      <c r="F961" s="17">
        <v>251102</v>
      </c>
      <c r="G961" s="2">
        <v>26705</v>
      </c>
      <c r="H961" s="4">
        <v>224</v>
      </c>
      <c r="I961" s="17"/>
      <c r="K961" t="str">
        <f t="shared" si="85"/>
        <v>TOTAL LIABILITIES</v>
      </c>
      <c r="L961" t="str">
        <f t="shared" si="87"/>
        <v>LONG TERM LIABILITIES</v>
      </c>
      <c r="M961" s="13" t="str">
        <f t="shared" si="86"/>
        <v>LONG TERM LIABILITIES</v>
      </c>
      <c r="N961" t="str">
        <f t="shared" si="88"/>
        <v>LONG TERM DEBT</v>
      </c>
      <c r="O961" t="str">
        <f t="shared" si="89"/>
        <v>4470 - LONG TERM NOTES PAYABLE</v>
      </c>
      <c r="Q961" t="str">
        <f t="shared" si="90"/>
        <v>L/T N/P AMERICAN NATL</v>
      </c>
      <c r="W961" s="2">
        <v>4475</v>
      </c>
    </row>
    <row r="962" spans="1:23" x14ac:dyDescent="0.25">
      <c r="A962" s="2">
        <v>4475</v>
      </c>
      <c r="B962" s="14" t="s">
        <v>3244</v>
      </c>
      <c r="C962" s="14" t="s">
        <v>3245</v>
      </c>
      <c r="D962" s="14" t="s">
        <v>2316</v>
      </c>
      <c r="E962" s="14" t="s">
        <v>2304</v>
      </c>
      <c r="F962" s="17">
        <v>251102</v>
      </c>
      <c r="G962" s="2">
        <v>26705</v>
      </c>
      <c r="H962" s="4">
        <v>224</v>
      </c>
      <c r="I962" s="17"/>
      <c r="K962" t="str">
        <f t="shared" si="85"/>
        <v>TOTAL LIABILITIES</v>
      </c>
      <c r="L962" t="str">
        <f t="shared" si="87"/>
        <v>LONG TERM LIABILITIES</v>
      </c>
      <c r="M962" s="13" t="str">
        <f t="shared" si="86"/>
        <v>LONG TERM LIABILITIES</v>
      </c>
      <c r="N962" t="str">
        <f t="shared" si="88"/>
        <v>LONG TERM DEBT</v>
      </c>
      <c r="O962" t="str">
        <f t="shared" si="89"/>
        <v>4470 - LONG TERM NOTES PAYABLE</v>
      </c>
      <c r="Q962" t="str">
        <f t="shared" si="90"/>
        <v>L/T N/P CENTURY 21</v>
      </c>
      <c r="W962" s="2">
        <v>4475</v>
      </c>
    </row>
    <row r="963" spans="1:23" x14ac:dyDescent="0.25">
      <c r="A963" s="2">
        <v>4475</v>
      </c>
      <c r="B963" s="14" t="s">
        <v>3246</v>
      </c>
      <c r="C963" s="14" t="s">
        <v>3247</v>
      </c>
      <c r="D963" s="14" t="s">
        <v>2316</v>
      </c>
      <c r="E963" s="14" t="s">
        <v>2304</v>
      </c>
      <c r="F963" s="17">
        <v>251102</v>
      </c>
      <c r="G963" s="2">
        <v>26705</v>
      </c>
      <c r="H963" s="4">
        <v>224</v>
      </c>
      <c r="I963" s="17"/>
      <c r="K963" t="str">
        <f t="shared" ref="K963:K1026" si="91">IF(D963="3",TRIM(C963),K962)</f>
        <v>TOTAL LIABILITIES</v>
      </c>
      <c r="L963" t="str">
        <f t="shared" si="87"/>
        <v>LONG TERM LIABILITIES</v>
      </c>
      <c r="M963" s="13" t="str">
        <f t="shared" ref="M963:M1026" si="92">+L963</f>
        <v>LONG TERM LIABILITIES</v>
      </c>
      <c r="N963" t="str">
        <f t="shared" si="88"/>
        <v>LONG TERM DEBT</v>
      </c>
      <c r="O963" t="str">
        <f t="shared" si="89"/>
        <v>4470 - LONG TERM NOTES PAYABLE</v>
      </c>
      <c r="Q963" t="str">
        <f t="shared" si="90"/>
        <v>L/T N/P 20M @ 4.55%</v>
      </c>
      <c r="W963" s="2">
        <v>4475</v>
      </c>
    </row>
    <row r="964" spans="1:23" x14ac:dyDescent="0.25">
      <c r="A964" s="2">
        <v>4475</v>
      </c>
      <c r="B964" s="14" t="s">
        <v>3248</v>
      </c>
      <c r="C964" s="14" t="s">
        <v>3249</v>
      </c>
      <c r="D964" s="14" t="s">
        <v>2316</v>
      </c>
      <c r="E964" s="14" t="s">
        <v>2304</v>
      </c>
      <c r="F964" s="17">
        <v>251102</v>
      </c>
      <c r="G964" s="2">
        <v>26705</v>
      </c>
      <c r="H964" s="4">
        <v>224</v>
      </c>
      <c r="I964" s="17"/>
      <c r="K964" t="str">
        <f t="shared" si="91"/>
        <v>TOTAL LIABILITIES</v>
      </c>
      <c r="L964" t="str">
        <f t="shared" ref="L964:L1027" si="93">IF(D964="4",TRIM(C964),L963)</f>
        <v>LONG TERM LIABILITIES</v>
      </c>
      <c r="M964" s="13" t="str">
        <f t="shared" si="92"/>
        <v>LONG TERM LIABILITIES</v>
      </c>
      <c r="N964" t="str">
        <f t="shared" si="88"/>
        <v>LONG TERM DEBT</v>
      </c>
      <c r="O964" t="str">
        <f t="shared" si="89"/>
        <v>4470 - LONG TERM NOTES PAYABLE</v>
      </c>
      <c r="Q964" t="str">
        <f t="shared" si="90"/>
        <v>L/T N/P 20M @ 4.62</v>
      </c>
      <c r="W964" s="2">
        <v>4475</v>
      </c>
    </row>
    <row r="965" spans="1:23" x14ac:dyDescent="0.25">
      <c r="A965" s="2">
        <v>4475</v>
      </c>
      <c r="B965" s="14" t="s">
        <v>3250</v>
      </c>
      <c r="C965" s="14" t="s">
        <v>3251</v>
      </c>
      <c r="D965" s="14" t="s">
        <v>2316</v>
      </c>
      <c r="E965" s="14" t="s">
        <v>2304</v>
      </c>
      <c r="F965" s="17">
        <v>251102</v>
      </c>
      <c r="G965" s="2">
        <v>26705</v>
      </c>
      <c r="H965" s="4">
        <v>224</v>
      </c>
      <c r="I965" s="17"/>
      <c r="K965" t="str">
        <f t="shared" si="91"/>
        <v>TOTAL LIABILITIES</v>
      </c>
      <c r="L965" t="str">
        <f t="shared" si="93"/>
        <v>LONG TERM LIABILITIES</v>
      </c>
      <c r="M965" s="13" t="str">
        <f t="shared" si="92"/>
        <v>LONG TERM LIABILITIES</v>
      </c>
      <c r="N965" t="str">
        <f t="shared" ref="N965:N1028" si="94">IF(D965="5",TRIM(C965),N964)</f>
        <v>LONG TERM DEBT</v>
      </c>
      <c r="O965" t="str">
        <f t="shared" ref="O965:O1028" si="95">IF(D965="6",P965,O964)</f>
        <v>4470 - LONG TERM NOTES PAYABLE</v>
      </c>
      <c r="Q965" t="str">
        <f t="shared" ref="Q965:Q1028" si="96">IF(OR(D965="7",D965="8",D965="6"),TRIM(C965),"")</f>
        <v>L/T N/P TEACHERS 9.16%</v>
      </c>
      <c r="W965" s="2">
        <v>4475</v>
      </c>
    </row>
    <row r="966" spans="1:23" x14ac:dyDescent="0.25">
      <c r="A966" s="2">
        <v>4475</v>
      </c>
      <c r="B966" s="14" t="s">
        <v>3252</v>
      </c>
      <c r="C966" s="14" t="s">
        <v>3253</v>
      </c>
      <c r="D966" s="14" t="s">
        <v>2316</v>
      </c>
      <c r="E966" s="14" t="s">
        <v>2304</v>
      </c>
      <c r="F966" s="17">
        <v>251102</v>
      </c>
      <c r="G966" s="2">
        <v>26705</v>
      </c>
      <c r="H966" s="4">
        <v>224</v>
      </c>
      <c r="I966" s="17"/>
      <c r="K966" t="str">
        <f t="shared" si="91"/>
        <v>TOTAL LIABILITIES</v>
      </c>
      <c r="L966" t="str">
        <f t="shared" si="93"/>
        <v>LONG TERM LIABILITIES</v>
      </c>
      <c r="M966" s="13" t="str">
        <f t="shared" si="92"/>
        <v>LONG TERM LIABILITIES</v>
      </c>
      <c r="N966" t="str">
        <f t="shared" si="94"/>
        <v>LONG TERM DEBT</v>
      </c>
      <c r="O966" t="str">
        <f t="shared" si="95"/>
        <v>4470 - LONG TERM NOTES PAYABLE</v>
      </c>
      <c r="Q966" t="str">
        <f t="shared" si="96"/>
        <v>L/T DEBT-SOUTHERN GULF</v>
      </c>
      <c r="W966" s="2">
        <v>4475</v>
      </c>
    </row>
    <row r="967" spans="1:23" x14ac:dyDescent="0.25">
      <c r="A967" s="2">
        <v>4475</v>
      </c>
      <c r="B967" s="14" t="s">
        <v>3254</v>
      </c>
      <c r="C967" s="14" t="s">
        <v>3255</v>
      </c>
      <c r="D967" s="14" t="s">
        <v>2316</v>
      </c>
      <c r="E967" s="14" t="s">
        <v>2304</v>
      </c>
      <c r="F967" s="17">
        <v>251102</v>
      </c>
      <c r="G967" s="2">
        <v>26705</v>
      </c>
      <c r="H967" s="4">
        <v>224</v>
      </c>
      <c r="I967" s="17"/>
      <c r="K967" t="str">
        <f t="shared" si="91"/>
        <v>TOTAL LIABILITIES</v>
      </c>
      <c r="L967" t="str">
        <f t="shared" si="93"/>
        <v>LONG TERM LIABILITIES</v>
      </c>
      <c r="M967" s="13" t="str">
        <f t="shared" si="92"/>
        <v>LONG TERM LIABILITIES</v>
      </c>
      <c r="N967" t="str">
        <f t="shared" si="94"/>
        <v>LONG TERM DEBT</v>
      </c>
      <c r="O967" t="str">
        <f t="shared" si="95"/>
        <v>4470 - LONG TERM NOTES PAYABLE</v>
      </c>
      <c r="Q967" t="str">
        <f t="shared" si="96"/>
        <v>L/T N/P TEACHERS 9.01%</v>
      </c>
      <c r="W967" s="2">
        <v>4475</v>
      </c>
    </row>
    <row r="968" spans="1:23" x14ac:dyDescent="0.25">
      <c r="A968" s="2">
        <v>4475</v>
      </c>
      <c r="B968" s="14" t="s">
        <v>3256</v>
      </c>
      <c r="C968" s="14" t="s">
        <v>3257</v>
      </c>
      <c r="D968" s="14" t="s">
        <v>2316</v>
      </c>
      <c r="E968" s="14" t="s">
        <v>2304</v>
      </c>
      <c r="F968" s="17">
        <v>251102</v>
      </c>
      <c r="G968" s="2">
        <v>26705</v>
      </c>
      <c r="H968" s="4">
        <v>224</v>
      </c>
      <c r="I968" s="17"/>
      <c r="K968" t="str">
        <f t="shared" si="91"/>
        <v>TOTAL LIABILITIES</v>
      </c>
      <c r="L968" t="str">
        <f t="shared" si="93"/>
        <v>LONG TERM LIABILITIES</v>
      </c>
      <c r="M968" s="13" t="str">
        <f t="shared" si="92"/>
        <v>LONG TERM LIABILITIES</v>
      </c>
      <c r="N968" t="str">
        <f t="shared" si="94"/>
        <v>LONG TERM DEBT</v>
      </c>
      <c r="O968" t="str">
        <f t="shared" si="95"/>
        <v>4470 - LONG TERM NOTES PAYABLE</v>
      </c>
      <c r="Q968" t="str">
        <f t="shared" si="96"/>
        <v>N/P CITY OF ST PETERSBU</v>
      </c>
      <c r="W968" s="2">
        <v>4475</v>
      </c>
    </row>
    <row r="969" spans="1:23" x14ac:dyDescent="0.25">
      <c r="A969" s="2">
        <v>4475</v>
      </c>
      <c r="B969" s="14" t="s">
        <v>3258</v>
      </c>
      <c r="C969" s="14" t="s">
        <v>3257</v>
      </c>
      <c r="D969" s="14" t="s">
        <v>2316</v>
      </c>
      <c r="E969" s="14" t="s">
        <v>2304</v>
      </c>
      <c r="F969" s="17">
        <v>251102</v>
      </c>
      <c r="G969" s="2">
        <v>26705</v>
      </c>
      <c r="H969" s="4">
        <v>224</v>
      </c>
      <c r="I969" s="17"/>
      <c r="K969" t="str">
        <f t="shared" si="91"/>
        <v>TOTAL LIABILITIES</v>
      </c>
      <c r="L969" t="str">
        <f t="shared" si="93"/>
        <v>LONG TERM LIABILITIES</v>
      </c>
      <c r="M969" s="13" t="str">
        <f t="shared" si="92"/>
        <v>LONG TERM LIABILITIES</v>
      </c>
      <c r="N969" t="str">
        <f t="shared" si="94"/>
        <v>LONG TERM DEBT</v>
      </c>
      <c r="O969" t="str">
        <f t="shared" si="95"/>
        <v>4470 - LONG TERM NOTES PAYABLE</v>
      </c>
      <c r="Q969" t="str">
        <f t="shared" si="96"/>
        <v>N/P CITY OF ST PETERSBU</v>
      </c>
      <c r="W969" s="2">
        <v>4475</v>
      </c>
    </row>
    <row r="970" spans="1:23" x14ac:dyDescent="0.25">
      <c r="A970" s="2">
        <v>4475</v>
      </c>
      <c r="B970" s="14" t="s">
        <v>3259</v>
      </c>
      <c r="C970" s="14" t="s">
        <v>3260</v>
      </c>
      <c r="D970" s="14" t="s">
        <v>2316</v>
      </c>
      <c r="E970" s="14" t="s">
        <v>2304</v>
      </c>
      <c r="F970" s="17">
        <v>251102</v>
      </c>
      <c r="G970" s="2">
        <v>26705</v>
      </c>
      <c r="H970" s="4">
        <v>224</v>
      </c>
      <c r="I970" s="17"/>
      <c r="K970" t="str">
        <f t="shared" si="91"/>
        <v>TOTAL LIABILITIES</v>
      </c>
      <c r="L970" t="str">
        <f t="shared" si="93"/>
        <v>LONG TERM LIABILITIES</v>
      </c>
      <c r="M970" s="13" t="str">
        <f t="shared" si="92"/>
        <v>LONG TERM LIABILITIES</v>
      </c>
      <c r="N970" t="str">
        <f t="shared" si="94"/>
        <v>LONG TERM DEBT</v>
      </c>
      <c r="O970" t="str">
        <f t="shared" si="95"/>
        <v>4470 - LONG TERM NOTES PAYABLE</v>
      </c>
      <c r="Q970" t="str">
        <f t="shared" si="96"/>
        <v>L/T N/P LINCOLN/AMERICA</v>
      </c>
      <c r="W970" s="2">
        <v>4475</v>
      </c>
    </row>
    <row r="971" spans="1:23" x14ac:dyDescent="0.25">
      <c r="A971" s="2">
        <v>4475</v>
      </c>
      <c r="B971" s="14" t="s">
        <v>3261</v>
      </c>
      <c r="C971" s="14" t="s">
        <v>3262</v>
      </c>
      <c r="D971" s="14" t="s">
        <v>2316</v>
      </c>
      <c r="E971" s="14" t="s">
        <v>2304</v>
      </c>
      <c r="F971" s="17">
        <v>251102</v>
      </c>
      <c r="G971" s="2">
        <v>26705</v>
      </c>
      <c r="H971" s="4">
        <v>224</v>
      </c>
      <c r="I971" s="17"/>
      <c r="K971" t="str">
        <f t="shared" si="91"/>
        <v>TOTAL LIABILITIES</v>
      </c>
      <c r="L971" t="str">
        <f t="shared" si="93"/>
        <v>LONG TERM LIABILITIES</v>
      </c>
      <c r="M971" s="13" t="str">
        <f t="shared" si="92"/>
        <v>LONG TERM LIABILITIES</v>
      </c>
      <c r="N971" t="str">
        <f t="shared" si="94"/>
        <v>LONG TERM DEBT</v>
      </c>
      <c r="O971" t="str">
        <f t="shared" si="95"/>
        <v>4470 - LONG TERM NOTES PAYABLE</v>
      </c>
      <c r="Q971" t="str">
        <f t="shared" si="96"/>
        <v>L/T N/P FIRST UNION</v>
      </c>
      <c r="W971" s="2">
        <v>4475</v>
      </c>
    </row>
    <row r="972" spans="1:23" x14ac:dyDescent="0.25">
      <c r="A972" s="2">
        <v>4475</v>
      </c>
      <c r="B972" s="14" t="s">
        <v>3263</v>
      </c>
      <c r="C972" s="14" t="s">
        <v>3264</v>
      </c>
      <c r="D972" s="14" t="s">
        <v>2316</v>
      </c>
      <c r="E972" s="14" t="s">
        <v>2304</v>
      </c>
      <c r="F972" s="17">
        <v>251102</v>
      </c>
      <c r="G972" s="2">
        <v>26705</v>
      </c>
      <c r="H972" s="4">
        <v>224</v>
      </c>
      <c r="I972" s="17"/>
      <c r="K972" t="str">
        <f t="shared" si="91"/>
        <v>TOTAL LIABILITIES</v>
      </c>
      <c r="L972" t="str">
        <f t="shared" si="93"/>
        <v>LONG TERM LIABILITIES</v>
      </c>
      <c r="M972" s="13" t="str">
        <f t="shared" si="92"/>
        <v>LONG TERM LIABILITIES</v>
      </c>
      <c r="N972" t="str">
        <f t="shared" si="94"/>
        <v>LONG TERM DEBT</v>
      </c>
      <c r="O972" t="str">
        <f t="shared" si="95"/>
        <v>4470 - LONG TERM NOTES PAYABLE</v>
      </c>
      <c r="Q972" t="str">
        <f t="shared" si="96"/>
        <v>L/T N/P $41MM 8.42%</v>
      </c>
      <c r="W972" s="2">
        <v>4475</v>
      </c>
    </row>
    <row r="973" spans="1:23" x14ac:dyDescent="0.25">
      <c r="A973" s="2">
        <v>4475</v>
      </c>
      <c r="B973" s="14" t="s">
        <v>3265</v>
      </c>
      <c r="C973" s="14" t="s">
        <v>3266</v>
      </c>
      <c r="D973" s="14" t="s">
        <v>2316</v>
      </c>
      <c r="E973" s="14" t="s">
        <v>2304</v>
      </c>
      <c r="F973" s="17">
        <v>251102</v>
      </c>
      <c r="G973" s="2">
        <v>26705</v>
      </c>
      <c r="H973" s="4">
        <v>224</v>
      </c>
      <c r="I973" s="17"/>
      <c r="K973" t="str">
        <f t="shared" si="91"/>
        <v>TOTAL LIABILITIES</v>
      </c>
      <c r="L973" t="str">
        <f t="shared" si="93"/>
        <v>LONG TERM LIABILITIES</v>
      </c>
      <c r="M973" s="13" t="str">
        <f t="shared" si="92"/>
        <v>LONG TERM LIABILITIES</v>
      </c>
      <c r="N973" t="str">
        <f t="shared" si="94"/>
        <v>LONG TERM DEBT</v>
      </c>
      <c r="O973" t="str">
        <f t="shared" si="95"/>
        <v>4470 - LONG TERM NOTES PAYABLE</v>
      </c>
      <c r="Q973" t="str">
        <f t="shared" si="96"/>
        <v>L/T DEBT BERMUDA</v>
      </c>
      <c r="W973" s="2">
        <v>4475</v>
      </c>
    </row>
    <row r="974" spans="1:23" x14ac:dyDescent="0.25">
      <c r="A974" s="2">
        <v>4475</v>
      </c>
      <c r="B974" s="14" t="s">
        <v>3267</v>
      </c>
      <c r="C974" s="14" t="s">
        <v>3268</v>
      </c>
      <c r="D974" s="14" t="s">
        <v>2316</v>
      </c>
      <c r="E974" s="14" t="s">
        <v>2304</v>
      </c>
      <c r="F974" s="17">
        <v>251102</v>
      </c>
      <c r="G974" s="2">
        <v>26705</v>
      </c>
      <c r="H974" s="4">
        <v>224</v>
      </c>
      <c r="I974" s="17"/>
      <c r="K974" t="str">
        <f t="shared" si="91"/>
        <v>TOTAL LIABILITIES</v>
      </c>
      <c r="L974" t="str">
        <f t="shared" si="93"/>
        <v>LONG TERM LIABILITIES</v>
      </c>
      <c r="M974" s="13" t="str">
        <f t="shared" si="92"/>
        <v>LONG TERM LIABILITIES</v>
      </c>
      <c r="N974" t="str">
        <f t="shared" si="94"/>
        <v>LONG TERM DEBT</v>
      </c>
      <c r="O974" t="str">
        <f t="shared" si="95"/>
        <v>4470 - LONG TERM NOTES PAYABLE</v>
      </c>
      <c r="Q974" t="str">
        <f t="shared" si="96"/>
        <v>L/T N/P TO TIERRA VERDE</v>
      </c>
      <c r="W974" s="2">
        <v>4475</v>
      </c>
    </row>
    <row r="975" spans="1:23" x14ac:dyDescent="0.25">
      <c r="A975" s="2">
        <v>4475</v>
      </c>
      <c r="B975" s="14" t="s">
        <v>3269</v>
      </c>
      <c r="C975" s="14" t="s">
        <v>3270</v>
      </c>
      <c r="D975" s="14" t="s">
        <v>2316</v>
      </c>
      <c r="E975" s="14" t="s">
        <v>2304</v>
      </c>
      <c r="F975" s="17">
        <v>251102</v>
      </c>
      <c r="G975" s="2">
        <v>26705</v>
      </c>
      <c r="H975" s="4">
        <v>224</v>
      </c>
      <c r="I975" s="17"/>
      <c r="K975" t="str">
        <f t="shared" si="91"/>
        <v>TOTAL LIABILITIES</v>
      </c>
      <c r="L975" t="str">
        <f t="shared" si="93"/>
        <v>LONG TERM LIABILITIES</v>
      </c>
      <c r="M975" s="13" t="str">
        <f t="shared" si="92"/>
        <v>LONG TERM LIABILITIES</v>
      </c>
      <c r="N975" t="str">
        <f t="shared" si="94"/>
        <v>LONG TERM DEBT</v>
      </c>
      <c r="O975" t="str">
        <f t="shared" si="95"/>
        <v>4470 - LONG TERM NOTES PAYABLE</v>
      </c>
      <c r="Q975" t="str">
        <f t="shared" si="96"/>
        <v>L/T N/P TO OFFICERS</v>
      </c>
      <c r="W975" s="2">
        <v>4475</v>
      </c>
    </row>
    <row r="976" spans="1:23" x14ac:dyDescent="0.25">
      <c r="A976" s="2">
        <v>4480</v>
      </c>
      <c r="B976" s="14" t="s">
        <v>2304</v>
      </c>
      <c r="C976" s="14" t="s">
        <v>3271</v>
      </c>
      <c r="D976" s="14" t="s">
        <v>2314</v>
      </c>
      <c r="E976" s="14" t="s">
        <v>2304</v>
      </c>
      <c r="F976" s="2">
        <v>141901</v>
      </c>
      <c r="G976" s="2" t="s">
        <v>2308</v>
      </c>
      <c r="H976" s="4">
        <v>241</v>
      </c>
      <c r="K976" t="str">
        <f t="shared" si="91"/>
        <v>TOTAL LIABILITIES</v>
      </c>
      <c r="L976" t="str">
        <f t="shared" si="93"/>
        <v>LONG TERM LIABILITIES</v>
      </c>
      <c r="M976" s="13" t="str">
        <f t="shared" si="92"/>
        <v>LONG TERM LIABILITIES</v>
      </c>
      <c r="N976" t="str">
        <f t="shared" si="94"/>
        <v>LONG TERM DEBT</v>
      </c>
      <c r="O976" t="str">
        <f t="shared" si="95"/>
        <v>4480 - BOOK VALUE IN EXCESS INV</v>
      </c>
      <c r="P976" t="str">
        <f>CONCATENATE(A976," ","-"," ",TRIM(C976))</f>
        <v>4480 - BOOK VALUE IN EXCESS INV</v>
      </c>
      <c r="Q976" t="str">
        <f t="shared" si="96"/>
        <v>BOOK VALUE IN EXCESS INV</v>
      </c>
      <c r="W976" s="2">
        <v>4480</v>
      </c>
    </row>
    <row r="977" spans="1:23" x14ac:dyDescent="0.25">
      <c r="A977" s="2">
        <v>4485</v>
      </c>
      <c r="B977" s="14" t="s">
        <v>2304</v>
      </c>
      <c r="C977" s="14" t="s">
        <v>3272</v>
      </c>
      <c r="D977" s="14" t="s">
        <v>2314</v>
      </c>
      <c r="E977" s="14" t="s">
        <v>2304</v>
      </c>
      <c r="F977" s="2">
        <v>141901</v>
      </c>
      <c r="G977" s="2">
        <v>18423</v>
      </c>
      <c r="H977" s="4">
        <v>241</v>
      </c>
      <c r="J977" s="11" t="s">
        <v>3273</v>
      </c>
      <c r="K977" t="str">
        <f t="shared" si="91"/>
        <v>TOTAL LIABILITIES</v>
      </c>
      <c r="L977" t="str">
        <f t="shared" si="93"/>
        <v>LONG TERM LIABILITIES</v>
      </c>
      <c r="M977" s="13" t="str">
        <f t="shared" si="92"/>
        <v>LONG TERM LIABILITIES</v>
      </c>
      <c r="N977" t="str">
        <f t="shared" si="94"/>
        <v>LONG TERM DEBT</v>
      </c>
      <c r="O977" t="str">
        <f t="shared" si="95"/>
        <v>4485 - UNAMORT EXCESS BK VAL</v>
      </c>
      <c r="P977" t="str">
        <f>CONCATENATE(A977," ","-"," ",TRIM(C977))</f>
        <v>4485 - UNAMORT EXCESS BK VAL</v>
      </c>
      <c r="Q977" t="str">
        <f t="shared" si="96"/>
        <v>UNAMORT EXCESS BK VAL</v>
      </c>
      <c r="W977" s="2">
        <v>4485</v>
      </c>
    </row>
    <row r="978" spans="1:23" x14ac:dyDescent="0.25">
      <c r="A978" s="2">
        <v>4490</v>
      </c>
      <c r="B978" s="14" t="s">
        <v>2304</v>
      </c>
      <c r="C978" s="14" t="s">
        <v>3274</v>
      </c>
      <c r="D978" s="14" t="s">
        <v>2314</v>
      </c>
      <c r="E978" s="14" t="s">
        <v>2304</v>
      </c>
      <c r="F978" s="17">
        <v>142901</v>
      </c>
      <c r="G978" s="2">
        <v>16810</v>
      </c>
      <c r="H978" s="4">
        <v>241</v>
      </c>
      <c r="I978" s="17"/>
      <c r="J978" s="11" t="s">
        <v>3273</v>
      </c>
      <c r="K978" t="str">
        <f t="shared" si="91"/>
        <v>TOTAL LIABILITIES</v>
      </c>
      <c r="L978" t="str">
        <f t="shared" si="93"/>
        <v>LONG TERM LIABILITIES</v>
      </c>
      <c r="M978" s="13" t="str">
        <f t="shared" si="92"/>
        <v>LONG TERM LIABILITIES</v>
      </c>
      <c r="N978" t="str">
        <f t="shared" si="94"/>
        <v>LONG TERM DEBT</v>
      </c>
      <c r="O978" t="str">
        <f t="shared" si="95"/>
        <v>4490 - ACCUM AMORT OF EXC BK VA</v>
      </c>
      <c r="P978" t="str">
        <f>CONCATENATE(A978," ","-"," ",TRIM(C978))</f>
        <v>4490 - ACCUM AMORT OF EXC BK VA</v>
      </c>
      <c r="Q978" t="str">
        <f t="shared" si="96"/>
        <v>ACCUM AMORT OF EXC BK VA</v>
      </c>
      <c r="W978" s="2">
        <v>4490</v>
      </c>
    </row>
    <row r="979" spans="1:23" x14ac:dyDescent="0.25">
      <c r="A979" s="2">
        <v>4495</v>
      </c>
      <c r="B979" s="14" t="s">
        <v>2304</v>
      </c>
      <c r="C979" s="14" t="s">
        <v>3275</v>
      </c>
      <c r="D979" s="14" t="s">
        <v>2314</v>
      </c>
      <c r="E979" s="14" t="s">
        <v>2304</v>
      </c>
      <c r="F979" s="17">
        <v>241003</v>
      </c>
      <c r="G979" s="2">
        <v>26705</v>
      </c>
      <c r="H979" s="4">
        <v>239</v>
      </c>
      <c r="I979" s="17"/>
      <c r="K979" t="str">
        <f t="shared" si="91"/>
        <v>TOTAL LIABILITIES</v>
      </c>
      <c r="L979" t="str">
        <f t="shared" si="93"/>
        <v>LONG TERM LIABILITIES</v>
      </c>
      <c r="M979" s="13" t="str">
        <f t="shared" si="92"/>
        <v>LONG TERM LIABILITIES</v>
      </c>
      <c r="N979" t="str">
        <f t="shared" si="94"/>
        <v>LONG TERM DEBT</v>
      </c>
      <c r="O979" t="str">
        <f t="shared" si="95"/>
        <v>4495 - CURRENT MATURITY L/T DEB</v>
      </c>
      <c r="P979" t="str">
        <f>CONCATENATE(A979," ","-"," ",TRIM(C979))</f>
        <v>4495 - CURRENT MATURITY L/T DEB</v>
      </c>
      <c r="Q979" t="str">
        <f t="shared" si="96"/>
        <v>CURRENT MATURITY L/T DEB</v>
      </c>
      <c r="W979" s="2">
        <v>4495</v>
      </c>
    </row>
    <row r="980" spans="1:23" x14ac:dyDescent="0.25">
      <c r="A980" s="2">
        <v>4500</v>
      </c>
      <c r="B980" s="14" t="s">
        <v>2304</v>
      </c>
      <c r="C980" s="14" t="s">
        <v>3276</v>
      </c>
      <c r="D980" s="14" t="s">
        <v>2310</v>
      </c>
      <c r="E980" s="14" t="s">
        <v>2307</v>
      </c>
      <c r="G980" s="2" t="s">
        <v>2308</v>
      </c>
      <c r="H980" s="4">
        <v>0</v>
      </c>
      <c r="K980" t="str">
        <f t="shared" si="91"/>
        <v>TOTAL LIABILITIES</v>
      </c>
      <c r="L980" t="str">
        <f t="shared" si="93"/>
        <v>CURRENT LIABILITIES</v>
      </c>
      <c r="M980" s="13" t="str">
        <f t="shared" si="92"/>
        <v>CURRENT LIABILITIES</v>
      </c>
      <c r="N980" t="str">
        <f t="shared" si="94"/>
        <v>LONG TERM DEBT</v>
      </c>
      <c r="O980" t="str">
        <f t="shared" si="95"/>
        <v>4495 - CURRENT MATURITY L/T DEB</v>
      </c>
      <c r="Q980" t="str">
        <f t="shared" si="96"/>
        <v/>
      </c>
      <c r="W980" s="2">
        <v>4500</v>
      </c>
    </row>
    <row r="981" spans="1:23" x14ac:dyDescent="0.25">
      <c r="A981" s="2">
        <v>4505</v>
      </c>
      <c r="B981" s="14" t="s">
        <v>2304</v>
      </c>
      <c r="C981" s="14" t="s">
        <v>3277</v>
      </c>
      <c r="D981" s="14" t="s">
        <v>2312</v>
      </c>
      <c r="E981" s="14" t="s">
        <v>2307</v>
      </c>
      <c r="G981" s="2" t="s">
        <v>2308</v>
      </c>
      <c r="H981" s="4">
        <v>0</v>
      </c>
      <c r="K981" t="str">
        <f t="shared" si="91"/>
        <v>TOTAL LIABILITIES</v>
      </c>
      <c r="L981" t="str">
        <f t="shared" si="93"/>
        <v>CURRENT LIABILITIES</v>
      </c>
      <c r="M981" s="13" t="str">
        <f t="shared" si="92"/>
        <v>CURRENT LIABILITIES</v>
      </c>
      <c r="N981" t="str">
        <f t="shared" si="94"/>
        <v>ACCOUNTS PAYABLE</v>
      </c>
      <c r="O981" t="str">
        <f t="shared" si="95"/>
        <v>4495 - CURRENT MATURITY L/T DEB</v>
      </c>
      <c r="Q981" t="str">
        <f t="shared" si="96"/>
        <v/>
      </c>
      <c r="W981" s="2">
        <v>4505</v>
      </c>
    </row>
    <row r="982" spans="1:23" x14ac:dyDescent="0.25">
      <c r="A982" s="2">
        <v>4510</v>
      </c>
      <c r="B982" s="14" t="s">
        <v>2304</v>
      </c>
      <c r="C982" s="14" t="s">
        <v>3278</v>
      </c>
      <c r="D982" s="14" t="s">
        <v>2314</v>
      </c>
      <c r="E982" s="14" t="s">
        <v>2307</v>
      </c>
      <c r="G982" s="2" t="s">
        <v>2308</v>
      </c>
      <c r="H982" s="4">
        <v>0</v>
      </c>
      <c r="K982" t="str">
        <f t="shared" si="91"/>
        <v>TOTAL LIABILITIES</v>
      </c>
      <c r="L982" t="str">
        <f t="shared" si="93"/>
        <v>CURRENT LIABILITIES</v>
      </c>
      <c r="M982" s="13" t="str">
        <f t="shared" si="92"/>
        <v>CURRENT LIABILITIES</v>
      </c>
      <c r="N982" t="str">
        <f t="shared" si="94"/>
        <v>ACCOUNTS PAYABLE</v>
      </c>
      <c r="O982" t="str">
        <f t="shared" si="95"/>
        <v>4510 - ACCOUNTS PAYABLE TRADE</v>
      </c>
      <c r="P982" t="str">
        <f>CONCATENATE(A982," ","-"," ",TRIM(C982))</f>
        <v>4510 - ACCOUNTS PAYABLE TRADE</v>
      </c>
      <c r="Q982" t="str">
        <f t="shared" si="96"/>
        <v>ACCOUNTS PAYABLE TRADE</v>
      </c>
      <c r="W982" s="2">
        <v>4510</v>
      </c>
    </row>
    <row r="983" spans="1:23" x14ac:dyDescent="0.25">
      <c r="A983" s="2">
        <v>4515</v>
      </c>
      <c r="B983" s="14" t="s">
        <v>2304</v>
      </c>
      <c r="C983" s="14" t="s">
        <v>3279</v>
      </c>
      <c r="D983" s="14" t="s">
        <v>2316</v>
      </c>
      <c r="E983" s="14" t="s">
        <v>2304</v>
      </c>
      <c r="F983" s="17">
        <v>221102</v>
      </c>
      <c r="G983" s="2">
        <v>21110</v>
      </c>
      <c r="H983" s="4">
        <v>231</v>
      </c>
      <c r="I983" s="17"/>
      <c r="K983" t="str">
        <f t="shared" si="91"/>
        <v>TOTAL LIABILITIES</v>
      </c>
      <c r="L983" t="str">
        <f t="shared" si="93"/>
        <v>CURRENT LIABILITIES</v>
      </c>
      <c r="M983" s="13" t="str">
        <f t="shared" si="92"/>
        <v>CURRENT LIABILITIES</v>
      </c>
      <c r="N983" t="str">
        <f t="shared" si="94"/>
        <v>ACCOUNTS PAYABLE</v>
      </c>
      <c r="O983" t="str">
        <f t="shared" si="95"/>
        <v>4510 - ACCOUNTS PAYABLE TRADE</v>
      </c>
      <c r="Q983" t="str">
        <f t="shared" si="96"/>
        <v>A/P TRADE</v>
      </c>
      <c r="W983" s="2">
        <v>4515</v>
      </c>
    </row>
    <row r="984" spans="1:23" x14ac:dyDescent="0.25">
      <c r="A984" s="2">
        <v>4516</v>
      </c>
      <c r="B984" s="14" t="s">
        <v>2304</v>
      </c>
      <c r="C984" s="14" t="s">
        <v>3280</v>
      </c>
      <c r="D984" s="14" t="s">
        <v>2316</v>
      </c>
      <c r="E984" s="14" t="s">
        <v>2304</v>
      </c>
      <c r="F984" s="17">
        <v>233002</v>
      </c>
      <c r="G984" s="2">
        <v>25005</v>
      </c>
      <c r="H984" s="4" t="e">
        <v>#N/A</v>
      </c>
      <c r="I984" s="17"/>
      <c r="K984" t="str">
        <f t="shared" si="91"/>
        <v>TOTAL LIABILITIES</v>
      </c>
      <c r="L984" t="str">
        <f t="shared" si="93"/>
        <v>CURRENT LIABILITIES</v>
      </c>
      <c r="M984" s="13" t="str">
        <f t="shared" si="92"/>
        <v>CURRENT LIABILITIES</v>
      </c>
      <c r="N984" t="str">
        <f t="shared" si="94"/>
        <v>ACCOUNTS PAYABLE</v>
      </c>
      <c r="O984" t="str">
        <f t="shared" si="95"/>
        <v>4510 - ACCOUNTS PAYABLE TRADE</v>
      </c>
      <c r="Q984" t="str">
        <f t="shared" si="96"/>
        <v>INTERCO TRADE PAY-CII</v>
      </c>
      <c r="W984" s="2">
        <v>4516</v>
      </c>
    </row>
    <row r="985" spans="1:23" x14ac:dyDescent="0.25">
      <c r="A985" s="2">
        <v>4517</v>
      </c>
      <c r="B985" s="14" t="s">
        <v>2304</v>
      </c>
      <c r="C985" s="14" t="s">
        <v>3281</v>
      </c>
      <c r="D985" s="14" t="s">
        <v>2316</v>
      </c>
      <c r="E985" s="14" t="s">
        <v>2304</v>
      </c>
      <c r="F985" s="17">
        <v>233002</v>
      </c>
      <c r="G985" s="2" t="s">
        <v>2308</v>
      </c>
      <c r="H985" s="4" t="e">
        <v>#N/A</v>
      </c>
      <c r="I985" s="17"/>
      <c r="K985" t="str">
        <f t="shared" si="91"/>
        <v>TOTAL LIABILITIES</v>
      </c>
      <c r="L985" t="str">
        <f t="shared" si="93"/>
        <v>CURRENT LIABILITIES</v>
      </c>
      <c r="M985" s="13" t="str">
        <f t="shared" si="92"/>
        <v>CURRENT LIABILITIES</v>
      </c>
      <c r="N985" t="str">
        <f t="shared" si="94"/>
        <v>ACCOUNTS PAYABLE</v>
      </c>
      <c r="O985" t="str">
        <f t="shared" si="95"/>
        <v>4510 - ACCOUNTS PAYABLE TRADE</v>
      </c>
      <c r="Q985" t="str">
        <f t="shared" si="96"/>
        <v>INTERCO TRADE PAY-CWP(U</v>
      </c>
      <c r="W985" s="2">
        <v>4517</v>
      </c>
    </row>
    <row r="986" spans="1:23" x14ac:dyDescent="0.25">
      <c r="A986" s="2">
        <v>4518</v>
      </c>
      <c r="B986" s="14" t="s">
        <v>2304</v>
      </c>
      <c r="C986" s="14" t="s">
        <v>3282</v>
      </c>
      <c r="D986" s="14" t="s">
        <v>2316</v>
      </c>
      <c r="E986" s="14" t="s">
        <v>2304</v>
      </c>
      <c r="F986" s="17">
        <v>233002</v>
      </c>
      <c r="G986" s="2" t="s">
        <v>2308</v>
      </c>
      <c r="H986" s="4" t="e">
        <v>#N/A</v>
      </c>
      <c r="I986" s="17"/>
      <c r="K986" t="str">
        <f t="shared" si="91"/>
        <v>TOTAL LIABILITIES</v>
      </c>
      <c r="L986" t="str">
        <f t="shared" si="93"/>
        <v>CURRENT LIABILITIES</v>
      </c>
      <c r="M986" s="13" t="str">
        <f t="shared" si="92"/>
        <v>CURRENT LIABILITIES</v>
      </c>
      <c r="N986" t="str">
        <f t="shared" si="94"/>
        <v>ACCOUNTS PAYABLE</v>
      </c>
      <c r="O986" t="str">
        <f t="shared" si="95"/>
        <v>4510 - ACCOUNTS PAYABLE TRADE</v>
      </c>
      <c r="Q986" t="str">
        <f t="shared" si="96"/>
        <v>INTERCO TRADE PAY-CISUS</v>
      </c>
      <c r="W986" s="2">
        <v>4518</v>
      </c>
    </row>
    <row r="987" spans="1:23" x14ac:dyDescent="0.25">
      <c r="A987" s="2">
        <v>4519</v>
      </c>
      <c r="B987" s="14" t="s">
        <v>2304</v>
      </c>
      <c r="C987" s="14" t="s">
        <v>3283</v>
      </c>
      <c r="D987" s="14" t="s">
        <v>2316</v>
      </c>
      <c r="E987" s="14" t="s">
        <v>2304</v>
      </c>
      <c r="F987" s="17">
        <v>233002</v>
      </c>
      <c r="G987" s="2">
        <v>25020</v>
      </c>
      <c r="H987" s="4" t="e">
        <v>#N/A</v>
      </c>
      <c r="I987" s="17"/>
      <c r="K987" t="str">
        <f t="shared" si="91"/>
        <v>TOTAL LIABILITIES</v>
      </c>
      <c r="L987" t="str">
        <f t="shared" si="93"/>
        <v>CURRENT LIABILITIES</v>
      </c>
      <c r="M987" s="13" t="str">
        <f t="shared" si="92"/>
        <v>CURRENT LIABILITIES</v>
      </c>
      <c r="N987" t="str">
        <f t="shared" si="94"/>
        <v>ACCOUNTS PAYABLE</v>
      </c>
      <c r="O987" t="str">
        <f t="shared" si="95"/>
        <v>4510 - ACCOUNTS PAYABLE TRADE</v>
      </c>
      <c r="Q987" t="str">
        <f t="shared" si="96"/>
        <v>INTERCO PAYABLE-CU(US)</v>
      </c>
      <c r="W987" s="2">
        <v>4519</v>
      </c>
    </row>
    <row r="988" spans="1:23" x14ac:dyDescent="0.25">
      <c r="A988" s="2">
        <v>4520</v>
      </c>
      <c r="B988" s="14" t="s">
        <v>2304</v>
      </c>
      <c r="C988" s="14" t="s">
        <v>3284</v>
      </c>
      <c r="D988" s="14" t="s">
        <v>2316</v>
      </c>
      <c r="E988" s="14" t="s">
        <v>2304</v>
      </c>
      <c r="F988" s="17">
        <v>222201</v>
      </c>
      <c r="G988" s="2">
        <v>21205</v>
      </c>
      <c r="H988" s="4">
        <v>231</v>
      </c>
      <c r="I988" s="17"/>
      <c r="K988" t="str">
        <f t="shared" si="91"/>
        <v>TOTAL LIABILITIES</v>
      </c>
      <c r="L988" t="str">
        <f t="shared" si="93"/>
        <v>CURRENT LIABILITIES</v>
      </c>
      <c r="M988" s="13" t="str">
        <f t="shared" si="92"/>
        <v>CURRENT LIABILITIES</v>
      </c>
      <c r="N988" t="str">
        <f t="shared" si="94"/>
        <v>ACCOUNTS PAYABLE</v>
      </c>
      <c r="O988" t="str">
        <f t="shared" si="95"/>
        <v>4510 - ACCOUNTS PAYABLE TRADE</v>
      </c>
      <c r="Q988" t="str">
        <f t="shared" si="96"/>
        <v>A/P RETIREMENT PLANS</v>
      </c>
      <c r="W988" s="2">
        <v>4520</v>
      </c>
    </row>
    <row r="989" spans="1:23" x14ac:dyDescent="0.25">
      <c r="A989" s="2">
        <v>4521</v>
      </c>
      <c r="B989" s="14" t="s">
        <v>2304</v>
      </c>
      <c r="C989" s="14" t="s">
        <v>3285</v>
      </c>
      <c r="D989" s="14" t="s">
        <v>2316</v>
      </c>
      <c r="E989" s="14" t="s">
        <v>2304</v>
      </c>
      <c r="F989" s="17">
        <v>233002</v>
      </c>
      <c r="G989" s="2">
        <v>25090</v>
      </c>
      <c r="H989" s="4" t="e">
        <v>#N/A</v>
      </c>
      <c r="I989" s="17"/>
      <c r="K989" t="str">
        <f t="shared" si="91"/>
        <v>TOTAL LIABILITIES</v>
      </c>
      <c r="L989" t="str">
        <f t="shared" si="93"/>
        <v>CURRENT LIABILITIES</v>
      </c>
      <c r="M989" s="13" t="str">
        <f t="shared" si="92"/>
        <v>CURRENT LIABILITIES</v>
      </c>
      <c r="N989" t="str">
        <f t="shared" si="94"/>
        <v>ACCOUNTS PAYABLE</v>
      </c>
      <c r="O989" t="str">
        <f t="shared" si="95"/>
        <v>4510 - ACCOUNTS PAYABLE TRADE</v>
      </c>
      <c r="Q989" t="str">
        <f t="shared" si="96"/>
        <v>INTERCO PAYABLE-IPRI</v>
      </c>
      <c r="W989" s="2">
        <v>4521</v>
      </c>
    </row>
    <row r="990" spans="1:23" x14ac:dyDescent="0.25">
      <c r="A990" s="2">
        <v>4522</v>
      </c>
      <c r="B990" s="14" t="s">
        <v>2304</v>
      </c>
      <c r="C990" s="14" t="s">
        <v>3286</v>
      </c>
      <c r="D990" s="14" t="s">
        <v>2316</v>
      </c>
      <c r="E990" s="14" t="s">
        <v>2304</v>
      </c>
      <c r="F990" s="17">
        <v>233002</v>
      </c>
      <c r="G990" s="2">
        <v>25005</v>
      </c>
      <c r="H990" s="4" t="e">
        <v>#N/A</v>
      </c>
      <c r="I990" s="17"/>
      <c r="K990" t="str">
        <f t="shared" si="91"/>
        <v>TOTAL LIABILITIES</v>
      </c>
      <c r="L990" t="str">
        <f t="shared" si="93"/>
        <v>CURRENT LIABILITIES</v>
      </c>
      <c r="M990" s="13" t="str">
        <f t="shared" si="92"/>
        <v>CURRENT LIABILITIES</v>
      </c>
      <c r="N990" t="str">
        <f t="shared" si="94"/>
        <v>ACCOUNTS PAYABLE</v>
      </c>
      <c r="O990" t="str">
        <f t="shared" si="95"/>
        <v>4510 - ACCOUNTS PAYABLE TRADE</v>
      </c>
      <c r="Q990" t="str">
        <f t="shared" si="96"/>
        <v>INTERCO PAYABLE-CI</v>
      </c>
      <c r="W990" s="2">
        <v>4522</v>
      </c>
    </row>
    <row r="991" spans="1:23" x14ac:dyDescent="0.25">
      <c r="A991" s="2">
        <v>4523</v>
      </c>
      <c r="B991" s="14" t="s">
        <v>2304</v>
      </c>
      <c r="C991" s="14" t="s">
        <v>3287</v>
      </c>
      <c r="D991" s="14" t="s">
        <v>2316</v>
      </c>
      <c r="E991" s="14" t="s">
        <v>2304</v>
      </c>
      <c r="F991" s="17">
        <v>233002</v>
      </c>
      <c r="G991" s="2">
        <v>25005</v>
      </c>
      <c r="H991" s="4" t="e">
        <v>#N/A</v>
      </c>
      <c r="I991" s="17"/>
      <c r="K991" t="str">
        <f t="shared" si="91"/>
        <v>TOTAL LIABILITIES</v>
      </c>
      <c r="L991" t="str">
        <f t="shared" si="93"/>
        <v>CURRENT LIABILITIES</v>
      </c>
      <c r="M991" s="13" t="str">
        <f t="shared" si="92"/>
        <v>CURRENT LIABILITIES</v>
      </c>
      <c r="N991" t="str">
        <f t="shared" si="94"/>
        <v>ACCOUNTS PAYABLE</v>
      </c>
      <c r="O991" t="str">
        <f t="shared" si="95"/>
        <v>4510 - ACCOUNTS PAYABLE TRADE</v>
      </c>
      <c r="Q991" t="str">
        <f t="shared" si="96"/>
        <v>INTERCO PAYABLE-CWP(US)</v>
      </c>
      <c r="W991" s="2">
        <v>4523</v>
      </c>
    </row>
    <row r="992" spans="1:23" x14ac:dyDescent="0.25">
      <c r="A992" s="2">
        <v>4524</v>
      </c>
      <c r="B992" s="14" t="s">
        <v>2304</v>
      </c>
      <c r="C992" s="14" t="s">
        <v>3288</v>
      </c>
      <c r="D992" s="14" t="s">
        <v>2316</v>
      </c>
      <c r="E992" s="14" t="s">
        <v>2304</v>
      </c>
      <c r="F992" s="17">
        <v>233002</v>
      </c>
      <c r="G992" s="2">
        <v>25085</v>
      </c>
      <c r="H992" s="4" t="e">
        <v>#N/A</v>
      </c>
      <c r="I992" s="17"/>
      <c r="K992" t="str">
        <f t="shared" si="91"/>
        <v>TOTAL LIABILITIES</v>
      </c>
      <c r="L992" t="str">
        <f t="shared" si="93"/>
        <v>CURRENT LIABILITIES</v>
      </c>
      <c r="M992" s="13" t="str">
        <f t="shared" si="92"/>
        <v>CURRENT LIABILITIES</v>
      </c>
      <c r="N992" t="str">
        <f t="shared" si="94"/>
        <v>ACCOUNTS PAYABLE</v>
      </c>
      <c r="O992" t="str">
        <f t="shared" si="95"/>
        <v>4510 - ACCOUNTS PAYABLE TRADE</v>
      </c>
      <c r="Q992" t="str">
        <f t="shared" si="96"/>
        <v>INTERCO PAYABLE-CISUS</v>
      </c>
      <c r="W992" s="2">
        <v>4524</v>
      </c>
    </row>
    <row r="993" spans="1:23" x14ac:dyDescent="0.25">
      <c r="A993" s="2">
        <v>4525</v>
      </c>
      <c r="B993" s="14" t="s">
        <v>2304</v>
      </c>
      <c r="C993" s="14" t="s">
        <v>3289</v>
      </c>
      <c r="D993" s="14" t="s">
        <v>2316</v>
      </c>
      <c r="E993" s="14" t="s">
        <v>2304</v>
      </c>
      <c r="F993" s="17">
        <v>221203</v>
      </c>
      <c r="G993" s="2">
        <v>21231</v>
      </c>
      <c r="H993" s="4">
        <v>231</v>
      </c>
      <c r="I993" s="17"/>
      <c r="K993" t="str">
        <f t="shared" si="91"/>
        <v>TOTAL LIABILITIES</v>
      </c>
      <c r="L993" t="str">
        <f t="shared" si="93"/>
        <v>CURRENT LIABILITIES</v>
      </c>
      <c r="M993" s="13" t="str">
        <f t="shared" si="92"/>
        <v>CURRENT LIABILITIES</v>
      </c>
      <c r="N993" t="str">
        <f t="shared" si="94"/>
        <v>ACCOUNTS PAYABLE</v>
      </c>
      <c r="O993" t="str">
        <f t="shared" si="95"/>
        <v>4510 - ACCOUNTS PAYABLE TRADE</v>
      </c>
      <c r="Q993" t="str">
        <f t="shared" si="96"/>
        <v>A/P TRADE - ACCRUAL</v>
      </c>
      <c r="W993" s="2">
        <v>4525</v>
      </c>
    </row>
    <row r="994" spans="1:23" x14ac:dyDescent="0.25">
      <c r="A994" s="2">
        <v>4526</v>
      </c>
      <c r="B994" s="14" t="s">
        <v>2304</v>
      </c>
      <c r="C994" s="14" t="s">
        <v>3290</v>
      </c>
      <c r="D994" s="14" t="s">
        <v>2316</v>
      </c>
      <c r="E994" s="14" t="s">
        <v>2304</v>
      </c>
      <c r="F994" s="2" t="s">
        <v>2989</v>
      </c>
      <c r="G994" s="2">
        <v>21120</v>
      </c>
      <c r="H994" s="4" t="e">
        <v>#N/A</v>
      </c>
      <c r="K994" t="str">
        <f t="shared" si="91"/>
        <v>TOTAL LIABILITIES</v>
      </c>
      <c r="L994" t="str">
        <f t="shared" si="93"/>
        <v>CURRENT LIABILITIES</v>
      </c>
      <c r="M994" s="13" t="str">
        <f t="shared" si="92"/>
        <v>CURRENT LIABILITIES</v>
      </c>
      <c r="N994" t="str">
        <f t="shared" si="94"/>
        <v>ACCOUNTS PAYABLE</v>
      </c>
      <c r="O994" t="str">
        <f t="shared" si="95"/>
        <v>4510 - ACCOUNTS PAYABLE TRADE</v>
      </c>
      <c r="Q994" t="str">
        <f t="shared" si="96"/>
        <v>PAYROLL-CASH EXP PAYABL</v>
      </c>
      <c r="W994" s="2">
        <v>4526</v>
      </c>
    </row>
    <row r="995" spans="1:23" x14ac:dyDescent="0.25">
      <c r="A995" s="2">
        <v>4527</v>
      </c>
      <c r="B995" s="14" t="s">
        <v>2304</v>
      </c>
      <c r="C995" s="14" t="s">
        <v>3291</v>
      </c>
      <c r="D995" s="14" t="s">
        <v>2316</v>
      </c>
      <c r="E995" s="14" t="s">
        <v>2304</v>
      </c>
      <c r="F995" s="17">
        <v>221103</v>
      </c>
      <c r="G995" s="2">
        <v>21115</v>
      </c>
      <c r="H995" s="4" t="s">
        <v>2308</v>
      </c>
      <c r="I995" s="17"/>
      <c r="K995" t="str">
        <f t="shared" si="91"/>
        <v>TOTAL LIABILITIES</v>
      </c>
      <c r="L995" t="str">
        <f t="shared" si="93"/>
        <v>CURRENT LIABILITIES</v>
      </c>
      <c r="M995" s="13" t="str">
        <f t="shared" si="92"/>
        <v>CURRENT LIABILITIES</v>
      </c>
      <c r="N995" t="str">
        <f t="shared" si="94"/>
        <v>ACCOUNTS PAYABLE</v>
      </c>
      <c r="O995" t="str">
        <f t="shared" si="95"/>
        <v>4510 - ACCOUNTS PAYABLE TRADE</v>
      </c>
      <c r="Q995" t="str">
        <f t="shared" si="96"/>
        <v>A/P TRADE - RECD NOT VO</v>
      </c>
      <c r="W995" s="2">
        <v>4527</v>
      </c>
    </row>
    <row r="996" spans="1:23" x14ac:dyDescent="0.25">
      <c r="A996" s="2">
        <v>4528</v>
      </c>
      <c r="B996" s="14" t="s">
        <v>2304</v>
      </c>
      <c r="C996" s="14" t="s">
        <v>3292</v>
      </c>
      <c r="D996" s="14" t="s">
        <v>2316</v>
      </c>
      <c r="E996" s="14" t="s">
        <v>2304</v>
      </c>
      <c r="F996" s="17">
        <v>232007</v>
      </c>
      <c r="G996" s="2">
        <v>21231</v>
      </c>
      <c r="H996" s="4" t="e">
        <v>#N/A</v>
      </c>
      <c r="I996" s="17"/>
      <c r="K996" t="str">
        <f t="shared" si="91"/>
        <v>TOTAL LIABILITIES</v>
      </c>
      <c r="L996" t="str">
        <f t="shared" si="93"/>
        <v>CURRENT LIABILITIES</v>
      </c>
      <c r="M996" s="13" t="str">
        <f t="shared" si="92"/>
        <v>CURRENT LIABILITIES</v>
      </c>
      <c r="N996" t="str">
        <f t="shared" si="94"/>
        <v>ACCOUNTS PAYABLE</v>
      </c>
      <c r="O996" t="str">
        <f t="shared" si="95"/>
        <v>4510 - ACCOUNTS PAYABLE TRADE</v>
      </c>
      <c r="Q996" t="str">
        <f t="shared" si="96"/>
        <v>CONTRACT OBLIGATIONS</v>
      </c>
      <c r="W996" s="2">
        <v>4528</v>
      </c>
    </row>
    <row r="997" spans="1:23" x14ac:dyDescent="0.25">
      <c r="A997" s="2">
        <v>4529</v>
      </c>
      <c r="B997" s="14" t="s">
        <v>2304</v>
      </c>
      <c r="C997" s="14" t="s">
        <v>3293</v>
      </c>
      <c r="D997" s="14" t="s">
        <v>2316</v>
      </c>
      <c r="E997" s="14" t="s">
        <v>2304</v>
      </c>
      <c r="F997" s="2" t="s">
        <v>2989</v>
      </c>
      <c r="G997" s="2" t="s">
        <v>2308</v>
      </c>
      <c r="H997" s="4" t="e">
        <v>#N/A</v>
      </c>
      <c r="K997" t="str">
        <f t="shared" si="91"/>
        <v>TOTAL LIABILITIES</v>
      </c>
      <c r="L997" t="str">
        <f t="shared" si="93"/>
        <v>CURRENT LIABILITIES</v>
      </c>
      <c r="M997" s="13" t="str">
        <f t="shared" si="92"/>
        <v>CURRENT LIABILITIES</v>
      </c>
      <c r="N997" t="str">
        <f t="shared" si="94"/>
        <v>ACCOUNTS PAYABLE</v>
      </c>
      <c r="O997" t="str">
        <f t="shared" si="95"/>
        <v>4510 - ACCOUNTS PAYABLE TRADE</v>
      </c>
      <c r="Q997" t="str">
        <f t="shared" si="96"/>
        <v>INTERCO PAYABLE-CU OU</v>
      </c>
      <c r="W997" s="2">
        <v>4529</v>
      </c>
    </row>
    <row r="998" spans="1:23" x14ac:dyDescent="0.25">
      <c r="A998" s="2">
        <v>4530</v>
      </c>
      <c r="B998" s="14" t="s">
        <v>2304</v>
      </c>
      <c r="C998" s="14" t="s">
        <v>3294</v>
      </c>
      <c r="D998" s="14" t="s">
        <v>2314</v>
      </c>
      <c r="E998" s="14" t="s">
        <v>2307</v>
      </c>
      <c r="G998" s="2" t="s">
        <v>2308</v>
      </c>
      <c r="H998" s="4">
        <v>0</v>
      </c>
      <c r="K998" t="str">
        <f t="shared" si="91"/>
        <v>TOTAL LIABILITIES</v>
      </c>
      <c r="L998" t="str">
        <f t="shared" si="93"/>
        <v>CURRENT LIABILITIES</v>
      </c>
      <c r="M998" s="13" t="str">
        <f t="shared" si="92"/>
        <v>CURRENT LIABILITIES</v>
      </c>
      <c r="N998" t="str">
        <f t="shared" si="94"/>
        <v>ACCOUNTS PAYABLE</v>
      </c>
      <c r="O998" t="str">
        <f t="shared" si="95"/>
        <v>4530 - ACCTS PAYABLE ASSOC COS</v>
      </c>
      <c r="P998" t="str">
        <f>CONCATENATE(A998," ","-"," ",TRIM(C998))</f>
        <v>4530 - ACCTS PAYABLE ASSOC COS</v>
      </c>
      <c r="Q998" t="str">
        <f t="shared" si="96"/>
        <v>ACCTS PAYABLE ASSOC COS</v>
      </c>
      <c r="W998" s="2">
        <v>4530</v>
      </c>
    </row>
    <row r="999" spans="1:23" x14ac:dyDescent="0.25">
      <c r="A999" s="2">
        <v>4535</v>
      </c>
      <c r="B999" s="14" t="s">
        <v>2304</v>
      </c>
      <c r="C999" s="14" t="s">
        <v>3295</v>
      </c>
      <c r="D999" s="14" t="s">
        <v>2316</v>
      </c>
      <c r="E999" s="14" t="s">
        <v>2304</v>
      </c>
      <c r="F999" s="17">
        <v>233002</v>
      </c>
      <c r="G999" s="2">
        <v>25135</v>
      </c>
      <c r="H999" s="4">
        <v>233</v>
      </c>
      <c r="I999" s="17"/>
      <c r="K999" t="str">
        <f t="shared" si="91"/>
        <v>TOTAL LIABILITIES</v>
      </c>
      <c r="L999" t="str">
        <f t="shared" si="93"/>
        <v>CURRENT LIABILITIES</v>
      </c>
      <c r="M999" s="13" t="str">
        <f t="shared" si="92"/>
        <v>CURRENT LIABILITIES</v>
      </c>
      <c r="N999" t="str">
        <f t="shared" si="94"/>
        <v>ACCOUNTS PAYABLE</v>
      </c>
      <c r="O999" t="str">
        <f t="shared" si="95"/>
        <v>4530 - ACCTS PAYABLE ASSOC COS</v>
      </c>
      <c r="Q999" t="str">
        <f t="shared" si="96"/>
        <v>A/P-ASSOC COMPANIES</v>
      </c>
      <c r="W999" s="2">
        <v>4535</v>
      </c>
    </row>
    <row r="1000" spans="1:23" x14ac:dyDescent="0.25">
      <c r="A1000" s="2">
        <v>4540</v>
      </c>
      <c r="B1000" s="14" t="s">
        <v>2304</v>
      </c>
      <c r="C1000" s="14" t="s">
        <v>3296</v>
      </c>
      <c r="D1000" s="14" t="s">
        <v>2314</v>
      </c>
      <c r="E1000" s="14" t="s">
        <v>2307</v>
      </c>
      <c r="G1000" s="2" t="s">
        <v>2308</v>
      </c>
      <c r="H1000" s="4">
        <v>0</v>
      </c>
      <c r="K1000" t="str">
        <f t="shared" si="91"/>
        <v>TOTAL LIABILITIES</v>
      </c>
      <c r="L1000" t="str">
        <f t="shared" si="93"/>
        <v>CURRENT LIABILITIES</v>
      </c>
      <c r="M1000" s="13" t="str">
        <f t="shared" si="92"/>
        <v>CURRENT LIABILITIES</v>
      </c>
      <c r="N1000" t="str">
        <f t="shared" si="94"/>
        <v>ACCOUNTS PAYABLE</v>
      </c>
      <c r="O1000" t="str">
        <f t="shared" si="95"/>
        <v>4540 - ACCOUNTS PAYABLE MISC</v>
      </c>
      <c r="P1000" t="str">
        <f>CONCATENATE(A1000," ","-"," ",TRIM(C1000))</f>
        <v>4540 - ACCOUNTS PAYABLE MISC</v>
      </c>
      <c r="Q1000" t="str">
        <f t="shared" si="96"/>
        <v>ACCOUNTS PAYABLE MISC</v>
      </c>
      <c r="W1000" s="2">
        <v>4540</v>
      </c>
    </row>
    <row r="1001" spans="1:23" x14ac:dyDescent="0.25">
      <c r="A1001" s="2">
        <v>4545</v>
      </c>
      <c r="B1001" s="14" t="s">
        <v>2304</v>
      </c>
      <c r="C1001" s="14" t="s">
        <v>3297</v>
      </c>
      <c r="D1001" s="14" t="s">
        <v>2316</v>
      </c>
      <c r="E1001" s="14" t="s">
        <v>2304</v>
      </c>
      <c r="F1001" s="2">
        <v>231003</v>
      </c>
      <c r="G1001" s="2">
        <v>21231</v>
      </c>
      <c r="H1001" s="4">
        <v>241</v>
      </c>
      <c r="K1001" t="str">
        <f t="shared" si="91"/>
        <v>TOTAL LIABILITIES</v>
      </c>
      <c r="L1001" t="str">
        <f t="shared" si="93"/>
        <v>CURRENT LIABILITIES</v>
      </c>
      <c r="M1001" s="13" t="str">
        <f t="shared" si="92"/>
        <v>CURRENT LIABILITIES</v>
      </c>
      <c r="N1001" t="str">
        <f t="shared" si="94"/>
        <v>ACCOUNTS PAYABLE</v>
      </c>
      <c r="O1001" t="str">
        <f t="shared" si="95"/>
        <v>4540 - ACCOUNTS PAYABLE MISC</v>
      </c>
      <c r="Q1001" t="str">
        <f t="shared" si="96"/>
        <v>A/P MISCELLANEOUS</v>
      </c>
      <c r="W1001" s="2">
        <v>4545</v>
      </c>
    </row>
    <row r="1002" spans="1:23" x14ac:dyDescent="0.25">
      <c r="A1002" s="2">
        <v>4547</v>
      </c>
      <c r="B1002" s="14" t="s">
        <v>2304</v>
      </c>
      <c r="C1002" s="14" t="s">
        <v>3298</v>
      </c>
      <c r="D1002" s="14" t="s">
        <v>2316</v>
      </c>
      <c r="E1002" s="14" t="s">
        <v>2304</v>
      </c>
      <c r="F1002" s="17">
        <v>260003</v>
      </c>
      <c r="G1002" s="2">
        <v>26315</v>
      </c>
      <c r="H1002" s="4">
        <v>241</v>
      </c>
      <c r="I1002" s="17"/>
      <c r="K1002" t="str">
        <f t="shared" si="91"/>
        <v>TOTAL LIABILITIES</v>
      </c>
      <c r="L1002" t="str">
        <f t="shared" si="93"/>
        <v>CURRENT LIABILITIES</v>
      </c>
      <c r="M1002" s="13" t="str">
        <f t="shared" si="92"/>
        <v>CURRENT LIABILITIES</v>
      </c>
      <c r="N1002" t="str">
        <f t="shared" si="94"/>
        <v>ACCOUNTS PAYABLE</v>
      </c>
      <c r="O1002" t="str">
        <f t="shared" si="95"/>
        <v>4540 - ACCOUNTS PAYABLE MISC</v>
      </c>
      <c r="Q1002" t="str">
        <f t="shared" si="96"/>
        <v>NON QUALIFIED DEF COMP</v>
      </c>
      <c r="W1002" s="2">
        <v>4547</v>
      </c>
    </row>
    <row r="1003" spans="1:23" x14ac:dyDescent="0.25">
      <c r="A1003" s="2">
        <v>4548</v>
      </c>
      <c r="B1003" s="14" t="s">
        <v>2304</v>
      </c>
      <c r="C1003" s="14" t="s">
        <v>3299</v>
      </c>
      <c r="D1003" s="14" t="s">
        <v>2316</v>
      </c>
      <c r="E1003" s="14" t="s">
        <v>2304</v>
      </c>
      <c r="F1003" s="17">
        <v>221202</v>
      </c>
      <c r="G1003" s="2">
        <v>21231</v>
      </c>
      <c r="H1003" s="4">
        <v>241</v>
      </c>
      <c r="I1003" s="17"/>
      <c r="K1003" t="str">
        <f t="shared" si="91"/>
        <v>TOTAL LIABILITIES</v>
      </c>
      <c r="L1003" t="str">
        <f t="shared" si="93"/>
        <v>CURRENT LIABILITIES</v>
      </c>
      <c r="M1003" s="13" t="str">
        <f t="shared" si="92"/>
        <v>CURRENT LIABILITIES</v>
      </c>
      <c r="N1003" t="str">
        <f t="shared" si="94"/>
        <v>ACCOUNTS PAYABLE</v>
      </c>
      <c r="O1003" t="str">
        <f t="shared" si="95"/>
        <v>4540 - ACCOUNTS PAYABLE MISC</v>
      </c>
      <c r="Q1003" t="str">
        <f t="shared" si="96"/>
        <v>A/P 3RD PARTY LIABILITY</v>
      </c>
      <c r="W1003" s="2">
        <v>4548</v>
      </c>
    </row>
    <row r="1004" spans="1:23" x14ac:dyDescent="0.25">
      <c r="A1004" s="2">
        <v>4550</v>
      </c>
      <c r="B1004" s="14" t="s">
        <v>2304</v>
      </c>
      <c r="C1004" s="14" t="s">
        <v>3300</v>
      </c>
      <c r="D1004" s="14" t="s">
        <v>2314</v>
      </c>
      <c r="E1004" s="14" t="s">
        <v>2307</v>
      </c>
      <c r="G1004" s="2" t="s">
        <v>2308</v>
      </c>
      <c r="H1004" s="4">
        <v>0</v>
      </c>
      <c r="K1004" t="str">
        <f t="shared" si="91"/>
        <v>TOTAL LIABILITIES</v>
      </c>
      <c r="L1004" t="str">
        <f t="shared" si="93"/>
        <v>CURRENT LIABILITIES</v>
      </c>
      <c r="M1004" s="13" t="str">
        <f t="shared" si="92"/>
        <v>CURRENT LIABILITIES</v>
      </c>
      <c r="N1004" t="str">
        <f t="shared" si="94"/>
        <v>ACCOUNTS PAYABLE</v>
      </c>
      <c r="O1004" t="str">
        <f t="shared" si="95"/>
        <v>4550 - DEF CREDITS</v>
      </c>
      <c r="P1004" t="str">
        <f>CONCATENATE(A1004," ","-"," ",TRIM(C1004))</f>
        <v>4550 - DEF CREDITS</v>
      </c>
      <c r="Q1004" t="str">
        <f t="shared" si="96"/>
        <v>DEF CREDITS</v>
      </c>
      <c r="W1004" s="2">
        <v>4550</v>
      </c>
    </row>
    <row r="1005" spans="1:23" x14ac:dyDescent="0.25">
      <c r="A1005" s="2">
        <v>4555</v>
      </c>
      <c r="B1005" s="14" t="s">
        <v>2304</v>
      </c>
      <c r="C1005" s="14" t="s">
        <v>3301</v>
      </c>
      <c r="D1005" s="14" t="s">
        <v>2316</v>
      </c>
      <c r="E1005" s="14" t="s">
        <v>2304</v>
      </c>
      <c r="F1005" s="17">
        <v>260016</v>
      </c>
      <c r="G1005" s="2">
        <v>26380</v>
      </c>
      <c r="H1005" s="4">
        <v>253.2</v>
      </c>
      <c r="I1005" s="17"/>
      <c r="K1005" t="str">
        <f t="shared" si="91"/>
        <v>TOTAL LIABILITIES</v>
      </c>
      <c r="L1005" t="str">
        <f t="shared" si="93"/>
        <v>CURRENT LIABILITIES</v>
      </c>
      <c r="M1005" s="13" t="str">
        <f t="shared" si="92"/>
        <v>CURRENT LIABILITIES</v>
      </c>
      <c r="N1005" t="str">
        <f t="shared" si="94"/>
        <v>ACCOUNTS PAYABLE</v>
      </c>
      <c r="O1005" t="str">
        <f t="shared" si="95"/>
        <v>4550 - DEF CREDITS</v>
      </c>
      <c r="Q1005" t="str">
        <f t="shared" si="96"/>
        <v>DEF CREDITS OTHER</v>
      </c>
      <c r="W1005" s="2">
        <v>4555</v>
      </c>
    </row>
    <row r="1006" spans="1:23" x14ac:dyDescent="0.25">
      <c r="A1006" s="2">
        <v>4560</v>
      </c>
      <c r="B1006" s="14" t="s">
        <v>2304</v>
      </c>
      <c r="C1006" s="14" t="s">
        <v>3302</v>
      </c>
      <c r="D1006" s="14" t="s">
        <v>2316</v>
      </c>
      <c r="E1006" s="14" t="s">
        <v>2304</v>
      </c>
      <c r="F1006" s="17">
        <v>260017</v>
      </c>
      <c r="G1006" s="2">
        <v>26205</v>
      </c>
      <c r="H1006" s="4">
        <v>253.2</v>
      </c>
      <c r="I1006" s="17"/>
      <c r="K1006" t="str">
        <f t="shared" si="91"/>
        <v>TOTAL LIABILITIES</v>
      </c>
      <c r="L1006" t="str">
        <f t="shared" si="93"/>
        <v>CURRENT LIABILITIES</v>
      </c>
      <c r="M1006" s="13" t="str">
        <f t="shared" si="92"/>
        <v>CURRENT LIABILITIES</v>
      </c>
      <c r="N1006" t="str">
        <f t="shared" si="94"/>
        <v>ACCOUNTS PAYABLE</v>
      </c>
      <c r="O1006" t="str">
        <f t="shared" si="95"/>
        <v>4550 - DEF CREDITS</v>
      </c>
      <c r="Q1006" t="str">
        <f t="shared" si="96"/>
        <v>AMORT DEF CREDITS</v>
      </c>
      <c r="W1006" s="2">
        <v>4560</v>
      </c>
    </row>
    <row r="1007" spans="1:23" x14ac:dyDescent="0.25">
      <c r="A1007" s="2">
        <v>4565</v>
      </c>
      <c r="B1007" s="14" t="s">
        <v>2304</v>
      </c>
      <c r="C1007" s="14" t="s">
        <v>3303</v>
      </c>
      <c r="D1007" s="14" t="s">
        <v>2314</v>
      </c>
      <c r="E1007" s="14" t="s">
        <v>2304</v>
      </c>
      <c r="F1007" s="17">
        <v>233002</v>
      </c>
      <c r="G1007" s="2">
        <v>25135</v>
      </c>
      <c r="H1007" s="4">
        <v>241</v>
      </c>
      <c r="I1007" s="17"/>
      <c r="K1007" t="str">
        <f t="shared" si="91"/>
        <v>TOTAL LIABILITIES</v>
      </c>
      <c r="L1007" t="str">
        <f t="shared" si="93"/>
        <v>CURRENT LIABILITIES</v>
      </c>
      <c r="M1007" s="13" t="str">
        <f t="shared" si="92"/>
        <v>CURRENT LIABILITIES</v>
      </c>
      <c r="N1007" t="str">
        <f t="shared" si="94"/>
        <v>ACCOUNTS PAYABLE</v>
      </c>
      <c r="O1007" t="str">
        <f t="shared" si="95"/>
        <v>4565 - ADVANCES FROM UTILITIES</v>
      </c>
      <c r="P1007" t="str">
        <f>CONCATENATE(A1007," ","-"," ",TRIM(C1007))</f>
        <v>4565 - ADVANCES FROM UTILITIES</v>
      </c>
      <c r="Q1007" t="str">
        <f t="shared" si="96"/>
        <v>ADVANCES FROM UTILITIES</v>
      </c>
      <c r="W1007" s="2">
        <v>4565</v>
      </c>
    </row>
    <row r="1008" spans="1:23" x14ac:dyDescent="0.25">
      <c r="A1008" s="2">
        <v>4570</v>
      </c>
      <c r="B1008" s="14" t="s">
        <v>2304</v>
      </c>
      <c r="C1008" s="14" t="s">
        <v>3304</v>
      </c>
      <c r="D1008" s="14" t="s">
        <v>2312</v>
      </c>
      <c r="E1008" s="14" t="s">
        <v>2307</v>
      </c>
      <c r="G1008" s="2" t="s">
        <v>2308</v>
      </c>
      <c r="H1008" s="4">
        <v>0</v>
      </c>
      <c r="K1008" t="str">
        <f t="shared" si="91"/>
        <v>TOTAL LIABILITIES</v>
      </c>
      <c r="L1008" t="str">
        <f t="shared" si="93"/>
        <v>CURRENT LIABILITIES</v>
      </c>
      <c r="M1008" s="13" t="str">
        <f t="shared" si="92"/>
        <v>CURRENT LIABILITIES</v>
      </c>
      <c r="N1008" t="str">
        <f t="shared" si="94"/>
        <v>NOTES PAYABLE TO BANKS</v>
      </c>
      <c r="O1008" t="str">
        <f t="shared" si="95"/>
        <v>4565 - ADVANCES FROM UTILITIES</v>
      </c>
      <c r="Q1008" t="str">
        <f t="shared" si="96"/>
        <v/>
      </c>
      <c r="W1008" s="2">
        <v>4570</v>
      </c>
    </row>
    <row r="1009" spans="1:23" x14ac:dyDescent="0.25">
      <c r="A1009" s="2">
        <v>4575</v>
      </c>
      <c r="B1009" s="14" t="s">
        <v>2304</v>
      </c>
      <c r="C1009" s="14" t="s">
        <v>3305</v>
      </c>
      <c r="D1009" s="14" t="s">
        <v>2314</v>
      </c>
      <c r="E1009" s="14" t="s">
        <v>2307</v>
      </c>
      <c r="G1009" s="2" t="s">
        <v>2308</v>
      </c>
      <c r="H1009" s="4">
        <v>0</v>
      </c>
      <c r="K1009" t="str">
        <f t="shared" si="91"/>
        <v>TOTAL LIABILITIES</v>
      </c>
      <c r="L1009" t="str">
        <f t="shared" si="93"/>
        <v>CURRENT LIABILITIES</v>
      </c>
      <c r="M1009" s="13" t="str">
        <f t="shared" si="92"/>
        <v>CURRENT LIABILITIES</v>
      </c>
      <c r="N1009" t="str">
        <f t="shared" si="94"/>
        <v>NOTES PAYABLE TO BANKS</v>
      </c>
      <c r="O1009" t="str">
        <f t="shared" si="95"/>
        <v>4575 - NOTES PAYABLE SHORT TERM</v>
      </c>
      <c r="P1009" t="str">
        <f>CONCATENATE(A1009," ","-"," ",TRIM(C1009))</f>
        <v>4575 - NOTES PAYABLE SHORT TERM</v>
      </c>
      <c r="Q1009" t="str">
        <f t="shared" si="96"/>
        <v>NOTES PAYABLE SHORT TERM</v>
      </c>
      <c r="W1009" s="2">
        <v>4575</v>
      </c>
    </row>
    <row r="1010" spans="1:23" x14ac:dyDescent="0.25">
      <c r="A1010" s="2">
        <v>4580</v>
      </c>
      <c r="B1010" s="14" t="s">
        <v>3230</v>
      </c>
      <c r="C1010" s="14" t="s">
        <v>3306</v>
      </c>
      <c r="D1010" s="14" t="s">
        <v>2316</v>
      </c>
      <c r="E1010" s="14" t="s">
        <v>2304</v>
      </c>
      <c r="F1010" s="17">
        <v>241004</v>
      </c>
      <c r="G1010" s="2">
        <v>21600</v>
      </c>
      <c r="H1010" s="4">
        <v>232</v>
      </c>
      <c r="I1010" s="17"/>
      <c r="K1010" t="str">
        <f t="shared" si="91"/>
        <v>TOTAL LIABILITIES</v>
      </c>
      <c r="L1010" t="str">
        <f t="shared" si="93"/>
        <v>CURRENT LIABILITIES</v>
      </c>
      <c r="M1010" s="13" t="str">
        <f t="shared" si="92"/>
        <v>CURRENT LIABILITIES</v>
      </c>
      <c r="N1010" t="str">
        <f t="shared" si="94"/>
        <v>NOTES PAYABLE TO BANKS</v>
      </c>
      <c r="O1010" t="str">
        <f t="shared" si="95"/>
        <v>4575 - NOTES PAYABLE SHORT TERM</v>
      </c>
      <c r="Q1010" t="str">
        <f t="shared" si="96"/>
        <v>N/P SHORT TERM</v>
      </c>
      <c r="W1010" s="2">
        <v>4580</v>
      </c>
    </row>
    <row r="1011" spans="1:23" x14ac:dyDescent="0.25">
      <c r="A1011" s="2">
        <v>4580</v>
      </c>
      <c r="B1011" s="14" t="s">
        <v>3232</v>
      </c>
      <c r="C1011" s="14" t="s">
        <v>3307</v>
      </c>
      <c r="D1011" s="14" t="s">
        <v>2316</v>
      </c>
      <c r="E1011" s="14" t="s">
        <v>2304</v>
      </c>
      <c r="F1011" s="17">
        <v>241004</v>
      </c>
      <c r="G1011" s="2">
        <v>21600</v>
      </c>
      <c r="H1011" s="4">
        <v>232</v>
      </c>
      <c r="I1011" s="17"/>
      <c r="K1011" t="str">
        <f t="shared" si="91"/>
        <v>TOTAL LIABILITIES</v>
      </c>
      <c r="L1011" t="str">
        <f t="shared" si="93"/>
        <v>CURRENT LIABILITIES</v>
      </c>
      <c r="M1011" s="13" t="str">
        <f t="shared" si="92"/>
        <v>CURRENT LIABILITIES</v>
      </c>
      <c r="N1011" t="str">
        <f t="shared" si="94"/>
        <v>NOTES PAYABLE TO BANKS</v>
      </c>
      <c r="O1011" t="str">
        <f t="shared" si="95"/>
        <v>4575 - NOTES PAYABLE SHORT TERM</v>
      </c>
      <c r="Q1011" t="str">
        <f t="shared" si="96"/>
        <v>N/P CHASE</v>
      </c>
      <c r="W1011" s="2">
        <v>4580</v>
      </c>
    </row>
    <row r="1012" spans="1:23" x14ac:dyDescent="0.25">
      <c r="A1012" s="2">
        <v>4580</v>
      </c>
      <c r="B1012" s="14" t="s">
        <v>3234</v>
      </c>
      <c r="C1012" s="14" t="s">
        <v>3308</v>
      </c>
      <c r="D1012" s="14" t="s">
        <v>2316</v>
      </c>
      <c r="E1012" s="14" t="s">
        <v>2304</v>
      </c>
      <c r="F1012" s="17">
        <v>241004</v>
      </c>
      <c r="G1012" s="2">
        <v>21600</v>
      </c>
      <c r="H1012" s="4">
        <v>232</v>
      </c>
      <c r="I1012" s="17"/>
      <c r="K1012" t="str">
        <f t="shared" si="91"/>
        <v>TOTAL LIABILITIES</v>
      </c>
      <c r="L1012" t="str">
        <f t="shared" si="93"/>
        <v>CURRENT LIABILITIES</v>
      </c>
      <c r="M1012" s="13" t="str">
        <f t="shared" si="92"/>
        <v>CURRENT LIABILITIES</v>
      </c>
      <c r="N1012" t="str">
        <f t="shared" si="94"/>
        <v>NOTES PAYABLE TO BANKS</v>
      </c>
      <c r="O1012" t="str">
        <f t="shared" si="95"/>
        <v>4575 - NOTES PAYABLE SHORT TERM</v>
      </c>
      <c r="Q1012" t="str">
        <f t="shared" si="96"/>
        <v>N/P BANK OF AMERICA</v>
      </c>
      <c r="W1012" s="2">
        <v>4580</v>
      </c>
    </row>
    <row r="1013" spans="1:23" x14ac:dyDescent="0.25">
      <c r="A1013" s="2">
        <v>4580</v>
      </c>
      <c r="B1013" s="14" t="s">
        <v>3236</v>
      </c>
      <c r="C1013" s="14" t="s">
        <v>3309</v>
      </c>
      <c r="D1013" s="14" t="s">
        <v>2316</v>
      </c>
      <c r="E1013" s="14" t="s">
        <v>2304</v>
      </c>
      <c r="F1013" s="17">
        <v>241004</v>
      </c>
      <c r="G1013" s="2">
        <v>21600</v>
      </c>
      <c r="H1013" s="4">
        <v>232</v>
      </c>
      <c r="I1013" s="17"/>
      <c r="K1013" t="str">
        <f t="shared" si="91"/>
        <v>TOTAL LIABILITIES</v>
      </c>
      <c r="L1013" t="str">
        <f t="shared" si="93"/>
        <v>CURRENT LIABILITIES</v>
      </c>
      <c r="M1013" s="13" t="str">
        <f t="shared" si="92"/>
        <v>CURRENT LIABILITIES</v>
      </c>
      <c r="N1013" t="str">
        <f t="shared" si="94"/>
        <v>NOTES PAYABLE TO BANKS</v>
      </c>
      <c r="O1013" t="str">
        <f t="shared" si="95"/>
        <v>4575 - NOTES PAYABLE SHORT TERM</v>
      </c>
      <c r="Q1013" t="str">
        <f t="shared" si="96"/>
        <v>N/P C &amp; S NATIONAL BANK</v>
      </c>
      <c r="W1013" s="2">
        <v>4580</v>
      </c>
    </row>
    <row r="1014" spans="1:23" x14ac:dyDescent="0.25">
      <c r="A1014" s="2">
        <v>4580</v>
      </c>
      <c r="B1014" s="14" t="s">
        <v>3238</v>
      </c>
      <c r="C1014" s="14" t="s">
        <v>3310</v>
      </c>
      <c r="D1014" s="14" t="s">
        <v>2316</v>
      </c>
      <c r="E1014" s="14" t="s">
        <v>2304</v>
      </c>
      <c r="F1014" s="17">
        <v>241004</v>
      </c>
      <c r="G1014" s="2">
        <v>21600</v>
      </c>
      <c r="H1014" s="4">
        <v>232</v>
      </c>
      <c r="I1014" s="17"/>
      <c r="K1014" t="str">
        <f t="shared" si="91"/>
        <v>TOTAL LIABILITIES</v>
      </c>
      <c r="L1014" t="str">
        <f t="shared" si="93"/>
        <v>CURRENT LIABILITIES</v>
      </c>
      <c r="M1014" s="13" t="str">
        <f t="shared" si="92"/>
        <v>CURRENT LIABILITIES</v>
      </c>
      <c r="N1014" t="str">
        <f t="shared" si="94"/>
        <v>NOTES PAYABLE TO BANKS</v>
      </c>
      <c r="O1014" t="str">
        <f t="shared" si="95"/>
        <v>4575 - NOTES PAYABLE SHORT TERM</v>
      </c>
      <c r="Q1014" t="str">
        <f t="shared" si="96"/>
        <v>N/P NATIONS BANK</v>
      </c>
      <c r="W1014" s="2">
        <v>4580</v>
      </c>
    </row>
    <row r="1015" spans="1:23" x14ac:dyDescent="0.25">
      <c r="A1015" s="2">
        <v>4580</v>
      </c>
      <c r="B1015" s="14" t="s">
        <v>3240</v>
      </c>
      <c r="C1015" s="14" t="s">
        <v>3311</v>
      </c>
      <c r="D1015" s="14" t="s">
        <v>2316</v>
      </c>
      <c r="E1015" s="14" t="s">
        <v>2304</v>
      </c>
      <c r="F1015" s="17">
        <v>241004</v>
      </c>
      <c r="G1015" s="2">
        <v>21600</v>
      </c>
      <c r="H1015" s="4">
        <v>232</v>
      </c>
      <c r="I1015" s="17"/>
      <c r="K1015" t="str">
        <f t="shared" si="91"/>
        <v>TOTAL LIABILITIES</v>
      </c>
      <c r="L1015" t="str">
        <f t="shared" si="93"/>
        <v>CURRENT LIABILITIES</v>
      </c>
      <c r="M1015" s="13" t="str">
        <f t="shared" si="92"/>
        <v>CURRENT LIABILITIES</v>
      </c>
      <c r="N1015" t="str">
        <f t="shared" si="94"/>
        <v>NOTES PAYABLE TO BANKS</v>
      </c>
      <c r="O1015" t="str">
        <f t="shared" si="95"/>
        <v>4575 - NOTES PAYABLE SHORT TERM</v>
      </c>
      <c r="Q1015" t="str">
        <f t="shared" si="96"/>
        <v>S/T N/P FIRST UNION</v>
      </c>
      <c r="W1015" s="2">
        <v>4580</v>
      </c>
    </row>
    <row r="1016" spans="1:23" x14ac:dyDescent="0.25">
      <c r="A1016" s="2">
        <v>4580</v>
      </c>
      <c r="B1016" s="14" t="s">
        <v>3242</v>
      </c>
      <c r="C1016" s="14" t="s">
        <v>3312</v>
      </c>
      <c r="D1016" s="14" t="s">
        <v>2316</v>
      </c>
      <c r="E1016" s="14" t="s">
        <v>2304</v>
      </c>
      <c r="F1016" s="17">
        <v>241004</v>
      </c>
      <c r="G1016" s="2">
        <v>21600</v>
      </c>
      <c r="H1016" s="4">
        <v>232</v>
      </c>
      <c r="I1016" s="17"/>
      <c r="K1016" t="str">
        <f t="shared" si="91"/>
        <v>TOTAL LIABILITIES</v>
      </c>
      <c r="L1016" t="str">
        <f t="shared" si="93"/>
        <v>CURRENT LIABILITIES</v>
      </c>
      <c r="M1016" s="13" t="str">
        <f t="shared" si="92"/>
        <v>CURRENT LIABILITIES</v>
      </c>
      <c r="N1016" t="str">
        <f t="shared" si="94"/>
        <v>NOTES PAYABLE TO BANKS</v>
      </c>
      <c r="O1016" t="str">
        <f t="shared" si="95"/>
        <v>4575 - NOTES PAYABLE SHORT TERM</v>
      </c>
      <c r="Q1016" t="str">
        <f t="shared" si="96"/>
        <v>N/P UTIL SUPPLY AMERICA</v>
      </c>
      <c r="W1016" s="2">
        <v>4580</v>
      </c>
    </row>
    <row r="1017" spans="1:23" x14ac:dyDescent="0.25">
      <c r="A1017" s="2">
        <v>4585</v>
      </c>
      <c r="B1017" s="14" t="s">
        <v>2304</v>
      </c>
      <c r="C1017" s="14" t="s">
        <v>3313</v>
      </c>
      <c r="D1017" s="14" t="s">
        <v>2314</v>
      </c>
      <c r="E1017" s="14" t="s">
        <v>2304</v>
      </c>
      <c r="F1017" s="17">
        <v>233002</v>
      </c>
      <c r="G1017" s="2">
        <v>25135</v>
      </c>
      <c r="H1017" s="4">
        <v>234</v>
      </c>
      <c r="I1017" s="17"/>
      <c r="K1017" t="str">
        <f t="shared" si="91"/>
        <v>TOTAL LIABILITIES</v>
      </c>
      <c r="L1017" t="str">
        <f t="shared" si="93"/>
        <v>CURRENT LIABILITIES</v>
      </c>
      <c r="M1017" s="13" t="str">
        <f t="shared" si="92"/>
        <v>CURRENT LIABILITIES</v>
      </c>
      <c r="N1017" t="str">
        <f t="shared" si="94"/>
        <v>NOTES PAYABLE TO BANKS</v>
      </c>
      <c r="O1017" t="str">
        <f t="shared" si="95"/>
        <v>4585 - N/P TO ASSOC COS UI</v>
      </c>
      <c r="P1017" t="str">
        <f>CONCATENATE(A1017," ","-"," ",TRIM(C1017))</f>
        <v>4585 - N/P TO ASSOC COS UI</v>
      </c>
      <c r="Q1017" t="str">
        <f t="shared" si="96"/>
        <v>N/P TO ASSOC COS UI</v>
      </c>
      <c r="W1017" s="2">
        <v>4585</v>
      </c>
    </row>
    <row r="1018" spans="1:23" x14ac:dyDescent="0.25">
      <c r="A1018" s="2">
        <v>4590</v>
      </c>
      <c r="B1018" s="14" t="s">
        <v>2304</v>
      </c>
      <c r="C1018" s="14" t="s">
        <v>3314</v>
      </c>
      <c r="D1018" s="14" t="s">
        <v>2312</v>
      </c>
      <c r="E1018" s="14" t="s">
        <v>2307</v>
      </c>
      <c r="G1018" s="2" t="s">
        <v>2308</v>
      </c>
      <c r="H1018" s="4">
        <v>0</v>
      </c>
      <c r="K1018" t="str">
        <f t="shared" si="91"/>
        <v>TOTAL LIABILITIES</v>
      </c>
      <c r="L1018" t="str">
        <f t="shared" si="93"/>
        <v>CURRENT LIABILITIES</v>
      </c>
      <c r="M1018" s="13" t="str">
        <f t="shared" si="92"/>
        <v>CURRENT LIABILITIES</v>
      </c>
      <c r="N1018" t="str">
        <f t="shared" si="94"/>
        <v>CUSTOMER DEPOSITS</v>
      </c>
      <c r="O1018" t="str">
        <f t="shared" si="95"/>
        <v>4585 - N/P TO ASSOC COS UI</v>
      </c>
      <c r="Q1018" t="str">
        <f t="shared" si="96"/>
        <v/>
      </c>
      <c r="W1018" s="2">
        <v>4590</v>
      </c>
    </row>
    <row r="1019" spans="1:23" x14ac:dyDescent="0.25">
      <c r="A1019" s="2">
        <v>4595</v>
      </c>
      <c r="B1019" s="14" t="s">
        <v>2304</v>
      </c>
      <c r="C1019" s="14" t="s">
        <v>3314</v>
      </c>
      <c r="D1019" s="14" t="s">
        <v>2314</v>
      </c>
      <c r="E1019" s="14" t="s">
        <v>2304</v>
      </c>
      <c r="F1019" s="17">
        <v>231001</v>
      </c>
      <c r="G1019" s="2">
        <v>21305</v>
      </c>
      <c r="H1019" s="4">
        <v>235</v>
      </c>
      <c r="I1019" s="17"/>
      <c r="K1019" t="str">
        <f t="shared" si="91"/>
        <v>TOTAL LIABILITIES</v>
      </c>
      <c r="L1019" t="str">
        <f t="shared" si="93"/>
        <v>CURRENT LIABILITIES</v>
      </c>
      <c r="M1019" s="13" t="str">
        <f t="shared" si="92"/>
        <v>CURRENT LIABILITIES</v>
      </c>
      <c r="N1019" t="str">
        <f t="shared" si="94"/>
        <v>CUSTOMER DEPOSITS</v>
      </c>
      <c r="O1019" t="str">
        <f t="shared" si="95"/>
        <v>4595 - CUSTOMER DEPOSITS</v>
      </c>
      <c r="P1019" t="str">
        <f>CONCATENATE(A1019," ","-"," ",TRIM(C1019))</f>
        <v>4595 - CUSTOMER DEPOSITS</v>
      </c>
      <c r="Q1019" t="str">
        <f t="shared" si="96"/>
        <v>CUSTOMER DEPOSITS</v>
      </c>
      <c r="W1019" s="2">
        <v>4595</v>
      </c>
    </row>
    <row r="1020" spans="1:23" x14ac:dyDescent="0.25">
      <c r="A1020" s="2">
        <v>4600</v>
      </c>
      <c r="B1020" s="14" t="s">
        <v>2304</v>
      </c>
      <c r="C1020" s="14" t="s">
        <v>3315</v>
      </c>
      <c r="D1020" s="14" t="s">
        <v>2314</v>
      </c>
      <c r="E1020" s="14" t="s">
        <v>2304</v>
      </c>
      <c r="F1020" s="17">
        <v>231002</v>
      </c>
      <c r="G1020" s="2">
        <v>21310</v>
      </c>
      <c r="H1020" s="4">
        <v>235</v>
      </c>
      <c r="I1020" s="17"/>
      <c r="K1020" t="str">
        <f t="shared" si="91"/>
        <v>TOTAL LIABILITIES</v>
      </c>
      <c r="L1020" t="str">
        <f t="shared" si="93"/>
        <v>CURRENT LIABILITIES</v>
      </c>
      <c r="M1020" s="13" t="str">
        <f t="shared" si="92"/>
        <v>CURRENT LIABILITIES</v>
      </c>
      <c r="N1020" t="str">
        <f t="shared" si="94"/>
        <v>CUSTOMER DEPOSITS</v>
      </c>
      <c r="O1020" t="str">
        <f t="shared" si="95"/>
        <v>4600 - METER DEPOSITS</v>
      </c>
      <c r="P1020" t="str">
        <f>CONCATENATE(A1020," ","-"," ",TRIM(C1020))</f>
        <v>4600 - METER DEPOSITS</v>
      </c>
      <c r="Q1020" t="str">
        <f t="shared" si="96"/>
        <v>METER DEPOSITS</v>
      </c>
      <c r="W1020" s="2">
        <v>4600</v>
      </c>
    </row>
    <row r="1021" spans="1:23" x14ac:dyDescent="0.25">
      <c r="A1021" s="2">
        <v>4605</v>
      </c>
      <c r="B1021" s="14" t="s">
        <v>2304</v>
      </c>
      <c r="C1021" s="14" t="s">
        <v>3316</v>
      </c>
      <c r="D1021" s="14" t="s">
        <v>2312</v>
      </c>
      <c r="E1021" s="14" t="s">
        <v>2307</v>
      </c>
      <c r="G1021" s="2" t="s">
        <v>2308</v>
      </c>
      <c r="H1021" s="4">
        <v>0</v>
      </c>
      <c r="K1021" t="str">
        <f t="shared" si="91"/>
        <v>TOTAL LIABILITIES</v>
      </c>
      <c r="L1021" t="str">
        <f t="shared" si="93"/>
        <v>CURRENT LIABILITIES</v>
      </c>
      <c r="M1021" s="13" t="str">
        <f t="shared" si="92"/>
        <v>CURRENT LIABILITIES</v>
      </c>
      <c r="N1021" t="str">
        <f t="shared" si="94"/>
        <v>ACCRUED TAXES</v>
      </c>
      <c r="O1021" t="str">
        <f t="shared" si="95"/>
        <v>4600 - METER DEPOSITS</v>
      </c>
      <c r="Q1021" t="str">
        <f t="shared" si="96"/>
        <v/>
      </c>
      <c r="W1021" s="2">
        <v>4605</v>
      </c>
    </row>
    <row r="1022" spans="1:23" x14ac:dyDescent="0.25">
      <c r="A1022" s="2">
        <v>4610</v>
      </c>
      <c r="B1022" s="14" t="s">
        <v>2304</v>
      </c>
      <c r="C1022" s="14" t="s">
        <v>3316</v>
      </c>
      <c r="D1022" s="14" t="s">
        <v>2314</v>
      </c>
      <c r="E1022" s="14" t="s">
        <v>2307</v>
      </c>
      <c r="G1022" s="2" t="s">
        <v>2308</v>
      </c>
      <c r="H1022" s="4">
        <v>0</v>
      </c>
      <c r="K1022" t="str">
        <f t="shared" si="91"/>
        <v>TOTAL LIABILITIES</v>
      </c>
      <c r="L1022" t="str">
        <f t="shared" si="93"/>
        <v>CURRENT LIABILITIES</v>
      </c>
      <c r="M1022" s="13" t="str">
        <f t="shared" si="92"/>
        <v>CURRENT LIABILITIES</v>
      </c>
      <c r="N1022" t="str">
        <f t="shared" si="94"/>
        <v>ACCRUED TAXES</v>
      </c>
      <c r="O1022" t="str">
        <f t="shared" si="95"/>
        <v>4610 - ACCRUED TAXES</v>
      </c>
      <c r="P1022" t="str">
        <f>CONCATENATE(A1022," ","-"," ",TRIM(C1022))</f>
        <v>4610 - ACCRUED TAXES</v>
      </c>
      <c r="Q1022" t="str">
        <f t="shared" si="96"/>
        <v>ACCRUED TAXES</v>
      </c>
      <c r="W1022" s="2">
        <v>4610</v>
      </c>
    </row>
    <row r="1023" spans="1:23" x14ac:dyDescent="0.25">
      <c r="A1023" s="2">
        <v>4612</v>
      </c>
      <c r="B1023" s="14" t="s">
        <v>2304</v>
      </c>
      <c r="C1023" s="14" t="s">
        <v>3317</v>
      </c>
      <c r="D1023" s="14" t="s">
        <v>2316</v>
      </c>
      <c r="E1023" s="14" t="s">
        <v>2304</v>
      </c>
      <c r="F1023" s="17">
        <v>223101</v>
      </c>
      <c r="G1023" s="2">
        <v>21406</v>
      </c>
      <c r="H1023" s="4">
        <v>236.11</v>
      </c>
      <c r="I1023" s="17"/>
      <c r="K1023" t="str">
        <f t="shared" si="91"/>
        <v>TOTAL LIABILITIES</v>
      </c>
      <c r="L1023" t="str">
        <f t="shared" si="93"/>
        <v>CURRENT LIABILITIES</v>
      </c>
      <c r="M1023" s="13" t="str">
        <f t="shared" si="92"/>
        <v>CURRENT LIABILITIES</v>
      </c>
      <c r="N1023" t="str">
        <f t="shared" si="94"/>
        <v>ACCRUED TAXES</v>
      </c>
      <c r="O1023" t="str">
        <f t="shared" si="95"/>
        <v>4610 - ACCRUED TAXES</v>
      </c>
      <c r="Q1023" t="str">
        <f t="shared" si="96"/>
        <v>ACCRUED TAXES GENERAL</v>
      </c>
      <c r="W1023" s="2">
        <v>4612</v>
      </c>
    </row>
    <row r="1024" spans="1:23" x14ac:dyDescent="0.25">
      <c r="A1024" s="2">
        <v>4614</v>
      </c>
      <c r="B1024" s="14" t="s">
        <v>2304</v>
      </c>
      <c r="C1024" s="14" t="s">
        <v>3318</v>
      </c>
      <c r="D1024" s="14" t="s">
        <v>2316</v>
      </c>
      <c r="E1024" s="14" t="s">
        <v>2304</v>
      </c>
      <c r="F1024" s="17">
        <v>223102</v>
      </c>
      <c r="G1024" s="2">
        <v>21407</v>
      </c>
      <c r="H1024" s="4">
        <v>236.11</v>
      </c>
      <c r="I1024" s="17"/>
      <c r="K1024" t="str">
        <f t="shared" si="91"/>
        <v>TOTAL LIABILITIES</v>
      </c>
      <c r="L1024" t="str">
        <f t="shared" si="93"/>
        <v>CURRENT LIABILITIES</v>
      </c>
      <c r="M1024" s="13" t="str">
        <f t="shared" si="92"/>
        <v>CURRENT LIABILITIES</v>
      </c>
      <c r="N1024" t="str">
        <f t="shared" si="94"/>
        <v>ACCRUED TAXES</v>
      </c>
      <c r="O1024" t="str">
        <f t="shared" si="95"/>
        <v>4610 - ACCRUED TAXES</v>
      </c>
      <c r="Q1024" t="str">
        <f t="shared" si="96"/>
        <v>ACCRUED GROSS RECEIPT T</v>
      </c>
      <c r="W1024" s="2">
        <v>4614</v>
      </c>
    </row>
    <row r="1025" spans="1:23" x14ac:dyDescent="0.25">
      <c r="A1025" s="2">
        <v>4616</v>
      </c>
      <c r="B1025" s="14" t="s">
        <v>2304</v>
      </c>
      <c r="C1025" s="14" t="s">
        <v>3319</v>
      </c>
      <c r="D1025" s="14" t="s">
        <v>2316</v>
      </c>
      <c r="E1025" s="14" t="s">
        <v>2304</v>
      </c>
      <c r="F1025" s="17">
        <v>223105</v>
      </c>
      <c r="G1025" s="2">
        <v>21410</v>
      </c>
      <c r="H1025" s="4">
        <v>236.11</v>
      </c>
      <c r="I1025" s="17"/>
      <c r="K1025" t="str">
        <f t="shared" si="91"/>
        <v>TOTAL LIABILITIES</v>
      </c>
      <c r="L1025" t="str">
        <f t="shared" si="93"/>
        <v>CURRENT LIABILITIES</v>
      </c>
      <c r="M1025" s="13" t="str">
        <f t="shared" si="92"/>
        <v>CURRENT LIABILITIES</v>
      </c>
      <c r="N1025" t="str">
        <f t="shared" si="94"/>
        <v>ACCRUED TAXES</v>
      </c>
      <c r="O1025" t="str">
        <f t="shared" si="95"/>
        <v>4610 - ACCRUED TAXES</v>
      </c>
      <c r="Q1025" t="str">
        <f t="shared" si="96"/>
        <v>ACCRUED FRANCHISE TAX A</v>
      </c>
      <c r="W1025" s="2">
        <v>4616</v>
      </c>
    </row>
    <row r="1026" spans="1:23" x14ac:dyDescent="0.25">
      <c r="A1026" s="2">
        <v>4617</v>
      </c>
      <c r="B1026" s="14" t="s">
        <v>2304</v>
      </c>
      <c r="C1026" s="14" t="s">
        <v>3320</v>
      </c>
      <c r="D1026" s="14" t="s">
        <v>2316</v>
      </c>
      <c r="E1026" s="14" t="s">
        <v>2307</v>
      </c>
      <c r="F1026" s="17">
        <v>223201</v>
      </c>
      <c r="G1026" s="2">
        <v>21421</v>
      </c>
      <c r="H1026" s="4">
        <v>236.11</v>
      </c>
      <c r="I1026" s="17"/>
      <c r="K1026" t="str">
        <f t="shared" si="91"/>
        <v>TOTAL LIABILITIES</v>
      </c>
      <c r="L1026" t="str">
        <f t="shared" si="93"/>
        <v>CURRENT LIABILITIES</v>
      </c>
      <c r="M1026" s="13" t="str">
        <f t="shared" si="92"/>
        <v>CURRENT LIABILITIES</v>
      </c>
      <c r="N1026" t="str">
        <f t="shared" si="94"/>
        <v>ACCRUED TAXES</v>
      </c>
      <c r="O1026" t="str">
        <f t="shared" si="95"/>
        <v>4610 - ACCRUED TAXES</v>
      </c>
      <c r="Q1026" t="str">
        <f t="shared" si="96"/>
        <v>ACCRUED FRANCHISE TAX B</v>
      </c>
      <c r="W1026" s="2">
        <v>4617</v>
      </c>
    </row>
    <row r="1027" spans="1:23" x14ac:dyDescent="0.25">
      <c r="A1027" s="2">
        <v>4618</v>
      </c>
      <c r="B1027" s="14" t="s">
        <v>2304</v>
      </c>
      <c r="C1027" s="14" t="s">
        <v>3321</v>
      </c>
      <c r="D1027" s="14" t="s">
        <v>2316</v>
      </c>
      <c r="E1027" s="14" t="s">
        <v>2304</v>
      </c>
      <c r="F1027" s="17">
        <v>223106</v>
      </c>
      <c r="G1027" s="2">
        <v>21411</v>
      </c>
      <c r="H1027" s="4">
        <v>236.11</v>
      </c>
      <c r="I1027" s="17"/>
      <c r="K1027" t="str">
        <f t="shared" ref="K1027:K1090" si="97">IF(D1027="3",TRIM(C1027),K1026)</f>
        <v>TOTAL LIABILITIES</v>
      </c>
      <c r="L1027" t="str">
        <f t="shared" si="93"/>
        <v>CURRENT LIABILITIES</v>
      </c>
      <c r="M1027" s="13" t="str">
        <f t="shared" ref="M1027:M1090" si="98">+L1027</f>
        <v>CURRENT LIABILITIES</v>
      </c>
      <c r="N1027" t="str">
        <f t="shared" si="94"/>
        <v>ACCRUED TAXES</v>
      </c>
      <c r="O1027" t="str">
        <f t="shared" si="95"/>
        <v>4610 - ACCRUED TAXES</v>
      </c>
      <c r="Q1027" t="str">
        <f t="shared" si="96"/>
        <v>ACCRUED UTIL OR COMM TA</v>
      </c>
      <c r="W1027" s="2">
        <v>4618</v>
      </c>
    </row>
    <row r="1028" spans="1:23" x14ac:dyDescent="0.25">
      <c r="A1028" s="2">
        <v>4619</v>
      </c>
      <c r="B1028" s="14" t="s">
        <v>2304</v>
      </c>
      <c r="C1028" s="14" t="s">
        <v>3322</v>
      </c>
      <c r="D1028" s="14" t="s">
        <v>2316</v>
      </c>
      <c r="E1028" s="14" t="s">
        <v>2304</v>
      </c>
      <c r="F1028" s="17">
        <v>223202</v>
      </c>
      <c r="G1028" s="2">
        <v>21422</v>
      </c>
      <c r="H1028" s="4" t="e">
        <v>#N/A</v>
      </c>
      <c r="I1028" s="17"/>
      <c r="K1028" t="str">
        <f t="shared" si="97"/>
        <v>TOTAL LIABILITIES</v>
      </c>
      <c r="L1028" t="str">
        <f t="shared" ref="L1028:L1091" si="99">IF(D1028="4",TRIM(C1028),L1027)</f>
        <v>CURRENT LIABILITIES</v>
      </c>
      <c r="M1028" s="13" t="str">
        <f t="shared" si="98"/>
        <v>CURRENT LIABILITIES</v>
      </c>
      <c r="N1028" t="str">
        <f t="shared" si="94"/>
        <v>ACCRUED TAXES</v>
      </c>
      <c r="O1028" t="str">
        <f t="shared" si="95"/>
        <v>4610 - ACCRUED TAXES</v>
      </c>
      <c r="Q1028" t="str">
        <f t="shared" si="96"/>
        <v>ACCRUED ADEM / ADPH</v>
      </c>
      <c r="W1028" s="2">
        <v>4619</v>
      </c>
    </row>
    <row r="1029" spans="1:23" x14ac:dyDescent="0.25">
      <c r="A1029" s="2">
        <v>4620</v>
      </c>
      <c r="B1029" s="14" t="s">
        <v>2304</v>
      </c>
      <c r="C1029" s="14" t="s">
        <v>3323</v>
      </c>
      <c r="D1029" s="14" t="s">
        <v>2316</v>
      </c>
      <c r="E1029" s="14" t="s">
        <v>2304</v>
      </c>
      <c r="F1029" s="17">
        <v>223203</v>
      </c>
      <c r="G1029" s="2">
        <v>21423</v>
      </c>
      <c r="H1029" s="4">
        <v>236.11</v>
      </c>
      <c r="I1029" s="17"/>
      <c r="K1029" t="str">
        <f t="shared" si="97"/>
        <v>TOTAL LIABILITIES</v>
      </c>
      <c r="L1029" t="str">
        <f t="shared" si="99"/>
        <v>CURRENT LIABILITIES</v>
      </c>
      <c r="M1029" s="13" t="str">
        <f t="shared" si="98"/>
        <v>CURRENT LIABILITIES</v>
      </c>
      <c r="N1029" t="str">
        <f t="shared" ref="N1029:N1092" si="100">IF(D1029="5",TRIM(C1029),N1028)</f>
        <v>ACCRUED TAXES</v>
      </c>
      <c r="O1029" t="str">
        <f t="shared" ref="O1029:O1092" si="101">IF(D1029="6",P1029,O1028)</f>
        <v>4610 - ACCRUED TAXES</v>
      </c>
      <c r="Q1029" t="str">
        <f t="shared" ref="Q1029:Q1092" si="102">IF(OR(D1029="7",D1029="8",D1029="6"),TRIM(C1029),"")</f>
        <v>ACCRUED SAFE DRINKING A</v>
      </c>
      <c r="W1029" s="2">
        <v>4620</v>
      </c>
    </row>
    <row r="1030" spans="1:23" x14ac:dyDescent="0.25">
      <c r="A1030" s="2">
        <v>4621</v>
      </c>
      <c r="B1030" s="14" t="s">
        <v>2304</v>
      </c>
      <c r="C1030" s="14" t="s">
        <v>3324</v>
      </c>
      <c r="D1030" s="14" t="s">
        <v>2316</v>
      </c>
      <c r="E1030" s="14" t="s">
        <v>2304</v>
      </c>
      <c r="F1030" s="17">
        <v>223212</v>
      </c>
      <c r="G1030" s="2">
        <v>21436</v>
      </c>
      <c r="H1030" s="4" t="e">
        <v>#N/A</v>
      </c>
      <c r="I1030" s="17"/>
      <c r="K1030" t="str">
        <f t="shared" si="97"/>
        <v>TOTAL LIABILITIES</v>
      </c>
      <c r="L1030" t="str">
        <f t="shared" si="99"/>
        <v>CURRENT LIABILITIES</v>
      </c>
      <c r="M1030" s="13" t="str">
        <f t="shared" si="98"/>
        <v>CURRENT LIABILITIES</v>
      </c>
      <c r="N1030" t="str">
        <f t="shared" si="100"/>
        <v>ACCRUED TAXES</v>
      </c>
      <c r="O1030" t="str">
        <f t="shared" si="101"/>
        <v>4610 - ACCRUED TAXES</v>
      </c>
      <c r="Q1030" t="str">
        <f t="shared" si="102"/>
        <v>ACCRUED DEQ PERMIT</v>
      </c>
      <c r="W1030" s="2">
        <v>4621</v>
      </c>
    </row>
    <row r="1031" spans="1:23" x14ac:dyDescent="0.25">
      <c r="A1031" s="2">
        <v>4622</v>
      </c>
      <c r="B1031" s="14" t="s">
        <v>2304</v>
      </c>
      <c r="C1031" s="14" t="s">
        <v>3325</v>
      </c>
      <c r="D1031" s="14" t="s">
        <v>2316</v>
      </c>
      <c r="E1031" s="14" t="s">
        <v>2304</v>
      </c>
      <c r="F1031" s="17">
        <v>223204</v>
      </c>
      <c r="G1031" s="2">
        <v>21424</v>
      </c>
      <c r="H1031" s="4">
        <v>236.11</v>
      </c>
      <c r="I1031" s="17"/>
      <c r="K1031" t="str">
        <f t="shared" si="97"/>
        <v>TOTAL LIABILITIES</v>
      </c>
      <c r="L1031" t="str">
        <f t="shared" si="99"/>
        <v>CURRENT LIABILITIES</v>
      </c>
      <c r="M1031" s="13" t="str">
        <f t="shared" si="98"/>
        <v>CURRENT LIABILITIES</v>
      </c>
      <c r="N1031" t="str">
        <f t="shared" si="100"/>
        <v>ACCRUED TAXES</v>
      </c>
      <c r="O1031" t="str">
        <f t="shared" si="101"/>
        <v>4610 - ACCRUED TAXES</v>
      </c>
      <c r="Q1031" t="str">
        <f t="shared" si="102"/>
        <v>ACCRUED SUI</v>
      </c>
      <c r="W1031" s="2">
        <v>4622</v>
      </c>
    </row>
    <row r="1032" spans="1:23" x14ac:dyDescent="0.25">
      <c r="A1032" s="2">
        <v>4623</v>
      </c>
      <c r="B1032" s="14" t="s">
        <v>2304</v>
      </c>
      <c r="C1032" s="14" t="s">
        <v>3326</v>
      </c>
      <c r="D1032" s="14" t="s">
        <v>2316</v>
      </c>
      <c r="E1032" s="14" t="s">
        <v>2304</v>
      </c>
      <c r="F1032" s="17">
        <v>223213</v>
      </c>
      <c r="G1032" s="2">
        <v>21411</v>
      </c>
      <c r="H1032" s="4" t="e">
        <v>#N/A</v>
      </c>
      <c r="I1032" s="17"/>
      <c r="K1032" t="str">
        <f t="shared" si="97"/>
        <v>TOTAL LIABILITIES</v>
      </c>
      <c r="L1032" t="str">
        <f t="shared" si="99"/>
        <v>CURRENT LIABILITIES</v>
      </c>
      <c r="M1032" s="13" t="str">
        <f t="shared" si="98"/>
        <v>CURRENT LIABILITIES</v>
      </c>
      <c r="N1032" t="str">
        <f t="shared" si="100"/>
        <v>ACCRUED TAXES</v>
      </c>
      <c r="O1032" t="str">
        <f t="shared" si="101"/>
        <v>4610 - ACCRUED TAXES</v>
      </c>
      <c r="Q1032" t="str">
        <f t="shared" si="102"/>
        <v>ACCRUED TCEQ</v>
      </c>
      <c r="W1032" s="2">
        <v>4623</v>
      </c>
    </row>
    <row r="1033" spans="1:23" x14ac:dyDescent="0.25">
      <c r="A1033" s="2">
        <v>4624</v>
      </c>
      <c r="B1033" s="14" t="s">
        <v>2304</v>
      </c>
      <c r="C1033" s="14" t="s">
        <v>3327</v>
      </c>
      <c r="D1033" s="14" t="s">
        <v>2316</v>
      </c>
      <c r="E1033" s="14" t="s">
        <v>2304</v>
      </c>
      <c r="F1033" s="17">
        <v>223308</v>
      </c>
      <c r="G1033" s="2">
        <v>21425</v>
      </c>
      <c r="H1033" s="4">
        <v>236.11</v>
      </c>
      <c r="I1033" s="17"/>
      <c r="K1033" t="str">
        <f t="shared" si="97"/>
        <v>TOTAL LIABILITIES</v>
      </c>
      <c r="L1033" t="str">
        <f t="shared" si="99"/>
        <v>CURRENT LIABILITIES</v>
      </c>
      <c r="M1033" s="13" t="str">
        <f t="shared" si="98"/>
        <v>CURRENT LIABILITIES</v>
      </c>
      <c r="N1033" t="str">
        <f t="shared" si="100"/>
        <v>ACCRUED TAXES</v>
      </c>
      <c r="O1033" t="str">
        <f t="shared" si="101"/>
        <v>4610 - ACCRUED TAXES</v>
      </c>
      <c r="Q1033" t="str">
        <f t="shared" si="102"/>
        <v>ACCRUED ST DISABILITY</v>
      </c>
      <c r="W1033" s="2">
        <v>4624</v>
      </c>
    </row>
    <row r="1034" spans="1:23" x14ac:dyDescent="0.25">
      <c r="A1034" s="2">
        <v>4626</v>
      </c>
      <c r="B1034" s="14" t="s">
        <v>2304</v>
      </c>
      <c r="C1034" s="14" t="s">
        <v>3328</v>
      </c>
      <c r="D1034" s="14" t="s">
        <v>2316</v>
      </c>
      <c r="E1034" s="14" t="s">
        <v>2304</v>
      </c>
      <c r="F1034" s="17">
        <v>223309</v>
      </c>
      <c r="G1034" s="2">
        <v>21426</v>
      </c>
      <c r="H1034" s="4">
        <v>236.11</v>
      </c>
      <c r="I1034" s="17"/>
      <c r="K1034" t="str">
        <f t="shared" si="97"/>
        <v>TOTAL LIABILITIES</v>
      </c>
      <c r="L1034" t="str">
        <f t="shared" si="99"/>
        <v>CURRENT LIABILITIES</v>
      </c>
      <c r="M1034" s="13" t="str">
        <f t="shared" si="98"/>
        <v>CURRENT LIABILITIES</v>
      </c>
      <c r="N1034" t="str">
        <f t="shared" si="100"/>
        <v>ACCRUED TAXES</v>
      </c>
      <c r="O1034" t="str">
        <f t="shared" si="101"/>
        <v>4610 - ACCRUED TAXES</v>
      </c>
      <c r="Q1034" t="str">
        <f t="shared" si="102"/>
        <v>ACCRUED ASSOCIATION FEE</v>
      </c>
      <c r="W1034" s="2">
        <v>4626</v>
      </c>
    </row>
    <row r="1035" spans="1:23" x14ac:dyDescent="0.25">
      <c r="A1035" s="2">
        <v>4628</v>
      </c>
      <c r="B1035" s="14" t="s">
        <v>2304</v>
      </c>
      <c r="C1035" s="14" t="s">
        <v>3329</v>
      </c>
      <c r="D1035" s="14" t="s">
        <v>2316</v>
      </c>
      <c r="E1035" s="14" t="s">
        <v>2304</v>
      </c>
      <c r="F1035" s="17">
        <v>223103</v>
      </c>
      <c r="G1035" s="2">
        <v>21408</v>
      </c>
      <c r="H1035" s="4">
        <v>236.11</v>
      </c>
      <c r="I1035" s="17"/>
      <c r="K1035" t="str">
        <f t="shared" si="97"/>
        <v>TOTAL LIABILITIES</v>
      </c>
      <c r="L1035" t="str">
        <f t="shared" si="99"/>
        <v>CURRENT LIABILITIES</v>
      </c>
      <c r="M1035" s="13" t="str">
        <f t="shared" si="98"/>
        <v>CURRENT LIABILITIES</v>
      </c>
      <c r="N1035" t="str">
        <f t="shared" si="100"/>
        <v>ACCRUED TAXES</v>
      </c>
      <c r="O1035" t="str">
        <f t="shared" si="101"/>
        <v>4610 - ACCRUED TAXES</v>
      </c>
      <c r="Q1035" t="str">
        <f t="shared" si="102"/>
        <v>ACCRUED REAL EST TAX</v>
      </c>
      <c r="W1035" s="2">
        <v>4628</v>
      </c>
    </row>
    <row r="1036" spans="1:23" x14ac:dyDescent="0.25">
      <c r="A1036" s="2">
        <v>4630</v>
      </c>
      <c r="B1036" s="14" t="s">
        <v>2304</v>
      </c>
      <c r="C1036" s="14" t="s">
        <v>3330</v>
      </c>
      <c r="D1036" s="14" t="s">
        <v>2316</v>
      </c>
      <c r="E1036" s="14" t="s">
        <v>2304</v>
      </c>
      <c r="F1036" s="17">
        <v>223104</v>
      </c>
      <c r="G1036" s="2">
        <v>21409</v>
      </c>
      <c r="H1036" s="4">
        <v>236.11</v>
      </c>
      <c r="I1036" s="17"/>
      <c r="K1036" t="str">
        <f t="shared" si="97"/>
        <v>TOTAL LIABILITIES</v>
      </c>
      <c r="L1036" t="str">
        <f t="shared" si="99"/>
        <v>CURRENT LIABILITIES</v>
      </c>
      <c r="M1036" s="13" t="str">
        <f t="shared" si="98"/>
        <v>CURRENT LIABILITIES</v>
      </c>
      <c r="N1036" t="str">
        <f t="shared" si="100"/>
        <v>ACCRUED TAXES</v>
      </c>
      <c r="O1036" t="str">
        <f t="shared" si="101"/>
        <v>4610 - ACCRUED TAXES</v>
      </c>
      <c r="Q1036" t="str">
        <f t="shared" si="102"/>
        <v>ACCRUED PERS PROP &amp; ICT</v>
      </c>
      <c r="W1036" s="2">
        <v>4630</v>
      </c>
    </row>
    <row r="1037" spans="1:23" x14ac:dyDescent="0.25">
      <c r="A1037" s="2">
        <v>4632</v>
      </c>
      <c r="B1037" s="14" t="s">
        <v>2304</v>
      </c>
      <c r="C1037" s="14" t="s">
        <v>3331</v>
      </c>
      <c r="D1037" s="14" t="s">
        <v>2316</v>
      </c>
      <c r="E1037" s="14" t="s">
        <v>2304</v>
      </c>
      <c r="F1037" s="2" t="s">
        <v>2989</v>
      </c>
      <c r="G1037" s="2" t="s">
        <v>2308</v>
      </c>
      <c r="H1037" s="4">
        <v>236.11</v>
      </c>
      <c r="K1037" t="str">
        <f t="shared" si="97"/>
        <v>TOTAL LIABILITIES</v>
      </c>
      <c r="L1037" t="str">
        <f t="shared" si="99"/>
        <v>CURRENT LIABILITIES</v>
      </c>
      <c r="M1037" s="13" t="str">
        <f t="shared" si="98"/>
        <v>CURRENT LIABILITIES</v>
      </c>
      <c r="N1037" t="str">
        <f t="shared" si="100"/>
        <v>ACCRUED TAXES</v>
      </c>
      <c r="O1037" t="str">
        <f t="shared" si="101"/>
        <v>4610 - ACCRUED TAXES</v>
      </c>
      <c r="Q1037" t="str">
        <f t="shared" si="102"/>
        <v>ACCRUED SPECIAL ASSESSM</v>
      </c>
      <c r="W1037" s="2">
        <v>4632</v>
      </c>
    </row>
    <row r="1038" spans="1:23" x14ac:dyDescent="0.25">
      <c r="A1038" s="2">
        <v>4634</v>
      </c>
      <c r="B1038" s="14" t="s">
        <v>2304</v>
      </c>
      <c r="C1038" s="14" t="s">
        <v>3332</v>
      </c>
      <c r="D1038" s="14" t="s">
        <v>2316</v>
      </c>
      <c r="E1038" s="14" t="s">
        <v>2304</v>
      </c>
      <c r="F1038" s="17">
        <v>223205</v>
      </c>
      <c r="G1038" s="2">
        <v>21427</v>
      </c>
      <c r="H1038" s="4">
        <v>236.11</v>
      </c>
      <c r="I1038" s="17"/>
      <c r="K1038" t="str">
        <f t="shared" si="97"/>
        <v>TOTAL LIABILITIES</v>
      </c>
      <c r="L1038" t="str">
        <f t="shared" si="99"/>
        <v>CURRENT LIABILITIES</v>
      </c>
      <c r="M1038" s="13" t="str">
        <f t="shared" si="98"/>
        <v>CURRENT LIABILITIES</v>
      </c>
      <c r="N1038" t="str">
        <f t="shared" si="100"/>
        <v>ACCRUED TAXES</v>
      </c>
      <c r="O1038" t="str">
        <f t="shared" si="101"/>
        <v>4610 - ACCRUED TAXES</v>
      </c>
      <c r="Q1038" t="str">
        <f t="shared" si="102"/>
        <v>ACCRUED SALES TAX</v>
      </c>
      <c r="W1038" s="2">
        <v>4634</v>
      </c>
    </row>
    <row r="1039" spans="1:23" x14ac:dyDescent="0.25">
      <c r="A1039" s="2">
        <v>4635</v>
      </c>
      <c r="B1039" s="14" t="s">
        <v>2304</v>
      </c>
      <c r="C1039" s="14" t="s">
        <v>3333</v>
      </c>
      <c r="D1039" s="14" t="s">
        <v>2316</v>
      </c>
      <c r="E1039" s="14" t="s">
        <v>2304</v>
      </c>
      <c r="F1039" s="17">
        <v>223206</v>
      </c>
      <c r="G1039" s="2">
        <v>21428</v>
      </c>
      <c r="H1039" s="4">
        <v>236.11</v>
      </c>
      <c r="I1039" s="17"/>
      <c r="K1039" t="str">
        <f t="shared" si="97"/>
        <v>TOTAL LIABILITIES</v>
      </c>
      <c r="L1039" t="str">
        <f t="shared" si="99"/>
        <v>CURRENT LIABILITIES</v>
      </c>
      <c r="M1039" s="13" t="str">
        <f t="shared" si="98"/>
        <v>CURRENT LIABILITIES</v>
      </c>
      <c r="N1039" t="str">
        <f t="shared" si="100"/>
        <v>ACCRUED TAXES</v>
      </c>
      <c r="O1039" t="str">
        <f t="shared" si="101"/>
        <v>4610 - ACCRUED TAXES</v>
      </c>
      <c r="Q1039" t="str">
        <f t="shared" si="102"/>
        <v>ACCRUED USE TAX</v>
      </c>
      <c r="W1039" s="2">
        <v>4635</v>
      </c>
    </row>
    <row r="1040" spans="1:23" x14ac:dyDescent="0.25">
      <c r="A1040" s="2">
        <v>4636</v>
      </c>
      <c r="B1040" s="14" t="s">
        <v>2304</v>
      </c>
      <c r="C1040" s="14" t="s">
        <v>3334</v>
      </c>
      <c r="D1040" s="14" t="s">
        <v>2316</v>
      </c>
      <c r="E1040" s="14" t="s">
        <v>2304</v>
      </c>
      <c r="F1040" s="17">
        <v>223207</v>
      </c>
      <c r="G1040" s="2">
        <v>21429</v>
      </c>
      <c r="H1040" s="4">
        <v>236.11</v>
      </c>
      <c r="I1040" s="17"/>
      <c r="K1040" t="str">
        <f t="shared" si="97"/>
        <v>TOTAL LIABILITIES</v>
      </c>
      <c r="L1040" t="str">
        <f t="shared" si="99"/>
        <v>CURRENT LIABILITIES</v>
      </c>
      <c r="M1040" s="13" t="str">
        <f t="shared" si="98"/>
        <v>CURRENT LIABILITIES</v>
      </c>
      <c r="N1040" t="str">
        <f t="shared" si="100"/>
        <v>ACCRUED TAXES</v>
      </c>
      <c r="O1040" t="str">
        <f t="shared" si="101"/>
        <v>4610 - ACCRUED TAXES</v>
      </c>
      <c r="Q1040" t="str">
        <f t="shared" si="102"/>
        <v>ACCRUED COUNTY TAX A</v>
      </c>
      <c r="W1040" s="2">
        <v>4636</v>
      </c>
    </row>
    <row r="1041" spans="1:23" x14ac:dyDescent="0.25">
      <c r="A1041" s="2">
        <v>4637</v>
      </c>
      <c r="B1041" s="14" t="s">
        <v>2304</v>
      </c>
      <c r="C1041" s="14" t="s">
        <v>3335</v>
      </c>
      <c r="D1041" s="14" t="s">
        <v>2316</v>
      </c>
      <c r="E1041" s="14" t="s">
        <v>2307</v>
      </c>
      <c r="F1041" s="17">
        <v>223208</v>
      </c>
      <c r="G1041" s="2">
        <v>21430</v>
      </c>
      <c r="H1041" s="4">
        <v>236.11</v>
      </c>
      <c r="I1041" s="17"/>
      <c r="K1041" t="str">
        <f t="shared" si="97"/>
        <v>TOTAL LIABILITIES</v>
      </c>
      <c r="L1041" t="str">
        <f t="shared" si="99"/>
        <v>CURRENT LIABILITIES</v>
      </c>
      <c r="M1041" s="13" t="str">
        <f t="shared" si="98"/>
        <v>CURRENT LIABILITIES</v>
      </c>
      <c r="N1041" t="str">
        <f t="shared" si="100"/>
        <v>ACCRUED TAXES</v>
      </c>
      <c r="O1041" t="str">
        <f t="shared" si="101"/>
        <v>4610 - ACCRUED TAXES</v>
      </c>
      <c r="Q1041" t="str">
        <f t="shared" si="102"/>
        <v>ACCRUED COUNTY TAX B</v>
      </c>
      <c r="W1041" s="2">
        <v>4637</v>
      </c>
    </row>
    <row r="1042" spans="1:23" x14ac:dyDescent="0.25">
      <c r="A1042" s="2">
        <v>4638</v>
      </c>
      <c r="B1042" s="14" t="s">
        <v>2304</v>
      </c>
      <c r="C1042" s="14" t="s">
        <v>3336</v>
      </c>
      <c r="D1042" s="14" t="s">
        <v>2316</v>
      </c>
      <c r="E1042" s="14" t="s">
        <v>2304</v>
      </c>
      <c r="F1042" s="17">
        <v>223209</v>
      </c>
      <c r="G1042" s="2">
        <v>21431</v>
      </c>
      <c r="H1042" s="4">
        <v>236.11</v>
      </c>
      <c r="I1042" s="17"/>
      <c r="K1042" t="str">
        <f t="shared" si="97"/>
        <v>TOTAL LIABILITIES</v>
      </c>
      <c r="L1042" t="str">
        <f t="shared" si="99"/>
        <v>CURRENT LIABILITIES</v>
      </c>
      <c r="M1042" s="13" t="str">
        <f t="shared" si="98"/>
        <v>CURRENT LIABILITIES</v>
      </c>
      <c r="N1042" t="str">
        <f t="shared" si="100"/>
        <v>ACCRUED TAXES</v>
      </c>
      <c r="O1042" t="str">
        <f t="shared" si="101"/>
        <v>4610 - ACCRUED TAXES</v>
      </c>
      <c r="Q1042" t="str">
        <f t="shared" si="102"/>
        <v>ACCRUED CITY TAX A</v>
      </c>
      <c r="W1042" s="2">
        <v>4638</v>
      </c>
    </row>
    <row r="1043" spans="1:23" x14ac:dyDescent="0.25">
      <c r="A1043" s="2">
        <v>4639</v>
      </c>
      <c r="B1043" s="14" t="s">
        <v>2304</v>
      </c>
      <c r="C1043" s="14" t="s">
        <v>3337</v>
      </c>
      <c r="D1043" s="14" t="s">
        <v>2316</v>
      </c>
      <c r="E1043" s="14" t="s">
        <v>2307</v>
      </c>
      <c r="F1043" s="17">
        <v>223210</v>
      </c>
      <c r="G1043" s="2">
        <v>21432</v>
      </c>
      <c r="H1043" s="4">
        <v>236.11</v>
      </c>
      <c r="I1043" s="17"/>
      <c r="K1043" t="str">
        <f t="shared" si="97"/>
        <v>TOTAL LIABILITIES</v>
      </c>
      <c r="L1043" t="str">
        <f t="shared" si="99"/>
        <v>CURRENT LIABILITIES</v>
      </c>
      <c r="M1043" s="13" t="str">
        <f t="shared" si="98"/>
        <v>CURRENT LIABILITIES</v>
      </c>
      <c r="N1043" t="str">
        <f t="shared" si="100"/>
        <v>ACCRUED TAXES</v>
      </c>
      <c r="O1043" t="str">
        <f t="shared" si="101"/>
        <v>4610 - ACCRUED TAXES</v>
      </c>
      <c r="Q1043" t="str">
        <f t="shared" si="102"/>
        <v>ACCRUED CITY TAX B</v>
      </c>
      <c r="W1043" s="2">
        <v>4639</v>
      </c>
    </row>
    <row r="1044" spans="1:23" x14ac:dyDescent="0.25">
      <c r="A1044" s="2">
        <v>4640</v>
      </c>
      <c r="B1044" s="14" t="s">
        <v>2304</v>
      </c>
      <c r="C1044" s="14" t="s">
        <v>3338</v>
      </c>
      <c r="D1044" s="14" t="s">
        <v>2316</v>
      </c>
      <c r="E1044" s="14" t="s">
        <v>2304</v>
      </c>
      <c r="F1044" s="17">
        <v>223211</v>
      </c>
      <c r="G1044" s="2">
        <v>21433</v>
      </c>
      <c r="H1044" s="4">
        <v>236.11</v>
      </c>
      <c r="I1044" s="17"/>
      <c r="K1044" t="str">
        <f t="shared" si="97"/>
        <v>TOTAL LIABILITIES</v>
      </c>
      <c r="L1044" t="str">
        <f t="shared" si="99"/>
        <v>CURRENT LIABILITIES</v>
      </c>
      <c r="M1044" s="13" t="str">
        <f t="shared" si="98"/>
        <v>CURRENT LIABILITIES</v>
      </c>
      <c r="N1044" t="str">
        <f t="shared" si="100"/>
        <v>ACCRUED TAXES</v>
      </c>
      <c r="O1044" t="str">
        <f t="shared" si="101"/>
        <v>4610 - ACCRUED TAXES</v>
      </c>
      <c r="Q1044" t="str">
        <f t="shared" si="102"/>
        <v>ACCRUED RESTOR FUND</v>
      </c>
      <c r="W1044" s="2">
        <v>4640</v>
      </c>
    </row>
    <row r="1045" spans="1:23" x14ac:dyDescent="0.25">
      <c r="A1045" s="2">
        <v>4642</v>
      </c>
      <c r="B1045" s="14" t="s">
        <v>3230</v>
      </c>
      <c r="C1045" s="14" t="s">
        <v>3339</v>
      </c>
      <c r="D1045" s="14" t="s">
        <v>2316</v>
      </c>
      <c r="E1045" s="14" t="s">
        <v>2304</v>
      </c>
      <c r="F1045" s="2" t="s">
        <v>2989</v>
      </c>
      <c r="G1045" s="2" t="s">
        <v>2308</v>
      </c>
      <c r="H1045" s="4">
        <v>0</v>
      </c>
      <c r="K1045" t="str">
        <f t="shared" si="97"/>
        <v>TOTAL LIABILITIES</v>
      </c>
      <c r="L1045" t="str">
        <f t="shared" si="99"/>
        <v>CURRENT LIABILITIES</v>
      </c>
      <c r="M1045" s="13" t="str">
        <f t="shared" si="98"/>
        <v>CURRENT LIABILITIES</v>
      </c>
      <c r="N1045" t="str">
        <f t="shared" si="100"/>
        <v>ACCRUED TAXES</v>
      </c>
      <c r="O1045" t="str">
        <f t="shared" si="101"/>
        <v>4610 - ACCRUED TAXES</v>
      </c>
      <c r="Q1045" t="str">
        <f t="shared" si="102"/>
        <v>ACCRUED ST W/H TAX GEOR</v>
      </c>
      <c r="W1045" s="2">
        <v>4642</v>
      </c>
    </row>
    <row r="1046" spans="1:23" x14ac:dyDescent="0.25">
      <c r="A1046" s="2">
        <v>4642</v>
      </c>
      <c r="B1046" s="14" t="s">
        <v>3232</v>
      </c>
      <c r="C1046" s="14" t="s">
        <v>3340</v>
      </c>
      <c r="D1046" s="14" t="s">
        <v>2316</v>
      </c>
      <c r="E1046" s="14" t="s">
        <v>2304</v>
      </c>
      <c r="F1046" s="2" t="s">
        <v>2989</v>
      </c>
      <c r="G1046" s="2" t="s">
        <v>2308</v>
      </c>
      <c r="H1046" s="4">
        <v>0</v>
      </c>
      <c r="K1046" t="str">
        <f t="shared" si="97"/>
        <v>TOTAL LIABILITIES</v>
      </c>
      <c r="L1046" t="str">
        <f t="shared" si="99"/>
        <v>CURRENT LIABILITIES</v>
      </c>
      <c r="M1046" s="13" t="str">
        <f t="shared" si="98"/>
        <v>CURRENT LIABILITIES</v>
      </c>
      <c r="N1046" t="str">
        <f t="shared" si="100"/>
        <v>ACCRUED TAXES</v>
      </c>
      <c r="O1046" t="str">
        <f t="shared" si="101"/>
        <v>4610 - ACCRUED TAXES</v>
      </c>
      <c r="Q1046" t="str">
        <f t="shared" si="102"/>
        <v>ACCRUED ST W/H TAX ILLI</v>
      </c>
      <c r="W1046" s="2">
        <v>4642</v>
      </c>
    </row>
    <row r="1047" spans="1:23" x14ac:dyDescent="0.25">
      <c r="A1047" s="2">
        <v>4642</v>
      </c>
      <c r="B1047" s="14" t="s">
        <v>3234</v>
      </c>
      <c r="C1047" s="14" t="s">
        <v>3341</v>
      </c>
      <c r="D1047" s="14" t="s">
        <v>2316</v>
      </c>
      <c r="E1047" s="14" t="s">
        <v>2304</v>
      </c>
      <c r="F1047" s="2" t="s">
        <v>2989</v>
      </c>
      <c r="G1047" s="2" t="s">
        <v>2308</v>
      </c>
      <c r="H1047" s="4">
        <v>0</v>
      </c>
      <c r="K1047" t="str">
        <f t="shared" si="97"/>
        <v>TOTAL LIABILITIES</v>
      </c>
      <c r="L1047" t="str">
        <f t="shared" si="99"/>
        <v>CURRENT LIABILITIES</v>
      </c>
      <c r="M1047" s="13" t="str">
        <f t="shared" si="98"/>
        <v>CURRENT LIABILITIES</v>
      </c>
      <c r="N1047" t="str">
        <f t="shared" si="100"/>
        <v>ACCRUED TAXES</v>
      </c>
      <c r="O1047" t="str">
        <f t="shared" si="101"/>
        <v>4610 - ACCRUED TAXES</v>
      </c>
      <c r="Q1047" t="str">
        <f t="shared" si="102"/>
        <v>ACCRUED ST W/H TAX INDI</v>
      </c>
      <c r="W1047" s="2">
        <v>4642</v>
      </c>
    </row>
    <row r="1048" spans="1:23" x14ac:dyDescent="0.25">
      <c r="A1048" s="2">
        <v>4642</v>
      </c>
      <c r="B1048" s="14" t="s">
        <v>3236</v>
      </c>
      <c r="C1048" s="14" t="s">
        <v>3342</v>
      </c>
      <c r="D1048" s="14" t="s">
        <v>2316</v>
      </c>
      <c r="E1048" s="14" t="s">
        <v>2304</v>
      </c>
      <c r="F1048" s="2" t="s">
        <v>2989</v>
      </c>
      <c r="G1048" s="2" t="s">
        <v>2308</v>
      </c>
      <c r="H1048" s="4">
        <v>0</v>
      </c>
      <c r="K1048" t="str">
        <f t="shared" si="97"/>
        <v>TOTAL LIABILITIES</v>
      </c>
      <c r="L1048" t="str">
        <f t="shared" si="99"/>
        <v>CURRENT LIABILITIES</v>
      </c>
      <c r="M1048" s="13" t="str">
        <f t="shared" si="98"/>
        <v>CURRENT LIABILITIES</v>
      </c>
      <c r="N1048" t="str">
        <f t="shared" si="100"/>
        <v>ACCRUED TAXES</v>
      </c>
      <c r="O1048" t="str">
        <f t="shared" si="101"/>
        <v>4610 - ACCRUED TAXES</v>
      </c>
      <c r="Q1048" t="str">
        <f t="shared" si="102"/>
        <v>ACCRUED ST W/H TAX MISS</v>
      </c>
      <c r="W1048" s="2">
        <v>4642</v>
      </c>
    </row>
    <row r="1049" spans="1:23" x14ac:dyDescent="0.25">
      <c r="A1049" s="2">
        <v>4642</v>
      </c>
      <c r="B1049" s="14" t="s">
        <v>3238</v>
      </c>
      <c r="C1049" s="14" t="s">
        <v>3343</v>
      </c>
      <c r="D1049" s="14" t="s">
        <v>2316</v>
      </c>
      <c r="E1049" s="14" t="s">
        <v>2304</v>
      </c>
      <c r="F1049" s="2" t="s">
        <v>2989</v>
      </c>
      <c r="G1049" s="2" t="s">
        <v>2308</v>
      </c>
      <c r="H1049" s="4">
        <v>0</v>
      </c>
      <c r="K1049" t="str">
        <f t="shared" si="97"/>
        <v>TOTAL LIABILITIES</v>
      </c>
      <c r="L1049" t="str">
        <f t="shared" si="99"/>
        <v>CURRENT LIABILITIES</v>
      </c>
      <c r="M1049" s="13" t="str">
        <f t="shared" si="98"/>
        <v>CURRENT LIABILITIES</v>
      </c>
      <c r="N1049" t="str">
        <f t="shared" si="100"/>
        <v>ACCRUED TAXES</v>
      </c>
      <c r="O1049" t="str">
        <f t="shared" si="101"/>
        <v>4610 - ACCRUED TAXES</v>
      </c>
      <c r="Q1049" t="str">
        <f t="shared" si="102"/>
        <v>ACCRUED ST W/H TAX N C</v>
      </c>
      <c r="W1049" s="2">
        <v>4642</v>
      </c>
    </row>
    <row r="1050" spans="1:23" x14ac:dyDescent="0.25">
      <c r="A1050" s="2">
        <v>4642</v>
      </c>
      <c r="B1050" s="14" t="s">
        <v>3240</v>
      </c>
      <c r="C1050" s="14" t="s">
        <v>3344</v>
      </c>
      <c r="D1050" s="14" t="s">
        <v>2316</v>
      </c>
      <c r="E1050" s="14" t="s">
        <v>2304</v>
      </c>
      <c r="F1050" s="2" t="s">
        <v>2989</v>
      </c>
      <c r="G1050" s="2" t="s">
        <v>2308</v>
      </c>
      <c r="H1050" s="4">
        <v>0</v>
      </c>
      <c r="K1050" t="str">
        <f t="shared" si="97"/>
        <v>TOTAL LIABILITIES</v>
      </c>
      <c r="L1050" t="str">
        <f t="shared" si="99"/>
        <v>CURRENT LIABILITIES</v>
      </c>
      <c r="M1050" s="13" t="str">
        <f t="shared" si="98"/>
        <v>CURRENT LIABILITIES</v>
      </c>
      <c r="N1050" t="str">
        <f t="shared" si="100"/>
        <v>ACCRUED TAXES</v>
      </c>
      <c r="O1050" t="str">
        <f t="shared" si="101"/>
        <v>4610 - ACCRUED TAXES</v>
      </c>
      <c r="Q1050" t="str">
        <f t="shared" si="102"/>
        <v>ACCRUED ST W/H TAX OHIO</v>
      </c>
      <c r="W1050" s="2">
        <v>4642</v>
      </c>
    </row>
    <row r="1051" spans="1:23" x14ac:dyDescent="0.25">
      <c r="A1051" s="2">
        <v>4642</v>
      </c>
      <c r="B1051" s="14" t="s">
        <v>3242</v>
      </c>
      <c r="C1051" s="14" t="s">
        <v>3345</v>
      </c>
      <c r="D1051" s="14" t="s">
        <v>2316</v>
      </c>
      <c r="E1051" s="14" t="s">
        <v>2304</v>
      </c>
      <c r="F1051" s="2" t="s">
        <v>2989</v>
      </c>
      <c r="G1051" s="2" t="s">
        <v>2308</v>
      </c>
      <c r="H1051" s="4">
        <v>0</v>
      </c>
      <c r="K1051" t="str">
        <f t="shared" si="97"/>
        <v>TOTAL LIABILITIES</v>
      </c>
      <c r="L1051" t="str">
        <f t="shared" si="99"/>
        <v>CURRENT LIABILITIES</v>
      </c>
      <c r="M1051" s="13" t="str">
        <f t="shared" si="98"/>
        <v>CURRENT LIABILITIES</v>
      </c>
      <c r="N1051" t="str">
        <f t="shared" si="100"/>
        <v>ACCRUED TAXES</v>
      </c>
      <c r="O1051" t="str">
        <f t="shared" si="101"/>
        <v>4610 - ACCRUED TAXES</v>
      </c>
      <c r="Q1051" t="str">
        <f t="shared" si="102"/>
        <v>ACCRUED ST W/H TAX S C</v>
      </c>
      <c r="W1051" s="2">
        <v>4642</v>
      </c>
    </row>
    <row r="1052" spans="1:23" x14ac:dyDescent="0.25">
      <c r="A1052" s="2">
        <v>4642</v>
      </c>
      <c r="B1052" s="14" t="s">
        <v>3244</v>
      </c>
      <c r="C1052" s="14" t="s">
        <v>3346</v>
      </c>
      <c r="D1052" s="14" t="s">
        <v>2316</v>
      </c>
      <c r="E1052" s="14" t="s">
        <v>2304</v>
      </c>
      <c r="F1052" s="2" t="s">
        <v>2989</v>
      </c>
      <c r="G1052" s="2" t="s">
        <v>2308</v>
      </c>
      <c r="H1052" s="4">
        <v>0</v>
      </c>
      <c r="K1052" t="str">
        <f t="shared" si="97"/>
        <v>TOTAL LIABILITIES</v>
      </c>
      <c r="L1052" t="str">
        <f t="shared" si="99"/>
        <v>CURRENT LIABILITIES</v>
      </c>
      <c r="M1052" s="13" t="str">
        <f t="shared" si="98"/>
        <v>CURRENT LIABILITIES</v>
      </c>
      <c r="N1052" t="str">
        <f t="shared" si="100"/>
        <v>ACCRUED TAXES</v>
      </c>
      <c r="O1052" t="str">
        <f t="shared" si="101"/>
        <v>4610 - ACCRUED TAXES</v>
      </c>
      <c r="Q1052" t="str">
        <f t="shared" si="102"/>
        <v>ACCRUED ST W/H TAX NONR</v>
      </c>
      <c r="W1052" s="2">
        <v>4642</v>
      </c>
    </row>
    <row r="1053" spans="1:23" x14ac:dyDescent="0.25">
      <c r="A1053" s="2">
        <v>4642</v>
      </c>
      <c r="B1053" s="14" t="s">
        <v>3246</v>
      </c>
      <c r="C1053" s="14" t="s">
        <v>3347</v>
      </c>
      <c r="D1053" s="14" t="s">
        <v>2316</v>
      </c>
      <c r="E1053" s="14" t="s">
        <v>2304</v>
      </c>
      <c r="F1053" s="2" t="s">
        <v>2989</v>
      </c>
      <c r="G1053" s="2" t="s">
        <v>2308</v>
      </c>
      <c r="H1053" s="4">
        <v>0</v>
      </c>
      <c r="K1053" t="str">
        <f t="shared" si="97"/>
        <v>TOTAL LIABILITIES</v>
      </c>
      <c r="L1053" t="str">
        <f t="shared" si="99"/>
        <v>CURRENT LIABILITIES</v>
      </c>
      <c r="M1053" s="13" t="str">
        <f t="shared" si="98"/>
        <v>CURRENT LIABILITIES</v>
      </c>
      <c r="N1053" t="str">
        <f t="shared" si="100"/>
        <v>ACCRUED TAXES</v>
      </c>
      <c r="O1053" t="str">
        <f t="shared" si="101"/>
        <v>4610 - ACCRUED TAXES</v>
      </c>
      <c r="Q1053" t="str">
        <f t="shared" si="102"/>
        <v>ACCRUED ST W/H TAX WISC</v>
      </c>
      <c r="W1053" s="2">
        <v>4642</v>
      </c>
    </row>
    <row r="1054" spans="1:23" x14ac:dyDescent="0.25">
      <c r="A1054" s="2">
        <v>4642</v>
      </c>
      <c r="B1054" s="14" t="s">
        <v>3248</v>
      </c>
      <c r="C1054" s="14" t="s">
        <v>3348</v>
      </c>
      <c r="D1054" s="14" t="s">
        <v>2316</v>
      </c>
      <c r="E1054" s="14" t="s">
        <v>2304</v>
      </c>
      <c r="F1054" s="2" t="s">
        <v>2989</v>
      </c>
      <c r="G1054" s="2" t="s">
        <v>2308</v>
      </c>
      <c r="H1054" s="4">
        <v>0</v>
      </c>
      <c r="K1054" t="str">
        <f t="shared" si="97"/>
        <v>TOTAL LIABILITIES</v>
      </c>
      <c r="L1054" t="str">
        <f t="shared" si="99"/>
        <v>CURRENT LIABILITIES</v>
      </c>
      <c r="M1054" s="13" t="str">
        <f t="shared" si="98"/>
        <v>CURRENT LIABILITIES</v>
      </c>
      <c r="N1054" t="str">
        <f t="shared" si="100"/>
        <v>ACCRUED TAXES</v>
      </c>
      <c r="O1054" t="str">
        <f t="shared" si="101"/>
        <v>4610 - ACCRUED TAXES</v>
      </c>
      <c r="Q1054" t="str">
        <f t="shared" si="102"/>
        <v>ACCRUED ST W/H TAX LOUI</v>
      </c>
      <c r="W1054" s="2">
        <v>4642</v>
      </c>
    </row>
    <row r="1055" spans="1:23" x14ac:dyDescent="0.25">
      <c r="A1055" s="2">
        <v>4642</v>
      </c>
      <c r="B1055" s="14" t="s">
        <v>3250</v>
      </c>
      <c r="C1055" s="14" t="s">
        <v>3349</v>
      </c>
      <c r="D1055" s="14" t="s">
        <v>2316</v>
      </c>
      <c r="E1055" s="14" t="s">
        <v>2304</v>
      </c>
      <c r="F1055" s="2" t="s">
        <v>2989</v>
      </c>
      <c r="G1055" s="2" t="s">
        <v>2308</v>
      </c>
      <c r="H1055" s="4">
        <v>0</v>
      </c>
      <c r="K1055" t="str">
        <f t="shared" si="97"/>
        <v>TOTAL LIABILITIES</v>
      </c>
      <c r="L1055" t="str">
        <f t="shared" si="99"/>
        <v>CURRENT LIABILITIES</v>
      </c>
      <c r="M1055" s="13" t="str">
        <f t="shared" si="98"/>
        <v>CURRENT LIABILITIES</v>
      </c>
      <c r="N1055" t="str">
        <f t="shared" si="100"/>
        <v>ACCRUED TAXES</v>
      </c>
      <c r="O1055" t="str">
        <f t="shared" si="101"/>
        <v>4610 - ACCRUED TAXES</v>
      </c>
      <c r="Q1055" t="str">
        <f t="shared" si="102"/>
        <v>ACCRUED ST W/H TAX TENN</v>
      </c>
      <c r="W1055" s="2">
        <v>4642</v>
      </c>
    </row>
    <row r="1056" spans="1:23" x14ac:dyDescent="0.25">
      <c r="A1056" s="2">
        <v>4642</v>
      </c>
      <c r="B1056" s="14" t="s">
        <v>3252</v>
      </c>
      <c r="C1056" s="14" t="s">
        <v>3350</v>
      </c>
      <c r="D1056" s="14" t="s">
        <v>2316</v>
      </c>
      <c r="E1056" s="14" t="s">
        <v>2304</v>
      </c>
      <c r="F1056" s="2" t="s">
        <v>2989</v>
      </c>
      <c r="G1056" s="2" t="s">
        <v>2308</v>
      </c>
      <c r="H1056" s="4">
        <v>0</v>
      </c>
      <c r="K1056" t="str">
        <f t="shared" si="97"/>
        <v>TOTAL LIABILITIES</v>
      </c>
      <c r="L1056" t="str">
        <f t="shared" si="99"/>
        <v>CURRENT LIABILITIES</v>
      </c>
      <c r="M1056" s="13" t="str">
        <f t="shared" si="98"/>
        <v>CURRENT LIABILITIES</v>
      </c>
      <c r="N1056" t="str">
        <f t="shared" si="100"/>
        <v>ACCRUED TAXES</v>
      </c>
      <c r="O1056" t="str">
        <f t="shared" si="101"/>
        <v>4610 - ACCRUED TAXES</v>
      </c>
      <c r="Q1056" t="str">
        <f t="shared" si="102"/>
        <v>ACCRUED ST W/H TAX MARY</v>
      </c>
      <c r="W1056" s="2">
        <v>4642</v>
      </c>
    </row>
    <row r="1057" spans="1:23" x14ac:dyDescent="0.25">
      <c r="A1057" s="2">
        <v>4642</v>
      </c>
      <c r="B1057" s="14" t="s">
        <v>3254</v>
      </c>
      <c r="C1057" s="14" t="s">
        <v>3351</v>
      </c>
      <c r="D1057" s="14" t="s">
        <v>2316</v>
      </c>
      <c r="E1057" s="14" t="s">
        <v>2304</v>
      </c>
      <c r="F1057" s="2" t="s">
        <v>2989</v>
      </c>
      <c r="G1057" s="2" t="s">
        <v>2308</v>
      </c>
      <c r="H1057" s="4">
        <v>0</v>
      </c>
      <c r="K1057" t="str">
        <f t="shared" si="97"/>
        <v>TOTAL LIABILITIES</v>
      </c>
      <c r="L1057" t="str">
        <f t="shared" si="99"/>
        <v>CURRENT LIABILITIES</v>
      </c>
      <c r="M1057" s="13" t="str">
        <f t="shared" si="98"/>
        <v>CURRENT LIABILITIES</v>
      </c>
      <c r="N1057" t="str">
        <f t="shared" si="100"/>
        <v>ACCRUED TAXES</v>
      </c>
      <c r="O1057" t="str">
        <f t="shared" si="101"/>
        <v>4610 - ACCRUED TAXES</v>
      </c>
      <c r="Q1057" t="str">
        <f t="shared" si="102"/>
        <v>ACCRUED ST W/H TAX PA</v>
      </c>
      <c r="W1057" s="2">
        <v>4642</v>
      </c>
    </row>
    <row r="1058" spans="1:23" x14ac:dyDescent="0.25">
      <c r="A1058" s="2">
        <v>4642</v>
      </c>
      <c r="B1058" s="14" t="s">
        <v>3256</v>
      </c>
      <c r="C1058" s="14" t="s">
        <v>3352</v>
      </c>
      <c r="D1058" s="14" t="s">
        <v>2316</v>
      </c>
      <c r="E1058" s="14" t="s">
        <v>2304</v>
      </c>
      <c r="F1058" s="2" t="s">
        <v>2989</v>
      </c>
      <c r="G1058" s="2" t="s">
        <v>2308</v>
      </c>
      <c r="H1058" s="4">
        <v>0</v>
      </c>
      <c r="K1058" t="str">
        <f t="shared" si="97"/>
        <v>TOTAL LIABILITIES</v>
      </c>
      <c r="L1058" t="str">
        <f t="shared" si="99"/>
        <v>CURRENT LIABILITIES</v>
      </c>
      <c r="M1058" s="13" t="str">
        <f t="shared" si="98"/>
        <v>CURRENT LIABILITIES</v>
      </c>
      <c r="N1058" t="str">
        <f t="shared" si="100"/>
        <v>ACCRUED TAXES</v>
      </c>
      <c r="O1058" t="str">
        <f t="shared" si="101"/>
        <v>4610 - ACCRUED TAXES</v>
      </c>
      <c r="Q1058" t="str">
        <f t="shared" si="102"/>
        <v>ACCRUED ST W/H TAX NJ</v>
      </c>
      <c r="W1058" s="2">
        <v>4642</v>
      </c>
    </row>
    <row r="1059" spans="1:23" x14ac:dyDescent="0.25">
      <c r="A1059" s="2">
        <v>4642</v>
      </c>
      <c r="B1059" s="14" t="s">
        <v>3258</v>
      </c>
      <c r="C1059" s="14" t="s">
        <v>3353</v>
      </c>
      <c r="D1059" s="14" t="s">
        <v>2316</v>
      </c>
      <c r="E1059" s="14" t="s">
        <v>2304</v>
      </c>
      <c r="F1059" s="2" t="s">
        <v>2989</v>
      </c>
      <c r="G1059" s="2" t="s">
        <v>2308</v>
      </c>
      <c r="H1059" s="4">
        <v>0</v>
      </c>
      <c r="K1059" t="str">
        <f t="shared" si="97"/>
        <v>TOTAL LIABILITIES</v>
      </c>
      <c r="L1059" t="str">
        <f t="shared" si="99"/>
        <v>CURRENT LIABILITIES</v>
      </c>
      <c r="M1059" s="13" t="str">
        <f t="shared" si="98"/>
        <v>CURRENT LIABILITIES</v>
      </c>
      <c r="N1059" t="str">
        <f t="shared" si="100"/>
        <v>ACCRUED TAXES</v>
      </c>
      <c r="O1059" t="str">
        <f t="shared" si="101"/>
        <v>4610 - ACCRUED TAXES</v>
      </c>
      <c r="Q1059" t="str">
        <f t="shared" si="102"/>
        <v>ACCRUED ST W/H TAX VIRG</v>
      </c>
      <c r="W1059" s="2">
        <v>4642</v>
      </c>
    </row>
    <row r="1060" spans="1:23" x14ac:dyDescent="0.25">
      <c r="A1060" s="2">
        <v>4642</v>
      </c>
      <c r="B1060" s="14" t="s">
        <v>2304</v>
      </c>
      <c r="C1060" s="14" t="s">
        <v>3354</v>
      </c>
      <c r="D1060" s="14" t="s">
        <v>2314</v>
      </c>
      <c r="E1060" s="14" t="s">
        <v>2307</v>
      </c>
      <c r="G1060" s="2" t="s">
        <v>2308</v>
      </c>
      <c r="H1060" s="4">
        <v>0</v>
      </c>
      <c r="K1060" t="str">
        <f t="shared" si="97"/>
        <v>TOTAL LIABILITIES</v>
      </c>
      <c r="L1060" t="str">
        <f t="shared" si="99"/>
        <v>CURRENT LIABILITIES</v>
      </c>
      <c r="M1060" s="13" t="str">
        <f t="shared" si="98"/>
        <v>CURRENT LIABILITIES</v>
      </c>
      <c r="N1060" t="str">
        <f t="shared" si="100"/>
        <v>ACCRUED TAXES</v>
      </c>
      <c r="O1060" t="str">
        <f t="shared" si="101"/>
        <v>4642 - ACCRUED ST W/H TAX</v>
      </c>
      <c r="P1060" t="str">
        <f>CONCATENATE(A1060," ","-"," ",TRIM(C1060))</f>
        <v>4642 - ACCRUED ST W/H TAX</v>
      </c>
      <c r="Q1060" t="str">
        <f t="shared" si="102"/>
        <v>ACCRUED ST W/H TAX</v>
      </c>
      <c r="W1060" s="2">
        <v>4642</v>
      </c>
    </row>
    <row r="1061" spans="1:23" x14ac:dyDescent="0.25">
      <c r="A1061" s="2">
        <v>4657</v>
      </c>
      <c r="B1061" s="14" t="s">
        <v>2304</v>
      </c>
      <c r="C1061" s="14" t="s">
        <v>3355</v>
      </c>
      <c r="D1061" s="14" t="s">
        <v>2316</v>
      </c>
      <c r="E1061" s="14" t="s">
        <v>2304</v>
      </c>
      <c r="F1061" s="2" t="s">
        <v>2989</v>
      </c>
      <c r="G1061" s="2" t="s">
        <v>2308</v>
      </c>
      <c r="H1061" s="4">
        <v>236.12</v>
      </c>
      <c r="K1061" t="str">
        <f t="shared" si="97"/>
        <v>TOTAL LIABILITIES</v>
      </c>
      <c r="L1061" t="str">
        <f t="shared" si="99"/>
        <v>CURRENT LIABILITIES</v>
      </c>
      <c r="M1061" s="13" t="str">
        <f t="shared" si="98"/>
        <v>CURRENT LIABILITIES</v>
      </c>
      <c r="N1061" t="str">
        <f t="shared" si="100"/>
        <v>ACCRUED TAXES</v>
      </c>
      <c r="O1061" t="str">
        <f t="shared" si="101"/>
        <v>4642 - ACCRUED ST W/H TAX</v>
      </c>
      <c r="Q1061" t="str">
        <f t="shared" si="102"/>
        <v>ACCRUED INCOME TAX</v>
      </c>
      <c r="W1061" s="2">
        <v>4657</v>
      </c>
    </row>
    <row r="1062" spans="1:23" x14ac:dyDescent="0.25">
      <c r="A1062" s="2">
        <v>4659</v>
      </c>
      <c r="B1062" s="14" t="s">
        <v>2304</v>
      </c>
      <c r="C1062" s="14" t="s">
        <v>3356</v>
      </c>
      <c r="D1062" s="14" t="s">
        <v>2316</v>
      </c>
      <c r="E1062" s="14" t="s">
        <v>2304</v>
      </c>
      <c r="F1062" s="17">
        <v>223501</v>
      </c>
      <c r="G1062" s="2">
        <v>21451</v>
      </c>
      <c r="H1062" s="4">
        <v>236.12</v>
      </c>
      <c r="I1062" s="17"/>
      <c r="K1062" t="str">
        <f t="shared" si="97"/>
        <v>TOTAL LIABILITIES</v>
      </c>
      <c r="L1062" t="str">
        <f t="shared" si="99"/>
        <v>CURRENT LIABILITIES</v>
      </c>
      <c r="M1062" s="13" t="str">
        <f t="shared" si="98"/>
        <v>CURRENT LIABILITIES</v>
      </c>
      <c r="N1062" t="str">
        <f t="shared" si="100"/>
        <v>ACCRUED TAXES</v>
      </c>
      <c r="O1062" t="str">
        <f t="shared" si="101"/>
        <v>4642 - ACCRUED ST W/H TAX</v>
      </c>
      <c r="Q1062" t="str">
        <f t="shared" si="102"/>
        <v>ACCRUED FED INCOME TAX</v>
      </c>
      <c r="W1062" s="2">
        <v>4659</v>
      </c>
    </row>
    <row r="1063" spans="1:23" x14ac:dyDescent="0.25">
      <c r="A1063" s="2">
        <v>4661</v>
      </c>
      <c r="B1063" s="14" t="s">
        <v>2304</v>
      </c>
      <c r="C1063" s="14" t="s">
        <v>3357</v>
      </c>
      <c r="D1063" s="14" t="s">
        <v>2316</v>
      </c>
      <c r="E1063" s="14" t="s">
        <v>2304</v>
      </c>
      <c r="F1063" s="17">
        <v>223502</v>
      </c>
      <c r="G1063" s="2">
        <v>21452</v>
      </c>
      <c r="H1063" s="4">
        <v>236.12</v>
      </c>
      <c r="I1063" s="17"/>
      <c r="K1063" t="str">
        <f t="shared" si="97"/>
        <v>TOTAL LIABILITIES</v>
      </c>
      <c r="L1063" t="str">
        <f t="shared" si="99"/>
        <v>CURRENT LIABILITIES</v>
      </c>
      <c r="M1063" s="13" t="str">
        <f t="shared" si="98"/>
        <v>CURRENT LIABILITIES</v>
      </c>
      <c r="N1063" t="str">
        <f t="shared" si="100"/>
        <v>ACCRUED TAXES</v>
      </c>
      <c r="O1063" t="str">
        <f t="shared" si="101"/>
        <v>4642 - ACCRUED ST W/H TAX</v>
      </c>
      <c r="Q1063" t="str">
        <f t="shared" si="102"/>
        <v>ACCRUED ST INCOME TAX</v>
      </c>
      <c r="W1063" s="2">
        <v>4661</v>
      </c>
    </row>
    <row r="1064" spans="1:23" x14ac:dyDescent="0.25">
      <c r="A1064" s="2">
        <v>4670</v>
      </c>
      <c r="B1064" s="14" t="s">
        <v>2304</v>
      </c>
      <c r="C1064" s="14" t="s">
        <v>3358</v>
      </c>
      <c r="D1064" s="14" t="s">
        <v>2312</v>
      </c>
      <c r="E1064" s="14" t="s">
        <v>2307</v>
      </c>
      <c r="G1064" s="2" t="s">
        <v>2308</v>
      </c>
      <c r="H1064" s="4">
        <v>0</v>
      </c>
      <c r="K1064" t="str">
        <f t="shared" si="97"/>
        <v>TOTAL LIABILITIES</v>
      </c>
      <c r="L1064" t="str">
        <f t="shared" si="99"/>
        <v>CURRENT LIABILITIES</v>
      </c>
      <c r="M1064" s="13" t="str">
        <f t="shared" si="98"/>
        <v>CURRENT LIABILITIES</v>
      </c>
      <c r="N1064" t="str">
        <f t="shared" si="100"/>
        <v>ACCRUED INTEREST</v>
      </c>
      <c r="O1064" t="str">
        <f t="shared" si="101"/>
        <v>4642 - ACCRUED ST W/H TAX</v>
      </c>
      <c r="Q1064" t="str">
        <f t="shared" si="102"/>
        <v/>
      </c>
      <c r="W1064" s="2">
        <v>4670</v>
      </c>
    </row>
    <row r="1065" spans="1:23" x14ac:dyDescent="0.25">
      <c r="A1065" s="2">
        <v>4675</v>
      </c>
      <c r="B1065" s="14" t="s">
        <v>2304</v>
      </c>
      <c r="C1065" s="14" t="s">
        <v>3358</v>
      </c>
      <c r="D1065" s="14" t="s">
        <v>2314</v>
      </c>
      <c r="E1065" s="14" t="s">
        <v>2307</v>
      </c>
      <c r="G1065" s="2" t="s">
        <v>2308</v>
      </c>
      <c r="H1065" s="4">
        <v>0</v>
      </c>
      <c r="K1065" t="str">
        <f t="shared" si="97"/>
        <v>TOTAL LIABILITIES</v>
      </c>
      <c r="L1065" t="str">
        <f t="shared" si="99"/>
        <v>CURRENT LIABILITIES</v>
      </c>
      <c r="M1065" s="13" t="str">
        <f t="shared" si="98"/>
        <v>CURRENT LIABILITIES</v>
      </c>
      <c r="N1065" t="str">
        <f t="shared" si="100"/>
        <v>ACCRUED INTEREST</v>
      </c>
      <c r="O1065" t="str">
        <f t="shared" si="101"/>
        <v>4675 - ACCRUED INTEREST</v>
      </c>
      <c r="P1065" t="str">
        <f>CONCATENATE(A1065," ","-"," ",TRIM(C1065))</f>
        <v>4675 - ACCRUED INTEREST</v>
      </c>
      <c r="Q1065" t="str">
        <f t="shared" si="102"/>
        <v>ACCRUED INTEREST</v>
      </c>
      <c r="W1065" s="2">
        <v>4675</v>
      </c>
    </row>
    <row r="1066" spans="1:23" x14ac:dyDescent="0.25">
      <c r="A1066" s="2">
        <v>4680</v>
      </c>
      <c r="B1066" s="14" t="s">
        <v>2304</v>
      </c>
      <c r="C1066" s="14" t="s">
        <v>3359</v>
      </c>
      <c r="D1066" s="14" t="s">
        <v>2316</v>
      </c>
      <c r="E1066" s="14" t="s">
        <v>2304</v>
      </c>
      <c r="F1066" s="17" t="s">
        <v>2989</v>
      </c>
      <c r="G1066" s="2">
        <v>21510</v>
      </c>
      <c r="H1066" s="4">
        <v>237.1</v>
      </c>
      <c r="I1066" s="22"/>
      <c r="K1066" t="str">
        <f t="shared" si="97"/>
        <v>TOTAL LIABILITIES</v>
      </c>
      <c r="L1066" t="str">
        <f t="shared" si="99"/>
        <v>CURRENT LIABILITIES</v>
      </c>
      <c r="M1066" s="13" t="str">
        <f t="shared" si="98"/>
        <v>CURRENT LIABILITIES</v>
      </c>
      <c r="N1066" t="str">
        <f t="shared" si="100"/>
        <v>ACCRUED INTEREST</v>
      </c>
      <c r="O1066" t="str">
        <f t="shared" si="101"/>
        <v>4675 - ACCRUED INTEREST</v>
      </c>
      <c r="Q1066" t="str">
        <f t="shared" si="102"/>
        <v>ACCRUED L/T INTEREST</v>
      </c>
      <c r="W1066" s="2">
        <v>4680</v>
      </c>
    </row>
    <row r="1067" spans="1:23" x14ac:dyDescent="0.25">
      <c r="A1067" s="2">
        <v>4685</v>
      </c>
      <c r="B1067" s="14" t="s">
        <v>2304</v>
      </c>
      <c r="C1067" s="14" t="s">
        <v>3360</v>
      </c>
      <c r="D1067" s="14" t="s">
        <v>2316</v>
      </c>
      <c r="E1067" s="14" t="s">
        <v>2304</v>
      </c>
      <c r="F1067" s="17">
        <v>224003</v>
      </c>
      <c r="G1067" s="2">
        <v>21515</v>
      </c>
      <c r="H1067" s="4">
        <v>237.2</v>
      </c>
      <c r="I1067" s="17"/>
      <c r="K1067" t="str">
        <f t="shared" si="97"/>
        <v>TOTAL LIABILITIES</v>
      </c>
      <c r="L1067" t="str">
        <f t="shared" si="99"/>
        <v>CURRENT LIABILITIES</v>
      </c>
      <c r="M1067" s="13" t="str">
        <f t="shared" si="98"/>
        <v>CURRENT LIABILITIES</v>
      </c>
      <c r="N1067" t="str">
        <f t="shared" si="100"/>
        <v>ACCRUED INTEREST</v>
      </c>
      <c r="O1067" t="str">
        <f t="shared" si="101"/>
        <v>4675 - ACCRUED INTEREST</v>
      </c>
      <c r="Q1067" t="str">
        <f t="shared" si="102"/>
        <v>ACCRUED CUST DEP INTERE</v>
      </c>
      <c r="W1067" s="2">
        <v>4685</v>
      </c>
    </row>
    <row r="1068" spans="1:23" x14ac:dyDescent="0.25">
      <c r="A1068" s="2">
        <v>4690</v>
      </c>
      <c r="B1068" s="14" t="s">
        <v>2304</v>
      </c>
      <c r="C1068" s="14" t="s">
        <v>3361</v>
      </c>
      <c r="D1068" s="14" t="s">
        <v>2316</v>
      </c>
      <c r="E1068" s="14" t="s">
        <v>2304</v>
      </c>
      <c r="F1068" s="17">
        <v>224002</v>
      </c>
      <c r="G1068" s="2">
        <v>21510</v>
      </c>
      <c r="H1068" s="4">
        <v>237.2</v>
      </c>
      <c r="I1068" s="17"/>
      <c r="K1068" t="str">
        <f t="shared" si="97"/>
        <v>TOTAL LIABILITIES</v>
      </c>
      <c r="L1068" t="str">
        <f t="shared" si="99"/>
        <v>CURRENT LIABILITIES</v>
      </c>
      <c r="M1068" s="13" t="str">
        <f t="shared" si="98"/>
        <v>CURRENT LIABILITIES</v>
      </c>
      <c r="N1068" t="str">
        <f t="shared" si="100"/>
        <v>ACCRUED INTEREST</v>
      </c>
      <c r="O1068" t="str">
        <f t="shared" si="101"/>
        <v>4675 - ACCRUED INTEREST</v>
      </c>
      <c r="Q1068" t="str">
        <f t="shared" si="102"/>
        <v>ACCRUED INS CO INTEREST</v>
      </c>
      <c r="W1068" s="2">
        <v>4690</v>
      </c>
    </row>
    <row r="1069" spans="1:23" x14ac:dyDescent="0.25">
      <c r="A1069" s="2">
        <v>4695</v>
      </c>
      <c r="B1069" s="14" t="s">
        <v>2304</v>
      </c>
      <c r="C1069" s="14" t="s">
        <v>3362</v>
      </c>
      <c r="D1069" s="14" t="s">
        <v>2316</v>
      </c>
      <c r="E1069" s="14" t="s">
        <v>2304</v>
      </c>
      <c r="F1069" s="17">
        <v>224001</v>
      </c>
      <c r="G1069" s="2">
        <v>21505</v>
      </c>
      <c r="H1069" s="4">
        <v>237.2</v>
      </c>
      <c r="I1069" s="17"/>
      <c r="K1069" t="str">
        <f t="shared" si="97"/>
        <v>TOTAL LIABILITIES</v>
      </c>
      <c r="L1069" t="str">
        <f t="shared" si="99"/>
        <v>CURRENT LIABILITIES</v>
      </c>
      <c r="M1069" s="13" t="str">
        <f t="shared" si="98"/>
        <v>CURRENT LIABILITIES</v>
      </c>
      <c r="N1069" t="str">
        <f t="shared" si="100"/>
        <v>ACCRUED INTEREST</v>
      </c>
      <c r="O1069" t="str">
        <f t="shared" si="101"/>
        <v>4675 - ACCRUED INTEREST</v>
      </c>
      <c r="Q1069" t="str">
        <f t="shared" si="102"/>
        <v>ACCRUED S/T BK DEBT INT</v>
      </c>
      <c r="W1069" s="2">
        <v>4695</v>
      </c>
    </row>
    <row r="1070" spans="1:23" x14ac:dyDescent="0.25">
      <c r="A1070" s="2">
        <v>4700</v>
      </c>
      <c r="B1070" s="14" t="s">
        <v>2304</v>
      </c>
      <c r="C1070" s="14" t="s">
        <v>3363</v>
      </c>
      <c r="D1070" s="14" t="s">
        <v>2312</v>
      </c>
      <c r="E1070" s="14" t="s">
        <v>2307</v>
      </c>
      <c r="G1070" s="2" t="s">
        <v>2308</v>
      </c>
      <c r="H1070" s="4">
        <v>0</v>
      </c>
      <c r="K1070" t="str">
        <f t="shared" si="97"/>
        <v>TOTAL LIABILITIES</v>
      </c>
      <c r="L1070" t="str">
        <f t="shared" si="99"/>
        <v>CURRENT LIABILITIES</v>
      </c>
      <c r="M1070" s="13" t="str">
        <f t="shared" si="98"/>
        <v>CURRENT LIABILITIES</v>
      </c>
      <c r="N1070" t="str">
        <f t="shared" si="100"/>
        <v>ACCRUED SALARIES</v>
      </c>
      <c r="O1070" t="str">
        <f t="shared" si="101"/>
        <v>4675 - ACCRUED INTEREST</v>
      </c>
      <c r="Q1070" t="str">
        <f t="shared" si="102"/>
        <v/>
      </c>
      <c r="W1070" s="2">
        <v>4700</v>
      </c>
    </row>
    <row r="1071" spans="1:23" x14ac:dyDescent="0.25">
      <c r="A1071" s="2">
        <v>4705</v>
      </c>
      <c r="B1071" s="14" t="s">
        <v>2304</v>
      </c>
      <c r="C1071" s="14" t="s">
        <v>3364</v>
      </c>
      <c r="D1071" s="14" t="s">
        <v>2314</v>
      </c>
      <c r="E1071" s="14" t="s">
        <v>2304</v>
      </c>
      <c r="F1071" s="2" t="s">
        <v>2989</v>
      </c>
      <c r="G1071" s="2" t="s">
        <v>2308</v>
      </c>
      <c r="H1071" s="4">
        <v>241</v>
      </c>
      <c r="K1071" t="str">
        <f t="shared" si="97"/>
        <v>TOTAL LIABILITIES</v>
      </c>
      <c r="L1071" t="str">
        <f t="shared" si="99"/>
        <v>CURRENT LIABILITIES</v>
      </c>
      <c r="M1071" s="13" t="str">
        <f t="shared" si="98"/>
        <v>CURRENT LIABILITIES</v>
      </c>
      <c r="N1071" t="str">
        <f t="shared" si="100"/>
        <v>ACCRUED SALARIES</v>
      </c>
      <c r="O1071" t="str">
        <f t="shared" si="101"/>
        <v>4705 - SALARIES PAYABLE</v>
      </c>
      <c r="P1071" t="str">
        <f>CONCATENATE(A1071," ","-"," ",TRIM(C1071))</f>
        <v>4705 - SALARIES PAYABLE</v>
      </c>
      <c r="Q1071" t="str">
        <f t="shared" si="102"/>
        <v>SALARIES PAYABLE</v>
      </c>
      <c r="W1071" s="2">
        <v>4705</v>
      </c>
    </row>
    <row r="1072" spans="1:23" x14ac:dyDescent="0.25">
      <c r="A1072" s="2">
        <v>4710</v>
      </c>
      <c r="B1072" s="14" t="s">
        <v>2304</v>
      </c>
      <c r="C1072" s="14" t="s">
        <v>3365</v>
      </c>
      <c r="D1072" s="14" t="s">
        <v>2312</v>
      </c>
      <c r="E1072" s="14" t="s">
        <v>2307</v>
      </c>
      <c r="G1072" s="2" t="s">
        <v>2308</v>
      </c>
      <c r="H1072" s="4">
        <v>0</v>
      </c>
      <c r="K1072" t="str">
        <f t="shared" si="97"/>
        <v>TOTAL LIABILITIES</v>
      </c>
      <c r="L1072" t="str">
        <f t="shared" si="99"/>
        <v>CURRENT LIABILITIES</v>
      </c>
      <c r="M1072" s="13" t="str">
        <f t="shared" si="98"/>
        <v>CURRENT LIABILITIES</v>
      </c>
      <c r="N1072" t="str">
        <f t="shared" si="100"/>
        <v>DEFERRED REVENUE</v>
      </c>
      <c r="O1072" t="str">
        <f t="shared" si="101"/>
        <v>4705 - SALARIES PAYABLE</v>
      </c>
      <c r="Q1072" t="str">
        <f t="shared" si="102"/>
        <v/>
      </c>
      <c r="W1072" s="2">
        <v>4710</v>
      </c>
    </row>
    <row r="1073" spans="1:23" x14ac:dyDescent="0.25">
      <c r="A1073" s="2">
        <v>4715</v>
      </c>
      <c r="B1073" s="14" t="s">
        <v>2304</v>
      </c>
      <c r="C1073" s="14" t="s">
        <v>3365</v>
      </c>
      <c r="D1073" s="14" t="s">
        <v>2314</v>
      </c>
      <c r="E1073" s="14" t="s">
        <v>2304</v>
      </c>
      <c r="F1073" s="17">
        <v>232001</v>
      </c>
      <c r="G1073" s="2">
        <v>21705</v>
      </c>
      <c r="H1073" s="4">
        <v>253.2</v>
      </c>
      <c r="I1073" s="17"/>
      <c r="K1073" t="str">
        <f t="shared" si="97"/>
        <v>TOTAL LIABILITIES</v>
      </c>
      <c r="L1073" t="str">
        <f t="shared" si="99"/>
        <v>CURRENT LIABILITIES</v>
      </c>
      <c r="M1073" s="13" t="str">
        <f t="shared" si="98"/>
        <v>CURRENT LIABILITIES</v>
      </c>
      <c r="N1073" t="str">
        <f t="shared" si="100"/>
        <v>DEFERRED REVENUE</v>
      </c>
      <c r="O1073" t="str">
        <f t="shared" si="101"/>
        <v>4715 - DEFERRED REVENUE</v>
      </c>
      <c r="P1073" t="str">
        <f>CONCATENATE(A1073," ","-"," ",TRIM(C1073))</f>
        <v>4715 - DEFERRED REVENUE</v>
      </c>
      <c r="Q1073" t="str">
        <f t="shared" si="102"/>
        <v>DEFERRED REVENUE</v>
      </c>
      <c r="W1073" s="2">
        <v>4715</v>
      </c>
    </row>
    <row r="1074" spans="1:23" x14ac:dyDescent="0.25">
      <c r="A1074" s="2">
        <v>4720</v>
      </c>
      <c r="B1074" s="14" t="s">
        <v>2304</v>
      </c>
      <c r="C1074" s="14" t="s">
        <v>3366</v>
      </c>
      <c r="D1074" s="14" t="s">
        <v>2312</v>
      </c>
      <c r="E1074" s="14" t="s">
        <v>2307</v>
      </c>
      <c r="G1074" s="2" t="s">
        <v>2308</v>
      </c>
      <c r="H1074" s="4">
        <v>0</v>
      </c>
      <c r="K1074" t="str">
        <f t="shared" si="97"/>
        <v>TOTAL LIABILITIES</v>
      </c>
      <c r="L1074" t="str">
        <f t="shared" si="99"/>
        <v>CURRENT LIABILITIES</v>
      </c>
      <c r="M1074" s="13" t="str">
        <f t="shared" si="98"/>
        <v>CURRENT LIABILITIES</v>
      </c>
      <c r="N1074" t="str">
        <f t="shared" si="100"/>
        <v>RESERVE-PEND REG MATTER</v>
      </c>
      <c r="O1074" t="str">
        <f t="shared" si="101"/>
        <v>4715 - DEFERRED REVENUE</v>
      </c>
      <c r="Q1074" t="str">
        <f t="shared" si="102"/>
        <v/>
      </c>
      <c r="W1074" s="2">
        <v>4720</v>
      </c>
    </row>
    <row r="1075" spans="1:23" x14ac:dyDescent="0.25">
      <c r="A1075" s="2">
        <v>4725</v>
      </c>
      <c r="B1075" s="14" t="s">
        <v>2304</v>
      </c>
      <c r="C1075" s="14" t="s">
        <v>3366</v>
      </c>
      <c r="D1075" s="14" t="s">
        <v>2314</v>
      </c>
      <c r="E1075" s="14" t="s">
        <v>2304</v>
      </c>
      <c r="F1075" s="17">
        <v>260018</v>
      </c>
      <c r="G1075" s="2" t="s">
        <v>2308</v>
      </c>
      <c r="H1075" s="4">
        <v>253.1</v>
      </c>
      <c r="K1075" t="str">
        <f t="shared" si="97"/>
        <v>TOTAL LIABILITIES</v>
      </c>
      <c r="L1075" t="str">
        <f t="shared" si="99"/>
        <v>CURRENT LIABILITIES</v>
      </c>
      <c r="M1075" s="13" t="str">
        <f t="shared" si="98"/>
        <v>CURRENT LIABILITIES</v>
      </c>
      <c r="N1075" t="str">
        <f t="shared" si="100"/>
        <v>RESERVE-PEND REG MATTER</v>
      </c>
      <c r="O1075" t="str">
        <f t="shared" si="101"/>
        <v>4725 - RESERVE-PEND REG MATTER</v>
      </c>
      <c r="P1075" t="str">
        <f>CONCATENATE(A1075," ","-"," ",TRIM(C1075))</f>
        <v>4725 - RESERVE-PEND REG MATTER</v>
      </c>
      <c r="Q1075" t="str">
        <f t="shared" si="102"/>
        <v>RESERVE-PEND REG MATTER</v>
      </c>
      <c r="W1075" s="2">
        <v>4725</v>
      </c>
    </row>
    <row r="1076" spans="1:23" x14ac:dyDescent="0.25">
      <c r="A1076" s="2">
        <v>4730</v>
      </c>
      <c r="B1076" s="14" t="s">
        <v>2304</v>
      </c>
      <c r="C1076" s="14" t="s">
        <v>3367</v>
      </c>
      <c r="D1076" s="14" t="s">
        <v>2312</v>
      </c>
      <c r="E1076" s="14" t="s">
        <v>2307</v>
      </c>
      <c r="G1076" s="2" t="s">
        <v>2308</v>
      </c>
      <c r="H1076" s="4">
        <v>0</v>
      </c>
      <c r="K1076" t="str">
        <f t="shared" si="97"/>
        <v>TOTAL LIABILITIES</v>
      </c>
      <c r="L1076" t="str">
        <f t="shared" si="99"/>
        <v>CURRENT LIABILITIES</v>
      </c>
      <c r="M1076" s="13" t="str">
        <f t="shared" si="98"/>
        <v>CURRENT LIABILITIES</v>
      </c>
      <c r="N1076" t="str">
        <f t="shared" si="100"/>
        <v>PAYABLE TO DEVELOPERS</v>
      </c>
      <c r="O1076" t="str">
        <f t="shared" si="101"/>
        <v>4725 - RESERVE-PEND REG MATTER</v>
      </c>
      <c r="Q1076" t="str">
        <f t="shared" si="102"/>
        <v/>
      </c>
      <c r="W1076" s="2">
        <v>4730</v>
      </c>
    </row>
    <row r="1077" spans="1:23" x14ac:dyDescent="0.25">
      <c r="A1077" s="2">
        <v>4735</v>
      </c>
      <c r="B1077" s="14" t="s">
        <v>2304</v>
      </c>
      <c r="C1077" s="14" t="s">
        <v>3368</v>
      </c>
      <c r="D1077" s="14" t="s">
        <v>2314</v>
      </c>
      <c r="E1077" s="14" t="s">
        <v>2304</v>
      </c>
      <c r="F1077" s="17">
        <v>232002</v>
      </c>
      <c r="G1077" s="2">
        <v>21710</v>
      </c>
      <c r="H1077" s="4">
        <v>231</v>
      </c>
      <c r="I1077" s="17"/>
      <c r="K1077" t="str">
        <f t="shared" si="97"/>
        <v>TOTAL LIABILITIES</v>
      </c>
      <c r="L1077" t="str">
        <f t="shared" si="99"/>
        <v>CURRENT LIABILITIES</v>
      </c>
      <c r="M1077" s="13" t="str">
        <f t="shared" si="98"/>
        <v>CURRENT LIABILITIES</v>
      </c>
      <c r="N1077" t="str">
        <f t="shared" si="100"/>
        <v>PAYABLE TO DEVELOPERS</v>
      </c>
      <c r="O1077" t="str">
        <f t="shared" si="101"/>
        <v>4735 - PAYABLE TO DEVELOPER</v>
      </c>
      <c r="P1077" t="str">
        <f>CONCATENATE(A1077," ","-"," ",TRIM(C1077))</f>
        <v>4735 - PAYABLE TO DEVELOPER</v>
      </c>
      <c r="Q1077" t="str">
        <f t="shared" si="102"/>
        <v>PAYABLE TO DEVELOPER</v>
      </c>
      <c r="W1077" s="2">
        <v>4735</v>
      </c>
    </row>
    <row r="1078" spans="1:23" x14ac:dyDescent="0.25">
      <c r="A1078" s="2">
        <v>4740</v>
      </c>
      <c r="B1078" s="14" t="s">
        <v>2304</v>
      </c>
      <c r="C1078" s="14" t="s">
        <v>3369</v>
      </c>
      <c r="D1078" s="14" t="s">
        <v>2306</v>
      </c>
      <c r="E1078" s="14" t="s">
        <v>2307</v>
      </c>
      <c r="G1078" s="2" t="s">
        <v>2308</v>
      </c>
      <c r="H1078" s="4">
        <v>0</v>
      </c>
      <c r="K1078" t="str">
        <f t="shared" si="97"/>
        <v>TOTAL EQUITY</v>
      </c>
      <c r="L1078" t="str">
        <f t="shared" si="99"/>
        <v>CURRENT LIABILITIES</v>
      </c>
      <c r="M1078" s="13" t="str">
        <f t="shared" si="98"/>
        <v>CURRENT LIABILITIES</v>
      </c>
      <c r="N1078" t="str">
        <f t="shared" si="100"/>
        <v>PAYABLE TO DEVELOPERS</v>
      </c>
      <c r="O1078" t="str">
        <f t="shared" si="101"/>
        <v>4735 - PAYABLE TO DEVELOPER</v>
      </c>
      <c r="Q1078" t="str">
        <f t="shared" si="102"/>
        <v/>
      </c>
      <c r="W1078" s="2">
        <v>4740</v>
      </c>
    </row>
    <row r="1079" spans="1:23" x14ac:dyDescent="0.25">
      <c r="A1079" s="2">
        <v>4745</v>
      </c>
      <c r="B1079" s="14" t="s">
        <v>2304</v>
      </c>
      <c r="C1079" s="14" t="s">
        <v>3370</v>
      </c>
      <c r="D1079" s="14" t="s">
        <v>2310</v>
      </c>
      <c r="E1079" s="14" t="s">
        <v>2307</v>
      </c>
      <c r="G1079" s="2" t="s">
        <v>2308</v>
      </c>
      <c r="H1079" s="4">
        <v>0</v>
      </c>
      <c r="K1079" t="str">
        <f t="shared" si="97"/>
        <v>TOTAL EQUITY</v>
      </c>
      <c r="L1079" t="str">
        <f t="shared" si="99"/>
        <v>EQUITY</v>
      </c>
      <c r="M1079" s="13" t="str">
        <f t="shared" si="98"/>
        <v>EQUITY</v>
      </c>
      <c r="N1079" t="str">
        <f t="shared" si="100"/>
        <v>PAYABLE TO DEVELOPERS</v>
      </c>
      <c r="O1079" t="str">
        <f t="shared" si="101"/>
        <v>4735 - PAYABLE TO DEVELOPER</v>
      </c>
      <c r="Q1079" t="str">
        <f t="shared" si="102"/>
        <v/>
      </c>
      <c r="W1079" s="2">
        <v>4745</v>
      </c>
    </row>
    <row r="1080" spans="1:23" x14ac:dyDescent="0.25">
      <c r="A1080" s="2">
        <v>4750</v>
      </c>
      <c r="B1080" s="14" t="s">
        <v>2304</v>
      </c>
      <c r="C1080" s="14" t="s">
        <v>3371</v>
      </c>
      <c r="D1080" s="14" t="s">
        <v>2312</v>
      </c>
      <c r="E1080" s="14" t="s">
        <v>2307</v>
      </c>
      <c r="G1080" s="2" t="s">
        <v>2308</v>
      </c>
      <c r="H1080" s="4">
        <v>0</v>
      </c>
      <c r="K1080" t="str">
        <f t="shared" si="97"/>
        <v>TOTAL EQUITY</v>
      </c>
      <c r="L1080" t="str">
        <f t="shared" si="99"/>
        <v>EQUITY</v>
      </c>
      <c r="M1080" s="13" t="str">
        <f t="shared" si="98"/>
        <v>EQUITY</v>
      </c>
      <c r="N1080" t="str">
        <f t="shared" si="100"/>
        <v>COMMON SHAREHOLD EQUITY</v>
      </c>
      <c r="O1080" t="str">
        <f t="shared" si="101"/>
        <v>4735 - PAYABLE TO DEVELOPER</v>
      </c>
      <c r="Q1080" t="str">
        <f t="shared" si="102"/>
        <v/>
      </c>
      <c r="W1080" s="2">
        <v>4750</v>
      </c>
    </row>
    <row r="1081" spans="1:23" x14ac:dyDescent="0.25">
      <c r="A1081" s="2">
        <v>4755</v>
      </c>
      <c r="B1081" s="14" t="s">
        <v>2304</v>
      </c>
      <c r="C1081" s="14" t="s">
        <v>3372</v>
      </c>
      <c r="D1081" s="14" t="s">
        <v>2314</v>
      </c>
      <c r="E1081" s="14" t="s">
        <v>2307</v>
      </c>
      <c r="G1081" s="2" t="s">
        <v>2308</v>
      </c>
      <c r="H1081" s="4">
        <v>0</v>
      </c>
      <c r="K1081" t="str">
        <f t="shared" si="97"/>
        <v>TOTAL EQUITY</v>
      </c>
      <c r="L1081" t="str">
        <f t="shared" si="99"/>
        <v>EQUITY</v>
      </c>
      <c r="M1081" s="13" t="str">
        <f t="shared" si="98"/>
        <v>EQUITY</v>
      </c>
      <c r="N1081" t="str">
        <f t="shared" si="100"/>
        <v>COMMON SHAREHOLD EQUITY</v>
      </c>
      <c r="O1081" t="str">
        <f t="shared" si="101"/>
        <v>4755 - COMMON STOCK / CS SUBSCR</v>
      </c>
      <c r="P1081" t="str">
        <f>CONCATENATE(A1081," ","-"," ",TRIM(C1081))</f>
        <v>4755 - COMMON STOCK / CS SUBSCR</v>
      </c>
      <c r="Q1081" t="str">
        <f t="shared" si="102"/>
        <v>COMMON STOCK / CS SUBSCR</v>
      </c>
      <c r="W1081" s="2">
        <v>4755</v>
      </c>
    </row>
    <row r="1082" spans="1:23" x14ac:dyDescent="0.25">
      <c r="A1082" s="2">
        <v>4760</v>
      </c>
      <c r="B1082" s="14" t="s">
        <v>2304</v>
      </c>
      <c r="C1082" s="14" t="s">
        <v>3373</v>
      </c>
      <c r="D1082" s="14" t="s">
        <v>2316</v>
      </c>
      <c r="E1082" s="14" t="s">
        <v>2304</v>
      </c>
      <c r="F1082" s="23" t="s">
        <v>3374</v>
      </c>
      <c r="G1082" s="2">
        <v>30120</v>
      </c>
      <c r="H1082" s="4">
        <v>201</v>
      </c>
      <c r="I1082" s="23"/>
      <c r="K1082" t="str">
        <f t="shared" si="97"/>
        <v>TOTAL EQUITY</v>
      </c>
      <c r="L1082" t="str">
        <f t="shared" si="99"/>
        <v>EQUITY</v>
      </c>
      <c r="M1082" s="13" t="str">
        <f t="shared" si="98"/>
        <v>EQUITY</v>
      </c>
      <c r="N1082" t="str">
        <f t="shared" si="100"/>
        <v>COMMON SHAREHOLD EQUITY</v>
      </c>
      <c r="O1082" t="str">
        <f t="shared" si="101"/>
        <v>4755 - COMMON STOCK / CS SUBSCR</v>
      </c>
      <c r="Q1082" t="str">
        <f t="shared" si="102"/>
        <v>COMMON STOCK</v>
      </c>
      <c r="W1082" s="2">
        <v>4760</v>
      </c>
    </row>
    <row r="1083" spans="1:23" x14ac:dyDescent="0.25">
      <c r="A1083" s="2">
        <v>4765</v>
      </c>
      <c r="B1083" s="14" t="s">
        <v>2304</v>
      </c>
      <c r="C1083" s="14" t="s">
        <v>3375</v>
      </c>
      <c r="D1083" s="14" t="s">
        <v>2316</v>
      </c>
      <c r="E1083" s="14" t="s">
        <v>2304</v>
      </c>
      <c r="F1083" s="23" t="s">
        <v>3374</v>
      </c>
      <c r="G1083" s="2">
        <v>30120</v>
      </c>
      <c r="H1083" s="4">
        <v>202</v>
      </c>
      <c r="I1083" s="23"/>
      <c r="K1083" t="str">
        <f t="shared" si="97"/>
        <v>TOTAL EQUITY</v>
      </c>
      <c r="L1083" t="str">
        <f t="shared" si="99"/>
        <v>EQUITY</v>
      </c>
      <c r="M1083" s="13" t="str">
        <f t="shared" si="98"/>
        <v>EQUITY</v>
      </c>
      <c r="N1083" t="str">
        <f t="shared" si="100"/>
        <v>COMMON SHAREHOLD EQUITY</v>
      </c>
      <c r="O1083" t="str">
        <f t="shared" si="101"/>
        <v>4755 - COMMON STOCK / CS SUBSCR</v>
      </c>
      <c r="Q1083" t="str">
        <f t="shared" si="102"/>
        <v>COMMON STOCK SUBSCRIBED</v>
      </c>
      <c r="W1083" s="2">
        <v>4765</v>
      </c>
    </row>
    <row r="1084" spans="1:23" x14ac:dyDescent="0.25">
      <c r="A1084" s="2">
        <v>4770</v>
      </c>
      <c r="B1084" s="14" t="s">
        <v>2304</v>
      </c>
      <c r="C1084" s="14" t="s">
        <v>3376</v>
      </c>
      <c r="D1084" s="14" t="s">
        <v>2314</v>
      </c>
      <c r="E1084" s="14" t="s">
        <v>2304</v>
      </c>
      <c r="F1084" s="2" t="s">
        <v>2989</v>
      </c>
      <c r="G1084" s="2" t="s">
        <v>2308</v>
      </c>
      <c r="H1084" s="4">
        <v>203</v>
      </c>
      <c r="K1084" t="str">
        <f t="shared" si="97"/>
        <v>TOTAL EQUITY</v>
      </c>
      <c r="L1084" t="str">
        <f t="shared" si="99"/>
        <v>EQUITY</v>
      </c>
      <c r="M1084" s="13" t="str">
        <f t="shared" si="98"/>
        <v>EQUITY</v>
      </c>
      <c r="N1084" t="str">
        <f t="shared" si="100"/>
        <v>COMMON SHAREHOLD EQUITY</v>
      </c>
      <c r="O1084" t="str">
        <f t="shared" si="101"/>
        <v>4770 - DEFERRED COMP-RESTRICTED</v>
      </c>
      <c r="P1084" t="str">
        <f t="shared" ref="P1084:P1093" si="103">CONCATENATE(A1084," ","-"," ",TRIM(C1084))</f>
        <v>4770 - DEFERRED COMP-RESTRICTED</v>
      </c>
      <c r="Q1084" t="str">
        <f t="shared" si="102"/>
        <v>DEFERRED COMP-RESTRICTED</v>
      </c>
      <c r="W1084" s="2">
        <v>4770</v>
      </c>
    </row>
    <row r="1085" spans="1:23" x14ac:dyDescent="0.25">
      <c r="A1085" s="2">
        <v>4775</v>
      </c>
      <c r="B1085" s="14" t="s">
        <v>2304</v>
      </c>
      <c r="C1085" s="14" t="s">
        <v>3377</v>
      </c>
      <c r="D1085" s="14" t="s">
        <v>2314</v>
      </c>
      <c r="E1085" s="14" t="s">
        <v>2304</v>
      </c>
      <c r="F1085" s="23" t="s">
        <v>3374</v>
      </c>
      <c r="G1085" s="2">
        <v>30120</v>
      </c>
      <c r="H1085" s="4">
        <v>207</v>
      </c>
      <c r="I1085" s="23"/>
      <c r="K1085" t="str">
        <f t="shared" si="97"/>
        <v>TOTAL EQUITY</v>
      </c>
      <c r="L1085" t="str">
        <f t="shared" si="99"/>
        <v>EQUITY</v>
      </c>
      <c r="M1085" s="13" t="str">
        <f t="shared" si="98"/>
        <v>EQUITY</v>
      </c>
      <c r="N1085" t="str">
        <f t="shared" si="100"/>
        <v>COMMON SHAREHOLD EQUITY</v>
      </c>
      <c r="O1085" t="str">
        <f t="shared" si="101"/>
        <v>4775 - PREM ON COMMON STOCK</v>
      </c>
      <c r="P1085" t="str">
        <f t="shared" si="103"/>
        <v>4775 - PREM ON COMMON STOCK</v>
      </c>
      <c r="Q1085" t="str">
        <f t="shared" si="102"/>
        <v>PREM ON COMMON STOCK</v>
      </c>
      <c r="W1085" s="2">
        <v>4775</v>
      </c>
    </row>
    <row r="1086" spans="1:23" x14ac:dyDescent="0.25">
      <c r="A1086" s="2">
        <v>4780</v>
      </c>
      <c r="B1086" s="14" t="s">
        <v>2304</v>
      </c>
      <c r="C1086" s="14" t="s">
        <v>3378</v>
      </c>
      <c r="D1086" s="14" t="s">
        <v>2314</v>
      </c>
      <c r="E1086" s="14" t="s">
        <v>2304</v>
      </c>
      <c r="F1086" s="23" t="s">
        <v>3379</v>
      </c>
      <c r="G1086" s="2">
        <v>30321</v>
      </c>
      <c r="H1086" s="4">
        <v>211</v>
      </c>
      <c r="I1086" s="23"/>
      <c r="K1086" t="str">
        <f t="shared" si="97"/>
        <v>TOTAL EQUITY</v>
      </c>
      <c r="L1086" t="str">
        <f t="shared" si="99"/>
        <v>EQUITY</v>
      </c>
      <c r="M1086" s="13" t="str">
        <f t="shared" si="98"/>
        <v>EQUITY</v>
      </c>
      <c r="N1086" t="str">
        <f t="shared" si="100"/>
        <v>COMMON SHAREHOLD EQUITY</v>
      </c>
      <c r="O1086" t="str">
        <f t="shared" si="101"/>
        <v>4780 - PAID IN CAPITAL</v>
      </c>
      <c r="P1086" t="str">
        <f t="shared" si="103"/>
        <v>4780 - PAID IN CAPITAL</v>
      </c>
      <c r="Q1086" t="str">
        <f t="shared" si="102"/>
        <v>PAID IN CAPITAL</v>
      </c>
      <c r="W1086" s="2">
        <v>4780</v>
      </c>
    </row>
    <row r="1087" spans="1:23" x14ac:dyDescent="0.25">
      <c r="A1087" s="2">
        <v>4785</v>
      </c>
      <c r="B1087" s="14" t="s">
        <v>2304</v>
      </c>
      <c r="C1087" s="14" t="s">
        <v>3380</v>
      </c>
      <c r="D1087" s="14" t="s">
        <v>2314</v>
      </c>
      <c r="E1087" s="14" t="s">
        <v>2304</v>
      </c>
      <c r="F1087" s="23" t="s">
        <v>3379</v>
      </c>
      <c r="G1087" s="2">
        <v>30321</v>
      </c>
      <c r="H1087" s="4">
        <v>211</v>
      </c>
      <c r="I1087" s="23"/>
      <c r="K1087" t="str">
        <f t="shared" si="97"/>
        <v>TOTAL EQUITY</v>
      </c>
      <c r="L1087" t="str">
        <f t="shared" si="99"/>
        <v>EQUITY</v>
      </c>
      <c r="M1087" s="13" t="str">
        <f t="shared" si="98"/>
        <v>EQUITY</v>
      </c>
      <c r="N1087" t="str">
        <f t="shared" si="100"/>
        <v>COMMON SHAREHOLD EQUITY</v>
      </c>
      <c r="O1087" t="str">
        <f t="shared" si="101"/>
        <v>4785 - MISC PAID IN CAPITAL</v>
      </c>
      <c r="P1087" t="str">
        <f t="shared" si="103"/>
        <v>4785 - MISC PAID IN CAPITAL</v>
      </c>
      <c r="Q1087" t="str">
        <f t="shared" si="102"/>
        <v>MISC PAID IN CAPITAL</v>
      </c>
      <c r="W1087" s="2">
        <v>4785</v>
      </c>
    </row>
    <row r="1088" spans="1:23" x14ac:dyDescent="0.25">
      <c r="A1088" s="2">
        <v>4790</v>
      </c>
      <c r="B1088" s="14" t="s">
        <v>2304</v>
      </c>
      <c r="C1088" s="14" t="s">
        <v>3381</v>
      </c>
      <c r="D1088" s="14" t="s">
        <v>2314</v>
      </c>
      <c r="E1088" s="14" t="s">
        <v>2304</v>
      </c>
      <c r="F1088" s="2" t="s">
        <v>2989</v>
      </c>
      <c r="G1088" s="2" t="s">
        <v>2308</v>
      </c>
      <c r="H1088" s="4">
        <v>213</v>
      </c>
      <c r="K1088" t="str">
        <f t="shared" si="97"/>
        <v>TOTAL EQUITY</v>
      </c>
      <c r="L1088" t="str">
        <f t="shared" si="99"/>
        <v>EQUITY</v>
      </c>
      <c r="M1088" s="13" t="str">
        <f t="shared" si="98"/>
        <v>EQUITY</v>
      </c>
      <c r="N1088" t="str">
        <f t="shared" si="100"/>
        <v>COMMON SHAREHOLD EQUITY</v>
      </c>
      <c r="O1088" t="str">
        <f t="shared" si="101"/>
        <v>4790 - CAPITAL STOCK EXPENSE</v>
      </c>
      <c r="P1088" t="str">
        <f t="shared" si="103"/>
        <v>4790 - CAPITAL STOCK EXPENSE</v>
      </c>
      <c r="Q1088" t="str">
        <f t="shared" si="102"/>
        <v>CAPITAL STOCK EXPENSE</v>
      </c>
      <c r="W1088" s="2">
        <v>4790</v>
      </c>
    </row>
    <row r="1089" spans="1:23" x14ac:dyDescent="0.25">
      <c r="A1089" s="2">
        <v>4795</v>
      </c>
      <c r="B1089" s="14" t="s">
        <v>2304</v>
      </c>
      <c r="C1089" s="14" t="s">
        <v>3382</v>
      </c>
      <c r="D1089" s="14" t="s">
        <v>2314</v>
      </c>
      <c r="E1089" s="14" t="s">
        <v>2304</v>
      </c>
      <c r="F1089" s="2" t="s">
        <v>2989</v>
      </c>
      <c r="G1089" s="2" t="s">
        <v>2308</v>
      </c>
      <c r="H1089" s="4">
        <v>201</v>
      </c>
      <c r="K1089" t="str">
        <f t="shared" si="97"/>
        <v>TOTAL EQUITY</v>
      </c>
      <c r="L1089" t="str">
        <f t="shared" si="99"/>
        <v>EQUITY</v>
      </c>
      <c r="M1089" s="13" t="str">
        <f t="shared" si="98"/>
        <v>EQUITY</v>
      </c>
      <c r="N1089" t="str">
        <f t="shared" si="100"/>
        <v>COMMON SHAREHOLD EQUITY</v>
      </c>
      <c r="O1089" t="str">
        <f t="shared" si="101"/>
        <v>4795 - UNDISTRIBUTED STOCK</v>
      </c>
      <c r="P1089" t="str">
        <f t="shared" si="103"/>
        <v>4795 - UNDISTRIBUTED STOCK</v>
      </c>
      <c r="Q1089" t="str">
        <f t="shared" si="102"/>
        <v>UNDISTRIBUTED STOCK</v>
      </c>
      <c r="W1089" s="2">
        <v>4795</v>
      </c>
    </row>
    <row r="1090" spans="1:23" x14ac:dyDescent="0.25">
      <c r="A1090" s="2">
        <v>4800</v>
      </c>
      <c r="B1090" s="14" t="s">
        <v>2304</v>
      </c>
      <c r="C1090" s="14" t="s">
        <v>3383</v>
      </c>
      <c r="D1090" s="14" t="s">
        <v>2314</v>
      </c>
      <c r="E1090" s="14" t="s">
        <v>2304</v>
      </c>
      <c r="F1090" s="2" t="s">
        <v>2989</v>
      </c>
      <c r="G1090" s="2" t="s">
        <v>2308</v>
      </c>
      <c r="H1090" s="4">
        <v>263</v>
      </c>
      <c r="K1090" t="str">
        <f t="shared" si="97"/>
        <v>TOTAL EQUITY</v>
      </c>
      <c r="L1090" t="str">
        <f t="shared" si="99"/>
        <v>EQUITY</v>
      </c>
      <c r="M1090" s="13" t="str">
        <f t="shared" si="98"/>
        <v>EQUITY</v>
      </c>
      <c r="N1090" t="str">
        <f t="shared" si="100"/>
        <v>COMMON SHAREHOLD EQUITY</v>
      </c>
      <c r="O1090" t="str">
        <f t="shared" si="101"/>
        <v>4800 - OTHER COMPREHENSIVE INCO</v>
      </c>
      <c r="P1090" t="str">
        <f t="shared" si="103"/>
        <v>4800 - OTHER COMPREHENSIVE INCO</v>
      </c>
      <c r="Q1090" t="str">
        <f t="shared" si="102"/>
        <v>OTHER COMPREHENSIVE INCO</v>
      </c>
      <c r="W1090" s="2">
        <v>4800</v>
      </c>
    </row>
    <row r="1091" spans="1:23" x14ac:dyDescent="0.25">
      <c r="A1091" s="2">
        <v>4805</v>
      </c>
      <c r="B1091" s="14" t="s">
        <v>2304</v>
      </c>
      <c r="C1091" s="14" t="s">
        <v>3384</v>
      </c>
      <c r="D1091" s="14" t="s">
        <v>2314</v>
      </c>
      <c r="E1091" s="14" t="s">
        <v>2304</v>
      </c>
      <c r="F1091" s="23" t="s">
        <v>3385</v>
      </c>
      <c r="G1091" s="2">
        <v>30600</v>
      </c>
      <c r="H1091" s="4">
        <v>216</v>
      </c>
      <c r="I1091" s="23"/>
      <c r="K1091" t="str">
        <f t="shared" ref="K1091:K1154" si="104">IF(D1091="3",TRIM(C1091),K1090)</f>
        <v>TOTAL EQUITY</v>
      </c>
      <c r="L1091" t="str">
        <f t="shared" si="99"/>
        <v>EQUITY</v>
      </c>
      <c r="M1091" s="13" t="str">
        <f t="shared" ref="M1091:M1094" si="105">+L1091</f>
        <v>EQUITY</v>
      </c>
      <c r="N1091" t="str">
        <f t="shared" si="100"/>
        <v>COMMON SHAREHOLD EQUITY</v>
      </c>
      <c r="O1091" t="str">
        <f t="shared" si="101"/>
        <v>4805 - TREASURY STOCK</v>
      </c>
      <c r="P1091" t="str">
        <f t="shared" si="103"/>
        <v>4805 - TREASURY STOCK</v>
      </c>
      <c r="Q1091" t="str">
        <f t="shared" si="102"/>
        <v>TREASURY STOCK</v>
      </c>
      <c r="W1091" s="2">
        <v>4805</v>
      </c>
    </row>
    <row r="1092" spans="1:23" x14ac:dyDescent="0.25">
      <c r="A1092" s="2">
        <v>4998</v>
      </c>
      <c r="B1092" s="14" t="s">
        <v>2304</v>
      </c>
      <c r="C1092" s="14" t="s">
        <v>3386</v>
      </c>
      <c r="D1092" s="14" t="s">
        <v>2314</v>
      </c>
      <c r="E1092" s="14" t="s">
        <v>2304</v>
      </c>
      <c r="F1092" s="23" t="s">
        <v>3387</v>
      </c>
      <c r="G1092" s="2">
        <v>30440</v>
      </c>
      <c r="H1092" s="4">
        <v>215</v>
      </c>
      <c r="I1092" s="23"/>
      <c r="K1092" t="str">
        <f t="shared" si="104"/>
        <v>TOTAL EQUITY</v>
      </c>
      <c r="L1092" t="str">
        <f t="shared" ref="L1092:L1155" si="106">IF(D1092="4",TRIM(C1092),L1091)</f>
        <v>EQUITY</v>
      </c>
      <c r="M1092" s="13" t="str">
        <f t="shared" si="105"/>
        <v>EQUITY</v>
      </c>
      <c r="N1092" t="str">
        <f t="shared" si="100"/>
        <v>COMMON SHAREHOLD EQUITY</v>
      </c>
      <c r="O1092" t="str">
        <f t="shared" si="101"/>
        <v>4998 - RETAINED EARN-PRIOR YEAR</v>
      </c>
      <c r="P1092" t="str">
        <f t="shared" si="103"/>
        <v>4998 - RETAINED EARN-PRIOR YEAR</v>
      </c>
      <c r="Q1092" t="str">
        <f t="shared" si="102"/>
        <v>RETAINED EARN-PRIOR YEAR</v>
      </c>
      <c r="W1092" s="2">
        <v>4998</v>
      </c>
    </row>
    <row r="1093" spans="1:23" x14ac:dyDescent="0.25">
      <c r="A1093" s="2">
        <v>4999</v>
      </c>
      <c r="B1093" s="14" t="s">
        <v>2304</v>
      </c>
      <c r="C1093" s="14" t="s">
        <v>3388</v>
      </c>
      <c r="D1093" s="14" t="s">
        <v>2314</v>
      </c>
      <c r="E1093" s="14" t="s">
        <v>2304</v>
      </c>
      <c r="F1093" s="23" t="s">
        <v>3387</v>
      </c>
      <c r="G1093" s="2" t="s">
        <v>2308</v>
      </c>
      <c r="H1093" s="4">
        <v>214</v>
      </c>
      <c r="I1093" s="23"/>
      <c r="K1093" t="str">
        <f t="shared" si="104"/>
        <v>TOTAL EQUITY</v>
      </c>
      <c r="L1093" t="str">
        <f t="shared" si="106"/>
        <v>EQUITY</v>
      </c>
      <c r="M1093" s="13" t="str">
        <f t="shared" si="105"/>
        <v>EQUITY</v>
      </c>
      <c r="N1093" t="str">
        <f t="shared" ref="N1093:N1156" si="107">IF(D1093="5",TRIM(C1093),N1092)</f>
        <v>COMMON SHAREHOLD EQUITY</v>
      </c>
      <c r="O1093" t="str">
        <f t="shared" ref="O1093:O1156" si="108">IF(D1093="6",P1093,O1092)</f>
        <v>4999 - RETAINED EARN-CURRENT YR</v>
      </c>
      <c r="P1093" t="str">
        <f t="shared" si="103"/>
        <v>4999 - RETAINED EARN-CURRENT YR</v>
      </c>
      <c r="Q1093" t="str">
        <f t="shared" ref="Q1093:Q1156" si="109">IF(OR(D1093="7",D1093="8",D1093="6"),TRIM(C1093),"")</f>
        <v>RETAINED EARN-CURRENT YR</v>
      </c>
      <c r="W1093" s="2">
        <v>4999</v>
      </c>
    </row>
    <row r="1094" spans="1:23" x14ac:dyDescent="0.25">
      <c r="A1094" s="2">
        <v>5000</v>
      </c>
      <c r="B1094" s="14" t="s">
        <v>2304</v>
      </c>
      <c r="C1094" s="14" t="s">
        <v>3389</v>
      </c>
      <c r="D1094" s="14" t="s">
        <v>2306</v>
      </c>
      <c r="E1094" s="14" t="s">
        <v>2307</v>
      </c>
      <c r="G1094" s="2" t="s">
        <v>2308</v>
      </c>
      <c r="H1094" s="4">
        <v>0</v>
      </c>
      <c r="K1094" t="str">
        <f t="shared" si="104"/>
        <v>TOTAL REVENUE</v>
      </c>
      <c r="L1094" t="str">
        <f t="shared" si="106"/>
        <v>EQUITY</v>
      </c>
      <c r="M1094" s="13" t="str">
        <f t="shared" si="105"/>
        <v>EQUITY</v>
      </c>
      <c r="N1094" t="str">
        <f t="shared" si="107"/>
        <v>COMMON SHAREHOLD EQUITY</v>
      </c>
      <c r="O1094" t="str">
        <f t="shared" si="108"/>
        <v>4999 - RETAINED EARN-CURRENT YR</v>
      </c>
      <c r="Q1094" t="str">
        <f t="shared" si="109"/>
        <v/>
      </c>
      <c r="W1094" s="2">
        <v>5000</v>
      </c>
    </row>
    <row r="1095" spans="1:23" x14ac:dyDescent="0.25">
      <c r="A1095" s="2">
        <v>5005</v>
      </c>
      <c r="B1095" s="14" t="s">
        <v>2304</v>
      </c>
      <c r="C1095" s="14" t="s">
        <v>3390</v>
      </c>
      <c r="D1095" s="14" t="s">
        <v>2310</v>
      </c>
      <c r="E1095" s="14" t="s">
        <v>2307</v>
      </c>
      <c r="G1095" s="2" t="s">
        <v>2308</v>
      </c>
      <c r="H1095" s="4">
        <v>0</v>
      </c>
      <c r="K1095" t="str">
        <f t="shared" si="104"/>
        <v>TOTAL REVENUE</v>
      </c>
      <c r="L1095" t="str">
        <f t="shared" si="106"/>
        <v>OPERATING REVENUES</v>
      </c>
      <c r="M1095" s="13" t="s">
        <v>3391</v>
      </c>
      <c r="N1095" t="str">
        <f t="shared" si="107"/>
        <v>COMMON SHAREHOLD EQUITY</v>
      </c>
      <c r="O1095" t="str">
        <f t="shared" si="108"/>
        <v>4999 - RETAINED EARN-CURRENT YR</v>
      </c>
      <c r="Q1095" t="str">
        <f t="shared" si="109"/>
        <v/>
      </c>
      <c r="W1095" s="2">
        <v>5005</v>
      </c>
    </row>
    <row r="1096" spans="1:23" x14ac:dyDescent="0.25">
      <c r="A1096" s="2">
        <v>5010</v>
      </c>
      <c r="B1096" s="14" t="s">
        <v>2304</v>
      </c>
      <c r="C1096" s="14" t="s">
        <v>3392</v>
      </c>
      <c r="D1096" s="14" t="s">
        <v>2312</v>
      </c>
      <c r="E1096" s="14" t="s">
        <v>2307</v>
      </c>
      <c r="G1096" s="2" t="s">
        <v>2308</v>
      </c>
      <c r="H1096" s="4">
        <v>0</v>
      </c>
      <c r="K1096" t="str">
        <f t="shared" si="104"/>
        <v>TOTAL REVENUE</v>
      </c>
      <c r="L1096" t="str">
        <f t="shared" si="106"/>
        <v>OPERATING REVENUES</v>
      </c>
      <c r="M1096" s="13" t="s">
        <v>3391</v>
      </c>
      <c r="N1096" t="str">
        <f t="shared" si="107"/>
        <v>WATER OPERATING REVENUES</v>
      </c>
      <c r="O1096" t="str">
        <f t="shared" si="108"/>
        <v>4999 - RETAINED EARN-CURRENT YR</v>
      </c>
      <c r="Q1096" t="str">
        <f t="shared" si="109"/>
        <v/>
      </c>
      <c r="W1096" s="2">
        <v>5010</v>
      </c>
    </row>
    <row r="1097" spans="1:23" x14ac:dyDescent="0.25">
      <c r="A1097" s="2">
        <v>5015</v>
      </c>
      <c r="B1097" s="14" t="s">
        <v>2304</v>
      </c>
      <c r="C1097" s="14" t="s">
        <v>3393</v>
      </c>
      <c r="D1097" s="14" t="s">
        <v>2314</v>
      </c>
      <c r="E1097" s="14" t="s">
        <v>2307</v>
      </c>
      <c r="G1097" s="2" t="s">
        <v>2308</v>
      </c>
      <c r="H1097" s="4">
        <v>0</v>
      </c>
      <c r="K1097" t="str">
        <f t="shared" si="104"/>
        <v>TOTAL REVENUE</v>
      </c>
      <c r="L1097" t="str">
        <f t="shared" si="106"/>
        <v>OPERATING REVENUES</v>
      </c>
      <c r="M1097" s="13" t="s">
        <v>3391</v>
      </c>
      <c r="N1097" t="str">
        <f t="shared" si="107"/>
        <v>WATER OPERATING REVENUES</v>
      </c>
      <c r="O1097" t="str">
        <f t="shared" si="108"/>
        <v>5015 - WATER REVENUE</v>
      </c>
      <c r="P1097" t="str">
        <f>CONCATENATE(A1097," ","-"," ",TRIM(C1097))</f>
        <v>5015 - WATER REVENUE</v>
      </c>
      <c r="Q1097" t="str">
        <f t="shared" si="109"/>
        <v>WATER REVENUE</v>
      </c>
      <c r="W1097" s="2">
        <v>5015</v>
      </c>
    </row>
    <row r="1098" spans="1:23" x14ac:dyDescent="0.25">
      <c r="A1098" s="2">
        <v>5020</v>
      </c>
      <c r="B1098" s="14" t="s">
        <v>2304</v>
      </c>
      <c r="C1098" s="14" t="s">
        <v>3394</v>
      </c>
      <c r="D1098" s="14" t="s">
        <v>2316</v>
      </c>
      <c r="E1098" s="14" t="s">
        <v>2304</v>
      </c>
      <c r="F1098" s="24">
        <v>411029</v>
      </c>
      <c r="G1098" s="2">
        <v>40005</v>
      </c>
      <c r="H1098" s="4">
        <v>460</v>
      </c>
      <c r="I1098" s="25"/>
      <c r="K1098" t="str">
        <f t="shared" si="104"/>
        <v>TOTAL REVENUE</v>
      </c>
      <c r="L1098" t="str">
        <f t="shared" si="106"/>
        <v>OPERATING REVENUES</v>
      </c>
      <c r="M1098" s="13" t="s">
        <v>3391</v>
      </c>
      <c r="N1098" t="str">
        <f t="shared" si="107"/>
        <v>WATER OPERATING REVENUES</v>
      </c>
      <c r="O1098" t="str">
        <f t="shared" si="108"/>
        <v>5015 - WATER REVENUE</v>
      </c>
      <c r="Q1098" t="str">
        <f t="shared" si="109"/>
        <v>WATER REVENUE UNMETERED</v>
      </c>
      <c r="W1098" s="2">
        <v>5020</v>
      </c>
    </row>
    <row r="1099" spans="1:23" x14ac:dyDescent="0.25">
      <c r="A1099" s="2">
        <v>5025</v>
      </c>
      <c r="B1099" s="14" t="s">
        <v>2304</v>
      </c>
      <c r="C1099" s="14" t="s">
        <v>3395</v>
      </c>
      <c r="D1099" s="14" t="s">
        <v>2316</v>
      </c>
      <c r="E1099" s="14" t="s">
        <v>2304</v>
      </c>
      <c r="F1099" s="24">
        <v>411001</v>
      </c>
      <c r="G1099" s="2">
        <v>40010</v>
      </c>
      <c r="H1099" s="4">
        <v>461.1</v>
      </c>
      <c r="I1099" s="25"/>
      <c r="K1099" t="str">
        <f t="shared" si="104"/>
        <v>TOTAL REVENUE</v>
      </c>
      <c r="L1099" t="str">
        <f t="shared" si="106"/>
        <v>OPERATING REVENUES</v>
      </c>
      <c r="M1099" s="13" t="s">
        <v>3391</v>
      </c>
      <c r="N1099" t="str">
        <f t="shared" si="107"/>
        <v>WATER OPERATING REVENUES</v>
      </c>
      <c r="O1099" t="str">
        <f t="shared" si="108"/>
        <v>5015 - WATER REVENUE</v>
      </c>
      <c r="Q1099" t="str">
        <f t="shared" si="109"/>
        <v>WATER REVENUE-RESIDENTI</v>
      </c>
      <c r="W1099" s="2">
        <v>5025</v>
      </c>
    </row>
    <row r="1100" spans="1:23" x14ac:dyDescent="0.25">
      <c r="A1100" s="2">
        <v>5030</v>
      </c>
      <c r="B1100" s="14" t="s">
        <v>2304</v>
      </c>
      <c r="C1100" s="14" t="s">
        <v>3396</v>
      </c>
      <c r="D1100" s="14" t="s">
        <v>2316</v>
      </c>
      <c r="E1100" s="14" t="s">
        <v>2304</v>
      </c>
      <c r="F1100" s="26">
        <v>411040</v>
      </c>
      <c r="G1100" s="2">
        <v>40015</v>
      </c>
      <c r="H1100" s="4">
        <v>461.1</v>
      </c>
      <c r="I1100" s="25"/>
      <c r="K1100" t="str">
        <f t="shared" si="104"/>
        <v>TOTAL REVENUE</v>
      </c>
      <c r="L1100" t="str">
        <f t="shared" si="106"/>
        <v>OPERATING REVENUES</v>
      </c>
      <c r="M1100" s="13" t="s">
        <v>3391</v>
      </c>
      <c r="N1100" t="str">
        <f t="shared" si="107"/>
        <v>WATER OPERATING REVENUES</v>
      </c>
      <c r="O1100" t="str">
        <f t="shared" si="108"/>
        <v>5015 - WATER REVENUE</v>
      </c>
      <c r="Q1100" t="str">
        <f t="shared" si="109"/>
        <v>WATER REVENUE-ACCRUALS</v>
      </c>
      <c r="W1100" s="2">
        <v>5030</v>
      </c>
    </row>
    <row r="1101" spans="1:23" x14ac:dyDescent="0.25">
      <c r="A1101" s="2">
        <v>5035</v>
      </c>
      <c r="B1101" s="14" t="s">
        <v>2304</v>
      </c>
      <c r="C1101" s="14" t="s">
        <v>3397</v>
      </c>
      <c r="D1101" s="14" t="s">
        <v>2316</v>
      </c>
      <c r="E1101" s="14" t="s">
        <v>2304</v>
      </c>
      <c r="F1101" s="26">
        <v>411002</v>
      </c>
      <c r="G1101" s="2">
        <v>40020</v>
      </c>
      <c r="H1101" s="4">
        <v>461.2</v>
      </c>
      <c r="I1101" s="25"/>
      <c r="K1101" t="str">
        <f t="shared" si="104"/>
        <v>TOTAL REVENUE</v>
      </c>
      <c r="L1101" t="str">
        <f t="shared" si="106"/>
        <v>OPERATING REVENUES</v>
      </c>
      <c r="M1101" s="13" t="s">
        <v>3391</v>
      </c>
      <c r="N1101" t="str">
        <f t="shared" si="107"/>
        <v>WATER OPERATING REVENUES</v>
      </c>
      <c r="O1101" t="str">
        <f t="shared" si="108"/>
        <v>5015 - WATER REVENUE</v>
      </c>
      <c r="Q1101" t="str">
        <f t="shared" si="109"/>
        <v>WATER REVENUE-COMMERCIA</v>
      </c>
      <c r="W1101" s="2">
        <v>5035</v>
      </c>
    </row>
    <row r="1102" spans="1:23" x14ac:dyDescent="0.25">
      <c r="A1102" s="2">
        <v>5040</v>
      </c>
      <c r="B1102" s="14" t="s">
        <v>2304</v>
      </c>
      <c r="C1102" s="14" t="s">
        <v>3398</v>
      </c>
      <c r="D1102" s="14" t="s">
        <v>2316</v>
      </c>
      <c r="E1102" s="14" t="s">
        <v>2304</v>
      </c>
      <c r="F1102" s="26">
        <v>411004</v>
      </c>
      <c r="G1102" s="2">
        <v>40040</v>
      </c>
      <c r="H1102" s="4">
        <v>461.3</v>
      </c>
      <c r="I1102" s="25"/>
      <c r="K1102" t="str">
        <f t="shared" si="104"/>
        <v>TOTAL REVENUE</v>
      </c>
      <c r="L1102" t="str">
        <f t="shared" si="106"/>
        <v>OPERATING REVENUES</v>
      </c>
      <c r="M1102" s="13" t="s">
        <v>3391</v>
      </c>
      <c r="N1102" t="str">
        <f t="shared" si="107"/>
        <v>WATER OPERATING REVENUES</v>
      </c>
      <c r="O1102" t="str">
        <f t="shared" si="108"/>
        <v>5015 - WATER REVENUE</v>
      </c>
      <c r="Q1102" t="str">
        <f t="shared" si="109"/>
        <v>WATER REVENUE-INDUSTRIA</v>
      </c>
      <c r="W1102" s="2">
        <v>5040</v>
      </c>
    </row>
    <row r="1103" spans="1:23" x14ac:dyDescent="0.25">
      <c r="A1103" s="2">
        <v>5045</v>
      </c>
      <c r="B1103" s="14" t="s">
        <v>2304</v>
      </c>
      <c r="C1103" s="14" t="s">
        <v>3399</v>
      </c>
      <c r="D1103" s="14" t="s">
        <v>2316</v>
      </c>
      <c r="E1103" s="14" t="s">
        <v>2304</v>
      </c>
      <c r="F1103" s="26">
        <v>411011</v>
      </c>
      <c r="G1103" s="2">
        <v>40025</v>
      </c>
      <c r="H1103" s="4">
        <v>461.4</v>
      </c>
      <c r="I1103" s="25"/>
      <c r="K1103" t="str">
        <f t="shared" si="104"/>
        <v>TOTAL REVENUE</v>
      </c>
      <c r="L1103" t="str">
        <f t="shared" si="106"/>
        <v>OPERATING REVENUES</v>
      </c>
      <c r="M1103" s="13" t="s">
        <v>3391</v>
      </c>
      <c r="N1103" t="str">
        <f t="shared" si="107"/>
        <v>WATER OPERATING REVENUES</v>
      </c>
      <c r="O1103" t="str">
        <f t="shared" si="108"/>
        <v>5015 - WATER REVENUE</v>
      </c>
      <c r="Q1103" t="str">
        <f t="shared" si="109"/>
        <v>WATER REVENUE-PUBLIC AU</v>
      </c>
      <c r="W1103" s="2">
        <v>5045</v>
      </c>
    </row>
    <row r="1104" spans="1:23" x14ac:dyDescent="0.25">
      <c r="A1104" s="2">
        <v>5050</v>
      </c>
      <c r="B1104" s="14" t="s">
        <v>2304</v>
      </c>
      <c r="C1104" s="14" t="s">
        <v>3400</v>
      </c>
      <c r="D1104" s="14" t="s">
        <v>2316</v>
      </c>
      <c r="E1104" s="14" t="s">
        <v>2304</v>
      </c>
      <c r="F1104" s="26">
        <v>411005</v>
      </c>
      <c r="G1104" s="2">
        <v>40030</v>
      </c>
      <c r="H1104" s="4">
        <v>461.5</v>
      </c>
      <c r="I1104" s="25"/>
      <c r="K1104" t="str">
        <f t="shared" si="104"/>
        <v>TOTAL REVENUE</v>
      </c>
      <c r="L1104" t="str">
        <f t="shared" si="106"/>
        <v>OPERATING REVENUES</v>
      </c>
      <c r="M1104" s="13" t="s">
        <v>3391</v>
      </c>
      <c r="N1104" t="str">
        <f t="shared" si="107"/>
        <v>WATER OPERATING REVENUES</v>
      </c>
      <c r="O1104" t="str">
        <f t="shared" si="108"/>
        <v>5015 - WATER REVENUE</v>
      </c>
      <c r="Q1104" t="str">
        <f t="shared" si="109"/>
        <v>WATER REVENUE-MULT FAM</v>
      </c>
      <c r="W1104" s="2">
        <v>5050</v>
      </c>
    </row>
    <row r="1105" spans="1:23" x14ac:dyDescent="0.25">
      <c r="A1105" s="2">
        <v>5051</v>
      </c>
      <c r="B1105" s="14" t="s">
        <v>2304</v>
      </c>
      <c r="C1105" s="14" t="s">
        <v>3401</v>
      </c>
      <c r="D1105" s="14" t="s">
        <v>2316</v>
      </c>
      <c r="E1105" s="14" t="s">
        <v>2304</v>
      </c>
      <c r="F1105" s="26">
        <v>411021</v>
      </c>
      <c r="G1105" s="2">
        <v>40035</v>
      </c>
      <c r="H1105" s="4">
        <v>460</v>
      </c>
      <c r="I1105" s="25"/>
      <c r="K1105" t="str">
        <f t="shared" si="104"/>
        <v>TOTAL REVENUE</v>
      </c>
      <c r="L1105" t="str">
        <f t="shared" si="106"/>
        <v>OPERATING REVENUES</v>
      </c>
      <c r="M1105" s="13" t="s">
        <v>3391</v>
      </c>
      <c r="N1105" t="str">
        <f t="shared" si="107"/>
        <v>WATER OPERATING REVENUES</v>
      </c>
      <c r="O1105" t="str">
        <f t="shared" si="108"/>
        <v>5015 - WATER REVENUE</v>
      </c>
      <c r="Q1105" t="str">
        <f t="shared" si="109"/>
        <v>WATER REVENUE-STORM REC</v>
      </c>
      <c r="W1105" s="2">
        <v>5051</v>
      </c>
    </row>
    <row r="1106" spans="1:23" x14ac:dyDescent="0.25">
      <c r="A1106" s="2">
        <v>5052</v>
      </c>
      <c r="B1106" s="14" t="s">
        <v>2304</v>
      </c>
      <c r="C1106" s="14" t="s">
        <v>3402</v>
      </c>
      <c r="D1106" s="14" t="s">
        <v>2316</v>
      </c>
      <c r="E1106" s="14" t="s">
        <v>2304</v>
      </c>
      <c r="F1106" s="26">
        <v>411022</v>
      </c>
      <c r="G1106" s="2">
        <v>40040</v>
      </c>
      <c r="H1106" s="4">
        <v>469</v>
      </c>
      <c r="I1106" s="25"/>
      <c r="K1106" t="str">
        <f t="shared" si="104"/>
        <v>TOTAL REVENUE</v>
      </c>
      <c r="L1106" t="str">
        <f t="shared" si="106"/>
        <v>OPERATING REVENUES</v>
      </c>
      <c r="M1106" s="13" t="s">
        <v>3391</v>
      </c>
      <c r="N1106" t="str">
        <f t="shared" si="107"/>
        <v>WATER OPERATING REVENUES</v>
      </c>
      <c r="O1106" t="str">
        <f t="shared" si="108"/>
        <v>5015 - WATER REVENUE</v>
      </c>
      <c r="Q1106" t="str">
        <f t="shared" si="109"/>
        <v>WATER REVENUE-GUARANTEE</v>
      </c>
      <c r="W1106" s="2">
        <v>5052</v>
      </c>
    </row>
    <row r="1107" spans="1:23" x14ac:dyDescent="0.25">
      <c r="A1107" s="2">
        <v>5055</v>
      </c>
      <c r="B1107" s="14" t="s">
        <v>2304</v>
      </c>
      <c r="C1107" s="14" t="s">
        <v>3403</v>
      </c>
      <c r="D1107" s="14" t="s">
        <v>2314</v>
      </c>
      <c r="E1107" s="14" t="s">
        <v>2307</v>
      </c>
      <c r="G1107" s="2" t="s">
        <v>2308</v>
      </c>
      <c r="H1107" s="4">
        <v>0</v>
      </c>
      <c r="K1107" t="str">
        <f t="shared" si="104"/>
        <v>TOTAL REVENUE</v>
      </c>
      <c r="L1107" t="str">
        <f t="shared" si="106"/>
        <v>OPERATING REVENUES</v>
      </c>
      <c r="M1107" s="13" t="s">
        <v>3391</v>
      </c>
      <c r="N1107" t="str">
        <f t="shared" si="107"/>
        <v>WATER OPERATING REVENUES</v>
      </c>
      <c r="O1107" t="str">
        <f t="shared" si="108"/>
        <v>5055 - FIRE PROTECTION REVENUE</v>
      </c>
      <c r="P1107" t="str">
        <f>CONCATENATE(A1107," ","-"," ",TRIM(C1107))</f>
        <v>5055 - FIRE PROTECTION REVENUE</v>
      </c>
      <c r="Q1107" t="str">
        <f t="shared" si="109"/>
        <v>FIRE PROTECTION REVENUE</v>
      </c>
      <c r="W1107" s="2">
        <v>5055</v>
      </c>
    </row>
    <row r="1108" spans="1:23" x14ac:dyDescent="0.25">
      <c r="A1108" s="2">
        <v>5060</v>
      </c>
      <c r="B1108" s="14" t="s">
        <v>2304</v>
      </c>
      <c r="C1108" s="14" t="s">
        <v>3404</v>
      </c>
      <c r="D1108" s="14" t="s">
        <v>2316</v>
      </c>
      <c r="E1108" s="14" t="s">
        <v>2304</v>
      </c>
      <c r="F1108" s="26">
        <v>411032</v>
      </c>
      <c r="G1108" s="2">
        <v>40040</v>
      </c>
      <c r="H1108" s="4">
        <v>462.1</v>
      </c>
      <c r="I1108" s="25"/>
      <c r="K1108" t="str">
        <f t="shared" si="104"/>
        <v>TOTAL REVENUE</v>
      </c>
      <c r="L1108" t="str">
        <f t="shared" si="106"/>
        <v>OPERATING REVENUES</v>
      </c>
      <c r="M1108" s="13" t="s">
        <v>3391</v>
      </c>
      <c r="N1108" t="str">
        <f t="shared" si="107"/>
        <v>WATER OPERATING REVENUES</v>
      </c>
      <c r="O1108" t="str">
        <f t="shared" si="108"/>
        <v>5055 - FIRE PROTECTION REVENUE</v>
      </c>
      <c r="Q1108" t="str">
        <f t="shared" si="109"/>
        <v>PUBLIC FIRE PROTECTION</v>
      </c>
      <c r="W1108" s="2">
        <v>5060</v>
      </c>
    </row>
    <row r="1109" spans="1:23" x14ac:dyDescent="0.25">
      <c r="A1109" s="2">
        <v>5065</v>
      </c>
      <c r="B1109" s="14" t="s">
        <v>2304</v>
      </c>
      <c r="C1109" s="14" t="s">
        <v>3405</v>
      </c>
      <c r="D1109" s="14" t="s">
        <v>2316</v>
      </c>
      <c r="E1109" s="14" t="s">
        <v>2304</v>
      </c>
      <c r="F1109" s="26">
        <v>411033</v>
      </c>
      <c r="G1109" s="2">
        <v>40040</v>
      </c>
      <c r="H1109" s="4">
        <v>462.2</v>
      </c>
      <c r="I1109" s="25"/>
      <c r="K1109" t="str">
        <f t="shared" si="104"/>
        <v>TOTAL REVENUE</v>
      </c>
      <c r="L1109" t="str">
        <f t="shared" si="106"/>
        <v>OPERATING REVENUES</v>
      </c>
      <c r="M1109" s="13" t="s">
        <v>3391</v>
      </c>
      <c r="N1109" t="str">
        <f t="shared" si="107"/>
        <v>WATER OPERATING REVENUES</v>
      </c>
      <c r="O1109" t="str">
        <f t="shared" si="108"/>
        <v>5055 - FIRE PROTECTION REVENUE</v>
      </c>
      <c r="Q1109" t="str">
        <f t="shared" si="109"/>
        <v>PRIVATE FIRE PROTECTION</v>
      </c>
      <c r="W1109" s="2">
        <v>5065</v>
      </c>
    </row>
    <row r="1110" spans="1:23" x14ac:dyDescent="0.25">
      <c r="A1110" s="2">
        <v>5070</v>
      </c>
      <c r="B1110" s="14" t="s">
        <v>2304</v>
      </c>
      <c r="C1110" s="14" t="s">
        <v>3406</v>
      </c>
      <c r="D1110" s="14" t="s">
        <v>2314</v>
      </c>
      <c r="E1110" s="14" t="s">
        <v>2304</v>
      </c>
      <c r="F1110" s="26">
        <v>411059</v>
      </c>
      <c r="G1110" s="2">
        <v>40025</v>
      </c>
      <c r="H1110" s="4">
        <v>464</v>
      </c>
      <c r="I1110" s="25"/>
      <c r="K1110" t="str">
        <f t="shared" si="104"/>
        <v>TOTAL REVENUE</v>
      </c>
      <c r="L1110" t="str">
        <f t="shared" si="106"/>
        <v>OPERATING REVENUES</v>
      </c>
      <c r="M1110" s="13" t="s">
        <v>3391</v>
      </c>
      <c r="N1110" t="str">
        <f t="shared" si="107"/>
        <v>WATER OPERATING REVENUES</v>
      </c>
      <c r="O1110" t="str">
        <f t="shared" si="108"/>
        <v>5070 - OTHER SALES TO PUBLIC AU</v>
      </c>
      <c r="P1110" t="str">
        <f>CONCATENATE(A1110," ","-"," ",TRIM(C1110))</f>
        <v>5070 - OTHER SALES TO PUBLIC AU</v>
      </c>
      <c r="Q1110" t="str">
        <f t="shared" si="109"/>
        <v>OTHER SALES TO PUBLIC AU</v>
      </c>
      <c r="W1110" s="2">
        <v>5070</v>
      </c>
    </row>
    <row r="1111" spans="1:23" x14ac:dyDescent="0.25">
      <c r="A1111" s="2">
        <v>5075</v>
      </c>
      <c r="B1111" s="14" t="s">
        <v>2304</v>
      </c>
      <c r="C1111" s="14" t="s">
        <v>3407</v>
      </c>
      <c r="D1111" s="14" t="s">
        <v>2314</v>
      </c>
      <c r="E1111" s="14" t="s">
        <v>2304</v>
      </c>
      <c r="F1111" s="26">
        <v>411020</v>
      </c>
      <c r="G1111" s="2">
        <v>40195</v>
      </c>
      <c r="H1111" s="4">
        <v>465</v>
      </c>
      <c r="I1111" s="25"/>
      <c r="K1111" t="str">
        <f t="shared" si="104"/>
        <v>TOTAL REVENUE</v>
      </c>
      <c r="L1111" t="str">
        <f t="shared" si="106"/>
        <v>OPERATING REVENUES</v>
      </c>
      <c r="M1111" s="13" t="s">
        <v>3391</v>
      </c>
      <c r="N1111" t="str">
        <f t="shared" si="107"/>
        <v>WATER OPERATING REVENUES</v>
      </c>
      <c r="O1111" t="str">
        <f t="shared" si="108"/>
        <v>5075 - SALES TO IRRIGATION CUST</v>
      </c>
      <c r="P1111" t="str">
        <f>CONCATENATE(A1111," ","-"," ",TRIM(C1111))</f>
        <v>5075 - SALES TO IRRIGATION CUST</v>
      </c>
      <c r="Q1111" t="str">
        <f t="shared" si="109"/>
        <v>SALES TO IRRIGATION CUST</v>
      </c>
      <c r="W1111" s="2">
        <v>5075</v>
      </c>
    </row>
    <row r="1112" spans="1:23" x14ac:dyDescent="0.25">
      <c r="A1112" s="2">
        <v>5080</v>
      </c>
      <c r="B1112" s="14" t="s">
        <v>2304</v>
      </c>
      <c r="C1112" s="14" t="s">
        <v>3408</v>
      </c>
      <c r="D1112" s="14" t="s">
        <v>2314</v>
      </c>
      <c r="E1112" s="14" t="s">
        <v>2304</v>
      </c>
      <c r="F1112" s="2" t="s">
        <v>2989</v>
      </c>
      <c r="G1112" s="2" t="s">
        <v>2308</v>
      </c>
      <c r="H1112" s="4">
        <v>466</v>
      </c>
      <c r="K1112" t="str">
        <f t="shared" si="104"/>
        <v>TOTAL REVENUE</v>
      </c>
      <c r="L1112" t="str">
        <f t="shared" si="106"/>
        <v>OPERATING REVENUES</v>
      </c>
      <c r="M1112" s="13" t="s">
        <v>3391</v>
      </c>
      <c r="N1112" t="str">
        <f t="shared" si="107"/>
        <v>WATER OPERATING REVENUES</v>
      </c>
      <c r="O1112" t="str">
        <f t="shared" si="108"/>
        <v>5080 - SALES FOR RESALE</v>
      </c>
      <c r="P1112" t="str">
        <f>CONCATENATE(A1112," ","-"," ",TRIM(C1112))</f>
        <v>5080 - SALES FOR RESALE</v>
      </c>
      <c r="Q1112" t="str">
        <f t="shared" si="109"/>
        <v>SALES FOR RESALE</v>
      </c>
      <c r="W1112" s="2">
        <v>5080</v>
      </c>
    </row>
    <row r="1113" spans="1:23" x14ac:dyDescent="0.25">
      <c r="A1113" s="2">
        <v>5085</v>
      </c>
      <c r="B1113" s="14" t="s">
        <v>2304</v>
      </c>
      <c r="C1113" s="14" t="s">
        <v>3409</v>
      </c>
      <c r="D1113" s="14" t="s">
        <v>2314</v>
      </c>
      <c r="E1113" s="14" t="s">
        <v>2304</v>
      </c>
      <c r="F1113" s="2" t="s">
        <v>2989</v>
      </c>
      <c r="G1113" s="2" t="s">
        <v>2308</v>
      </c>
      <c r="H1113" s="4">
        <v>467</v>
      </c>
      <c r="K1113" t="str">
        <f t="shared" si="104"/>
        <v>TOTAL REVENUE</v>
      </c>
      <c r="L1113" t="str">
        <f t="shared" si="106"/>
        <v>OPERATING REVENUES</v>
      </c>
      <c r="M1113" s="13" t="s">
        <v>3391</v>
      </c>
      <c r="N1113" t="str">
        <f t="shared" si="107"/>
        <v>WATER OPERATING REVENUES</v>
      </c>
      <c r="O1113" t="str">
        <f t="shared" si="108"/>
        <v>5085 - INTERDEPARTMENTAL SALES</v>
      </c>
      <c r="P1113" t="str">
        <f>CONCATENATE(A1113," ","-"," ",TRIM(C1113))</f>
        <v>5085 - INTERDEPARTMENTAL SALES</v>
      </c>
      <c r="Q1113" t="str">
        <f t="shared" si="109"/>
        <v>INTERDEPARTMENTAL SALES</v>
      </c>
      <c r="W1113" s="2">
        <v>5085</v>
      </c>
    </row>
    <row r="1114" spans="1:23" x14ac:dyDescent="0.25">
      <c r="A1114" s="2">
        <v>5090</v>
      </c>
      <c r="B1114" s="14" t="s">
        <v>2304</v>
      </c>
      <c r="C1114" s="14" t="s">
        <v>3410</v>
      </c>
      <c r="D1114" s="14" t="s">
        <v>2312</v>
      </c>
      <c r="E1114" s="14" t="s">
        <v>2307</v>
      </c>
      <c r="G1114" s="2" t="s">
        <v>2308</v>
      </c>
      <c r="H1114" s="4">
        <v>0</v>
      </c>
      <c r="K1114" t="str">
        <f t="shared" si="104"/>
        <v>TOTAL REVENUE</v>
      </c>
      <c r="L1114" t="str">
        <f t="shared" si="106"/>
        <v>OPERATING REVENUES</v>
      </c>
      <c r="M1114" s="13" t="s">
        <v>3391</v>
      </c>
      <c r="N1114" t="str">
        <f t="shared" si="107"/>
        <v>SEWER OPERATING REVENUES</v>
      </c>
      <c r="O1114" t="str">
        <f t="shared" si="108"/>
        <v>5085 - INTERDEPARTMENTAL SALES</v>
      </c>
      <c r="Q1114" t="str">
        <f t="shared" si="109"/>
        <v/>
      </c>
      <c r="W1114" s="2">
        <v>5090</v>
      </c>
    </row>
    <row r="1115" spans="1:23" x14ac:dyDescent="0.25">
      <c r="A1115" s="2">
        <v>5095</v>
      </c>
      <c r="B1115" s="14" t="s">
        <v>2304</v>
      </c>
      <c r="C1115" s="14" t="s">
        <v>3411</v>
      </c>
      <c r="D1115" s="14" t="s">
        <v>2314</v>
      </c>
      <c r="E1115" s="14" t="s">
        <v>2307</v>
      </c>
      <c r="G1115" s="2" t="s">
        <v>2308</v>
      </c>
      <c r="H1115" s="4">
        <v>0</v>
      </c>
      <c r="K1115" t="str">
        <f t="shared" si="104"/>
        <v>TOTAL REVENUE</v>
      </c>
      <c r="L1115" t="str">
        <f t="shared" si="106"/>
        <v>OPERATING REVENUES</v>
      </c>
      <c r="M1115" s="13" t="s">
        <v>3391</v>
      </c>
      <c r="N1115" t="str">
        <f t="shared" si="107"/>
        <v>SEWER OPERATING REVENUES</v>
      </c>
      <c r="O1115" t="str">
        <f t="shared" si="108"/>
        <v>5095 - SEWER REVENUE FLAT</v>
      </c>
      <c r="P1115" t="str">
        <f>CONCATENATE(A1115," ","-"," ",TRIM(C1115))</f>
        <v>5095 - SEWER REVENUE FLAT</v>
      </c>
      <c r="Q1115" t="str">
        <f t="shared" si="109"/>
        <v>SEWER REVENUE FLAT</v>
      </c>
      <c r="W1115" s="2">
        <v>5095</v>
      </c>
    </row>
    <row r="1116" spans="1:23" x14ac:dyDescent="0.25">
      <c r="A1116" s="2">
        <v>5100</v>
      </c>
      <c r="B1116" s="14" t="s">
        <v>2304</v>
      </c>
      <c r="C1116" s="14" t="s">
        <v>3412</v>
      </c>
      <c r="D1116" s="14" t="s">
        <v>2316</v>
      </c>
      <c r="E1116" s="14" t="s">
        <v>2304</v>
      </c>
      <c r="F1116" s="26">
        <v>411001</v>
      </c>
      <c r="G1116" s="2">
        <v>40010</v>
      </c>
      <c r="H1116" s="4">
        <v>521.1</v>
      </c>
      <c r="I1116" s="25"/>
      <c r="K1116" t="str">
        <f t="shared" si="104"/>
        <v>TOTAL REVENUE</v>
      </c>
      <c r="L1116" t="str">
        <f t="shared" si="106"/>
        <v>OPERATING REVENUES</v>
      </c>
      <c r="M1116" s="13" t="s">
        <v>3391</v>
      </c>
      <c r="N1116" t="str">
        <f t="shared" si="107"/>
        <v>SEWER OPERATING REVENUES</v>
      </c>
      <c r="O1116" t="str">
        <f t="shared" si="108"/>
        <v>5095 - SEWER REVENUE FLAT</v>
      </c>
      <c r="Q1116" t="str">
        <f t="shared" si="109"/>
        <v>SEWER REVENUE-RESIDENTI</v>
      </c>
      <c r="W1116" s="2">
        <v>5100</v>
      </c>
    </row>
    <row r="1117" spans="1:23" x14ac:dyDescent="0.25">
      <c r="A1117" s="2">
        <v>5105</v>
      </c>
      <c r="B1117" s="14" t="s">
        <v>2304</v>
      </c>
      <c r="C1117" s="14" t="s">
        <v>3413</v>
      </c>
      <c r="D1117" s="14" t="s">
        <v>2316</v>
      </c>
      <c r="E1117" s="14" t="s">
        <v>2304</v>
      </c>
      <c r="F1117" s="26">
        <v>411040</v>
      </c>
      <c r="G1117" s="2">
        <v>40015</v>
      </c>
      <c r="H1117" s="4">
        <v>521.1</v>
      </c>
      <c r="I1117" s="25"/>
      <c r="K1117" t="str">
        <f t="shared" si="104"/>
        <v>TOTAL REVENUE</v>
      </c>
      <c r="L1117" t="str">
        <f t="shared" si="106"/>
        <v>OPERATING REVENUES</v>
      </c>
      <c r="M1117" s="13" t="s">
        <v>3391</v>
      </c>
      <c r="N1117" t="str">
        <f t="shared" si="107"/>
        <v>SEWER OPERATING REVENUES</v>
      </c>
      <c r="O1117" t="str">
        <f t="shared" si="108"/>
        <v>5095 - SEWER REVENUE FLAT</v>
      </c>
      <c r="Q1117" t="str">
        <f t="shared" si="109"/>
        <v>SEWER REVENUE-ACCRUALS</v>
      </c>
      <c r="W1117" s="2">
        <v>5105</v>
      </c>
    </row>
    <row r="1118" spans="1:23" x14ac:dyDescent="0.25">
      <c r="A1118" s="2">
        <v>5110</v>
      </c>
      <c r="B1118" s="14" t="s">
        <v>2304</v>
      </c>
      <c r="C1118" s="14" t="s">
        <v>3414</v>
      </c>
      <c r="D1118" s="14" t="s">
        <v>2316</v>
      </c>
      <c r="E1118" s="14" t="s">
        <v>2304</v>
      </c>
      <c r="F1118" s="26">
        <v>411002</v>
      </c>
      <c r="G1118" s="2">
        <v>40020</v>
      </c>
      <c r="H1118" s="4">
        <v>521.20000000000005</v>
      </c>
      <c r="I1118" s="25"/>
      <c r="K1118" t="str">
        <f t="shared" si="104"/>
        <v>TOTAL REVENUE</v>
      </c>
      <c r="L1118" t="str">
        <f t="shared" si="106"/>
        <v>OPERATING REVENUES</v>
      </c>
      <c r="M1118" s="13" t="s">
        <v>3391</v>
      </c>
      <c r="N1118" t="str">
        <f t="shared" si="107"/>
        <v>SEWER OPERATING REVENUES</v>
      </c>
      <c r="O1118" t="str">
        <f t="shared" si="108"/>
        <v>5095 - SEWER REVENUE FLAT</v>
      </c>
      <c r="Q1118" t="str">
        <f t="shared" si="109"/>
        <v>SEWER REVENUE-COMMERCIA</v>
      </c>
      <c r="W1118" s="2">
        <v>5110</v>
      </c>
    </row>
    <row r="1119" spans="1:23" x14ac:dyDescent="0.25">
      <c r="A1119" s="2">
        <v>5115</v>
      </c>
      <c r="B1119" s="14" t="s">
        <v>2304</v>
      </c>
      <c r="C1119" s="14" t="s">
        <v>3415</v>
      </c>
      <c r="D1119" s="14" t="s">
        <v>2316</v>
      </c>
      <c r="E1119" s="14" t="s">
        <v>2304</v>
      </c>
      <c r="F1119" s="26">
        <v>411004</v>
      </c>
      <c r="G1119" s="2" t="s">
        <v>2308</v>
      </c>
      <c r="H1119" s="4">
        <v>521.29999999999995</v>
      </c>
      <c r="I1119" s="25"/>
      <c r="K1119" t="str">
        <f t="shared" si="104"/>
        <v>TOTAL REVENUE</v>
      </c>
      <c r="L1119" t="str">
        <f t="shared" si="106"/>
        <v>OPERATING REVENUES</v>
      </c>
      <c r="M1119" s="13" t="s">
        <v>3391</v>
      </c>
      <c r="N1119" t="str">
        <f t="shared" si="107"/>
        <v>SEWER OPERATING REVENUES</v>
      </c>
      <c r="O1119" t="str">
        <f t="shared" si="108"/>
        <v>5095 - SEWER REVENUE FLAT</v>
      </c>
      <c r="Q1119" t="str">
        <f t="shared" si="109"/>
        <v>SEWER REVENUE-INDUSTRIA</v>
      </c>
      <c r="W1119" s="2">
        <v>5115</v>
      </c>
    </row>
    <row r="1120" spans="1:23" x14ac:dyDescent="0.25">
      <c r="A1120" s="2">
        <v>5120</v>
      </c>
      <c r="B1120" s="14" t="s">
        <v>2304</v>
      </c>
      <c r="C1120" s="14" t="s">
        <v>3416</v>
      </c>
      <c r="D1120" s="14" t="s">
        <v>2316</v>
      </c>
      <c r="E1120" s="14" t="s">
        <v>2304</v>
      </c>
      <c r="F1120" s="26">
        <v>411011</v>
      </c>
      <c r="G1120" s="2" t="s">
        <v>2308</v>
      </c>
      <c r="H1120" s="4">
        <v>521.4</v>
      </c>
      <c r="I1120" s="25"/>
      <c r="K1120" t="str">
        <f t="shared" si="104"/>
        <v>TOTAL REVENUE</v>
      </c>
      <c r="L1120" t="str">
        <f t="shared" si="106"/>
        <v>OPERATING REVENUES</v>
      </c>
      <c r="M1120" s="13" t="s">
        <v>3391</v>
      </c>
      <c r="N1120" t="str">
        <f t="shared" si="107"/>
        <v>SEWER OPERATING REVENUES</v>
      </c>
      <c r="O1120" t="str">
        <f t="shared" si="108"/>
        <v>5095 - SEWER REVENUE FLAT</v>
      </c>
      <c r="Q1120" t="str">
        <f t="shared" si="109"/>
        <v>SEWER REVENUE-PUBLIC AU</v>
      </c>
      <c r="W1120" s="2">
        <v>5120</v>
      </c>
    </row>
    <row r="1121" spans="1:23" x14ac:dyDescent="0.25">
      <c r="A1121" s="2">
        <v>5125</v>
      </c>
      <c r="B1121" s="14" t="s">
        <v>2304</v>
      </c>
      <c r="C1121" s="14" t="s">
        <v>3417</v>
      </c>
      <c r="D1121" s="14" t="s">
        <v>2316</v>
      </c>
      <c r="E1121" s="14" t="s">
        <v>2304</v>
      </c>
      <c r="F1121" s="26">
        <v>411005</v>
      </c>
      <c r="G1121" s="2">
        <v>40030</v>
      </c>
      <c r="H1121" s="4">
        <v>521.5</v>
      </c>
      <c r="I1121" s="25"/>
      <c r="K1121" t="str">
        <f t="shared" si="104"/>
        <v>TOTAL REVENUE</v>
      </c>
      <c r="L1121" t="str">
        <f t="shared" si="106"/>
        <v>OPERATING REVENUES</v>
      </c>
      <c r="M1121" s="13" t="s">
        <v>3391</v>
      </c>
      <c r="N1121" t="str">
        <f t="shared" si="107"/>
        <v>SEWER OPERATING REVENUES</v>
      </c>
      <c r="O1121" t="str">
        <f t="shared" si="108"/>
        <v>5095 - SEWER REVENUE FLAT</v>
      </c>
      <c r="Q1121" t="str">
        <f t="shared" si="109"/>
        <v>SEWER REVENUE-MULT FAM</v>
      </c>
      <c r="W1121" s="2">
        <v>5125</v>
      </c>
    </row>
    <row r="1122" spans="1:23" x14ac:dyDescent="0.25">
      <c r="A1122" s="2">
        <v>5127</v>
      </c>
      <c r="B1122" s="14" t="s">
        <v>2304</v>
      </c>
      <c r="C1122" s="14" t="s">
        <v>3418</v>
      </c>
      <c r="D1122" s="14" t="s">
        <v>2316</v>
      </c>
      <c r="E1122" s="14" t="s">
        <v>2304</v>
      </c>
      <c r="F1122" s="26">
        <v>411021</v>
      </c>
      <c r="G1122" s="2">
        <v>40035</v>
      </c>
      <c r="H1122" s="4">
        <v>521.6</v>
      </c>
      <c r="I1122" s="25"/>
      <c r="K1122" t="str">
        <f t="shared" si="104"/>
        <v>TOTAL REVENUE</v>
      </c>
      <c r="L1122" t="str">
        <f t="shared" si="106"/>
        <v>OPERATING REVENUES</v>
      </c>
      <c r="M1122" s="13" t="s">
        <v>3391</v>
      </c>
      <c r="N1122" t="str">
        <f t="shared" si="107"/>
        <v>SEWER OPERATING REVENUES</v>
      </c>
      <c r="O1122" t="str">
        <f t="shared" si="108"/>
        <v>5095 - SEWER REVENUE FLAT</v>
      </c>
      <c r="Q1122" t="str">
        <f t="shared" si="109"/>
        <v>SEWER REVENUE-STORM REC</v>
      </c>
      <c r="W1122" s="2">
        <v>5127</v>
      </c>
    </row>
    <row r="1123" spans="1:23" x14ac:dyDescent="0.25">
      <c r="A1123" s="2">
        <v>5128</v>
      </c>
      <c r="B1123" s="14" t="s">
        <v>2304</v>
      </c>
      <c r="C1123" s="14" t="s">
        <v>3419</v>
      </c>
      <c r="D1123" s="14" t="s">
        <v>2316</v>
      </c>
      <c r="E1123" s="14" t="s">
        <v>2304</v>
      </c>
      <c r="F1123" s="26">
        <v>411022</v>
      </c>
      <c r="G1123" s="2">
        <v>40040</v>
      </c>
      <c r="H1123" s="4">
        <v>530</v>
      </c>
      <c r="I1123" s="25"/>
      <c r="K1123" t="str">
        <f t="shared" si="104"/>
        <v>TOTAL REVENUE</v>
      </c>
      <c r="L1123" t="str">
        <f t="shared" si="106"/>
        <v>OPERATING REVENUES</v>
      </c>
      <c r="M1123" s="13" t="s">
        <v>3391</v>
      </c>
      <c r="N1123" t="str">
        <f t="shared" si="107"/>
        <v>SEWER OPERATING REVENUES</v>
      </c>
      <c r="O1123" t="str">
        <f t="shared" si="108"/>
        <v>5095 - SEWER REVENUE FLAT</v>
      </c>
      <c r="Q1123" t="str">
        <f t="shared" si="109"/>
        <v>SEWER REVENUE-GUARANTEE</v>
      </c>
      <c r="W1123" s="2">
        <v>5128</v>
      </c>
    </row>
    <row r="1124" spans="1:23" x14ac:dyDescent="0.25">
      <c r="A1124" s="2">
        <v>5130</v>
      </c>
      <c r="B1124" s="14" t="s">
        <v>2304</v>
      </c>
      <c r="C1124" s="14" t="s">
        <v>3420</v>
      </c>
      <c r="D1124" s="14" t="s">
        <v>2316</v>
      </c>
      <c r="E1124" s="14" t="s">
        <v>2304</v>
      </c>
      <c r="F1124" s="26">
        <v>411039</v>
      </c>
      <c r="G1124" s="2">
        <v>40200</v>
      </c>
      <c r="H1124" s="4">
        <v>521.6</v>
      </c>
      <c r="I1124" s="25"/>
      <c r="K1124" t="str">
        <f t="shared" si="104"/>
        <v>TOTAL REVENUE</v>
      </c>
      <c r="L1124" t="str">
        <f t="shared" si="106"/>
        <v>OPERATING REVENUES</v>
      </c>
      <c r="M1124" s="13" t="s">
        <v>3391</v>
      </c>
      <c r="N1124" t="str">
        <f t="shared" si="107"/>
        <v>SEWER OPERATING REVENUES</v>
      </c>
      <c r="O1124" t="str">
        <f t="shared" si="108"/>
        <v>5095 - SEWER REVENUE FLAT</v>
      </c>
      <c r="Q1124" t="str">
        <f t="shared" si="109"/>
        <v>SEWER REVENUE-OTHER</v>
      </c>
      <c r="W1124" s="2">
        <v>5130</v>
      </c>
    </row>
    <row r="1125" spans="1:23" x14ac:dyDescent="0.25">
      <c r="A1125" s="2">
        <v>5135</v>
      </c>
      <c r="B1125" s="14" t="s">
        <v>2304</v>
      </c>
      <c r="C1125" s="14" t="s">
        <v>3421</v>
      </c>
      <c r="D1125" s="14" t="s">
        <v>2314</v>
      </c>
      <c r="E1125" s="14" t="s">
        <v>2307</v>
      </c>
      <c r="G1125" s="2" t="s">
        <v>2308</v>
      </c>
      <c r="H1125" s="4">
        <v>0</v>
      </c>
      <c r="K1125" t="str">
        <f t="shared" si="104"/>
        <v>TOTAL REVENUE</v>
      </c>
      <c r="L1125" t="str">
        <f t="shared" si="106"/>
        <v>OPERATING REVENUES</v>
      </c>
      <c r="M1125" s="13" t="s">
        <v>3391</v>
      </c>
      <c r="N1125" t="str">
        <f t="shared" si="107"/>
        <v>SEWER OPERATING REVENUES</v>
      </c>
      <c r="O1125" t="str">
        <f t="shared" si="108"/>
        <v>5135 - SEWER REVENUE MEASURED</v>
      </c>
      <c r="P1125" t="str">
        <f>CONCATENATE(A1125," ","-"," ",TRIM(C1125))</f>
        <v>5135 - SEWER REVENUE MEASURED</v>
      </c>
      <c r="Q1125" t="str">
        <f t="shared" si="109"/>
        <v>SEWER REVENUE MEASURED</v>
      </c>
      <c r="W1125" s="2">
        <v>5135</v>
      </c>
    </row>
    <row r="1126" spans="1:23" x14ac:dyDescent="0.25">
      <c r="A1126" s="2">
        <v>5140</v>
      </c>
      <c r="B1126" s="14" t="s">
        <v>2304</v>
      </c>
      <c r="C1126" s="14" t="s">
        <v>3412</v>
      </c>
      <c r="D1126" s="14" t="s">
        <v>2316</v>
      </c>
      <c r="E1126" s="14" t="s">
        <v>2304</v>
      </c>
      <c r="F1126" s="26">
        <v>411023</v>
      </c>
      <c r="G1126" s="2">
        <v>40010</v>
      </c>
      <c r="H1126" s="4">
        <v>522.1</v>
      </c>
      <c r="I1126" s="25"/>
      <c r="K1126" t="str">
        <f t="shared" si="104"/>
        <v>TOTAL REVENUE</v>
      </c>
      <c r="L1126" t="str">
        <f t="shared" si="106"/>
        <v>OPERATING REVENUES</v>
      </c>
      <c r="M1126" s="13" t="s">
        <v>3391</v>
      </c>
      <c r="N1126" t="str">
        <f t="shared" si="107"/>
        <v>SEWER OPERATING REVENUES</v>
      </c>
      <c r="O1126" t="str">
        <f t="shared" si="108"/>
        <v>5135 - SEWER REVENUE MEASURED</v>
      </c>
      <c r="Q1126" t="str">
        <f t="shared" si="109"/>
        <v>SEWER REVENUE-RESIDENTI</v>
      </c>
      <c r="W1126" s="2">
        <v>5140</v>
      </c>
    </row>
    <row r="1127" spans="1:23" x14ac:dyDescent="0.25">
      <c r="A1127" s="2">
        <v>5145</v>
      </c>
      <c r="B1127" s="14" t="s">
        <v>2304</v>
      </c>
      <c r="C1127" s="14" t="s">
        <v>3422</v>
      </c>
      <c r="D1127" s="14" t="s">
        <v>2316</v>
      </c>
      <c r="E1127" s="14" t="s">
        <v>2304</v>
      </c>
      <c r="F1127" s="2" t="s">
        <v>2989</v>
      </c>
      <c r="G1127" s="2" t="s">
        <v>2308</v>
      </c>
      <c r="H1127" s="4">
        <v>522.1</v>
      </c>
      <c r="K1127" t="str">
        <f t="shared" si="104"/>
        <v>TOTAL REVENUE</v>
      </c>
      <c r="L1127" t="str">
        <f t="shared" si="106"/>
        <v>OPERATING REVENUES</v>
      </c>
      <c r="M1127" s="13" t="s">
        <v>3391</v>
      </c>
      <c r="N1127" t="str">
        <f t="shared" si="107"/>
        <v>SEWER OPERATING REVENUES</v>
      </c>
      <c r="O1127" t="str">
        <f t="shared" si="108"/>
        <v>5135 - SEWER REVENUE MEASURED</v>
      </c>
      <c r="Q1127" t="str">
        <f t="shared" si="109"/>
        <v>SEWER SOLIDS PUMPING CH</v>
      </c>
      <c r="W1127" s="2">
        <v>5145</v>
      </c>
    </row>
    <row r="1128" spans="1:23" x14ac:dyDescent="0.25">
      <c r="A1128" s="2">
        <v>5150</v>
      </c>
      <c r="B1128" s="14" t="s">
        <v>2304</v>
      </c>
      <c r="C1128" s="14" t="s">
        <v>3413</v>
      </c>
      <c r="D1128" s="14" t="s">
        <v>2316</v>
      </c>
      <c r="E1128" s="14" t="s">
        <v>2304</v>
      </c>
      <c r="F1128" s="26">
        <v>411040</v>
      </c>
      <c r="G1128" s="2" t="s">
        <v>2308</v>
      </c>
      <c r="H1128" s="4">
        <v>522.1</v>
      </c>
      <c r="I1128" s="25"/>
      <c r="K1128" t="str">
        <f t="shared" si="104"/>
        <v>TOTAL REVENUE</v>
      </c>
      <c r="L1128" t="str">
        <f t="shared" si="106"/>
        <v>OPERATING REVENUES</v>
      </c>
      <c r="M1128" s="13" t="s">
        <v>3391</v>
      </c>
      <c r="N1128" t="str">
        <f t="shared" si="107"/>
        <v>SEWER OPERATING REVENUES</v>
      </c>
      <c r="O1128" t="str">
        <f t="shared" si="108"/>
        <v>5135 - SEWER REVENUE MEASURED</v>
      </c>
      <c r="Q1128" t="str">
        <f t="shared" si="109"/>
        <v>SEWER REVENUE-ACCRUALS</v>
      </c>
      <c r="W1128" s="2">
        <v>5150</v>
      </c>
    </row>
    <row r="1129" spans="1:23" x14ac:dyDescent="0.25">
      <c r="A1129" s="2">
        <v>5155</v>
      </c>
      <c r="B1129" s="14" t="s">
        <v>2304</v>
      </c>
      <c r="C1129" s="14" t="s">
        <v>3414</v>
      </c>
      <c r="D1129" s="14" t="s">
        <v>2316</v>
      </c>
      <c r="E1129" s="14" t="s">
        <v>2304</v>
      </c>
      <c r="F1129" s="26">
        <v>411024</v>
      </c>
      <c r="G1129" s="2">
        <v>40020</v>
      </c>
      <c r="H1129" s="4">
        <v>522.20000000000005</v>
      </c>
      <c r="I1129" s="25"/>
      <c r="K1129" t="str">
        <f t="shared" si="104"/>
        <v>TOTAL REVENUE</v>
      </c>
      <c r="L1129" t="str">
        <f t="shared" si="106"/>
        <v>OPERATING REVENUES</v>
      </c>
      <c r="M1129" s="13" t="s">
        <v>3391</v>
      </c>
      <c r="N1129" t="str">
        <f t="shared" si="107"/>
        <v>SEWER OPERATING REVENUES</v>
      </c>
      <c r="O1129" t="str">
        <f t="shared" si="108"/>
        <v>5135 - SEWER REVENUE MEASURED</v>
      </c>
      <c r="Q1129" t="str">
        <f t="shared" si="109"/>
        <v>SEWER REVENUE-COMMERCIA</v>
      </c>
      <c r="W1129" s="2">
        <v>5155</v>
      </c>
    </row>
    <row r="1130" spans="1:23" x14ac:dyDescent="0.25">
      <c r="A1130" s="2">
        <v>5160</v>
      </c>
      <c r="B1130" s="14" t="s">
        <v>2304</v>
      </c>
      <c r="C1130" s="14" t="s">
        <v>3415</v>
      </c>
      <c r="D1130" s="14" t="s">
        <v>2316</v>
      </c>
      <c r="E1130" s="14" t="s">
        <v>2304</v>
      </c>
      <c r="F1130" s="26">
        <v>411025</v>
      </c>
      <c r="G1130" s="2" t="s">
        <v>2308</v>
      </c>
      <c r="H1130" s="4">
        <v>522.29999999999995</v>
      </c>
      <c r="I1130" s="25"/>
      <c r="K1130" t="str">
        <f t="shared" si="104"/>
        <v>TOTAL REVENUE</v>
      </c>
      <c r="L1130" t="str">
        <f t="shared" si="106"/>
        <v>OPERATING REVENUES</v>
      </c>
      <c r="M1130" s="13" t="s">
        <v>3391</v>
      </c>
      <c r="N1130" t="str">
        <f t="shared" si="107"/>
        <v>SEWER OPERATING REVENUES</v>
      </c>
      <c r="O1130" t="str">
        <f t="shared" si="108"/>
        <v>5135 - SEWER REVENUE MEASURED</v>
      </c>
      <c r="Q1130" t="str">
        <f t="shared" si="109"/>
        <v>SEWER REVENUE-INDUSTRIA</v>
      </c>
      <c r="W1130" s="2">
        <v>5160</v>
      </c>
    </row>
    <row r="1131" spans="1:23" x14ac:dyDescent="0.25">
      <c r="A1131" s="2">
        <v>5165</v>
      </c>
      <c r="B1131" s="14" t="s">
        <v>2304</v>
      </c>
      <c r="C1131" s="14" t="s">
        <v>3416</v>
      </c>
      <c r="D1131" s="14" t="s">
        <v>2316</v>
      </c>
      <c r="E1131" s="14" t="s">
        <v>2304</v>
      </c>
      <c r="F1131" s="2" t="s">
        <v>2989</v>
      </c>
      <c r="G1131" s="2" t="s">
        <v>2308</v>
      </c>
      <c r="H1131" s="4">
        <v>522.4</v>
      </c>
      <c r="K1131" t="str">
        <f t="shared" si="104"/>
        <v>TOTAL REVENUE</v>
      </c>
      <c r="L1131" t="str">
        <f t="shared" si="106"/>
        <v>OPERATING REVENUES</v>
      </c>
      <c r="M1131" s="13" t="s">
        <v>3391</v>
      </c>
      <c r="N1131" t="str">
        <f t="shared" si="107"/>
        <v>SEWER OPERATING REVENUES</v>
      </c>
      <c r="O1131" t="str">
        <f t="shared" si="108"/>
        <v>5135 - SEWER REVENUE MEASURED</v>
      </c>
      <c r="Q1131" t="str">
        <f t="shared" si="109"/>
        <v>SEWER REVENUE-PUBLIC AU</v>
      </c>
      <c r="W1131" s="2">
        <v>5165</v>
      </c>
    </row>
    <row r="1132" spans="1:23" x14ac:dyDescent="0.25">
      <c r="A1132" s="2">
        <v>5170</v>
      </c>
      <c r="B1132" s="14" t="s">
        <v>2304</v>
      </c>
      <c r="C1132" s="14" t="s">
        <v>3417</v>
      </c>
      <c r="D1132" s="14" t="s">
        <v>2316</v>
      </c>
      <c r="E1132" s="14" t="s">
        <v>2304</v>
      </c>
      <c r="F1132" s="26">
        <v>411026</v>
      </c>
      <c r="G1132" s="2">
        <v>40030</v>
      </c>
      <c r="H1132" s="4">
        <v>522.5</v>
      </c>
      <c r="I1132" s="25"/>
      <c r="K1132" t="str">
        <f t="shared" si="104"/>
        <v>TOTAL REVENUE</v>
      </c>
      <c r="L1132" t="str">
        <f t="shared" si="106"/>
        <v>OPERATING REVENUES</v>
      </c>
      <c r="M1132" s="13" t="s">
        <v>3391</v>
      </c>
      <c r="N1132" t="str">
        <f t="shared" si="107"/>
        <v>SEWER OPERATING REVENUES</v>
      </c>
      <c r="O1132" t="str">
        <f t="shared" si="108"/>
        <v>5135 - SEWER REVENUE MEASURED</v>
      </c>
      <c r="Q1132" t="str">
        <f t="shared" si="109"/>
        <v>SEWER REVENUE-MULT FAM</v>
      </c>
      <c r="W1132" s="2">
        <v>5170</v>
      </c>
    </row>
    <row r="1133" spans="1:23" x14ac:dyDescent="0.25">
      <c r="A1133" s="2">
        <v>5175</v>
      </c>
      <c r="B1133" s="14" t="s">
        <v>2304</v>
      </c>
      <c r="C1133" s="14" t="s">
        <v>3423</v>
      </c>
      <c r="D1133" s="14" t="s">
        <v>2314</v>
      </c>
      <c r="E1133" s="14" t="s">
        <v>2304</v>
      </c>
      <c r="F1133" s="26">
        <v>411027</v>
      </c>
      <c r="G1133" s="2">
        <v>40040</v>
      </c>
      <c r="H1133" s="4">
        <v>523</v>
      </c>
      <c r="I1133" s="25"/>
      <c r="K1133" t="str">
        <f t="shared" si="104"/>
        <v>TOTAL REVENUE</v>
      </c>
      <c r="L1133" t="str">
        <f t="shared" si="106"/>
        <v>OPERATING REVENUES</v>
      </c>
      <c r="M1133" s="13" t="s">
        <v>3391</v>
      </c>
      <c r="N1133" t="str">
        <f t="shared" si="107"/>
        <v>SEWER OPERATING REVENUES</v>
      </c>
      <c r="O1133" t="str">
        <f t="shared" si="108"/>
        <v>5175 - REVENUES FROM PUBLIC AUT</v>
      </c>
      <c r="P1133" t="str">
        <f>CONCATENATE(A1133," ","-"," ",TRIM(C1133))</f>
        <v>5175 - REVENUES FROM PUBLIC AUT</v>
      </c>
      <c r="Q1133" t="str">
        <f t="shared" si="109"/>
        <v>REVENUES FROM PUBLIC AUT</v>
      </c>
      <c r="W1133" s="2">
        <v>5175</v>
      </c>
    </row>
    <row r="1134" spans="1:23" x14ac:dyDescent="0.25">
      <c r="A1134" s="2">
        <v>5180</v>
      </c>
      <c r="B1134" s="14" t="s">
        <v>2304</v>
      </c>
      <c r="C1134" s="14" t="s">
        <v>3424</v>
      </c>
      <c r="D1134" s="14" t="s">
        <v>2314</v>
      </c>
      <c r="E1134" s="14" t="s">
        <v>2304</v>
      </c>
      <c r="F1134" s="26">
        <v>411028</v>
      </c>
      <c r="G1134" s="2">
        <v>40205</v>
      </c>
      <c r="H1134" s="4">
        <v>524</v>
      </c>
      <c r="I1134" s="25"/>
      <c r="K1134" t="str">
        <f t="shared" si="104"/>
        <v>TOTAL REVENUE</v>
      </c>
      <c r="L1134" t="str">
        <f t="shared" si="106"/>
        <v>OPERATING REVENUES</v>
      </c>
      <c r="M1134" s="13" t="s">
        <v>3391</v>
      </c>
      <c r="N1134" t="str">
        <f t="shared" si="107"/>
        <v>SEWER OPERATING REVENUES</v>
      </c>
      <c r="O1134" t="str">
        <f t="shared" si="108"/>
        <v>5180 - REVENUES FROM OTHER SYST</v>
      </c>
      <c r="P1134" t="str">
        <f>CONCATENATE(A1134," ","-"," ",TRIM(C1134))</f>
        <v>5180 - REVENUES FROM OTHER SYST</v>
      </c>
      <c r="Q1134" t="str">
        <f t="shared" si="109"/>
        <v>REVENUES FROM OTHER SYST</v>
      </c>
      <c r="W1134" s="2">
        <v>5180</v>
      </c>
    </row>
    <row r="1135" spans="1:23" x14ac:dyDescent="0.25">
      <c r="A1135" s="2">
        <v>5185</v>
      </c>
      <c r="B1135" s="14" t="s">
        <v>2304</v>
      </c>
      <c r="C1135" s="14" t="s">
        <v>3409</v>
      </c>
      <c r="D1135" s="14" t="s">
        <v>2314</v>
      </c>
      <c r="E1135" s="14" t="s">
        <v>2304</v>
      </c>
      <c r="F1135" s="2" t="s">
        <v>2989</v>
      </c>
      <c r="G1135" s="2" t="s">
        <v>2308</v>
      </c>
      <c r="H1135" s="4">
        <v>525</v>
      </c>
      <c r="K1135" t="str">
        <f t="shared" si="104"/>
        <v>TOTAL REVENUE</v>
      </c>
      <c r="L1135" t="str">
        <f t="shared" si="106"/>
        <v>OPERATING REVENUES</v>
      </c>
      <c r="M1135" s="13" t="s">
        <v>3391</v>
      </c>
      <c r="N1135" t="str">
        <f t="shared" si="107"/>
        <v>SEWER OPERATING REVENUES</v>
      </c>
      <c r="O1135" t="str">
        <f t="shared" si="108"/>
        <v>5185 - INTERDEPARTMENTAL SALES</v>
      </c>
      <c r="P1135" t="str">
        <f>CONCATENATE(A1135," ","-"," ",TRIM(C1135))</f>
        <v>5185 - INTERDEPARTMENTAL SALES</v>
      </c>
      <c r="Q1135" t="str">
        <f t="shared" si="109"/>
        <v>INTERDEPARTMENTAL SALES</v>
      </c>
      <c r="W1135" s="2">
        <v>5185</v>
      </c>
    </row>
    <row r="1136" spans="1:23" x14ac:dyDescent="0.25">
      <c r="A1136" s="2">
        <v>5190</v>
      </c>
      <c r="B1136" s="14" t="s">
        <v>2304</v>
      </c>
      <c r="C1136" s="14" t="s">
        <v>3425</v>
      </c>
      <c r="D1136" s="14" t="s">
        <v>2312</v>
      </c>
      <c r="E1136" s="14" t="s">
        <v>2307</v>
      </c>
      <c r="G1136" s="2" t="s">
        <v>2308</v>
      </c>
      <c r="H1136" s="4">
        <v>0</v>
      </c>
      <c r="K1136" t="str">
        <f t="shared" si="104"/>
        <v>TOTAL REVENUE</v>
      </c>
      <c r="L1136" t="str">
        <f t="shared" si="106"/>
        <v>OPERATING REVENUES</v>
      </c>
      <c r="M1136" s="13" t="s">
        <v>3391</v>
      </c>
      <c r="N1136" t="str">
        <f t="shared" si="107"/>
        <v>REUSE REVENUE</v>
      </c>
      <c r="O1136" t="str">
        <f t="shared" si="108"/>
        <v>5185 - INTERDEPARTMENTAL SALES</v>
      </c>
      <c r="Q1136" t="str">
        <f t="shared" si="109"/>
        <v/>
      </c>
      <c r="W1136" s="2">
        <v>5190</v>
      </c>
    </row>
    <row r="1137" spans="1:23" x14ac:dyDescent="0.25">
      <c r="A1137" s="2">
        <v>5195</v>
      </c>
      <c r="B1137" s="14" t="s">
        <v>2304</v>
      </c>
      <c r="C1137" s="14" t="s">
        <v>3426</v>
      </c>
      <c r="D1137" s="14" t="s">
        <v>2314</v>
      </c>
      <c r="E1137" s="14" t="s">
        <v>2307</v>
      </c>
      <c r="G1137" s="2" t="s">
        <v>2308</v>
      </c>
      <c r="H1137" s="4">
        <v>0</v>
      </c>
      <c r="K1137" t="str">
        <f t="shared" si="104"/>
        <v>TOTAL REVENUE</v>
      </c>
      <c r="L1137" t="str">
        <f t="shared" si="106"/>
        <v>OPERATING REVENUES</v>
      </c>
      <c r="M1137" s="13" t="s">
        <v>3391</v>
      </c>
      <c r="N1137" t="str">
        <f t="shared" si="107"/>
        <v>REUSE REVENUE</v>
      </c>
      <c r="O1137" t="str">
        <f t="shared" si="108"/>
        <v>5195 - REUSE REVENUE FLAT</v>
      </c>
      <c r="P1137" t="str">
        <f>CONCATENATE(A1137," ","-"," ",TRIM(C1137))</f>
        <v>5195 - REUSE REVENUE FLAT</v>
      </c>
      <c r="Q1137" t="str">
        <f t="shared" si="109"/>
        <v>REUSE REVENUE FLAT</v>
      </c>
      <c r="W1137" s="2">
        <v>5195</v>
      </c>
    </row>
    <row r="1138" spans="1:23" x14ac:dyDescent="0.25">
      <c r="A1138" s="2">
        <v>5200</v>
      </c>
      <c r="B1138" s="14" t="s">
        <v>2304</v>
      </c>
      <c r="C1138" s="14" t="s">
        <v>3427</v>
      </c>
      <c r="D1138" s="14" t="s">
        <v>2316</v>
      </c>
      <c r="E1138" s="14" t="s">
        <v>2304</v>
      </c>
      <c r="F1138" s="2" t="s">
        <v>2989</v>
      </c>
      <c r="G1138" s="2" t="s">
        <v>2308</v>
      </c>
      <c r="H1138" s="4">
        <v>540.1</v>
      </c>
      <c r="K1138" t="str">
        <f t="shared" si="104"/>
        <v>TOTAL REVENUE</v>
      </c>
      <c r="L1138" t="str">
        <f t="shared" si="106"/>
        <v>OPERATING REVENUES</v>
      </c>
      <c r="M1138" s="13" t="s">
        <v>3391</v>
      </c>
      <c r="N1138" t="str">
        <f t="shared" si="107"/>
        <v>REUSE REVENUE</v>
      </c>
      <c r="O1138" t="str">
        <f t="shared" si="108"/>
        <v>5195 - REUSE REVENUE FLAT</v>
      </c>
      <c r="Q1138" t="str">
        <f t="shared" si="109"/>
        <v>REUSE REVENUE-RESIDENTI</v>
      </c>
      <c r="W1138" s="2">
        <v>5200</v>
      </c>
    </row>
    <row r="1139" spans="1:23" x14ac:dyDescent="0.25">
      <c r="A1139" s="2">
        <v>5205</v>
      </c>
      <c r="B1139" s="14" t="s">
        <v>2304</v>
      </c>
      <c r="C1139" s="14" t="s">
        <v>3428</v>
      </c>
      <c r="D1139" s="14" t="s">
        <v>2316</v>
      </c>
      <c r="E1139" s="14" t="s">
        <v>2304</v>
      </c>
      <c r="F1139" s="2" t="s">
        <v>2989</v>
      </c>
      <c r="G1139" s="2" t="s">
        <v>2308</v>
      </c>
      <c r="H1139" s="4">
        <v>540.20000000000005</v>
      </c>
      <c r="K1139" t="str">
        <f t="shared" si="104"/>
        <v>TOTAL REVENUE</v>
      </c>
      <c r="L1139" t="str">
        <f t="shared" si="106"/>
        <v>OPERATING REVENUES</v>
      </c>
      <c r="M1139" s="13" t="s">
        <v>3391</v>
      </c>
      <c r="N1139" t="str">
        <f t="shared" si="107"/>
        <v>REUSE REVENUE</v>
      </c>
      <c r="O1139" t="str">
        <f t="shared" si="108"/>
        <v>5195 - REUSE REVENUE FLAT</v>
      </c>
      <c r="Q1139" t="str">
        <f t="shared" si="109"/>
        <v>REUSE REVENUE-COMMERCIA</v>
      </c>
      <c r="W1139" s="2">
        <v>5205</v>
      </c>
    </row>
    <row r="1140" spans="1:23" x14ac:dyDescent="0.25">
      <c r="A1140" s="2">
        <v>5210</v>
      </c>
      <c r="B1140" s="14" t="s">
        <v>2304</v>
      </c>
      <c r="C1140" s="14" t="s">
        <v>3429</v>
      </c>
      <c r="D1140" s="14" t="s">
        <v>2316</v>
      </c>
      <c r="E1140" s="14" t="s">
        <v>2304</v>
      </c>
      <c r="F1140" s="2" t="s">
        <v>2989</v>
      </c>
      <c r="G1140" s="2" t="s">
        <v>2308</v>
      </c>
      <c r="H1140" s="4">
        <v>540.29999999999995</v>
      </c>
      <c r="K1140" t="str">
        <f t="shared" si="104"/>
        <v>TOTAL REVENUE</v>
      </c>
      <c r="L1140" t="str">
        <f t="shared" si="106"/>
        <v>OPERATING REVENUES</v>
      </c>
      <c r="M1140" s="13" t="s">
        <v>3391</v>
      </c>
      <c r="N1140" t="str">
        <f t="shared" si="107"/>
        <v>REUSE REVENUE</v>
      </c>
      <c r="O1140" t="str">
        <f t="shared" si="108"/>
        <v>5195 - REUSE REVENUE FLAT</v>
      </c>
      <c r="Q1140" t="str">
        <f t="shared" si="109"/>
        <v>REUSE REVENUE-INDUSTRIA</v>
      </c>
      <c r="W1140" s="2">
        <v>5210</v>
      </c>
    </row>
    <row r="1141" spans="1:23" x14ac:dyDescent="0.25">
      <c r="A1141" s="2">
        <v>5215</v>
      </c>
      <c r="B1141" s="14" t="s">
        <v>2304</v>
      </c>
      <c r="C1141" s="14" t="s">
        <v>3430</v>
      </c>
      <c r="D1141" s="14" t="s">
        <v>2316</v>
      </c>
      <c r="E1141" s="14" t="s">
        <v>2304</v>
      </c>
      <c r="F1141" s="26">
        <v>411011</v>
      </c>
      <c r="G1141" s="2" t="s">
        <v>2308</v>
      </c>
      <c r="H1141" s="4">
        <v>540.4</v>
      </c>
      <c r="I1141" s="25"/>
      <c r="K1141" t="str">
        <f t="shared" si="104"/>
        <v>TOTAL REVENUE</v>
      </c>
      <c r="L1141" t="str">
        <f t="shared" si="106"/>
        <v>OPERATING REVENUES</v>
      </c>
      <c r="M1141" s="13" t="s">
        <v>3391</v>
      </c>
      <c r="N1141" t="str">
        <f t="shared" si="107"/>
        <v>REUSE REVENUE</v>
      </c>
      <c r="O1141" t="str">
        <f t="shared" si="108"/>
        <v>5195 - REUSE REVENUE FLAT</v>
      </c>
      <c r="Q1141" t="str">
        <f t="shared" si="109"/>
        <v>REUSE REVENUE-PUBLIC AU</v>
      </c>
      <c r="W1141" s="2">
        <v>5215</v>
      </c>
    </row>
    <row r="1142" spans="1:23" x14ac:dyDescent="0.25">
      <c r="A1142" s="2">
        <v>5220</v>
      </c>
      <c r="B1142" s="14" t="s">
        <v>2304</v>
      </c>
      <c r="C1142" s="14" t="s">
        <v>3431</v>
      </c>
      <c r="D1142" s="14" t="s">
        <v>2316</v>
      </c>
      <c r="E1142" s="14" t="s">
        <v>2304</v>
      </c>
      <c r="F1142" s="26">
        <v>411039</v>
      </c>
      <c r="G1142" s="2" t="s">
        <v>2308</v>
      </c>
      <c r="H1142" s="4">
        <v>540.5</v>
      </c>
      <c r="I1142" s="25"/>
      <c r="K1142" t="str">
        <f t="shared" si="104"/>
        <v>TOTAL REVENUE</v>
      </c>
      <c r="L1142" t="str">
        <f t="shared" si="106"/>
        <v>OPERATING REVENUES</v>
      </c>
      <c r="M1142" s="13" t="s">
        <v>3391</v>
      </c>
      <c r="N1142" t="str">
        <f t="shared" si="107"/>
        <v>REUSE REVENUE</v>
      </c>
      <c r="O1142" t="str">
        <f t="shared" si="108"/>
        <v>5195 - REUSE REVENUE FLAT</v>
      </c>
      <c r="Q1142" t="str">
        <f t="shared" si="109"/>
        <v>REUSE REVENUE-OTHER</v>
      </c>
      <c r="W1142" s="2">
        <v>5220</v>
      </c>
    </row>
    <row r="1143" spans="1:23" x14ac:dyDescent="0.25">
      <c r="A1143" s="2">
        <v>5225</v>
      </c>
      <c r="B1143" s="14" t="s">
        <v>2304</v>
      </c>
      <c r="C1143" s="14" t="s">
        <v>3432</v>
      </c>
      <c r="D1143" s="14" t="s">
        <v>2314</v>
      </c>
      <c r="E1143" s="14" t="s">
        <v>2307</v>
      </c>
      <c r="G1143" s="2" t="s">
        <v>2308</v>
      </c>
      <c r="H1143" s="4">
        <v>0</v>
      </c>
      <c r="K1143" t="str">
        <f t="shared" si="104"/>
        <v>TOTAL REVENUE</v>
      </c>
      <c r="L1143" t="str">
        <f t="shared" si="106"/>
        <v>OPERATING REVENUES</v>
      </c>
      <c r="M1143" s="13" t="s">
        <v>3391</v>
      </c>
      <c r="N1143" t="str">
        <f t="shared" si="107"/>
        <v>REUSE REVENUE</v>
      </c>
      <c r="O1143" t="str">
        <f t="shared" si="108"/>
        <v>5225 - REUSE REVENUE MEASURED</v>
      </c>
      <c r="P1143" t="str">
        <f>CONCATENATE(A1143," ","-"," ",TRIM(C1143))</f>
        <v>5225 - REUSE REVENUE MEASURED</v>
      </c>
      <c r="Q1143" t="str">
        <f t="shared" si="109"/>
        <v>REUSE REVENUE MEASURED</v>
      </c>
      <c r="W1143" s="2">
        <v>5225</v>
      </c>
    </row>
    <row r="1144" spans="1:23" x14ac:dyDescent="0.25">
      <c r="A1144" s="2">
        <v>5230</v>
      </c>
      <c r="B1144" s="14" t="s">
        <v>2304</v>
      </c>
      <c r="C1144" s="14" t="s">
        <v>3427</v>
      </c>
      <c r="D1144" s="14" t="s">
        <v>2316</v>
      </c>
      <c r="E1144" s="14" t="s">
        <v>2304</v>
      </c>
      <c r="F1144" s="26">
        <v>411023</v>
      </c>
      <c r="G1144" s="2">
        <v>40210</v>
      </c>
      <c r="H1144" s="4">
        <v>541.1</v>
      </c>
      <c r="I1144" s="27"/>
      <c r="K1144" t="str">
        <f t="shared" si="104"/>
        <v>TOTAL REVENUE</v>
      </c>
      <c r="L1144" t="str">
        <f t="shared" si="106"/>
        <v>OPERATING REVENUES</v>
      </c>
      <c r="M1144" s="13" t="s">
        <v>3391</v>
      </c>
      <c r="N1144" t="str">
        <f t="shared" si="107"/>
        <v>REUSE REVENUE</v>
      </c>
      <c r="O1144" t="str">
        <f t="shared" si="108"/>
        <v>5225 - REUSE REVENUE MEASURED</v>
      </c>
      <c r="Q1144" t="str">
        <f t="shared" si="109"/>
        <v>REUSE REVENUE-RESIDENTI</v>
      </c>
      <c r="W1144" s="2">
        <v>5230</v>
      </c>
    </row>
    <row r="1145" spans="1:23" x14ac:dyDescent="0.25">
      <c r="A1145" s="2">
        <v>5235</v>
      </c>
      <c r="B1145" s="14" t="s">
        <v>2304</v>
      </c>
      <c r="C1145" s="14" t="s">
        <v>3428</v>
      </c>
      <c r="D1145" s="14" t="s">
        <v>2316</v>
      </c>
      <c r="E1145" s="14" t="s">
        <v>2304</v>
      </c>
      <c r="F1145" s="26">
        <v>411024</v>
      </c>
      <c r="G1145" s="2">
        <v>40215</v>
      </c>
      <c r="H1145" s="4">
        <v>541.20000000000005</v>
      </c>
      <c r="I1145" s="25"/>
      <c r="K1145" t="str">
        <f t="shared" si="104"/>
        <v>TOTAL REVENUE</v>
      </c>
      <c r="L1145" t="str">
        <f t="shared" si="106"/>
        <v>OPERATING REVENUES</v>
      </c>
      <c r="M1145" s="13" t="s">
        <v>3391</v>
      </c>
      <c r="N1145" t="str">
        <f t="shared" si="107"/>
        <v>REUSE REVENUE</v>
      </c>
      <c r="O1145" t="str">
        <f t="shared" si="108"/>
        <v>5225 - REUSE REVENUE MEASURED</v>
      </c>
      <c r="Q1145" t="str">
        <f t="shared" si="109"/>
        <v>REUSE REVENUE-COMMERCIA</v>
      </c>
      <c r="W1145" s="2">
        <v>5235</v>
      </c>
    </row>
    <row r="1146" spans="1:23" x14ac:dyDescent="0.25">
      <c r="A1146" s="2">
        <v>5240</v>
      </c>
      <c r="B1146" s="14" t="s">
        <v>2304</v>
      </c>
      <c r="C1146" s="14" t="s">
        <v>3433</v>
      </c>
      <c r="D1146" s="14" t="s">
        <v>2312</v>
      </c>
      <c r="E1146" s="14" t="s">
        <v>2307</v>
      </c>
      <c r="G1146" s="2" t="s">
        <v>2308</v>
      </c>
      <c r="H1146" s="4">
        <v>541.29999999999995</v>
      </c>
      <c r="K1146" t="str">
        <f t="shared" si="104"/>
        <v>TOTAL REVENUE</v>
      </c>
      <c r="L1146" t="str">
        <f t="shared" si="106"/>
        <v>OPERATING REVENUES</v>
      </c>
      <c r="M1146" s="13" t="s">
        <v>3391</v>
      </c>
      <c r="N1146" t="str">
        <f t="shared" si="107"/>
        <v>GAS OPERATING REVENUES</v>
      </c>
      <c r="O1146" t="str">
        <f t="shared" si="108"/>
        <v>5225 - REUSE REVENUE MEASURED</v>
      </c>
      <c r="Q1146" t="str">
        <f t="shared" si="109"/>
        <v/>
      </c>
      <c r="W1146" s="2">
        <v>5240</v>
      </c>
    </row>
    <row r="1147" spans="1:23" x14ac:dyDescent="0.25">
      <c r="A1147" s="2">
        <v>5241</v>
      </c>
      <c r="B1147" s="14" t="s">
        <v>2304</v>
      </c>
      <c r="C1147" s="14" t="s">
        <v>3434</v>
      </c>
      <c r="D1147" s="14" t="s">
        <v>2314</v>
      </c>
      <c r="E1147" s="14" t="s">
        <v>2307</v>
      </c>
      <c r="G1147" s="2" t="s">
        <v>2308</v>
      </c>
      <c r="H1147" s="4" t="e">
        <v>#N/A</v>
      </c>
      <c r="K1147" t="str">
        <f t="shared" si="104"/>
        <v>TOTAL REVENUE</v>
      </c>
      <c r="L1147" t="str">
        <f t="shared" si="106"/>
        <v>OPERATING REVENUES</v>
      </c>
      <c r="M1147" s="13" t="s">
        <v>3391</v>
      </c>
      <c r="N1147" t="str">
        <f t="shared" si="107"/>
        <v>GAS OPERATING REVENUES</v>
      </c>
      <c r="O1147" t="str">
        <f t="shared" si="108"/>
        <v>5241 - GAS REVENUE</v>
      </c>
      <c r="P1147" t="str">
        <f>CONCATENATE(A1147," ","-"," ",TRIM(C1147))</f>
        <v>5241 - GAS REVENUE</v>
      </c>
      <c r="Q1147" t="str">
        <f t="shared" si="109"/>
        <v>GAS REVENUE</v>
      </c>
      <c r="W1147" s="2">
        <v>5241</v>
      </c>
    </row>
    <row r="1148" spans="1:23" x14ac:dyDescent="0.25">
      <c r="A1148" s="2">
        <v>5242</v>
      </c>
      <c r="B1148" s="14" t="s">
        <v>2304</v>
      </c>
      <c r="C1148" s="14" t="s">
        <v>3435</v>
      </c>
      <c r="D1148" s="14" t="s">
        <v>2316</v>
      </c>
      <c r="E1148" s="14" t="s">
        <v>2304</v>
      </c>
      <c r="F1148" s="26">
        <v>411001</v>
      </c>
      <c r="G1148" s="2">
        <v>40010</v>
      </c>
      <c r="H1148" s="4" t="e">
        <v>#N/A</v>
      </c>
      <c r="I1148" s="25"/>
      <c r="K1148" t="str">
        <f t="shared" si="104"/>
        <v>TOTAL REVENUE</v>
      </c>
      <c r="L1148" t="str">
        <f t="shared" si="106"/>
        <v>OPERATING REVENUES</v>
      </c>
      <c r="M1148" s="13" t="s">
        <v>3391</v>
      </c>
      <c r="N1148" t="str">
        <f t="shared" si="107"/>
        <v>GAS OPERATING REVENUES</v>
      </c>
      <c r="O1148" t="str">
        <f t="shared" si="108"/>
        <v>5241 - GAS REVENUE</v>
      </c>
      <c r="Q1148" t="str">
        <f t="shared" si="109"/>
        <v>GAS - RESIDENTIAL</v>
      </c>
      <c r="W1148" s="2">
        <v>5242</v>
      </c>
    </row>
    <row r="1149" spans="1:23" x14ac:dyDescent="0.25">
      <c r="A1149" s="2">
        <v>5243</v>
      </c>
      <c r="B1149" s="14" t="s">
        <v>2304</v>
      </c>
      <c r="C1149" s="14" t="s">
        <v>3436</v>
      </c>
      <c r="D1149" s="14" t="s">
        <v>2316</v>
      </c>
      <c r="E1149" s="14" t="s">
        <v>2304</v>
      </c>
      <c r="F1149" s="26">
        <v>411002</v>
      </c>
      <c r="G1149" s="2">
        <v>40020</v>
      </c>
      <c r="H1149" s="4" t="e">
        <v>#N/A</v>
      </c>
      <c r="I1149" s="25"/>
      <c r="K1149" t="str">
        <f t="shared" si="104"/>
        <v>TOTAL REVENUE</v>
      </c>
      <c r="L1149" t="str">
        <f t="shared" si="106"/>
        <v>OPERATING REVENUES</v>
      </c>
      <c r="M1149" s="13" t="s">
        <v>3391</v>
      </c>
      <c r="N1149" t="str">
        <f t="shared" si="107"/>
        <v>GAS OPERATING REVENUES</v>
      </c>
      <c r="O1149" t="str">
        <f t="shared" si="108"/>
        <v>5241 - GAS REVENUE</v>
      </c>
      <c r="Q1149" t="str">
        <f t="shared" si="109"/>
        <v>GAS - COMMERCIAL</v>
      </c>
      <c r="W1149" s="2">
        <v>5243</v>
      </c>
    </row>
    <row r="1150" spans="1:23" x14ac:dyDescent="0.25">
      <c r="A1150" s="2">
        <v>5244</v>
      </c>
      <c r="B1150" s="14" t="s">
        <v>2304</v>
      </c>
      <c r="C1150" s="14" t="s">
        <v>3437</v>
      </c>
      <c r="D1150" s="14" t="s">
        <v>2316</v>
      </c>
      <c r="E1150" s="14" t="s">
        <v>2304</v>
      </c>
      <c r="F1150" s="26">
        <v>411004</v>
      </c>
      <c r="G1150" s="2" t="s">
        <v>2308</v>
      </c>
      <c r="H1150" s="4" t="e">
        <v>#N/A</v>
      </c>
      <c r="I1150" s="25"/>
      <c r="K1150" t="str">
        <f t="shared" si="104"/>
        <v>TOTAL REVENUE</v>
      </c>
      <c r="L1150" t="str">
        <f t="shared" si="106"/>
        <v>OPERATING REVENUES</v>
      </c>
      <c r="M1150" s="13" t="s">
        <v>3391</v>
      </c>
      <c r="N1150" t="str">
        <f t="shared" si="107"/>
        <v>GAS OPERATING REVENUES</v>
      </c>
      <c r="O1150" t="str">
        <f t="shared" si="108"/>
        <v>5241 - GAS REVENUE</v>
      </c>
      <c r="Q1150" t="str">
        <f t="shared" si="109"/>
        <v>GAS - INDUSTRIAL</v>
      </c>
      <c r="W1150" s="2">
        <v>5244</v>
      </c>
    </row>
    <row r="1151" spans="1:23" x14ac:dyDescent="0.25">
      <c r="A1151" s="2">
        <v>5245</v>
      </c>
      <c r="B1151" s="14" t="s">
        <v>2304</v>
      </c>
      <c r="C1151" s="14" t="s">
        <v>3438</v>
      </c>
      <c r="D1151" s="14" t="s">
        <v>2316</v>
      </c>
      <c r="E1151" s="14" t="s">
        <v>2304</v>
      </c>
      <c r="F1151" s="26">
        <v>411040</v>
      </c>
      <c r="G1151" s="2">
        <v>40015</v>
      </c>
      <c r="H1151" s="4">
        <v>541.4</v>
      </c>
      <c r="I1151" s="25"/>
      <c r="K1151" t="str">
        <f t="shared" si="104"/>
        <v>TOTAL REVENUE</v>
      </c>
      <c r="L1151" t="str">
        <f t="shared" si="106"/>
        <v>OPERATING REVENUES</v>
      </c>
      <c r="M1151" s="13" t="s">
        <v>3391</v>
      </c>
      <c r="N1151" t="str">
        <f t="shared" si="107"/>
        <v>GAS OPERATING REVENUES</v>
      </c>
      <c r="O1151" t="str">
        <f t="shared" si="108"/>
        <v>5241 - GAS REVENUE</v>
      </c>
      <c r="Q1151" t="str">
        <f t="shared" si="109"/>
        <v>GAS - ACCRUALS</v>
      </c>
      <c r="W1151" s="2">
        <v>5245</v>
      </c>
    </row>
    <row r="1152" spans="1:23" x14ac:dyDescent="0.25">
      <c r="A1152" s="2">
        <v>5250</v>
      </c>
      <c r="B1152" s="14" t="s">
        <v>2304</v>
      </c>
      <c r="C1152" s="14" t="s">
        <v>3439</v>
      </c>
      <c r="D1152" s="14" t="s">
        <v>2312</v>
      </c>
      <c r="E1152" s="14" t="s">
        <v>2307</v>
      </c>
      <c r="G1152" s="2" t="s">
        <v>2308</v>
      </c>
      <c r="H1152" s="4">
        <v>0</v>
      </c>
      <c r="K1152" t="str">
        <f t="shared" si="104"/>
        <v>TOTAL REVENUE</v>
      </c>
      <c r="L1152" t="str">
        <f t="shared" si="106"/>
        <v>OPERATING REVENUES</v>
      </c>
      <c r="M1152" s="13" t="s">
        <v>3391</v>
      </c>
      <c r="N1152" t="str">
        <f t="shared" si="107"/>
        <v>MISC OPERATING REVENUES</v>
      </c>
      <c r="O1152" t="str">
        <f t="shared" si="108"/>
        <v>5241 - GAS REVENUE</v>
      </c>
      <c r="Q1152" t="str">
        <f t="shared" si="109"/>
        <v/>
      </c>
      <c r="W1152" s="2">
        <v>5250</v>
      </c>
    </row>
    <row r="1153" spans="1:23" x14ac:dyDescent="0.25">
      <c r="A1153" s="2">
        <v>5255</v>
      </c>
      <c r="B1153" s="14" t="s">
        <v>2304</v>
      </c>
      <c r="C1153" s="14" t="s">
        <v>3440</v>
      </c>
      <c r="D1153" s="14" t="s">
        <v>2314</v>
      </c>
      <c r="E1153" s="14" t="s">
        <v>2304</v>
      </c>
      <c r="F1153" s="26">
        <v>411022</v>
      </c>
      <c r="G1153" s="2">
        <v>40040</v>
      </c>
      <c r="H1153" s="4">
        <v>469</v>
      </c>
      <c r="I1153" s="25"/>
      <c r="K1153" t="str">
        <f t="shared" si="104"/>
        <v>TOTAL REVENUE</v>
      </c>
      <c r="L1153" t="str">
        <f t="shared" si="106"/>
        <v>OPERATING REVENUES</v>
      </c>
      <c r="M1153" s="13" t="s">
        <v>3391</v>
      </c>
      <c r="N1153" t="str">
        <f t="shared" si="107"/>
        <v>MISC OPERATING REVENUES</v>
      </c>
      <c r="O1153" t="str">
        <f t="shared" si="108"/>
        <v>5255 - GUARANTEED REVENUES</v>
      </c>
      <c r="P1153" t="str">
        <f t="shared" ref="P1153:P1159" si="110">CONCATENATE(A1153," ","-"," ",TRIM(C1153))</f>
        <v>5255 - GUARANTEED REVENUES</v>
      </c>
      <c r="Q1153" t="str">
        <f t="shared" si="109"/>
        <v>GUARANTEED REVENUES</v>
      </c>
      <c r="W1153" s="2">
        <v>5255</v>
      </c>
    </row>
    <row r="1154" spans="1:23" x14ac:dyDescent="0.25">
      <c r="A1154" s="2">
        <v>5260</v>
      </c>
      <c r="B1154" s="14" t="s">
        <v>2304</v>
      </c>
      <c r="C1154" s="14" t="s">
        <v>3441</v>
      </c>
      <c r="D1154" s="14" t="s">
        <v>2314</v>
      </c>
      <c r="E1154" s="14" t="s">
        <v>2304</v>
      </c>
      <c r="F1154" s="26">
        <v>411060</v>
      </c>
      <c r="G1154" s="2">
        <v>40300</v>
      </c>
      <c r="H1154" s="4">
        <v>531</v>
      </c>
      <c r="I1154" s="25"/>
      <c r="K1154" t="str">
        <f t="shared" si="104"/>
        <v>TOTAL REVENUE</v>
      </c>
      <c r="L1154" t="str">
        <f t="shared" si="106"/>
        <v>OPERATING REVENUES</v>
      </c>
      <c r="M1154" s="13" t="s">
        <v>3391</v>
      </c>
      <c r="N1154" t="str">
        <f t="shared" si="107"/>
        <v>MISC OPERATING REVENUES</v>
      </c>
      <c r="O1154" t="str">
        <f t="shared" si="108"/>
        <v>5260 - SALE OF SLUDGE</v>
      </c>
      <c r="P1154" t="str">
        <f t="shared" si="110"/>
        <v>5260 - SALE OF SLUDGE</v>
      </c>
      <c r="Q1154" t="str">
        <f t="shared" si="109"/>
        <v>SALE OF SLUDGE</v>
      </c>
      <c r="W1154" s="2">
        <v>5260</v>
      </c>
    </row>
    <row r="1155" spans="1:23" x14ac:dyDescent="0.25">
      <c r="A1155" s="2">
        <v>5265</v>
      </c>
      <c r="B1155" s="14" t="s">
        <v>2304</v>
      </c>
      <c r="C1155" s="14" t="s">
        <v>3442</v>
      </c>
      <c r="D1155" s="14" t="s">
        <v>2314</v>
      </c>
      <c r="E1155" s="14" t="s">
        <v>2304</v>
      </c>
      <c r="F1155" s="26">
        <v>411042</v>
      </c>
      <c r="G1155" s="2">
        <v>40220</v>
      </c>
      <c r="H1155" s="4">
        <v>470</v>
      </c>
      <c r="I1155" s="25"/>
      <c r="K1155" t="str">
        <f t="shared" ref="K1155:K1218" si="111">IF(D1155="3",TRIM(C1155),K1154)</f>
        <v>TOTAL REVENUE</v>
      </c>
      <c r="L1155" t="str">
        <f t="shared" si="106"/>
        <v>OPERATING REVENUES</v>
      </c>
      <c r="M1155" s="13" t="s">
        <v>3391</v>
      </c>
      <c r="N1155" t="str">
        <f t="shared" si="107"/>
        <v>MISC OPERATING REVENUES</v>
      </c>
      <c r="O1155" t="str">
        <f t="shared" si="108"/>
        <v>5265 - FORFEITED DISCOUNTS</v>
      </c>
      <c r="P1155" t="str">
        <f t="shared" si="110"/>
        <v>5265 - FORFEITED DISCOUNTS</v>
      </c>
      <c r="Q1155" t="str">
        <f t="shared" si="109"/>
        <v>FORFEITED DISCOUNTS</v>
      </c>
      <c r="W1155" s="2">
        <v>5265</v>
      </c>
    </row>
    <row r="1156" spans="1:23" x14ac:dyDescent="0.25">
      <c r="A1156" s="2">
        <v>5270</v>
      </c>
      <c r="B1156" s="14" t="s">
        <v>2304</v>
      </c>
      <c r="C1156" s="14" t="s">
        <v>3443</v>
      </c>
      <c r="D1156" s="14" t="s">
        <v>2314</v>
      </c>
      <c r="E1156" s="14" t="s">
        <v>2304</v>
      </c>
      <c r="F1156" s="26">
        <v>411038</v>
      </c>
      <c r="G1156" s="2">
        <v>40225</v>
      </c>
      <c r="H1156" s="4">
        <v>471</v>
      </c>
      <c r="I1156" s="25"/>
      <c r="K1156" t="str">
        <f t="shared" si="111"/>
        <v>TOTAL REVENUE</v>
      </c>
      <c r="L1156" t="str">
        <f t="shared" ref="L1156:L1219" si="112">IF(D1156="4",TRIM(C1156),L1155)</f>
        <v>OPERATING REVENUES</v>
      </c>
      <c r="M1156" s="13" t="s">
        <v>3391</v>
      </c>
      <c r="N1156" t="str">
        <f t="shared" si="107"/>
        <v>MISC OPERATING REVENUES</v>
      </c>
      <c r="O1156" t="str">
        <f t="shared" si="108"/>
        <v>5270 - MISC SERVICE REVENUE</v>
      </c>
      <c r="P1156" t="str">
        <f t="shared" si="110"/>
        <v>5270 - MISC SERVICE REVENUE</v>
      </c>
      <c r="Q1156" t="str">
        <f t="shared" si="109"/>
        <v>MISC SERVICE REVENUE</v>
      </c>
      <c r="W1156" s="2">
        <v>5270</v>
      </c>
    </row>
    <row r="1157" spans="1:23" x14ac:dyDescent="0.25">
      <c r="A1157" s="2">
        <v>5275</v>
      </c>
      <c r="B1157" s="14" t="s">
        <v>2304</v>
      </c>
      <c r="C1157" s="14" t="s">
        <v>3444</v>
      </c>
      <c r="D1157" s="14" t="s">
        <v>2314</v>
      </c>
      <c r="E1157" s="14" t="s">
        <v>2304</v>
      </c>
      <c r="F1157" s="2" t="s">
        <v>2989</v>
      </c>
      <c r="G1157" s="2" t="s">
        <v>2308</v>
      </c>
      <c r="H1157" s="4">
        <v>472</v>
      </c>
      <c r="K1157" t="str">
        <f t="shared" si="111"/>
        <v>TOTAL REVENUE</v>
      </c>
      <c r="L1157" t="str">
        <f t="shared" si="112"/>
        <v>OPERATING REVENUES</v>
      </c>
      <c r="M1157" s="13" t="s">
        <v>3391</v>
      </c>
      <c r="N1157" t="str">
        <f t="shared" ref="N1157:N1220" si="113">IF(D1157="5",TRIM(C1157),N1156)</f>
        <v>MISC OPERATING REVENUES</v>
      </c>
      <c r="O1157" t="str">
        <f t="shared" ref="O1157:O1220" si="114">IF(D1157="6",P1157,O1156)</f>
        <v>5275 - RENTS FROM W/S PROPERTY</v>
      </c>
      <c r="P1157" t="str">
        <f t="shared" si="110"/>
        <v>5275 - RENTS FROM W/S PROPERTY</v>
      </c>
      <c r="Q1157" t="str">
        <f t="shared" ref="Q1157:Q1220" si="115">IF(OR(D1157="7",D1157="8",D1157="6"),TRIM(C1157),"")</f>
        <v>RENTS FROM W/S PROPERTY</v>
      </c>
      <c r="W1157" s="2">
        <v>5275</v>
      </c>
    </row>
    <row r="1158" spans="1:23" x14ac:dyDescent="0.25">
      <c r="A1158" s="2">
        <v>5280</v>
      </c>
      <c r="B1158" s="14" t="s">
        <v>2304</v>
      </c>
      <c r="C1158" s="14" t="s">
        <v>3445</v>
      </c>
      <c r="D1158" s="14" t="s">
        <v>2314</v>
      </c>
      <c r="E1158" s="14" t="s">
        <v>2304</v>
      </c>
      <c r="F1158" s="2" t="s">
        <v>2989</v>
      </c>
      <c r="G1158" s="2" t="s">
        <v>2308</v>
      </c>
      <c r="H1158" s="4">
        <v>473</v>
      </c>
      <c r="K1158" t="str">
        <f t="shared" si="111"/>
        <v>TOTAL REVENUE</v>
      </c>
      <c r="L1158" t="str">
        <f t="shared" si="112"/>
        <v>OPERATING REVENUES</v>
      </c>
      <c r="M1158" s="13" t="s">
        <v>3391</v>
      </c>
      <c r="N1158" t="str">
        <f t="shared" si="113"/>
        <v>MISC OPERATING REVENUES</v>
      </c>
      <c r="O1158" t="str">
        <f t="shared" si="114"/>
        <v>5280 - INTERDEPARTMENTAL RENTS</v>
      </c>
      <c r="P1158" t="str">
        <f t="shared" si="110"/>
        <v>5280 - INTERDEPARTMENTAL RENTS</v>
      </c>
      <c r="Q1158" t="str">
        <f t="shared" si="115"/>
        <v>INTERDEPARTMENTAL RENTS</v>
      </c>
      <c r="W1158" s="2">
        <v>5280</v>
      </c>
    </row>
    <row r="1159" spans="1:23" x14ac:dyDescent="0.25">
      <c r="A1159" s="2">
        <v>5285</v>
      </c>
      <c r="B1159" s="14" t="s">
        <v>2304</v>
      </c>
      <c r="C1159" s="14" t="s">
        <v>3446</v>
      </c>
      <c r="D1159" s="14" t="s">
        <v>2314</v>
      </c>
      <c r="E1159" s="14" t="s">
        <v>2304</v>
      </c>
      <c r="F1159" s="26">
        <v>411039</v>
      </c>
      <c r="G1159" s="2">
        <v>40230</v>
      </c>
      <c r="H1159" s="4">
        <v>474</v>
      </c>
      <c r="I1159" s="25"/>
      <c r="K1159" t="str">
        <f t="shared" si="111"/>
        <v>TOTAL REVENUE</v>
      </c>
      <c r="L1159" t="str">
        <f t="shared" si="112"/>
        <v>OPERATING REVENUES</v>
      </c>
      <c r="M1159" s="13" t="s">
        <v>3391</v>
      </c>
      <c r="N1159" t="str">
        <f t="shared" si="113"/>
        <v>MISC OPERATING REVENUES</v>
      </c>
      <c r="O1159" t="str">
        <f t="shared" si="114"/>
        <v>5285 - OTHER W/S REVENUES</v>
      </c>
      <c r="P1159" t="str">
        <f t="shared" si="110"/>
        <v>5285 - OTHER W/S REVENUES</v>
      </c>
      <c r="Q1159" t="str">
        <f t="shared" si="115"/>
        <v>OTHER W/S REVENUES</v>
      </c>
      <c r="W1159" s="2">
        <v>5285</v>
      </c>
    </row>
    <row r="1160" spans="1:23" x14ac:dyDescent="0.25">
      <c r="A1160" s="2">
        <v>5290</v>
      </c>
      <c r="B1160" s="14" t="s">
        <v>2304</v>
      </c>
      <c r="C1160" s="14" t="s">
        <v>3447</v>
      </c>
      <c r="D1160" s="14" t="s">
        <v>2312</v>
      </c>
      <c r="E1160" s="14" t="s">
        <v>2307</v>
      </c>
      <c r="G1160" s="2" t="s">
        <v>2308</v>
      </c>
      <c r="H1160" s="4">
        <v>0</v>
      </c>
      <c r="K1160" t="str">
        <f t="shared" si="111"/>
        <v>TOTAL REVENUE</v>
      </c>
      <c r="L1160" t="str">
        <f t="shared" si="112"/>
        <v>OPERATING REVENUES</v>
      </c>
      <c r="M1160" s="13" t="s">
        <v>3391</v>
      </c>
      <c r="N1160" t="str">
        <f t="shared" si="113"/>
        <v>NON-REGULATED REVENUES</v>
      </c>
      <c r="O1160" t="str">
        <f t="shared" si="114"/>
        <v>5285 - OTHER W/S REVENUES</v>
      </c>
      <c r="Q1160" t="str">
        <f t="shared" si="115"/>
        <v/>
      </c>
      <c r="W1160" s="2">
        <v>5290</v>
      </c>
    </row>
    <row r="1161" spans="1:23" x14ac:dyDescent="0.25">
      <c r="A1161" s="2">
        <v>5295</v>
      </c>
      <c r="B1161" s="14" t="s">
        <v>2304</v>
      </c>
      <c r="C1161" s="14" t="s">
        <v>3448</v>
      </c>
      <c r="D1161" s="14" t="s">
        <v>2314</v>
      </c>
      <c r="E1161" s="14" t="s">
        <v>2307</v>
      </c>
      <c r="G1161" s="2" t="s">
        <v>2308</v>
      </c>
      <c r="H1161" s="4">
        <v>0</v>
      </c>
      <c r="K1161" t="str">
        <f t="shared" si="111"/>
        <v>TOTAL REVENUE</v>
      </c>
      <c r="L1161" t="str">
        <f t="shared" si="112"/>
        <v>OPERATING REVENUES</v>
      </c>
      <c r="M1161" s="13" t="s">
        <v>3391</v>
      </c>
      <c r="N1161" t="str">
        <f t="shared" si="113"/>
        <v>NON-REGULATED REVENUES</v>
      </c>
      <c r="O1161" t="str">
        <f t="shared" si="114"/>
        <v>5295 - MAINTENANCE INTERNAL REV</v>
      </c>
      <c r="P1161" t="str">
        <f>CONCATENATE(A1161," ","-"," ",TRIM(C1161))</f>
        <v>5295 - MAINTENANCE INTERNAL REV</v>
      </c>
      <c r="Q1161" t="str">
        <f t="shared" si="115"/>
        <v>MAINTENANCE INTERNAL REV</v>
      </c>
      <c r="W1161" s="2">
        <v>5295</v>
      </c>
    </row>
    <row r="1162" spans="1:23" x14ac:dyDescent="0.25">
      <c r="A1162" s="2">
        <v>5300</v>
      </c>
      <c r="B1162" s="14" t="s">
        <v>2304</v>
      </c>
      <c r="C1162" s="14" t="s">
        <v>3449</v>
      </c>
      <c r="D1162" s="14" t="s">
        <v>2316</v>
      </c>
      <c r="E1162" s="14" t="s">
        <v>2304</v>
      </c>
      <c r="F1162" s="26">
        <v>411055</v>
      </c>
      <c r="G1162" s="2">
        <v>40235</v>
      </c>
      <c r="H1162" s="4">
        <v>421</v>
      </c>
      <c r="I1162" s="25"/>
      <c r="J1162" s="11" t="s">
        <v>3450</v>
      </c>
      <c r="K1162" t="str">
        <f t="shared" si="111"/>
        <v>TOTAL REVENUE</v>
      </c>
      <c r="L1162" t="str">
        <f t="shared" si="112"/>
        <v>OPERATING REVENUES</v>
      </c>
      <c r="M1162" s="13" t="s">
        <v>3391</v>
      </c>
      <c r="N1162" t="str">
        <f t="shared" si="113"/>
        <v>NON-REGULATED REVENUES</v>
      </c>
      <c r="O1162" t="str">
        <f t="shared" si="114"/>
        <v>5295 - MAINTENANCE INTERNAL REV</v>
      </c>
      <c r="Q1162" t="str">
        <f t="shared" si="115"/>
        <v>MAINTENANCE REVENUE</v>
      </c>
      <c r="W1162" s="2">
        <v>5300</v>
      </c>
    </row>
    <row r="1163" spans="1:23" x14ac:dyDescent="0.25">
      <c r="A1163" s="2">
        <v>5305</v>
      </c>
      <c r="B1163" s="14" t="s">
        <v>2304</v>
      </c>
      <c r="C1163" s="14" t="s">
        <v>3451</v>
      </c>
      <c r="D1163" s="14" t="s">
        <v>2316</v>
      </c>
      <c r="E1163" s="14" t="s">
        <v>2304</v>
      </c>
      <c r="F1163" s="2" t="s">
        <v>2989</v>
      </c>
      <c r="G1163" s="2" t="s">
        <v>2308</v>
      </c>
      <c r="H1163" s="4">
        <v>421</v>
      </c>
      <c r="K1163" t="str">
        <f t="shared" si="111"/>
        <v>TOTAL REVENUE</v>
      </c>
      <c r="L1163" t="str">
        <f t="shared" si="112"/>
        <v>OPERATING REVENUES</v>
      </c>
      <c r="M1163" s="13" t="s">
        <v>3391</v>
      </c>
      <c r="N1163" t="str">
        <f t="shared" si="113"/>
        <v>NON-REGULATED REVENUES</v>
      </c>
      <c r="O1163" t="str">
        <f t="shared" si="114"/>
        <v>5295 - MAINTENANCE INTERNAL REV</v>
      </c>
      <c r="Q1163" t="str">
        <f t="shared" si="115"/>
        <v>MAINTENANCE-INTERNAL-LA</v>
      </c>
      <c r="W1163" s="2">
        <v>5305</v>
      </c>
    </row>
    <row r="1164" spans="1:23" x14ac:dyDescent="0.25">
      <c r="A1164" s="2">
        <v>5310</v>
      </c>
      <c r="B1164" s="14" t="s">
        <v>2304</v>
      </c>
      <c r="C1164" s="14" t="s">
        <v>3452</v>
      </c>
      <c r="D1164" s="14" t="s">
        <v>2316</v>
      </c>
      <c r="E1164" s="14" t="s">
        <v>2304</v>
      </c>
      <c r="F1164" s="2" t="s">
        <v>2989</v>
      </c>
      <c r="G1164" s="2" t="s">
        <v>2308</v>
      </c>
      <c r="H1164" s="4">
        <v>421</v>
      </c>
      <c r="K1164" t="str">
        <f t="shared" si="111"/>
        <v>TOTAL REVENUE</v>
      </c>
      <c r="L1164" t="str">
        <f t="shared" si="112"/>
        <v>OPERATING REVENUES</v>
      </c>
      <c r="M1164" s="13" t="s">
        <v>3391</v>
      </c>
      <c r="N1164" t="str">
        <f t="shared" si="113"/>
        <v>NON-REGULATED REVENUES</v>
      </c>
      <c r="O1164" t="str">
        <f t="shared" si="114"/>
        <v>5295 - MAINTENANCE INTERNAL REV</v>
      </c>
      <c r="Q1164" t="str">
        <f t="shared" si="115"/>
        <v>MAINTENANCE-INTERNAL-MA</v>
      </c>
      <c r="W1164" s="2">
        <v>5310</v>
      </c>
    </row>
    <row r="1165" spans="1:23" x14ac:dyDescent="0.25">
      <c r="A1165" s="2">
        <v>5315</v>
      </c>
      <c r="B1165" s="14" t="s">
        <v>2304</v>
      </c>
      <c r="C1165" s="14" t="s">
        <v>3453</v>
      </c>
      <c r="D1165" s="14" t="s">
        <v>2314</v>
      </c>
      <c r="E1165" s="14" t="s">
        <v>2307</v>
      </c>
      <c r="G1165" s="2" t="s">
        <v>2308</v>
      </c>
      <c r="H1165" s="4">
        <v>0</v>
      </c>
      <c r="K1165" t="str">
        <f t="shared" si="111"/>
        <v>TOTAL REVENUE</v>
      </c>
      <c r="L1165" t="str">
        <f t="shared" si="112"/>
        <v>OPERATING REVENUES</v>
      </c>
      <c r="M1165" s="13" t="s">
        <v>3391</v>
      </c>
      <c r="N1165" t="str">
        <f t="shared" si="113"/>
        <v>NON-REGULATED REVENUES</v>
      </c>
      <c r="O1165" t="str">
        <f t="shared" si="114"/>
        <v>5315 - MAINTENANCE EXTERNAL REV</v>
      </c>
      <c r="P1165" t="str">
        <f>CONCATENATE(A1165," ","-"," ",TRIM(C1165))</f>
        <v>5315 - MAINTENANCE EXTERNAL REV</v>
      </c>
      <c r="Q1165" t="str">
        <f t="shared" si="115"/>
        <v>MAINTENANCE EXTERNAL REV</v>
      </c>
      <c r="W1165" s="2">
        <v>5315</v>
      </c>
    </row>
    <row r="1166" spans="1:23" x14ac:dyDescent="0.25">
      <c r="A1166" s="2">
        <v>5320</v>
      </c>
      <c r="B1166" s="14" t="s">
        <v>2304</v>
      </c>
      <c r="C1166" s="14" t="s">
        <v>3454</v>
      </c>
      <c r="D1166" s="14" t="s">
        <v>2316</v>
      </c>
      <c r="E1166" s="14" t="s">
        <v>2304</v>
      </c>
      <c r="F1166" s="2" t="s">
        <v>2989</v>
      </c>
      <c r="G1166" s="2" t="s">
        <v>2308</v>
      </c>
      <c r="H1166" s="4">
        <v>421</v>
      </c>
      <c r="K1166" t="str">
        <f t="shared" si="111"/>
        <v>TOTAL REVENUE</v>
      </c>
      <c r="L1166" t="str">
        <f t="shared" si="112"/>
        <v>OPERATING REVENUES</v>
      </c>
      <c r="M1166" s="13" t="s">
        <v>3391</v>
      </c>
      <c r="N1166" t="str">
        <f t="shared" si="113"/>
        <v>NON-REGULATED REVENUES</v>
      </c>
      <c r="O1166" t="str">
        <f t="shared" si="114"/>
        <v>5315 - MAINTENANCE EXTERNAL REV</v>
      </c>
      <c r="Q1166" t="str">
        <f t="shared" si="115"/>
        <v>MAINTENANCE-EXTERNAL-LA</v>
      </c>
      <c r="W1166" s="2">
        <v>5320</v>
      </c>
    </row>
    <row r="1167" spans="1:23" x14ac:dyDescent="0.25">
      <c r="A1167" s="2">
        <v>5325</v>
      </c>
      <c r="B1167" s="14" t="s">
        <v>2304</v>
      </c>
      <c r="C1167" s="14" t="s">
        <v>3455</v>
      </c>
      <c r="D1167" s="14" t="s">
        <v>2316</v>
      </c>
      <c r="E1167" s="14" t="s">
        <v>2304</v>
      </c>
      <c r="F1167" s="2" t="s">
        <v>2989</v>
      </c>
      <c r="G1167" s="2" t="s">
        <v>2308</v>
      </c>
      <c r="H1167" s="4">
        <v>421</v>
      </c>
      <c r="K1167" t="str">
        <f t="shared" si="111"/>
        <v>TOTAL REVENUE</v>
      </c>
      <c r="L1167" t="str">
        <f t="shared" si="112"/>
        <v>OPERATING REVENUES</v>
      </c>
      <c r="M1167" s="13" t="s">
        <v>3391</v>
      </c>
      <c r="N1167" t="str">
        <f t="shared" si="113"/>
        <v>NON-REGULATED REVENUES</v>
      </c>
      <c r="O1167" t="str">
        <f t="shared" si="114"/>
        <v>5315 - MAINTENANCE EXTERNAL REV</v>
      </c>
      <c r="Q1167" t="str">
        <f t="shared" si="115"/>
        <v>MAINTENANCE-EXTERNAL-MA</v>
      </c>
      <c r="W1167" s="2">
        <v>5325</v>
      </c>
    </row>
    <row r="1168" spans="1:23" x14ac:dyDescent="0.25">
      <c r="A1168" s="2">
        <v>5330</v>
      </c>
      <c r="B1168" s="14" t="s">
        <v>2304</v>
      </c>
      <c r="C1168" s="14" t="s">
        <v>3456</v>
      </c>
      <c r="D1168" s="14" t="s">
        <v>2314</v>
      </c>
      <c r="E1168" s="14" t="s">
        <v>2307</v>
      </c>
      <c r="G1168" s="2" t="s">
        <v>2308</v>
      </c>
      <c r="H1168" s="4">
        <v>0</v>
      </c>
      <c r="K1168" t="str">
        <f t="shared" si="111"/>
        <v>TOTAL REVENUE</v>
      </c>
      <c r="L1168" t="str">
        <f t="shared" si="112"/>
        <v>OPERATING REVENUES</v>
      </c>
      <c r="M1168" s="13" t="s">
        <v>3391</v>
      </c>
      <c r="N1168" t="str">
        <f t="shared" si="113"/>
        <v>NON-REGULATED REVENUES</v>
      </c>
      <c r="O1168" t="str">
        <f t="shared" si="114"/>
        <v>5330 - SLUDGE INTERNAL REVENUE</v>
      </c>
      <c r="P1168" t="str">
        <f>CONCATENATE(A1168," ","-"," ",TRIM(C1168))</f>
        <v>5330 - SLUDGE INTERNAL REVENUE</v>
      </c>
      <c r="Q1168" t="str">
        <f t="shared" si="115"/>
        <v>SLUDGE INTERNAL REVENUE</v>
      </c>
      <c r="W1168" s="2">
        <v>5330</v>
      </c>
    </row>
    <row r="1169" spans="1:23" x14ac:dyDescent="0.25">
      <c r="A1169" s="2">
        <v>5335</v>
      </c>
      <c r="B1169" s="14" t="s">
        <v>2304</v>
      </c>
      <c r="C1169" s="14" t="s">
        <v>3457</v>
      </c>
      <c r="D1169" s="14" t="s">
        <v>2316</v>
      </c>
      <c r="E1169" s="14" t="s">
        <v>2304</v>
      </c>
      <c r="F1169" s="2" t="s">
        <v>2989</v>
      </c>
      <c r="G1169" s="2" t="s">
        <v>2308</v>
      </c>
      <c r="H1169" s="4">
        <v>421</v>
      </c>
      <c r="K1169" t="str">
        <f t="shared" si="111"/>
        <v>TOTAL REVENUE</v>
      </c>
      <c r="L1169" t="str">
        <f t="shared" si="112"/>
        <v>OPERATING REVENUES</v>
      </c>
      <c r="M1169" s="13" t="s">
        <v>3391</v>
      </c>
      <c r="N1169" t="str">
        <f t="shared" si="113"/>
        <v>NON-REGULATED REVENUES</v>
      </c>
      <c r="O1169" t="str">
        <f t="shared" si="114"/>
        <v>5330 - SLUDGE INTERNAL REVENUE</v>
      </c>
      <c r="Q1169" t="str">
        <f t="shared" si="115"/>
        <v>REVENUE-INTERNAL-SLUDGE</v>
      </c>
      <c r="W1169" s="2">
        <v>5335</v>
      </c>
    </row>
    <row r="1170" spans="1:23" x14ac:dyDescent="0.25">
      <c r="A1170" s="2">
        <v>5340</v>
      </c>
      <c r="B1170" s="14" t="s">
        <v>2304</v>
      </c>
      <c r="C1170" s="14" t="s">
        <v>3458</v>
      </c>
      <c r="D1170" s="14" t="s">
        <v>2316</v>
      </c>
      <c r="E1170" s="14" t="s">
        <v>2304</v>
      </c>
      <c r="F1170" s="2" t="s">
        <v>2989</v>
      </c>
      <c r="G1170" s="2" t="s">
        <v>2308</v>
      </c>
      <c r="H1170" s="4">
        <v>421</v>
      </c>
      <c r="K1170" t="str">
        <f t="shared" si="111"/>
        <v>TOTAL REVENUE</v>
      </c>
      <c r="L1170" t="str">
        <f t="shared" si="112"/>
        <v>OPERATING REVENUES</v>
      </c>
      <c r="M1170" s="13" t="s">
        <v>3391</v>
      </c>
      <c r="N1170" t="str">
        <f t="shared" si="113"/>
        <v>NON-REGULATED REVENUES</v>
      </c>
      <c r="O1170" t="str">
        <f t="shared" si="114"/>
        <v>5330 - SLUDGE INTERNAL REVENUE</v>
      </c>
      <c r="Q1170" t="str">
        <f t="shared" si="115"/>
        <v>REVENUE-INTERNAL-RECEIV</v>
      </c>
      <c r="W1170" s="2">
        <v>5340</v>
      </c>
    </row>
    <row r="1171" spans="1:23" x14ac:dyDescent="0.25">
      <c r="A1171" s="2">
        <v>5345</v>
      </c>
      <c r="B1171" s="14" t="s">
        <v>2304</v>
      </c>
      <c r="C1171" s="14" t="s">
        <v>3459</v>
      </c>
      <c r="D1171" s="14" t="s">
        <v>2316</v>
      </c>
      <c r="E1171" s="14" t="s">
        <v>2304</v>
      </c>
      <c r="F1171" s="2" t="s">
        <v>2989</v>
      </c>
      <c r="G1171" s="2" t="s">
        <v>2308</v>
      </c>
      <c r="H1171" s="4">
        <v>421</v>
      </c>
      <c r="K1171" t="str">
        <f t="shared" si="111"/>
        <v>TOTAL REVENUE</v>
      </c>
      <c r="L1171" t="str">
        <f t="shared" si="112"/>
        <v>OPERATING REVENUES</v>
      </c>
      <c r="M1171" s="13" t="s">
        <v>3391</v>
      </c>
      <c r="N1171" t="str">
        <f t="shared" si="113"/>
        <v>NON-REGULATED REVENUES</v>
      </c>
      <c r="O1171" t="str">
        <f t="shared" si="114"/>
        <v>5330 - SLUDGE INTERNAL REVENUE</v>
      </c>
      <c r="Q1171" t="str">
        <f t="shared" si="115"/>
        <v>REVENUE-INTERNAL-TRANS</v>
      </c>
      <c r="W1171" s="2">
        <v>5345</v>
      </c>
    </row>
    <row r="1172" spans="1:23" x14ac:dyDescent="0.25">
      <c r="A1172" s="2">
        <v>5350</v>
      </c>
      <c r="B1172" s="14" t="s">
        <v>2304</v>
      </c>
      <c r="C1172" s="14" t="s">
        <v>3460</v>
      </c>
      <c r="D1172" s="14" t="s">
        <v>2316</v>
      </c>
      <c r="E1172" s="14" t="s">
        <v>2304</v>
      </c>
      <c r="F1172" s="2" t="s">
        <v>2989</v>
      </c>
      <c r="G1172" s="2" t="s">
        <v>2308</v>
      </c>
      <c r="H1172" s="4">
        <v>421</v>
      </c>
      <c r="K1172" t="str">
        <f t="shared" si="111"/>
        <v>TOTAL REVENUE</v>
      </c>
      <c r="L1172" t="str">
        <f t="shared" si="112"/>
        <v>OPERATING REVENUES</v>
      </c>
      <c r="M1172" s="13" t="s">
        <v>3391</v>
      </c>
      <c r="N1172" t="str">
        <f t="shared" si="113"/>
        <v>NON-REGULATED REVENUES</v>
      </c>
      <c r="O1172" t="str">
        <f t="shared" si="114"/>
        <v>5330 - SLUDGE INTERNAL REVENUE</v>
      </c>
      <c r="Q1172" t="str">
        <f t="shared" si="115"/>
        <v>REVENUE-INTERNAL-SEPTAG</v>
      </c>
      <c r="W1172" s="2">
        <v>5350</v>
      </c>
    </row>
    <row r="1173" spans="1:23" x14ac:dyDescent="0.25">
      <c r="A1173" s="2">
        <v>5355</v>
      </c>
      <c r="B1173" s="14" t="s">
        <v>2304</v>
      </c>
      <c r="C1173" s="14" t="s">
        <v>3461</v>
      </c>
      <c r="D1173" s="14" t="s">
        <v>2316</v>
      </c>
      <c r="E1173" s="14" t="s">
        <v>2304</v>
      </c>
      <c r="F1173" s="2" t="s">
        <v>2989</v>
      </c>
      <c r="G1173" s="2" t="s">
        <v>2308</v>
      </c>
      <c r="H1173" s="4">
        <v>421</v>
      </c>
      <c r="K1173" t="str">
        <f t="shared" si="111"/>
        <v>TOTAL REVENUE</v>
      </c>
      <c r="L1173" t="str">
        <f t="shared" si="112"/>
        <v>OPERATING REVENUES</v>
      </c>
      <c r="M1173" s="13" t="s">
        <v>3391</v>
      </c>
      <c r="N1173" t="str">
        <f t="shared" si="113"/>
        <v>NON-REGULATED REVENUES</v>
      </c>
      <c r="O1173" t="str">
        <f t="shared" si="114"/>
        <v>5330 - SLUDGE INTERNAL REVENUE</v>
      </c>
      <c r="Q1173" t="str">
        <f t="shared" si="115"/>
        <v>REVENUE-INTERNAL-MISC</v>
      </c>
      <c r="W1173" s="2">
        <v>5355</v>
      </c>
    </row>
    <row r="1174" spans="1:23" x14ac:dyDescent="0.25">
      <c r="A1174" s="2">
        <v>5360</v>
      </c>
      <c r="B1174" s="14" t="s">
        <v>2304</v>
      </c>
      <c r="C1174" s="14" t="s">
        <v>3462</v>
      </c>
      <c r="D1174" s="14" t="s">
        <v>2314</v>
      </c>
      <c r="E1174" s="14" t="s">
        <v>2307</v>
      </c>
      <c r="G1174" s="2" t="s">
        <v>2308</v>
      </c>
      <c r="H1174" s="4">
        <v>0</v>
      </c>
      <c r="K1174" t="str">
        <f t="shared" si="111"/>
        <v>TOTAL REVENUE</v>
      </c>
      <c r="L1174" t="str">
        <f t="shared" si="112"/>
        <v>OPERATING REVENUES</v>
      </c>
      <c r="M1174" s="13" t="s">
        <v>3391</v>
      </c>
      <c r="N1174" t="str">
        <f t="shared" si="113"/>
        <v>NON-REGULATED REVENUES</v>
      </c>
      <c r="O1174" t="str">
        <f t="shared" si="114"/>
        <v>5360 - SLUDGE EXTERNAL REVENUE</v>
      </c>
      <c r="P1174" t="str">
        <f>CONCATENATE(A1174," ","-"," ",TRIM(C1174))</f>
        <v>5360 - SLUDGE EXTERNAL REVENUE</v>
      </c>
      <c r="Q1174" t="str">
        <f t="shared" si="115"/>
        <v>SLUDGE EXTERNAL REVENUE</v>
      </c>
      <c r="W1174" s="2">
        <v>5360</v>
      </c>
    </row>
    <row r="1175" spans="1:23" x14ac:dyDescent="0.25">
      <c r="A1175" s="2">
        <v>5365</v>
      </c>
      <c r="B1175" s="14" t="s">
        <v>2304</v>
      </c>
      <c r="C1175" s="14" t="s">
        <v>3463</v>
      </c>
      <c r="D1175" s="14" t="s">
        <v>2316</v>
      </c>
      <c r="E1175" s="14" t="s">
        <v>2304</v>
      </c>
      <c r="F1175" s="2" t="s">
        <v>2989</v>
      </c>
      <c r="G1175" s="2" t="s">
        <v>2308</v>
      </c>
      <c r="H1175" s="4">
        <v>421</v>
      </c>
      <c r="K1175" t="str">
        <f t="shared" si="111"/>
        <v>TOTAL REVENUE</v>
      </c>
      <c r="L1175" t="str">
        <f t="shared" si="112"/>
        <v>OPERATING REVENUES</v>
      </c>
      <c r="M1175" s="13" t="s">
        <v>3391</v>
      </c>
      <c r="N1175" t="str">
        <f t="shared" si="113"/>
        <v>NON-REGULATED REVENUES</v>
      </c>
      <c r="O1175" t="str">
        <f t="shared" si="114"/>
        <v>5360 - SLUDGE EXTERNAL REVENUE</v>
      </c>
      <c r="Q1175" t="str">
        <f t="shared" si="115"/>
        <v>REVENUE-EXTERNAL-RECVG</v>
      </c>
      <c r="W1175" s="2">
        <v>5365</v>
      </c>
    </row>
    <row r="1176" spans="1:23" x14ac:dyDescent="0.25">
      <c r="A1176" s="2">
        <v>5370</v>
      </c>
      <c r="B1176" s="14" t="s">
        <v>2304</v>
      </c>
      <c r="C1176" s="14" t="s">
        <v>3464</v>
      </c>
      <c r="D1176" s="14" t="s">
        <v>2316</v>
      </c>
      <c r="E1176" s="14" t="s">
        <v>2304</v>
      </c>
      <c r="F1176" s="2" t="s">
        <v>2989</v>
      </c>
      <c r="G1176" s="2" t="s">
        <v>2308</v>
      </c>
      <c r="H1176" s="4">
        <v>421</v>
      </c>
      <c r="K1176" t="str">
        <f t="shared" si="111"/>
        <v>TOTAL REVENUE</v>
      </c>
      <c r="L1176" t="str">
        <f t="shared" si="112"/>
        <v>OPERATING REVENUES</v>
      </c>
      <c r="M1176" s="13" t="s">
        <v>3391</v>
      </c>
      <c r="N1176" t="str">
        <f t="shared" si="113"/>
        <v>NON-REGULATED REVENUES</v>
      </c>
      <c r="O1176" t="str">
        <f t="shared" si="114"/>
        <v>5360 - SLUDGE EXTERNAL REVENUE</v>
      </c>
      <c r="Q1176" t="str">
        <f t="shared" si="115"/>
        <v>REVENUE-EXTERNAL-TRANS</v>
      </c>
      <c r="W1176" s="2">
        <v>5370</v>
      </c>
    </row>
    <row r="1177" spans="1:23" x14ac:dyDescent="0.25">
      <c r="A1177" s="2">
        <v>5375</v>
      </c>
      <c r="B1177" s="14" t="s">
        <v>2304</v>
      </c>
      <c r="C1177" s="14" t="s">
        <v>3465</v>
      </c>
      <c r="D1177" s="14" t="s">
        <v>2316</v>
      </c>
      <c r="E1177" s="14" t="s">
        <v>2304</v>
      </c>
      <c r="F1177" s="2" t="s">
        <v>2989</v>
      </c>
      <c r="G1177" s="2" t="s">
        <v>2308</v>
      </c>
      <c r="H1177" s="4">
        <v>421</v>
      </c>
      <c r="K1177" t="str">
        <f t="shared" si="111"/>
        <v>TOTAL REVENUE</v>
      </c>
      <c r="L1177" t="str">
        <f t="shared" si="112"/>
        <v>OPERATING REVENUES</v>
      </c>
      <c r="M1177" s="13" t="s">
        <v>3391</v>
      </c>
      <c r="N1177" t="str">
        <f t="shared" si="113"/>
        <v>NON-REGULATED REVENUES</v>
      </c>
      <c r="O1177" t="str">
        <f t="shared" si="114"/>
        <v>5360 - SLUDGE EXTERNAL REVENUE</v>
      </c>
      <c r="Q1177" t="str">
        <f t="shared" si="115"/>
        <v>REVENUE-EXTERNAL-SEPTAG</v>
      </c>
      <c r="W1177" s="2">
        <v>5375</v>
      </c>
    </row>
    <row r="1178" spans="1:23" x14ac:dyDescent="0.25">
      <c r="A1178" s="2">
        <v>5380</v>
      </c>
      <c r="B1178" s="14" t="s">
        <v>2304</v>
      </c>
      <c r="C1178" s="14" t="s">
        <v>3466</v>
      </c>
      <c r="D1178" s="14" t="s">
        <v>2316</v>
      </c>
      <c r="E1178" s="14" t="s">
        <v>2304</v>
      </c>
      <c r="F1178" s="2" t="s">
        <v>2989</v>
      </c>
      <c r="G1178" s="2" t="s">
        <v>2308</v>
      </c>
      <c r="H1178" s="4">
        <v>421</v>
      </c>
      <c r="K1178" t="str">
        <f t="shared" si="111"/>
        <v>TOTAL REVENUE</v>
      </c>
      <c r="L1178" t="str">
        <f t="shared" si="112"/>
        <v>OPERATING REVENUES</v>
      </c>
      <c r="M1178" s="13" t="s">
        <v>3391</v>
      </c>
      <c r="N1178" t="str">
        <f t="shared" si="113"/>
        <v>NON-REGULATED REVENUES</v>
      </c>
      <c r="O1178" t="str">
        <f t="shared" si="114"/>
        <v>5360 - SLUDGE EXTERNAL REVENUE</v>
      </c>
      <c r="Q1178" t="str">
        <f t="shared" si="115"/>
        <v>REVENUE-EXTERNAL-MISC</v>
      </c>
      <c r="W1178" s="2">
        <v>5380</v>
      </c>
    </row>
    <row r="1179" spans="1:23" x14ac:dyDescent="0.25">
      <c r="A1179" s="2">
        <v>5385</v>
      </c>
      <c r="B1179" s="14" t="s">
        <v>2304</v>
      </c>
      <c r="C1179" s="14" t="s">
        <v>3467</v>
      </c>
      <c r="D1179" s="14" t="s">
        <v>2314</v>
      </c>
      <c r="E1179" s="14" t="s">
        <v>2307</v>
      </c>
      <c r="G1179" s="2" t="s">
        <v>2308</v>
      </c>
      <c r="H1179" s="4">
        <v>0</v>
      </c>
      <c r="K1179" t="str">
        <f t="shared" si="111"/>
        <v>TOTAL REVENUE</v>
      </c>
      <c r="L1179" t="str">
        <f t="shared" si="112"/>
        <v>OPERATING REVENUES</v>
      </c>
      <c r="M1179" s="13" t="s">
        <v>3391</v>
      </c>
      <c r="N1179" t="str">
        <f t="shared" si="113"/>
        <v>NON-REGULATED REVENUES</v>
      </c>
      <c r="O1179" t="str">
        <f t="shared" si="114"/>
        <v>5385 - 3RD PARTY BILLING</v>
      </c>
      <c r="P1179" t="str">
        <f>CONCATENATE(A1179," ","-"," ",TRIM(C1179))</f>
        <v>5385 - 3RD PARTY BILLING</v>
      </c>
      <c r="Q1179" t="str">
        <f t="shared" si="115"/>
        <v>3RD PARTY BILLING</v>
      </c>
      <c r="W1179" s="2">
        <v>5385</v>
      </c>
    </row>
    <row r="1180" spans="1:23" x14ac:dyDescent="0.25">
      <c r="A1180" s="2">
        <v>5390</v>
      </c>
      <c r="B1180" s="14" t="s">
        <v>2304</v>
      </c>
      <c r="C1180" s="14" t="s">
        <v>3468</v>
      </c>
      <c r="D1180" s="14" t="s">
        <v>2316</v>
      </c>
      <c r="E1180" s="14" t="s">
        <v>2304</v>
      </c>
      <c r="F1180" s="26">
        <v>411056</v>
      </c>
      <c r="G1180" s="2">
        <v>40240</v>
      </c>
      <c r="H1180" s="4">
        <v>421</v>
      </c>
      <c r="I1180" s="25"/>
      <c r="J1180" s="11" t="s">
        <v>3450</v>
      </c>
      <c r="K1180" t="str">
        <f t="shared" si="111"/>
        <v>TOTAL REVENUE</v>
      </c>
      <c r="L1180" t="str">
        <f t="shared" si="112"/>
        <v>OPERATING REVENUES</v>
      </c>
      <c r="M1180" s="13" t="s">
        <v>3391</v>
      </c>
      <c r="N1180" t="str">
        <f t="shared" si="113"/>
        <v>NON-REGULATED REVENUES</v>
      </c>
      <c r="O1180" t="str">
        <f t="shared" si="114"/>
        <v>5385 - 3RD PARTY BILLING</v>
      </c>
      <c r="Q1180" t="str">
        <f t="shared" si="115"/>
        <v>3RD PARTY BILLING REVEN</v>
      </c>
      <c r="W1180" s="2">
        <v>5390</v>
      </c>
    </row>
    <row r="1181" spans="1:23" x14ac:dyDescent="0.25">
      <c r="A1181" s="2">
        <v>5395</v>
      </c>
      <c r="B1181" s="14" t="s">
        <v>2304</v>
      </c>
      <c r="C1181" s="14" t="s">
        <v>3469</v>
      </c>
      <c r="D1181" s="14" t="s">
        <v>2316</v>
      </c>
      <c r="E1181" s="14" t="s">
        <v>2304</v>
      </c>
      <c r="F1181" s="26">
        <v>411057</v>
      </c>
      <c r="G1181" s="2">
        <v>40245</v>
      </c>
      <c r="H1181" s="4">
        <v>421</v>
      </c>
      <c r="I1181" s="25"/>
      <c r="J1181" s="11" t="s">
        <v>3450</v>
      </c>
      <c r="K1181" t="str">
        <f t="shared" si="111"/>
        <v>TOTAL REVENUE</v>
      </c>
      <c r="L1181" t="str">
        <f t="shared" si="112"/>
        <v>OPERATING REVENUES</v>
      </c>
      <c r="M1181" s="13" t="s">
        <v>3391</v>
      </c>
      <c r="N1181" t="str">
        <f t="shared" si="113"/>
        <v>NON-REGULATED REVENUES</v>
      </c>
      <c r="O1181" t="str">
        <f t="shared" si="114"/>
        <v>5385 - 3RD PARTY BILLING</v>
      </c>
      <c r="Q1181" t="str">
        <f t="shared" si="115"/>
        <v>3RD PARTY BILLING EXPEN</v>
      </c>
      <c r="W1181" s="2">
        <v>5395</v>
      </c>
    </row>
    <row r="1182" spans="1:23" x14ac:dyDescent="0.25">
      <c r="A1182" s="2">
        <v>5400</v>
      </c>
      <c r="B1182" s="14" t="s">
        <v>2304</v>
      </c>
      <c r="C1182" s="14" t="s">
        <v>3470</v>
      </c>
      <c r="D1182" s="14" t="s">
        <v>2314</v>
      </c>
      <c r="E1182" s="14" t="s">
        <v>2307</v>
      </c>
      <c r="F1182" s="26"/>
      <c r="G1182" s="2" t="s">
        <v>2308</v>
      </c>
      <c r="H1182" s="4">
        <v>0</v>
      </c>
      <c r="I1182" s="25"/>
      <c r="K1182" t="str">
        <f t="shared" si="111"/>
        <v>TOTAL REVENUE</v>
      </c>
      <c r="L1182" t="str">
        <f t="shared" si="112"/>
        <v>OPERATING REVENUES</v>
      </c>
      <c r="M1182" s="13" t="s">
        <v>3391</v>
      </c>
      <c r="N1182" t="str">
        <f t="shared" si="113"/>
        <v>NON-REGULATED REVENUES</v>
      </c>
      <c r="O1182" t="str">
        <f t="shared" si="114"/>
        <v>5400 - REV FROM MGMT SERVICES</v>
      </c>
      <c r="P1182" t="str">
        <f>CONCATENATE(A1182," ","-"," ",TRIM(C1182))</f>
        <v>5400 - REV FROM MGMT SERVICES</v>
      </c>
      <c r="Q1182" t="str">
        <f t="shared" si="115"/>
        <v>REV FROM MGMT SERVICES</v>
      </c>
      <c r="W1182" s="2">
        <v>5400</v>
      </c>
    </row>
    <row r="1183" spans="1:23" x14ac:dyDescent="0.25">
      <c r="A1183" s="2">
        <v>5405</v>
      </c>
      <c r="B1183" s="14" t="s">
        <v>2304</v>
      </c>
      <c r="C1183" s="14" t="s">
        <v>3470</v>
      </c>
      <c r="D1183" s="14" t="s">
        <v>2316</v>
      </c>
      <c r="E1183" s="14" t="s">
        <v>2304</v>
      </c>
      <c r="F1183" s="26">
        <v>411058</v>
      </c>
      <c r="G1183" s="2">
        <v>40250</v>
      </c>
      <c r="H1183" s="4">
        <v>415</v>
      </c>
      <c r="I1183" s="25"/>
      <c r="J1183" s="11" t="s">
        <v>3450</v>
      </c>
      <c r="K1183" t="str">
        <f t="shared" si="111"/>
        <v>TOTAL REVENUE</v>
      </c>
      <c r="L1183" t="str">
        <f t="shared" si="112"/>
        <v>OPERATING REVENUES</v>
      </c>
      <c r="M1183" s="13" t="s">
        <v>3391</v>
      </c>
      <c r="N1183" t="str">
        <f t="shared" si="113"/>
        <v>NON-REGULATED REVENUES</v>
      </c>
      <c r="O1183" t="str">
        <f t="shared" si="114"/>
        <v>5400 - REV FROM MGMT SERVICES</v>
      </c>
      <c r="Q1183" t="str">
        <f t="shared" si="115"/>
        <v>REV FROM MGMT SERVICES</v>
      </c>
      <c r="W1183" s="2">
        <v>5405</v>
      </c>
    </row>
    <row r="1184" spans="1:23" x14ac:dyDescent="0.25">
      <c r="A1184" s="2">
        <v>5410</v>
      </c>
      <c r="B1184" s="14" t="s">
        <v>2304</v>
      </c>
      <c r="C1184" s="14" t="s">
        <v>3471</v>
      </c>
      <c r="D1184" s="14" t="s">
        <v>2306</v>
      </c>
      <c r="E1184" s="14" t="s">
        <v>2307</v>
      </c>
      <c r="G1184" s="2" t="s">
        <v>2308</v>
      </c>
      <c r="H1184" s="4">
        <v>0</v>
      </c>
      <c r="K1184" t="str">
        <f t="shared" si="111"/>
        <v>TOTAL OPERATING EXPENSES</v>
      </c>
      <c r="L1184" t="str">
        <f t="shared" si="112"/>
        <v>OPERATING REVENUES</v>
      </c>
      <c r="M1184" s="13" t="s">
        <v>3391</v>
      </c>
      <c r="N1184" t="str">
        <f t="shared" si="113"/>
        <v>NON-REGULATED REVENUES</v>
      </c>
      <c r="O1184" t="str">
        <f t="shared" si="114"/>
        <v>5400 - REV FROM MGMT SERVICES</v>
      </c>
      <c r="Q1184" t="str">
        <f t="shared" si="115"/>
        <v/>
      </c>
      <c r="W1184" s="2">
        <v>5410</v>
      </c>
    </row>
    <row r="1185" spans="1:23" x14ac:dyDescent="0.25">
      <c r="A1185" s="2">
        <v>5415</v>
      </c>
      <c r="B1185" s="14" t="s">
        <v>2304</v>
      </c>
      <c r="C1185" s="14" t="s">
        <v>3472</v>
      </c>
      <c r="D1185" s="14" t="s">
        <v>2310</v>
      </c>
      <c r="E1185" s="14" t="s">
        <v>2307</v>
      </c>
      <c r="G1185" s="2" t="s">
        <v>2308</v>
      </c>
      <c r="H1185" s="4">
        <v>0</v>
      </c>
      <c r="K1185" t="str">
        <f t="shared" si="111"/>
        <v>TOTAL OPERATING EXPENSES</v>
      </c>
      <c r="L1185" t="str">
        <f t="shared" si="112"/>
        <v>OPERATING EXPENSES</v>
      </c>
      <c r="M1185" s="13" t="s">
        <v>3473</v>
      </c>
      <c r="N1185" t="str">
        <f t="shared" si="113"/>
        <v>NON-REGULATED REVENUES</v>
      </c>
      <c r="O1185" t="str">
        <f t="shared" si="114"/>
        <v>5400 - REV FROM MGMT SERVICES</v>
      </c>
      <c r="Q1185" t="str">
        <f t="shared" si="115"/>
        <v/>
      </c>
      <c r="W1185" s="2">
        <v>5415</v>
      </c>
    </row>
    <row r="1186" spans="1:23" x14ac:dyDescent="0.25">
      <c r="A1186" s="2">
        <v>5420</v>
      </c>
      <c r="B1186" s="14" t="s">
        <v>2304</v>
      </c>
      <c r="C1186" s="14" t="s">
        <v>3474</v>
      </c>
      <c r="D1186" s="14" t="s">
        <v>2312</v>
      </c>
      <c r="E1186" s="14" t="s">
        <v>2307</v>
      </c>
      <c r="G1186" s="2" t="s">
        <v>2308</v>
      </c>
      <c r="H1186" s="4">
        <v>0</v>
      </c>
      <c r="K1186" t="str">
        <f t="shared" si="111"/>
        <v>TOTAL OPERATING EXPENSES</v>
      </c>
      <c r="L1186" t="str">
        <f t="shared" si="112"/>
        <v>OPERATING EXPENSES</v>
      </c>
      <c r="M1186" s="13" t="s">
        <v>3473</v>
      </c>
      <c r="N1186" t="str">
        <f t="shared" si="113"/>
        <v>OPERATING EXPENSES CONSOL</v>
      </c>
      <c r="O1186" t="str">
        <f t="shared" si="114"/>
        <v>5400 - REV FROM MGMT SERVICES</v>
      </c>
      <c r="Q1186" t="str">
        <f t="shared" si="115"/>
        <v/>
      </c>
      <c r="W1186" s="2">
        <v>5420</v>
      </c>
    </row>
    <row r="1187" spans="1:23" x14ac:dyDescent="0.25">
      <c r="A1187" s="2">
        <v>5425</v>
      </c>
      <c r="B1187" s="14" t="s">
        <v>2304</v>
      </c>
      <c r="C1187" s="14" t="s">
        <v>3475</v>
      </c>
      <c r="D1187" s="14" t="s">
        <v>2314</v>
      </c>
      <c r="E1187" s="14" t="s">
        <v>2307</v>
      </c>
      <c r="G1187" s="2" t="s">
        <v>2308</v>
      </c>
      <c r="H1187" s="4">
        <v>0</v>
      </c>
      <c r="K1187" t="str">
        <f t="shared" si="111"/>
        <v>TOTAL OPERATING EXPENSES</v>
      </c>
      <c r="L1187" t="str">
        <f t="shared" si="112"/>
        <v>OPERATING EXPENSES</v>
      </c>
      <c r="M1187" s="13" t="s">
        <v>3473</v>
      </c>
      <c r="N1187" t="str">
        <f t="shared" si="113"/>
        <v>OPERATING EXPENSES CONSOL</v>
      </c>
      <c r="O1187" t="str">
        <f t="shared" si="114"/>
        <v>5425 - PURCHASED WATER EXPENSE</v>
      </c>
      <c r="P1187" t="str">
        <f>CONCATENATE(A1187," ","-"," ",TRIM(C1187))</f>
        <v>5425 - PURCHASED WATER EXPENSE</v>
      </c>
      <c r="Q1187" t="str">
        <f t="shared" si="115"/>
        <v>PURCHASED WATER EXPENSE</v>
      </c>
      <c r="W1187" s="2">
        <v>5425</v>
      </c>
    </row>
    <row r="1188" spans="1:23" x14ac:dyDescent="0.25">
      <c r="A1188" s="2">
        <v>5430</v>
      </c>
      <c r="B1188" s="14" t="s">
        <v>2304</v>
      </c>
      <c r="C1188" s="14" t="s">
        <v>3476</v>
      </c>
      <c r="D1188" s="14" t="s">
        <v>2316</v>
      </c>
      <c r="E1188" s="14" t="s">
        <v>2304</v>
      </c>
      <c r="F1188" s="26">
        <v>511001</v>
      </c>
      <c r="G1188" s="2">
        <v>61106</v>
      </c>
      <c r="H1188" s="4">
        <v>610</v>
      </c>
      <c r="I1188" s="25"/>
      <c r="K1188" t="str">
        <f t="shared" si="111"/>
        <v>TOTAL OPERATING EXPENSES</v>
      </c>
      <c r="L1188" t="str">
        <f t="shared" si="112"/>
        <v>OPERATING EXPENSES</v>
      </c>
      <c r="M1188" s="13" t="s">
        <v>3473</v>
      </c>
      <c r="N1188" t="str">
        <f t="shared" si="113"/>
        <v>OPERATING EXPENSES CONSOL</v>
      </c>
      <c r="O1188" t="str">
        <f t="shared" si="114"/>
        <v>5425 - PURCHASED WATER EXPENSE</v>
      </c>
      <c r="Q1188" t="str">
        <f t="shared" si="115"/>
        <v>PURCHASED WATER</v>
      </c>
      <c r="W1188" s="2">
        <v>5430</v>
      </c>
    </row>
    <row r="1189" spans="1:23" x14ac:dyDescent="0.25">
      <c r="A1189" s="2">
        <v>5435</v>
      </c>
      <c r="B1189" s="14" t="s">
        <v>2304</v>
      </c>
      <c r="C1189" s="14" t="s">
        <v>3477</v>
      </c>
      <c r="D1189" s="14" t="s">
        <v>2316</v>
      </c>
      <c r="E1189" s="14" t="s">
        <v>2304</v>
      </c>
      <c r="F1189" s="26">
        <v>511001</v>
      </c>
      <c r="G1189" s="2">
        <v>61106</v>
      </c>
      <c r="H1189" s="4">
        <v>610</v>
      </c>
      <c r="I1189" s="25"/>
      <c r="K1189" t="str">
        <f t="shared" si="111"/>
        <v>TOTAL OPERATING EXPENSES</v>
      </c>
      <c r="L1189" t="str">
        <f t="shared" si="112"/>
        <v>OPERATING EXPENSES</v>
      </c>
      <c r="M1189" s="13" t="s">
        <v>3473</v>
      </c>
      <c r="N1189" t="str">
        <f t="shared" si="113"/>
        <v>OPERATING EXPENSES CONSOL</v>
      </c>
      <c r="O1189" t="str">
        <f t="shared" si="114"/>
        <v>5425 - PURCHASED WATER EXPENSE</v>
      </c>
      <c r="Q1189" t="str">
        <f t="shared" si="115"/>
        <v>PURCHASED WATER-WATER S</v>
      </c>
      <c r="W1189" s="2">
        <v>5435</v>
      </c>
    </row>
    <row r="1190" spans="1:23" x14ac:dyDescent="0.25">
      <c r="A1190" s="2">
        <v>5440</v>
      </c>
      <c r="B1190" s="14" t="s">
        <v>2304</v>
      </c>
      <c r="C1190" s="14" t="s">
        <v>3478</v>
      </c>
      <c r="D1190" s="14" t="s">
        <v>2316</v>
      </c>
      <c r="E1190" s="14" t="s">
        <v>2304</v>
      </c>
      <c r="F1190" s="26">
        <v>511001</v>
      </c>
      <c r="G1190" s="2">
        <v>61106</v>
      </c>
      <c r="H1190" s="4">
        <v>710</v>
      </c>
      <c r="I1190" s="25"/>
      <c r="K1190" t="str">
        <f t="shared" si="111"/>
        <v>TOTAL OPERATING EXPENSES</v>
      </c>
      <c r="L1190" t="str">
        <f t="shared" si="112"/>
        <v>OPERATING EXPENSES</v>
      </c>
      <c r="M1190" s="13" t="s">
        <v>3473</v>
      </c>
      <c r="N1190" t="str">
        <f t="shared" si="113"/>
        <v>OPERATING EXPENSES CONSOL</v>
      </c>
      <c r="O1190" t="str">
        <f t="shared" si="114"/>
        <v>5425 - PURCHASED WATER EXPENSE</v>
      </c>
      <c r="Q1190" t="str">
        <f t="shared" si="115"/>
        <v>PURCHASED WATER-SEWER S</v>
      </c>
      <c r="W1190" s="2">
        <v>5440</v>
      </c>
    </row>
    <row r="1191" spans="1:23" x14ac:dyDescent="0.25">
      <c r="A1191" s="2">
        <v>5445</v>
      </c>
      <c r="B1191" s="14" t="s">
        <v>2304</v>
      </c>
      <c r="C1191" s="14" t="s">
        <v>3479</v>
      </c>
      <c r="D1191" s="14" t="s">
        <v>2316</v>
      </c>
      <c r="E1191" s="14" t="s">
        <v>2304</v>
      </c>
      <c r="F1191" s="26">
        <v>411008</v>
      </c>
      <c r="G1191" s="2">
        <v>40260</v>
      </c>
      <c r="H1191" s="4">
        <v>610</v>
      </c>
      <c r="I1191" s="25"/>
      <c r="K1191" t="str">
        <f t="shared" si="111"/>
        <v>TOTAL OPERATING EXPENSES</v>
      </c>
      <c r="L1191" t="str">
        <f t="shared" si="112"/>
        <v>OPERATING EXPENSES</v>
      </c>
      <c r="M1191" s="13" t="s">
        <v>3473</v>
      </c>
      <c r="N1191" t="str">
        <f t="shared" si="113"/>
        <v>OPERATING EXPENSES CONSOL</v>
      </c>
      <c r="O1191" t="str">
        <f t="shared" si="114"/>
        <v>5425 - PURCHASED WATER EXPENSE</v>
      </c>
      <c r="Q1191" t="str">
        <f t="shared" si="115"/>
        <v>PURCHASED WATER - BILLI</v>
      </c>
      <c r="W1191" s="2">
        <v>5445</v>
      </c>
    </row>
    <row r="1192" spans="1:23" x14ac:dyDescent="0.25">
      <c r="A1192" s="2">
        <v>5450</v>
      </c>
      <c r="B1192" s="14" t="s">
        <v>2304</v>
      </c>
      <c r="C1192" s="14" t="s">
        <v>3480</v>
      </c>
      <c r="D1192" s="14" t="s">
        <v>2314</v>
      </c>
      <c r="E1192" s="14" t="s">
        <v>2307</v>
      </c>
      <c r="G1192" s="2" t="s">
        <v>2308</v>
      </c>
      <c r="H1192" s="4">
        <v>0</v>
      </c>
      <c r="K1192" t="str">
        <f t="shared" si="111"/>
        <v>TOTAL OPERATING EXPENSES</v>
      </c>
      <c r="L1192" t="str">
        <f t="shared" si="112"/>
        <v>OPERATING EXPENSES</v>
      </c>
      <c r="M1192" s="13" t="s">
        <v>3473</v>
      </c>
      <c r="N1192" t="str">
        <f t="shared" si="113"/>
        <v>OPERATING EXPENSES CONSOL</v>
      </c>
      <c r="O1192" t="str">
        <f t="shared" si="114"/>
        <v>5450 - PURCHASED SEWER TREATMEN</v>
      </c>
      <c r="P1192" t="str">
        <f>CONCATENATE(A1192," ","-"," ",TRIM(C1192))</f>
        <v>5450 - PURCHASED SEWER TREATMEN</v>
      </c>
      <c r="Q1192" t="str">
        <f t="shared" si="115"/>
        <v>PURCHASED SEWER TREATMEN</v>
      </c>
      <c r="W1192" s="2">
        <v>5450</v>
      </c>
    </row>
    <row r="1193" spans="1:23" x14ac:dyDescent="0.25">
      <c r="A1193" s="2">
        <v>5455</v>
      </c>
      <c r="B1193" s="14" t="s">
        <v>2304</v>
      </c>
      <c r="C1193" s="14" t="s">
        <v>3481</v>
      </c>
      <c r="D1193" s="14" t="s">
        <v>2316</v>
      </c>
      <c r="E1193" s="14" t="s">
        <v>2304</v>
      </c>
      <c r="F1193" s="26">
        <v>511002</v>
      </c>
      <c r="G1193" s="2">
        <v>61108</v>
      </c>
      <c r="H1193" s="4">
        <v>710</v>
      </c>
      <c r="I1193" s="25"/>
      <c r="K1193" t="str">
        <f t="shared" si="111"/>
        <v>TOTAL OPERATING EXPENSES</v>
      </c>
      <c r="L1193" t="str">
        <f t="shared" si="112"/>
        <v>OPERATING EXPENSES</v>
      </c>
      <c r="M1193" s="13" t="s">
        <v>3473</v>
      </c>
      <c r="N1193" t="str">
        <f t="shared" si="113"/>
        <v>OPERATING EXPENSES CONSOL</v>
      </c>
      <c r="O1193" t="str">
        <f t="shared" si="114"/>
        <v>5450 - PURCHASED SEWER TREATMEN</v>
      </c>
      <c r="Q1193" t="str">
        <f t="shared" si="115"/>
        <v>PURCHASED SEWER TREATME</v>
      </c>
      <c r="W1193" s="2">
        <v>5455</v>
      </c>
    </row>
    <row r="1194" spans="1:23" x14ac:dyDescent="0.25">
      <c r="A1194" s="2">
        <v>5460</v>
      </c>
      <c r="B1194" s="14" t="s">
        <v>2304</v>
      </c>
      <c r="C1194" s="14" t="s">
        <v>3482</v>
      </c>
      <c r="D1194" s="14" t="s">
        <v>2316</v>
      </c>
      <c r="E1194" s="14" t="s">
        <v>2304</v>
      </c>
      <c r="F1194" s="26">
        <v>411009</v>
      </c>
      <c r="G1194" s="2">
        <v>40265</v>
      </c>
      <c r="H1194" s="4">
        <v>710</v>
      </c>
      <c r="I1194" s="25"/>
      <c r="K1194" t="str">
        <f t="shared" si="111"/>
        <v>TOTAL OPERATING EXPENSES</v>
      </c>
      <c r="L1194" t="str">
        <f t="shared" si="112"/>
        <v>OPERATING EXPENSES</v>
      </c>
      <c r="M1194" s="13" t="s">
        <v>3473</v>
      </c>
      <c r="N1194" t="str">
        <f t="shared" si="113"/>
        <v>OPERATING EXPENSES CONSOL</v>
      </c>
      <c r="O1194" t="str">
        <f t="shared" si="114"/>
        <v>5450 - PURCHASED SEWER TREATMEN</v>
      </c>
      <c r="Q1194" t="str">
        <f t="shared" si="115"/>
        <v>PURCHASED SEWER - BILLI</v>
      </c>
      <c r="W1194" s="2">
        <v>5460</v>
      </c>
    </row>
    <row r="1195" spans="1:23" x14ac:dyDescent="0.25">
      <c r="A1195" s="2">
        <v>5461</v>
      </c>
      <c r="C1195" s="14" t="s">
        <v>3483</v>
      </c>
      <c r="D1195" s="14" t="s">
        <v>2314</v>
      </c>
      <c r="E1195" s="14" t="s">
        <v>2307</v>
      </c>
      <c r="G1195" s="2" t="s">
        <v>2308</v>
      </c>
      <c r="H1195" s="4" t="e">
        <v>#N/A</v>
      </c>
      <c r="K1195" t="str">
        <f t="shared" si="111"/>
        <v>TOTAL OPERATING EXPENSES</v>
      </c>
      <c r="L1195" t="str">
        <f t="shared" si="112"/>
        <v>OPERATING EXPENSES</v>
      </c>
      <c r="M1195" s="13" t="s">
        <v>3473</v>
      </c>
      <c r="N1195" t="str">
        <f t="shared" si="113"/>
        <v>OPERATING EXPENSES CONSOL</v>
      </c>
      <c r="O1195" t="str">
        <f t="shared" si="114"/>
        <v>5461 - PURCHASED GAS EXPENSE</v>
      </c>
      <c r="P1195" t="str">
        <f>CONCATENATE(A1195," ","-"," ",TRIM(C1195))</f>
        <v>5461 - PURCHASED GAS EXPENSE</v>
      </c>
      <c r="Q1195" t="str">
        <f t="shared" si="115"/>
        <v>PURCHASED GAS EXPENSE</v>
      </c>
      <c r="W1195" s="2">
        <v>5461</v>
      </c>
    </row>
    <row r="1196" spans="1:23" x14ac:dyDescent="0.25">
      <c r="A1196" s="2">
        <v>5462</v>
      </c>
      <c r="C1196" s="14" t="s">
        <v>3484</v>
      </c>
      <c r="D1196" s="14" t="s">
        <v>2316</v>
      </c>
      <c r="F1196" s="26">
        <v>511003</v>
      </c>
      <c r="G1196" s="2">
        <v>61114</v>
      </c>
      <c r="H1196" s="4" t="e">
        <v>#N/A</v>
      </c>
      <c r="I1196" s="25"/>
      <c r="K1196" t="str">
        <f t="shared" si="111"/>
        <v>TOTAL OPERATING EXPENSES</v>
      </c>
      <c r="L1196" t="str">
        <f t="shared" si="112"/>
        <v>OPERATING EXPENSES</v>
      </c>
      <c r="M1196" s="13" t="s">
        <v>3473</v>
      </c>
      <c r="N1196" t="str">
        <f t="shared" si="113"/>
        <v>OPERATING EXPENSES CONSOL</v>
      </c>
      <c r="O1196" t="str">
        <f t="shared" si="114"/>
        <v>5461 - PURCHASED GAS EXPENSE</v>
      </c>
      <c r="Q1196" t="str">
        <f t="shared" si="115"/>
        <v>PURCHASED GAS TREATMEN</v>
      </c>
      <c r="W1196" s="2">
        <v>5462</v>
      </c>
    </row>
    <row r="1197" spans="1:23" x14ac:dyDescent="0.25">
      <c r="A1197" s="2">
        <v>5463</v>
      </c>
      <c r="C1197" s="14" t="s">
        <v>3485</v>
      </c>
      <c r="D1197" s="14" t="s">
        <v>2316</v>
      </c>
      <c r="F1197" s="26">
        <v>411010</v>
      </c>
      <c r="G1197" s="2" t="s">
        <v>2308</v>
      </c>
      <c r="H1197" s="4" t="e">
        <v>#N/A</v>
      </c>
      <c r="I1197" s="25"/>
      <c r="K1197" t="str">
        <f t="shared" si="111"/>
        <v>TOTAL OPERATING EXPENSES</v>
      </c>
      <c r="L1197" t="str">
        <f t="shared" si="112"/>
        <v>OPERATING EXPENSES</v>
      </c>
      <c r="M1197" s="13" t="s">
        <v>3473</v>
      </c>
      <c r="N1197" t="str">
        <f t="shared" si="113"/>
        <v>OPERATING EXPENSES CONSOL</v>
      </c>
      <c r="O1197" t="str">
        <f t="shared" si="114"/>
        <v>5461 - PURCHASED GAS EXPENSE</v>
      </c>
      <c r="Q1197" t="str">
        <f t="shared" si="115"/>
        <v>PURCHASED GAS - BILLIN</v>
      </c>
      <c r="W1197" s="2">
        <v>5463</v>
      </c>
    </row>
    <row r="1198" spans="1:23" x14ac:dyDescent="0.25">
      <c r="A1198" s="2">
        <v>5464</v>
      </c>
      <c r="C1198" s="14" t="s">
        <v>3486</v>
      </c>
      <c r="D1198" s="14" t="s">
        <v>2316</v>
      </c>
      <c r="F1198" s="26">
        <v>511004</v>
      </c>
      <c r="G1198" s="2" t="s">
        <v>2308</v>
      </c>
      <c r="H1198" s="4" t="e">
        <v>#N/A</v>
      </c>
      <c r="I1198" s="25"/>
      <c r="K1198" t="str">
        <f t="shared" si="111"/>
        <v>TOTAL OPERATING EXPENSES</v>
      </c>
      <c r="L1198" t="str">
        <f t="shared" si="112"/>
        <v>OPERATING EXPENSES</v>
      </c>
      <c r="M1198" s="13" t="s">
        <v>3473</v>
      </c>
      <c r="N1198" t="str">
        <f t="shared" si="113"/>
        <v>OPERATING EXPENSES CONSOL</v>
      </c>
      <c r="O1198" t="str">
        <f t="shared" si="114"/>
        <v>5461 - PURCHASED GAS EXPENSE</v>
      </c>
      <c r="Q1198" t="str">
        <f t="shared" si="115"/>
        <v>PURCHASED GAS TRANSMISSION</v>
      </c>
      <c r="W1198" s="2">
        <v>5464</v>
      </c>
    </row>
    <row r="1199" spans="1:23" x14ac:dyDescent="0.25">
      <c r="A1199" s="2">
        <v>5465</v>
      </c>
      <c r="B1199" s="14" t="s">
        <v>3230</v>
      </c>
      <c r="C1199" s="14" t="s">
        <v>3487</v>
      </c>
      <c r="D1199" s="14" t="s">
        <v>2316</v>
      </c>
      <c r="E1199" s="14" t="s">
        <v>2304</v>
      </c>
      <c r="F1199" s="26">
        <v>517001</v>
      </c>
      <c r="G1199" s="2">
        <v>61120</v>
      </c>
      <c r="H1199" s="4">
        <v>0</v>
      </c>
      <c r="I1199" s="25"/>
      <c r="K1199" t="str">
        <f t="shared" si="111"/>
        <v>TOTAL OPERATING EXPENSES</v>
      </c>
      <c r="L1199" t="str">
        <f t="shared" si="112"/>
        <v>OPERATING EXPENSES</v>
      </c>
      <c r="M1199" s="13" t="s">
        <v>3473</v>
      </c>
      <c r="N1199" t="str">
        <f t="shared" si="113"/>
        <v>OPERATING EXPENSES CONSOL</v>
      </c>
      <c r="O1199" t="str">
        <f t="shared" si="114"/>
        <v>5461 - PURCHASED GAS EXPENSE</v>
      </c>
      <c r="Q1199" t="str">
        <f t="shared" si="115"/>
        <v>ELEC PWR - WTR SYSTEM S</v>
      </c>
      <c r="W1199" s="2">
        <v>5465</v>
      </c>
    </row>
    <row r="1200" spans="1:23" x14ac:dyDescent="0.25">
      <c r="A1200" s="2">
        <v>5465</v>
      </c>
      <c r="B1200" s="14" t="s">
        <v>3232</v>
      </c>
      <c r="C1200" s="14" t="s">
        <v>3488</v>
      </c>
      <c r="D1200" s="14" t="s">
        <v>2316</v>
      </c>
      <c r="E1200" s="14" t="s">
        <v>2304</v>
      </c>
      <c r="F1200" s="26">
        <v>517001</v>
      </c>
      <c r="G1200" s="2">
        <v>61120</v>
      </c>
      <c r="H1200" s="4">
        <v>0</v>
      </c>
      <c r="I1200" s="25"/>
      <c r="K1200" t="str">
        <f t="shared" si="111"/>
        <v>TOTAL OPERATING EXPENSES</v>
      </c>
      <c r="L1200" t="str">
        <f t="shared" si="112"/>
        <v>OPERATING EXPENSES</v>
      </c>
      <c r="M1200" s="13" t="s">
        <v>3473</v>
      </c>
      <c r="N1200" t="str">
        <f t="shared" si="113"/>
        <v>OPERATING EXPENSES CONSOL</v>
      </c>
      <c r="O1200" t="str">
        <f t="shared" si="114"/>
        <v>5461 - PURCHASED GAS EXPENSE</v>
      </c>
      <c r="Q1200" t="str">
        <f t="shared" si="115"/>
        <v>ELEC PWR - WTR SYSTEM W</v>
      </c>
      <c r="W1200" s="2">
        <v>5465</v>
      </c>
    </row>
    <row r="1201" spans="1:23" x14ac:dyDescent="0.25">
      <c r="A1201" s="2">
        <v>5465</v>
      </c>
      <c r="B1201" s="14" t="s">
        <v>3234</v>
      </c>
      <c r="C1201" s="14" t="s">
        <v>3489</v>
      </c>
      <c r="D1201" s="14" t="s">
        <v>2316</v>
      </c>
      <c r="E1201" s="14" t="s">
        <v>2304</v>
      </c>
      <c r="F1201" s="26">
        <v>517001</v>
      </c>
      <c r="G1201" s="2">
        <v>61120</v>
      </c>
      <c r="H1201" s="4">
        <v>0</v>
      </c>
      <c r="I1201" s="25"/>
      <c r="K1201" t="str">
        <f t="shared" si="111"/>
        <v>TOTAL OPERATING EXPENSES</v>
      </c>
      <c r="L1201" t="str">
        <f t="shared" si="112"/>
        <v>OPERATING EXPENSES</v>
      </c>
      <c r="M1201" s="13" t="s">
        <v>3473</v>
      </c>
      <c r="N1201" t="str">
        <f t="shared" si="113"/>
        <v>OPERATING EXPENSES CONSOL</v>
      </c>
      <c r="O1201" t="str">
        <f t="shared" si="114"/>
        <v>5461 - PURCHASED GAS EXPENSE</v>
      </c>
      <c r="Q1201" t="str">
        <f t="shared" si="115"/>
        <v>ELEC PWR - WTR SYSTEM T</v>
      </c>
      <c r="W1201" s="2">
        <v>5465</v>
      </c>
    </row>
    <row r="1202" spans="1:23" x14ac:dyDescent="0.25">
      <c r="A1202" s="2">
        <v>5465</v>
      </c>
      <c r="B1202" s="14" t="s">
        <v>3236</v>
      </c>
      <c r="C1202" s="14" t="s">
        <v>3490</v>
      </c>
      <c r="D1202" s="14" t="s">
        <v>2316</v>
      </c>
      <c r="E1202" s="14" t="s">
        <v>2304</v>
      </c>
      <c r="F1202" s="26">
        <v>517001</v>
      </c>
      <c r="G1202" s="2">
        <v>61120</v>
      </c>
      <c r="H1202" s="4">
        <v>0</v>
      </c>
      <c r="I1202" s="25"/>
      <c r="K1202" t="str">
        <f t="shared" si="111"/>
        <v>TOTAL OPERATING EXPENSES</v>
      </c>
      <c r="L1202" t="str">
        <f t="shared" si="112"/>
        <v>OPERATING EXPENSES</v>
      </c>
      <c r="M1202" s="13" t="s">
        <v>3473</v>
      </c>
      <c r="N1202" t="str">
        <f t="shared" si="113"/>
        <v>OPERATING EXPENSES CONSOL</v>
      </c>
      <c r="O1202" t="str">
        <f t="shared" si="114"/>
        <v>5461 - PURCHASED GAS EXPENSE</v>
      </c>
      <c r="Q1202" t="str">
        <f t="shared" si="115"/>
        <v>ELEC PWR - WTR SYSTEM A</v>
      </c>
      <c r="W1202" s="2">
        <v>5465</v>
      </c>
    </row>
    <row r="1203" spans="1:23" x14ac:dyDescent="0.25">
      <c r="A1203" s="2">
        <v>5465</v>
      </c>
      <c r="B1203" s="14" t="s">
        <v>2304</v>
      </c>
      <c r="C1203" s="14" t="s">
        <v>3491</v>
      </c>
      <c r="D1203" s="14" t="s">
        <v>2314</v>
      </c>
      <c r="E1203" s="14" t="s">
        <v>2307</v>
      </c>
      <c r="G1203" s="2">
        <v>61120</v>
      </c>
      <c r="H1203" s="4">
        <v>0</v>
      </c>
      <c r="K1203" t="str">
        <f t="shared" si="111"/>
        <v>TOTAL OPERATING EXPENSES</v>
      </c>
      <c r="L1203" t="str">
        <f t="shared" si="112"/>
        <v>OPERATING EXPENSES</v>
      </c>
      <c r="M1203" s="13" t="s">
        <v>3473</v>
      </c>
      <c r="N1203" t="str">
        <f t="shared" si="113"/>
        <v>OPERATING EXPENSES CONSOL</v>
      </c>
      <c r="O1203" t="str">
        <f t="shared" si="114"/>
        <v>5465 - ELEC PWR - WATER SYSTEM</v>
      </c>
      <c r="P1203" t="str">
        <f>CONCATENATE(A1203," ","-"," ",TRIM(C1203))</f>
        <v>5465 - ELEC PWR - WATER SYSTEM</v>
      </c>
      <c r="Q1203" t="str">
        <f t="shared" si="115"/>
        <v>ELEC PWR - WATER SYSTEM</v>
      </c>
      <c r="W1203" s="2">
        <v>5465</v>
      </c>
    </row>
    <row r="1204" spans="1:23" x14ac:dyDescent="0.25">
      <c r="A1204" s="2">
        <v>5470</v>
      </c>
      <c r="B1204" s="14" t="s">
        <v>3230</v>
      </c>
      <c r="C1204" s="14" t="s">
        <v>3492</v>
      </c>
      <c r="D1204" s="14" t="s">
        <v>2316</v>
      </c>
      <c r="E1204" s="14" t="s">
        <v>2304</v>
      </c>
      <c r="F1204" s="26">
        <v>517001</v>
      </c>
      <c r="G1204" s="2">
        <v>61120</v>
      </c>
      <c r="H1204" s="4">
        <v>715</v>
      </c>
      <c r="I1204" s="25"/>
      <c r="K1204" t="str">
        <f t="shared" si="111"/>
        <v>TOTAL OPERATING EXPENSES</v>
      </c>
      <c r="L1204" t="str">
        <f t="shared" si="112"/>
        <v>OPERATING EXPENSES</v>
      </c>
      <c r="M1204" s="13" t="s">
        <v>3473</v>
      </c>
      <c r="N1204" t="str">
        <f t="shared" si="113"/>
        <v>OPERATING EXPENSES CONSOL</v>
      </c>
      <c r="O1204" t="str">
        <f t="shared" si="114"/>
        <v>5465 - ELEC PWR - WATER SYSTEM</v>
      </c>
      <c r="Q1204" t="str">
        <f t="shared" si="115"/>
        <v>ELEC PWR - SWR SYSTEM C</v>
      </c>
      <c r="W1204" s="2">
        <v>5470</v>
      </c>
    </row>
    <row r="1205" spans="1:23" x14ac:dyDescent="0.25">
      <c r="A1205" s="2">
        <v>5470</v>
      </c>
      <c r="B1205" s="14" t="s">
        <v>3232</v>
      </c>
      <c r="C1205" s="14" t="s">
        <v>3493</v>
      </c>
      <c r="D1205" s="14" t="s">
        <v>2316</v>
      </c>
      <c r="E1205" s="14" t="s">
        <v>2304</v>
      </c>
      <c r="F1205" s="26">
        <v>517001</v>
      </c>
      <c r="G1205" s="2">
        <v>61120</v>
      </c>
      <c r="H1205" s="4">
        <v>715</v>
      </c>
      <c r="I1205" s="25"/>
      <c r="K1205" t="str">
        <f t="shared" si="111"/>
        <v>TOTAL OPERATING EXPENSES</v>
      </c>
      <c r="L1205" t="str">
        <f t="shared" si="112"/>
        <v>OPERATING EXPENSES</v>
      </c>
      <c r="M1205" s="13" t="s">
        <v>3473</v>
      </c>
      <c r="N1205" t="str">
        <f t="shared" si="113"/>
        <v>OPERATING EXPENSES CONSOL</v>
      </c>
      <c r="O1205" t="str">
        <f t="shared" si="114"/>
        <v>5465 - ELEC PWR - WATER SYSTEM</v>
      </c>
      <c r="Q1205" t="str">
        <f t="shared" si="115"/>
        <v>ELEC PWR - SWR SYSTEM P</v>
      </c>
      <c r="W1205" s="2">
        <v>5470</v>
      </c>
    </row>
    <row r="1206" spans="1:23" x14ac:dyDescent="0.25">
      <c r="A1206" s="2">
        <v>5470</v>
      </c>
      <c r="B1206" s="14" t="s">
        <v>3234</v>
      </c>
      <c r="C1206" s="14" t="s">
        <v>3494</v>
      </c>
      <c r="D1206" s="14" t="s">
        <v>2316</v>
      </c>
      <c r="E1206" s="14" t="s">
        <v>2304</v>
      </c>
      <c r="F1206" s="26">
        <v>517001</v>
      </c>
      <c r="G1206" s="2">
        <v>61120</v>
      </c>
      <c r="H1206" s="4">
        <v>715</v>
      </c>
      <c r="I1206" s="25"/>
      <c r="K1206" t="str">
        <f t="shared" si="111"/>
        <v>TOTAL OPERATING EXPENSES</v>
      </c>
      <c r="L1206" t="str">
        <f t="shared" si="112"/>
        <v>OPERATING EXPENSES</v>
      </c>
      <c r="M1206" s="13" t="s">
        <v>3473</v>
      </c>
      <c r="N1206" t="str">
        <f t="shared" si="113"/>
        <v>OPERATING EXPENSES CONSOL</v>
      </c>
      <c r="O1206" t="str">
        <f t="shared" si="114"/>
        <v>5465 - ELEC PWR - WATER SYSTEM</v>
      </c>
      <c r="Q1206" t="str">
        <f t="shared" si="115"/>
        <v>ELEC PWR - SWR SYSTEM T</v>
      </c>
      <c r="W1206" s="2">
        <v>5470</v>
      </c>
    </row>
    <row r="1207" spans="1:23" x14ac:dyDescent="0.25">
      <c r="A1207" s="2">
        <v>5470</v>
      </c>
      <c r="B1207" s="14" t="s">
        <v>3236</v>
      </c>
      <c r="C1207" s="14" t="s">
        <v>3495</v>
      </c>
      <c r="D1207" s="14" t="s">
        <v>2316</v>
      </c>
      <c r="E1207" s="14" t="s">
        <v>2304</v>
      </c>
      <c r="F1207" s="26">
        <v>517001</v>
      </c>
      <c r="G1207" s="2">
        <v>61120</v>
      </c>
      <c r="H1207" s="4">
        <v>715</v>
      </c>
      <c r="I1207" s="25"/>
      <c r="K1207" t="str">
        <f t="shared" si="111"/>
        <v>TOTAL OPERATING EXPENSES</v>
      </c>
      <c r="L1207" t="str">
        <f t="shared" si="112"/>
        <v>OPERATING EXPENSES</v>
      </c>
      <c r="M1207" s="13" t="s">
        <v>3473</v>
      </c>
      <c r="N1207" t="str">
        <f t="shared" si="113"/>
        <v>OPERATING EXPENSES CONSOL</v>
      </c>
      <c r="O1207" t="str">
        <f t="shared" si="114"/>
        <v>5465 - ELEC PWR - WATER SYSTEM</v>
      </c>
      <c r="Q1207" t="str">
        <f t="shared" si="115"/>
        <v>ELEC PWR - SWR SYSTEM A</v>
      </c>
      <c r="W1207" s="2">
        <v>5470</v>
      </c>
    </row>
    <row r="1208" spans="1:23" x14ac:dyDescent="0.25">
      <c r="A1208" s="2">
        <v>5470</v>
      </c>
      <c r="B1208" s="14" t="s">
        <v>3238</v>
      </c>
      <c r="C1208" s="14" t="s">
        <v>3496</v>
      </c>
      <c r="D1208" s="14" t="s">
        <v>2316</v>
      </c>
      <c r="E1208" s="14" t="s">
        <v>2304</v>
      </c>
      <c r="F1208" s="26">
        <v>517001</v>
      </c>
      <c r="G1208" s="2">
        <v>61120</v>
      </c>
      <c r="H1208" s="4">
        <v>715</v>
      </c>
      <c r="I1208" s="25"/>
      <c r="K1208" t="str">
        <f t="shared" si="111"/>
        <v>TOTAL OPERATING EXPENSES</v>
      </c>
      <c r="L1208" t="str">
        <f t="shared" si="112"/>
        <v>OPERATING EXPENSES</v>
      </c>
      <c r="M1208" s="13" t="s">
        <v>3473</v>
      </c>
      <c r="N1208" t="str">
        <f t="shared" si="113"/>
        <v>OPERATING EXPENSES CONSOL</v>
      </c>
      <c r="O1208" t="str">
        <f t="shared" si="114"/>
        <v>5465 - ELEC PWR - WATER SYSTEM</v>
      </c>
      <c r="Q1208" t="str">
        <f t="shared" si="115"/>
        <v>ELEC PWR - SWR SYSTEM R</v>
      </c>
      <c r="W1208" s="2">
        <v>5470</v>
      </c>
    </row>
    <row r="1209" spans="1:23" x14ac:dyDescent="0.25">
      <c r="A1209" s="2">
        <v>5470</v>
      </c>
      <c r="B1209" s="14" t="s">
        <v>3240</v>
      </c>
      <c r="C1209" s="14" t="s">
        <v>3496</v>
      </c>
      <c r="D1209" s="14" t="s">
        <v>2316</v>
      </c>
      <c r="E1209" s="14" t="s">
        <v>2304</v>
      </c>
      <c r="F1209" s="26">
        <v>517001</v>
      </c>
      <c r="G1209" s="2">
        <v>61120</v>
      </c>
      <c r="H1209" s="4">
        <v>715</v>
      </c>
      <c r="I1209" s="25"/>
      <c r="K1209" t="str">
        <f t="shared" si="111"/>
        <v>TOTAL OPERATING EXPENSES</v>
      </c>
      <c r="L1209" t="str">
        <f t="shared" si="112"/>
        <v>OPERATING EXPENSES</v>
      </c>
      <c r="M1209" s="13" t="s">
        <v>3473</v>
      </c>
      <c r="N1209" t="str">
        <f t="shared" si="113"/>
        <v>OPERATING EXPENSES CONSOL</v>
      </c>
      <c r="O1209" t="str">
        <f t="shared" si="114"/>
        <v>5465 - ELEC PWR - WATER SYSTEM</v>
      </c>
      <c r="Q1209" t="str">
        <f t="shared" si="115"/>
        <v>ELEC PWR - SWR SYSTEM R</v>
      </c>
      <c r="W1209" s="2">
        <v>5470</v>
      </c>
    </row>
    <row r="1210" spans="1:23" x14ac:dyDescent="0.25">
      <c r="A1210" s="2">
        <v>5470</v>
      </c>
      <c r="B1210" s="14" t="s">
        <v>2304</v>
      </c>
      <c r="C1210" s="14" t="s">
        <v>3497</v>
      </c>
      <c r="D1210" s="14" t="s">
        <v>2314</v>
      </c>
      <c r="E1210" s="14" t="s">
        <v>2307</v>
      </c>
      <c r="G1210" s="2">
        <v>61120</v>
      </c>
      <c r="H1210" s="4">
        <v>715</v>
      </c>
      <c r="K1210" t="str">
        <f t="shared" si="111"/>
        <v>TOTAL OPERATING EXPENSES</v>
      </c>
      <c r="L1210" t="str">
        <f t="shared" si="112"/>
        <v>OPERATING EXPENSES</v>
      </c>
      <c r="M1210" s="13" t="s">
        <v>3473</v>
      </c>
      <c r="N1210" t="str">
        <f t="shared" si="113"/>
        <v>OPERATING EXPENSES CONSOL</v>
      </c>
      <c r="O1210" t="str">
        <f t="shared" si="114"/>
        <v>5470 - ELEC PWR - SWR SYSTEM</v>
      </c>
      <c r="P1210" t="str">
        <f>CONCATENATE(A1210," ","-"," ",TRIM(C1210))</f>
        <v>5470 - ELEC PWR - SWR SYSTEM</v>
      </c>
      <c r="Q1210" t="str">
        <f t="shared" si="115"/>
        <v>ELEC PWR - SWR SYSTEM</v>
      </c>
      <c r="W1210" s="2">
        <v>5470</v>
      </c>
    </row>
    <row r="1211" spans="1:23" x14ac:dyDescent="0.25">
      <c r="A1211" s="2">
        <v>5471</v>
      </c>
      <c r="B1211" s="14" t="s">
        <v>2304</v>
      </c>
      <c r="C1211" s="14" t="s">
        <v>3498</v>
      </c>
      <c r="D1211" s="14" t="s">
        <v>2314</v>
      </c>
      <c r="E1211" s="14" t="s">
        <v>2304</v>
      </c>
      <c r="F1211" s="26">
        <v>517001</v>
      </c>
      <c r="G1211" s="2">
        <v>61120</v>
      </c>
      <c r="H1211" s="4">
        <v>426</v>
      </c>
      <c r="I1211" s="25"/>
      <c r="K1211" t="str">
        <f t="shared" si="111"/>
        <v>TOTAL OPERATING EXPENSES</v>
      </c>
      <c r="L1211" t="str">
        <f t="shared" si="112"/>
        <v>OPERATING EXPENSES</v>
      </c>
      <c r="M1211" s="13" t="s">
        <v>3473</v>
      </c>
      <c r="N1211" t="str">
        <f t="shared" si="113"/>
        <v>OPERATING EXPENSES CONSOL</v>
      </c>
      <c r="O1211" t="str">
        <f t="shared" si="114"/>
        <v>5471 - ELEC PWR - OTHER</v>
      </c>
      <c r="P1211" t="str">
        <f>CONCATENATE(A1211," ","-"," ",TRIM(C1211))</f>
        <v>5471 - ELEC PWR - OTHER</v>
      </c>
      <c r="Q1211" t="str">
        <f t="shared" si="115"/>
        <v>ELEC PWR - OTHER</v>
      </c>
      <c r="W1211" s="2">
        <v>5471</v>
      </c>
    </row>
    <row r="1212" spans="1:23" x14ac:dyDescent="0.25">
      <c r="A1212" s="2">
        <v>5475</v>
      </c>
      <c r="B1212" s="14" t="s">
        <v>2304</v>
      </c>
      <c r="C1212" s="14" t="s">
        <v>3499</v>
      </c>
      <c r="D1212" s="14" t="s">
        <v>2314</v>
      </c>
      <c r="E1212" s="14" t="s">
        <v>2307</v>
      </c>
      <c r="G1212" s="2" t="s">
        <v>2308</v>
      </c>
      <c r="H1212" s="4">
        <v>0</v>
      </c>
      <c r="K1212" t="str">
        <f t="shared" si="111"/>
        <v>TOTAL OPERATING EXPENSES</v>
      </c>
      <c r="L1212" t="str">
        <f t="shared" si="112"/>
        <v>OPERATING EXPENSES</v>
      </c>
      <c r="M1212" s="13" t="s">
        <v>3473</v>
      </c>
      <c r="N1212" t="str">
        <f t="shared" si="113"/>
        <v>OPERATING EXPENSES CONSOL</v>
      </c>
      <c r="O1212" t="str">
        <f t="shared" si="114"/>
        <v>5475 - CHEMICALS</v>
      </c>
      <c r="P1212" t="str">
        <f>CONCATENATE(A1212," ","-"," ",TRIM(C1212))</f>
        <v>5475 - CHEMICALS</v>
      </c>
      <c r="Q1212" t="str">
        <f t="shared" si="115"/>
        <v>CHEMICALS</v>
      </c>
      <c r="W1212" s="2">
        <v>5475</v>
      </c>
    </row>
    <row r="1213" spans="1:23" x14ac:dyDescent="0.25">
      <c r="A1213" s="2">
        <v>5480</v>
      </c>
      <c r="B1213" s="14" t="s">
        <v>2304</v>
      </c>
      <c r="C1213" s="14" t="s">
        <v>3500</v>
      </c>
      <c r="D1213" s="14" t="s">
        <v>2316</v>
      </c>
      <c r="E1213" s="14" t="s">
        <v>2304</v>
      </c>
      <c r="F1213" s="26">
        <v>514001</v>
      </c>
      <c r="G1213" s="2">
        <v>61155</v>
      </c>
      <c r="H1213" s="4">
        <v>618</v>
      </c>
      <c r="I1213" s="25"/>
      <c r="K1213" t="str">
        <f t="shared" si="111"/>
        <v>TOTAL OPERATING EXPENSES</v>
      </c>
      <c r="L1213" t="str">
        <f t="shared" si="112"/>
        <v>OPERATING EXPENSES</v>
      </c>
      <c r="M1213" s="13" t="s">
        <v>3473</v>
      </c>
      <c r="N1213" t="str">
        <f t="shared" si="113"/>
        <v>OPERATING EXPENSES CONSOL</v>
      </c>
      <c r="O1213" t="str">
        <f t="shared" si="114"/>
        <v>5475 - CHEMICALS</v>
      </c>
      <c r="Q1213" t="str">
        <f t="shared" si="115"/>
        <v>CHLORINE</v>
      </c>
      <c r="W1213" s="2">
        <v>5480</v>
      </c>
    </row>
    <row r="1214" spans="1:23" x14ac:dyDescent="0.25">
      <c r="A1214" s="2">
        <v>5485</v>
      </c>
      <c r="B1214" s="14" t="s">
        <v>2304</v>
      </c>
      <c r="C1214" s="14" t="s">
        <v>3501</v>
      </c>
      <c r="D1214" s="14" t="s">
        <v>2316</v>
      </c>
      <c r="E1214" s="14" t="s">
        <v>2304</v>
      </c>
      <c r="F1214" s="26">
        <v>514002</v>
      </c>
      <c r="G1214" s="2">
        <v>61160</v>
      </c>
      <c r="H1214" s="4">
        <v>618</v>
      </c>
      <c r="I1214" s="25"/>
      <c r="K1214" t="str">
        <f t="shared" si="111"/>
        <v>TOTAL OPERATING EXPENSES</v>
      </c>
      <c r="L1214" t="str">
        <f t="shared" si="112"/>
        <v>OPERATING EXPENSES</v>
      </c>
      <c r="M1214" s="13" t="s">
        <v>3473</v>
      </c>
      <c r="N1214" t="str">
        <f t="shared" si="113"/>
        <v>OPERATING EXPENSES CONSOL</v>
      </c>
      <c r="O1214" t="str">
        <f t="shared" si="114"/>
        <v>5475 - CHEMICALS</v>
      </c>
      <c r="Q1214" t="str">
        <f t="shared" si="115"/>
        <v>ODOR CONTROL CHEMICALS</v>
      </c>
      <c r="W1214" s="2">
        <v>5485</v>
      </c>
    </row>
    <row r="1215" spans="1:23" x14ac:dyDescent="0.25">
      <c r="A1215" s="2">
        <v>5490</v>
      </c>
      <c r="B1215" s="14" t="s">
        <v>2304</v>
      </c>
      <c r="C1215" s="14" t="s">
        <v>3502</v>
      </c>
      <c r="D1215" s="14" t="s">
        <v>2316</v>
      </c>
      <c r="E1215" s="14" t="s">
        <v>2304</v>
      </c>
      <c r="F1215" s="26">
        <v>514900</v>
      </c>
      <c r="G1215" s="2">
        <v>61165</v>
      </c>
      <c r="H1215" s="4">
        <v>618</v>
      </c>
      <c r="I1215" s="25"/>
      <c r="K1215" t="str">
        <f t="shared" si="111"/>
        <v>TOTAL OPERATING EXPENSES</v>
      </c>
      <c r="L1215" t="str">
        <f t="shared" si="112"/>
        <v>OPERATING EXPENSES</v>
      </c>
      <c r="M1215" s="13" t="s">
        <v>3473</v>
      </c>
      <c r="N1215" t="str">
        <f t="shared" si="113"/>
        <v>OPERATING EXPENSES CONSOL</v>
      </c>
      <c r="O1215" t="str">
        <f t="shared" si="114"/>
        <v>5475 - CHEMICALS</v>
      </c>
      <c r="Q1215" t="str">
        <f t="shared" si="115"/>
        <v>OTHER TREATMENT CHEMICA</v>
      </c>
      <c r="W1215" s="2">
        <v>5490</v>
      </c>
    </row>
    <row r="1216" spans="1:23" x14ac:dyDescent="0.25">
      <c r="A1216" s="2">
        <v>5495</v>
      </c>
      <c r="B1216" s="14" t="s">
        <v>2304</v>
      </c>
      <c r="C1216" s="14" t="s">
        <v>3503</v>
      </c>
      <c r="D1216" s="14" t="s">
        <v>2314</v>
      </c>
      <c r="E1216" s="14" t="s">
        <v>2304</v>
      </c>
      <c r="F1216" s="26">
        <v>516001</v>
      </c>
      <c r="G1216" s="2">
        <v>61565</v>
      </c>
      <c r="H1216" s="4">
        <v>636</v>
      </c>
      <c r="I1216" s="25"/>
      <c r="K1216" t="str">
        <f t="shared" si="111"/>
        <v>TOTAL OPERATING EXPENSES</v>
      </c>
      <c r="L1216" t="str">
        <f t="shared" si="112"/>
        <v>OPERATING EXPENSES</v>
      </c>
      <c r="M1216" s="13" t="s">
        <v>3473</v>
      </c>
      <c r="N1216" t="str">
        <f t="shared" si="113"/>
        <v>OPERATING EXPENSES CONSOL</v>
      </c>
      <c r="O1216" t="str">
        <f t="shared" si="114"/>
        <v>5495 - METER READING</v>
      </c>
      <c r="P1216" t="str">
        <f>CONCATENATE(A1216," ","-"," ",TRIM(C1216))</f>
        <v>5495 - METER READING</v>
      </c>
      <c r="Q1216" t="str">
        <f t="shared" si="115"/>
        <v>METER READING</v>
      </c>
      <c r="W1216" s="2">
        <v>5495</v>
      </c>
    </row>
    <row r="1217" spans="1:23" x14ac:dyDescent="0.25">
      <c r="A1217" s="2">
        <v>5500</v>
      </c>
      <c r="B1217" s="14" t="s">
        <v>2304</v>
      </c>
      <c r="C1217" s="14" t="s">
        <v>1636</v>
      </c>
      <c r="D1217" s="14" t="s">
        <v>2314</v>
      </c>
      <c r="E1217" s="14" t="s">
        <v>2307</v>
      </c>
      <c r="G1217" s="2" t="s">
        <v>2308</v>
      </c>
      <c r="H1217" s="4">
        <v>0</v>
      </c>
      <c r="K1217" t="str">
        <f t="shared" si="111"/>
        <v>TOTAL OPERATING EXPENSES</v>
      </c>
      <c r="L1217" t="str">
        <f t="shared" si="112"/>
        <v>OPERATING EXPENSES</v>
      </c>
      <c r="M1217" s="13" t="s">
        <v>3473</v>
      </c>
      <c r="N1217" t="str">
        <f t="shared" si="113"/>
        <v>OPERATING EXPENSES CONSOL</v>
      </c>
      <c r="O1217" t="str">
        <f t="shared" si="114"/>
        <v>5500 - BAD DEBT EXPENSE</v>
      </c>
      <c r="P1217" t="str">
        <f>CONCATENATE(A1217," ","-"," ",TRIM(C1217))</f>
        <v>5500 - BAD DEBT EXPENSE</v>
      </c>
      <c r="Q1217" t="str">
        <f t="shared" si="115"/>
        <v>BAD DEBT EXPENSE</v>
      </c>
      <c r="W1217" s="2">
        <v>5500</v>
      </c>
    </row>
    <row r="1218" spans="1:23" x14ac:dyDescent="0.25">
      <c r="A1218" s="2">
        <v>5505</v>
      </c>
      <c r="B1218" s="14" t="s">
        <v>2304</v>
      </c>
      <c r="C1218" s="14" t="s">
        <v>3504</v>
      </c>
      <c r="D1218" s="14" t="s">
        <v>2316</v>
      </c>
      <c r="E1218" s="14" t="s">
        <v>2304</v>
      </c>
      <c r="F1218" s="26">
        <v>627200</v>
      </c>
      <c r="G1218" s="2">
        <v>61572</v>
      </c>
      <c r="H1218" s="4">
        <v>670</v>
      </c>
      <c r="I1218" s="25"/>
      <c r="K1218" t="str">
        <f t="shared" si="111"/>
        <v>TOTAL OPERATING EXPENSES</v>
      </c>
      <c r="L1218" t="str">
        <f t="shared" si="112"/>
        <v>OPERATING EXPENSES</v>
      </c>
      <c r="M1218" s="13" t="s">
        <v>3473</v>
      </c>
      <c r="N1218" t="str">
        <f t="shared" si="113"/>
        <v>OPERATING EXPENSES CONSOL</v>
      </c>
      <c r="O1218" t="str">
        <f t="shared" si="114"/>
        <v>5500 - BAD DEBT EXPENSE</v>
      </c>
      <c r="Q1218" t="str">
        <f t="shared" si="115"/>
        <v>AGENCY EXPENSE</v>
      </c>
      <c r="W1218" s="2">
        <v>5505</v>
      </c>
    </row>
    <row r="1219" spans="1:23" x14ac:dyDescent="0.25">
      <c r="A1219" s="2">
        <v>5510</v>
      </c>
      <c r="B1219" s="14" t="s">
        <v>2304</v>
      </c>
      <c r="C1219" s="14" t="s">
        <v>3505</v>
      </c>
      <c r="D1219" s="14" t="s">
        <v>2316</v>
      </c>
      <c r="E1219" s="14" t="s">
        <v>2304</v>
      </c>
      <c r="F1219" s="26">
        <v>627100</v>
      </c>
      <c r="G1219" s="2">
        <v>61570</v>
      </c>
      <c r="H1219" s="4">
        <v>670</v>
      </c>
      <c r="I1219" s="25"/>
      <c r="K1219" t="str">
        <f t="shared" ref="K1219:K1282" si="116">IF(D1219="3",TRIM(C1219),K1218)</f>
        <v>TOTAL OPERATING EXPENSES</v>
      </c>
      <c r="L1219" t="str">
        <f t="shared" si="112"/>
        <v>OPERATING EXPENSES</v>
      </c>
      <c r="M1219" s="13" t="s">
        <v>3473</v>
      </c>
      <c r="N1219" t="str">
        <f t="shared" si="113"/>
        <v>OPERATING EXPENSES CONSOL</v>
      </c>
      <c r="O1219" t="str">
        <f t="shared" si="114"/>
        <v>5500 - BAD DEBT EXPENSE</v>
      </c>
      <c r="Q1219" t="str">
        <f t="shared" si="115"/>
        <v>UNCOLLECTIBLE ACCOUNTS</v>
      </c>
      <c r="W1219" s="2">
        <v>5510</v>
      </c>
    </row>
    <row r="1220" spans="1:23" x14ac:dyDescent="0.25">
      <c r="A1220" s="2">
        <v>5515</v>
      </c>
      <c r="B1220" s="14" t="s">
        <v>2304</v>
      </c>
      <c r="C1220" s="14" t="s">
        <v>3506</v>
      </c>
      <c r="D1220" s="14" t="s">
        <v>2316</v>
      </c>
      <c r="E1220" s="14" t="s">
        <v>2304</v>
      </c>
      <c r="F1220" s="26">
        <v>627300</v>
      </c>
      <c r="G1220" s="2">
        <v>61571</v>
      </c>
      <c r="H1220" s="4">
        <v>670</v>
      </c>
      <c r="I1220" s="25"/>
      <c r="J1220" s="28" t="s">
        <v>3450</v>
      </c>
      <c r="K1220" t="str">
        <f t="shared" si="116"/>
        <v>TOTAL OPERATING EXPENSES</v>
      </c>
      <c r="L1220" t="str">
        <f t="shared" ref="L1220:L1283" si="117">IF(D1220="4",TRIM(C1220),L1219)</f>
        <v>OPERATING EXPENSES</v>
      </c>
      <c r="M1220" s="13" t="s">
        <v>3473</v>
      </c>
      <c r="N1220" t="str">
        <f t="shared" si="113"/>
        <v>OPERATING EXPENSES CONSOL</v>
      </c>
      <c r="O1220" t="str">
        <f t="shared" si="114"/>
        <v>5500 - BAD DEBT EXPENSE</v>
      </c>
      <c r="Q1220" t="str">
        <f t="shared" si="115"/>
        <v>UNCOLL ACCOUNTS ACCRUAL</v>
      </c>
      <c r="W1220" s="2">
        <v>5515</v>
      </c>
    </row>
    <row r="1221" spans="1:23" x14ac:dyDescent="0.25">
      <c r="A1221" s="2">
        <v>5520</v>
      </c>
      <c r="B1221" s="14" t="s">
        <v>2304</v>
      </c>
      <c r="C1221" s="14" t="s">
        <v>3507</v>
      </c>
      <c r="D1221" s="14" t="s">
        <v>2314</v>
      </c>
      <c r="E1221" s="14" t="s">
        <v>2307</v>
      </c>
      <c r="G1221" s="2" t="s">
        <v>2308</v>
      </c>
      <c r="H1221" s="4">
        <v>0</v>
      </c>
      <c r="K1221" t="str">
        <f t="shared" si="116"/>
        <v>TOTAL OPERATING EXPENSES</v>
      </c>
      <c r="L1221" t="str">
        <f t="shared" si="117"/>
        <v>OPERATING EXPENSES</v>
      </c>
      <c r="M1221" s="13" t="s">
        <v>3473</v>
      </c>
      <c r="N1221" t="str">
        <f t="shared" ref="N1221:N1284" si="118">IF(D1221="5",TRIM(C1221),N1220)</f>
        <v>OPERATING EXPENSES CONSOL</v>
      </c>
      <c r="O1221" t="str">
        <f t="shared" ref="O1221:O1284" si="119">IF(D1221="6",P1221,O1220)</f>
        <v>5520 - BILLING &amp; CUSTOMER SERVI</v>
      </c>
      <c r="P1221" t="str">
        <f>CONCATENATE(A1221," ","-"," ",TRIM(C1221))</f>
        <v>5520 - BILLING &amp; CUSTOMER SERVI</v>
      </c>
      <c r="Q1221" t="str">
        <f t="shared" ref="Q1221:Q1284" si="120">IF(OR(D1221="7",D1221="8",D1221="6"),TRIM(C1221),"")</f>
        <v>BILLING &amp; CUSTOMER SERVI</v>
      </c>
      <c r="W1221" s="2">
        <v>5520</v>
      </c>
    </row>
    <row r="1222" spans="1:23" x14ac:dyDescent="0.25">
      <c r="A1222" s="2">
        <v>5525</v>
      </c>
      <c r="B1222" s="14" t="s">
        <v>2304</v>
      </c>
      <c r="C1222" s="14" t="s">
        <v>3508</v>
      </c>
      <c r="D1222" s="14" t="s">
        <v>2316</v>
      </c>
      <c r="E1222" s="14" t="s">
        <v>2304</v>
      </c>
      <c r="F1222" s="26">
        <v>628100</v>
      </c>
      <c r="G1222" s="2">
        <v>61581</v>
      </c>
      <c r="H1222" s="4">
        <v>675</v>
      </c>
      <c r="I1222" s="25"/>
      <c r="K1222" t="str">
        <f t="shared" si="116"/>
        <v>TOTAL OPERATING EXPENSES</v>
      </c>
      <c r="L1222" t="str">
        <f t="shared" si="117"/>
        <v>OPERATING EXPENSES</v>
      </c>
      <c r="M1222" s="13" t="s">
        <v>3473</v>
      </c>
      <c r="N1222" t="str">
        <f t="shared" si="118"/>
        <v>OPERATING EXPENSES CONSOL</v>
      </c>
      <c r="O1222" t="str">
        <f t="shared" si="119"/>
        <v>5520 - BILLING &amp; CUSTOMER SERVI</v>
      </c>
      <c r="Q1222" t="str">
        <f t="shared" si="120"/>
        <v>BILL STOCK</v>
      </c>
      <c r="W1222" s="2">
        <v>5525</v>
      </c>
    </row>
    <row r="1223" spans="1:23" x14ac:dyDescent="0.25">
      <c r="A1223" s="2">
        <v>5530</v>
      </c>
      <c r="B1223" s="14" t="s">
        <v>2304</v>
      </c>
      <c r="C1223" s="14" t="s">
        <v>3509</v>
      </c>
      <c r="D1223" s="14" t="s">
        <v>2316</v>
      </c>
      <c r="E1223" s="14" t="s">
        <v>2304</v>
      </c>
      <c r="F1223" s="26">
        <v>628100</v>
      </c>
      <c r="G1223" s="2">
        <v>61581</v>
      </c>
      <c r="H1223" s="4">
        <v>675</v>
      </c>
      <c r="I1223" s="25"/>
      <c r="K1223" t="str">
        <f t="shared" si="116"/>
        <v>TOTAL OPERATING EXPENSES</v>
      </c>
      <c r="L1223" t="str">
        <f t="shared" si="117"/>
        <v>OPERATING EXPENSES</v>
      </c>
      <c r="M1223" s="13" t="s">
        <v>3473</v>
      </c>
      <c r="N1223" t="str">
        <f t="shared" si="118"/>
        <v>OPERATING EXPENSES CONSOL</v>
      </c>
      <c r="O1223" t="str">
        <f t="shared" si="119"/>
        <v>5520 - BILLING &amp; CUSTOMER SERVI</v>
      </c>
      <c r="Q1223" t="str">
        <f t="shared" si="120"/>
        <v>BILLING COMPUTER SUPPLI</v>
      </c>
      <c r="W1223" s="2">
        <v>5530</v>
      </c>
    </row>
    <row r="1224" spans="1:23" x14ac:dyDescent="0.25">
      <c r="A1224" s="2">
        <v>5535</v>
      </c>
      <c r="B1224" s="14" t="s">
        <v>2304</v>
      </c>
      <c r="C1224" s="14" t="s">
        <v>3510</v>
      </c>
      <c r="D1224" s="14" t="s">
        <v>2316</v>
      </c>
      <c r="E1224" s="14" t="s">
        <v>2304</v>
      </c>
      <c r="F1224" s="26">
        <v>628200</v>
      </c>
      <c r="G1224" s="2">
        <v>61582</v>
      </c>
      <c r="H1224" s="4">
        <v>675</v>
      </c>
      <c r="I1224" s="25"/>
      <c r="K1224" t="str">
        <f t="shared" si="116"/>
        <v>TOTAL OPERATING EXPENSES</v>
      </c>
      <c r="L1224" t="str">
        <f t="shared" si="117"/>
        <v>OPERATING EXPENSES</v>
      </c>
      <c r="M1224" s="13" t="s">
        <v>3473</v>
      </c>
      <c r="N1224" t="str">
        <f t="shared" si="118"/>
        <v>OPERATING EXPENSES CONSOL</v>
      </c>
      <c r="O1224" t="str">
        <f t="shared" si="119"/>
        <v>5520 - BILLING &amp; CUSTOMER SERVI</v>
      </c>
      <c r="Q1224" t="str">
        <f t="shared" si="120"/>
        <v>BILLING ENVELOPES</v>
      </c>
      <c r="W1224" s="2">
        <v>5535</v>
      </c>
    </row>
    <row r="1225" spans="1:23" x14ac:dyDescent="0.25">
      <c r="A1225" s="2">
        <v>5540</v>
      </c>
      <c r="B1225" s="14" t="s">
        <v>2304</v>
      </c>
      <c r="C1225" s="14" t="s">
        <v>3511</v>
      </c>
      <c r="D1225" s="14" t="s">
        <v>2316</v>
      </c>
      <c r="E1225" s="14" t="s">
        <v>2304</v>
      </c>
      <c r="F1225" s="26">
        <v>628300</v>
      </c>
      <c r="G1225" s="2">
        <v>61583</v>
      </c>
      <c r="H1225" s="4">
        <v>675</v>
      </c>
      <c r="I1225" s="25"/>
      <c r="K1225" t="str">
        <f t="shared" si="116"/>
        <v>TOTAL OPERATING EXPENSES</v>
      </c>
      <c r="L1225" t="str">
        <f t="shared" si="117"/>
        <v>OPERATING EXPENSES</v>
      </c>
      <c r="M1225" s="13" t="s">
        <v>3473</v>
      </c>
      <c r="N1225" t="str">
        <f t="shared" si="118"/>
        <v>OPERATING EXPENSES CONSOL</v>
      </c>
      <c r="O1225" t="str">
        <f t="shared" si="119"/>
        <v>5520 - BILLING &amp; CUSTOMER SERVI</v>
      </c>
      <c r="Q1225" t="str">
        <f t="shared" si="120"/>
        <v>BILLING POSTAGE</v>
      </c>
      <c r="W1225" s="2">
        <v>5540</v>
      </c>
    </row>
    <row r="1226" spans="1:23" x14ac:dyDescent="0.25">
      <c r="A1226" s="2">
        <v>5545</v>
      </c>
      <c r="B1226" s="14" t="s">
        <v>2304</v>
      </c>
      <c r="C1226" s="14" t="s">
        <v>3512</v>
      </c>
      <c r="D1226" s="14" t="s">
        <v>2316</v>
      </c>
      <c r="E1226" s="14" t="s">
        <v>2304</v>
      </c>
      <c r="F1226" s="26">
        <v>628400</v>
      </c>
      <c r="G1226" s="2">
        <v>61584</v>
      </c>
      <c r="H1226" s="4">
        <v>675</v>
      </c>
      <c r="I1226" s="25"/>
      <c r="K1226" t="str">
        <f t="shared" si="116"/>
        <v>TOTAL OPERATING EXPENSES</v>
      </c>
      <c r="L1226" t="str">
        <f t="shared" si="117"/>
        <v>OPERATING EXPENSES</v>
      </c>
      <c r="M1226" s="13" t="s">
        <v>3473</v>
      </c>
      <c r="N1226" t="str">
        <f t="shared" si="118"/>
        <v>OPERATING EXPENSES CONSOL</v>
      </c>
      <c r="O1226" t="str">
        <f t="shared" si="119"/>
        <v>5520 - BILLING &amp; CUSTOMER SERVI</v>
      </c>
      <c r="Q1226" t="str">
        <f t="shared" si="120"/>
        <v>CUSTOMER SERVICE PRINTI</v>
      </c>
      <c r="W1226" s="2">
        <v>5545</v>
      </c>
    </row>
    <row r="1227" spans="1:23" x14ac:dyDescent="0.25">
      <c r="A1227" s="2">
        <v>5570</v>
      </c>
      <c r="B1227" s="14" t="s">
        <v>2304</v>
      </c>
      <c r="C1227" s="14" t="s">
        <v>3513</v>
      </c>
      <c r="D1227" s="14" t="s">
        <v>2314</v>
      </c>
      <c r="E1227" s="14" t="s">
        <v>2307</v>
      </c>
      <c r="G1227" s="2" t="s">
        <v>2308</v>
      </c>
      <c r="H1227" s="4">
        <v>0</v>
      </c>
      <c r="K1227" t="str">
        <f t="shared" si="116"/>
        <v>TOTAL OPERATING EXPENSES</v>
      </c>
      <c r="L1227" t="str">
        <f t="shared" si="117"/>
        <v>OPERATING EXPENSES</v>
      </c>
      <c r="M1227" s="13" t="s">
        <v>3473</v>
      </c>
      <c r="N1227" t="str">
        <f t="shared" si="118"/>
        <v>OPERATING EXPENSES CONSOL</v>
      </c>
      <c r="O1227" t="str">
        <f t="shared" si="119"/>
        <v>5570 - NON-REGULATED COGS</v>
      </c>
      <c r="P1227" t="str">
        <f>CONCATENATE(A1227," ","-"," ",TRIM(C1227))</f>
        <v>5570 - NON-REGULATED COGS</v>
      </c>
      <c r="Q1227" t="str">
        <f t="shared" si="120"/>
        <v>NON-REGULATED COGS</v>
      </c>
      <c r="W1227" s="2">
        <v>5570</v>
      </c>
    </row>
    <row r="1228" spans="1:23" x14ac:dyDescent="0.25">
      <c r="A1228" s="2">
        <v>5575</v>
      </c>
      <c r="B1228" s="14" t="s">
        <v>2304</v>
      </c>
      <c r="C1228" s="14" t="s">
        <v>3514</v>
      </c>
      <c r="D1228" s="14" t="s">
        <v>2316</v>
      </c>
      <c r="E1228" s="14" t="s">
        <v>2304</v>
      </c>
      <c r="F1228" s="2" t="s">
        <v>2989</v>
      </c>
      <c r="G1228" s="2" t="s">
        <v>2308</v>
      </c>
      <c r="H1228" s="4">
        <v>426</v>
      </c>
      <c r="K1228" t="str">
        <f t="shared" si="116"/>
        <v>TOTAL OPERATING EXPENSES</v>
      </c>
      <c r="L1228" t="str">
        <f t="shared" si="117"/>
        <v>OPERATING EXPENSES</v>
      </c>
      <c r="M1228" s="13" t="s">
        <v>3473</v>
      </c>
      <c r="N1228" t="str">
        <f t="shared" si="118"/>
        <v>OPERATING EXPENSES CONSOL</v>
      </c>
      <c r="O1228" t="str">
        <f t="shared" si="119"/>
        <v>5570 - NON-REGULATED COGS</v>
      </c>
      <c r="Q1228" t="str">
        <f t="shared" si="120"/>
        <v>NON-REGULATED COGS A</v>
      </c>
      <c r="W1228" s="2">
        <v>5575</v>
      </c>
    </row>
    <row r="1229" spans="1:23" x14ac:dyDescent="0.25">
      <c r="A1229" s="2">
        <v>5580</v>
      </c>
      <c r="B1229" s="14" t="s">
        <v>2304</v>
      </c>
      <c r="C1229" s="14" t="s">
        <v>3515</v>
      </c>
      <c r="D1229" s="14" t="s">
        <v>2316</v>
      </c>
      <c r="E1229" s="14" t="s">
        <v>2304</v>
      </c>
      <c r="F1229" s="26">
        <v>541100</v>
      </c>
      <c r="G1229" s="2">
        <v>64121</v>
      </c>
      <c r="H1229" s="4">
        <v>426</v>
      </c>
      <c r="I1229" s="25"/>
      <c r="K1229" t="str">
        <f t="shared" si="116"/>
        <v>TOTAL OPERATING EXPENSES</v>
      </c>
      <c r="L1229" t="str">
        <f t="shared" si="117"/>
        <v>OPERATING EXPENSES</v>
      </c>
      <c r="M1229" s="13" t="s">
        <v>3473</v>
      </c>
      <c r="N1229" t="str">
        <f t="shared" si="118"/>
        <v>OPERATING EXPENSES CONSOL</v>
      </c>
      <c r="O1229" t="str">
        <f t="shared" si="119"/>
        <v>5570 - NON-REGULATED COGS</v>
      </c>
      <c r="Q1229" t="str">
        <f t="shared" si="120"/>
        <v>NON-REGULATED COGS B</v>
      </c>
      <c r="W1229" s="2">
        <v>5580</v>
      </c>
    </row>
    <row r="1230" spans="1:23" x14ac:dyDescent="0.25">
      <c r="A1230" s="2">
        <v>5585</v>
      </c>
      <c r="B1230" s="14" t="s">
        <v>2304</v>
      </c>
      <c r="C1230" s="14" t="s">
        <v>3516</v>
      </c>
      <c r="D1230" s="14" t="s">
        <v>2316</v>
      </c>
      <c r="E1230" s="14" t="s">
        <v>2304</v>
      </c>
      <c r="F1230" s="2" t="s">
        <v>2989</v>
      </c>
      <c r="G1230" s="2" t="s">
        <v>2308</v>
      </c>
      <c r="H1230" s="4">
        <v>426</v>
      </c>
      <c r="K1230" t="str">
        <f t="shared" si="116"/>
        <v>TOTAL OPERATING EXPENSES</v>
      </c>
      <c r="L1230" t="str">
        <f t="shared" si="117"/>
        <v>OPERATING EXPENSES</v>
      </c>
      <c r="M1230" s="13" t="s">
        <v>3473</v>
      </c>
      <c r="N1230" t="str">
        <f t="shared" si="118"/>
        <v>OPERATING EXPENSES CONSOL</v>
      </c>
      <c r="O1230" t="str">
        <f t="shared" si="119"/>
        <v>5570 - NON-REGULATED COGS</v>
      </c>
      <c r="Q1230" t="str">
        <f t="shared" si="120"/>
        <v>NON-REGULATED COGS C</v>
      </c>
      <c r="W1230" s="2">
        <v>5585</v>
      </c>
    </row>
    <row r="1231" spans="1:23" x14ac:dyDescent="0.25">
      <c r="A1231" s="2">
        <v>5590</v>
      </c>
      <c r="B1231" s="14" t="s">
        <v>2304</v>
      </c>
      <c r="C1231" s="14" t="s">
        <v>3517</v>
      </c>
      <c r="D1231" s="14" t="s">
        <v>2316</v>
      </c>
      <c r="E1231" s="14" t="s">
        <v>2304</v>
      </c>
      <c r="F1231" s="2" t="s">
        <v>2989</v>
      </c>
      <c r="G1231" s="2" t="s">
        <v>2308</v>
      </c>
      <c r="H1231" s="4">
        <v>426</v>
      </c>
      <c r="K1231" t="str">
        <f t="shared" si="116"/>
        <v>TOTAL OPERATING EXPENSES</v>
      </c>
      <c r="L1231" t="str">
        <f t="shared" si="117"/>
        <v>OPERATING EXPENSES</v>
      </c>
      <c r="M1231" s="13" t="s">
        <v>3473</v>
      </c>
      <c r="N1231" t="str">
        <f t="shared" si="118"/>
        <v>OPERATING EXPENSES CONSOL</v>
      </c>
      <c r="O1231" t="str">
        <f t="shared" si="119"/>
        <v>5570 - NON-REGULATED COGS</v>
      </c>
      <c r="Q1231" t="str">
        <f t="shared" si="120"/>
        <v>NON-REGULATED COGS D</v>
      </c>
      <c r="W1231" s="2">
        <v>5590</v>
      </c>
    </row>
    <row r="1232" spans="1:23" x14ac:dyDescent="0.25">
      <c r="A1232" s="2">
        <v>5595</v>
      </c>
      <c r="B1232" s="14" t="s">
        <v>2304</v>
      </c>
      <c r="C1232" s="14" t="s">
        <v>3518</v>
      </c>
      <c r="D1232" s="14" t="s">
        <v>2316</v>
      </c>
      <c r="E1232" s="14" t="s">
        <v>2304</v>
      </c>
      <c r="F1232" s="2" t="s">
        <v>2989</v>
      </c>
      <c r="G1232" s="2" t="s">
        <v>2308</v>
      </c>
      <c r="H1232" s="4">
        <v>426</v>
      </c>
      <c r="K1232" t="str">
        <f t="shared" si="116"/>
        <v>TOTAL OPERATING EXPENSES</v>
      </c>
      <c r="L1232" t="str">
        <f t="shared" si="117"/>
        <v>OPERATING EXPENSES</v>
      </c>
      <c r="M1232" s="13" t="s">
        <v>3473</v>
      </c>
      <c r="N1232" t="str">
        <f t="shared" si="118"/>
        <v>OPERATING EXPENSES CONSOL</v>
      </c>
      <c r="O1232" t="str">
        <f t="shared" si="119"/>
        <v>5570 - NON-REGULATED COGS</v>
      </c>
      <c r="Q1232" t="str">
        <f t="shared" si="120"/>
        <v>NON-REGULATED COGS E</v>
      </c>
      <c r="W1232" s="2">
        <v>5595</v>
      </c>
    </row>
    <row r="1233" spans="1:23" x14ac:dyDescent="0.25">
      <c r="A1233" s="2">
        <v>5620</v>
      </c>
      <c r="B1233" s="14" t="s">
        <v>2304</v>
      </c>
      <c r="C1233" s="14" t="s">
        <v>3519</v>
      </c>
      <c r="D1233" s="14" t="s">
        <v>2314</v>
      </c>
      <c r="E1233" s="14" t="s">
        <v>2307</v>
      </c>
      <c r="G1233" s="2" t="s">
        <v>2308</v>
      </c>
      <c r="H1233" s="4">
        <v>0</v>
      </c>
      <c r="K1233" t="str">
        <f t="shared" si="116"/>
        <v>TOTAL OPERATING EXPENSES</v>
      </c>
      <c r="L1233" t="str">
        <f t="shared" si="117"/>
        <v>OPERATING EXPENSES</v>
      </c>
      <c r="M1233" s="13" t="s">
        <v>3473</v>
      </c>
      <c r="N1233" t="str">
        <f t="shared" si="118"/>
        <v>OPERATING EXPENSES CONSOL</v>
      </c>
      <c r="O1233" t="str">
        <f t="shared" si="119"/>
        <v>5620 - EMPLOYEE BENEFITS</v>
      </c>
      <c r="P1233" t="str">
        <f>CONCATENATE(A1233," ","-"," ",TRIM(C1233))</f>
        <v>5620 - EMPLOYEE BENEFITS</v>
      </c>
      <c r="Q1233" t="str">
        <f t="shared" si="120"/>
        <v>EMPLOYEE BENEFITS</v>
      </c>
      <c r="W1233" s="2">
        <v>5620</v>
      </c>
    </row>
    <row r="1234" spans="1:23" x14ac:dyDescent="0.25">
      <c r="A1234" s="2">
        <v>5625</v>
      </c>
      <c r="B1234" s="14" t="s">
        <v>2304</v>
      </c>
      <c r="C1234" s="14" t="s">
        <v>3520</v>
      </c>
      <c r="D1234" s="14" t="s">
        <v>2316</v>
      </c>
      <c r="E1234" s="14" t="s">
        <v>2304</v>
      </c>
      <c r="F1234" s="26">
        <v>531001</v>
      </c>
      <c r="G1234" s="2">
        <v>61206</v>
      </c>
      <c r="H1234" s="4">
        <v>604</v>
      </c>
      <c r="I1234" s="25"/>
      <c r="K1234" t="str">
        <f t="shared" si="116"/>
        <v>TOTAL OPERATING EXPENSES</v>
      </c>
      <c r="L1234" t="str">
        <f t="shared" si="117"/>
        <v>OPERATING EXPENSES</v>
      </c>
      <c r="M1234" s="13" t="s">
        <v>3473</v>
      </c>
      <c r="N1234" t="str">
        <f t="shared" si="118"/>
        <v>OPERATING EXPENSES CONSOL</v>
      </c>
      <c r="O1234" t="str">
        <f t="shared" si="119"/>
        <v>5620 - EMPLOYEE BENEFITS</v>
      </c>
      <c r="Q1234" t="str">
        <f t="shared" si="120"/>
        <v>401K</v>
      </c>
      <c r="W1234" s="2">
        <v>5625</v>
      </c>
    </row>
    <row r="1235" spans="1:23" x14ac:dyDescent="0.25">
      <c r="A1235" s="2">
        <v>5630</v>
      </c>
      <c r="B1235" s="14" t="s">
        <v>2304</v>
      </c>
      <c r="C1235" s="14" t="s">
        <v>3521</v>
      </c>
      <c r="D1235" s="14" t="s">
        <v>2316</v>
      </c>
      <c r="E1235" s="14" t="s">
        <v>2304</v>
      </c>
      <c r="F1235" s="26">
        <v>532001</v>
      </c>
      <c r="G1235" s="2">
        <v>61211</v>
      </c>
      <c r="H1235" s="4">
        <v>604</v>
      </c>
      <c r="I1235" s="25"/>
      <c r="K1235" t="str">
        <f t="shared" si="116"/>
        <v>TOTAL OPERATING EXPENSES</v>
      </c>
      <c r="L1235" t="str">
        <f t="shared" si="117"/>
        <v>OPERATING EXPENSES</v>
      </c>
      <c r="M1235" s="13" t="s">
        <v>3473</v>
      </c>
      <c r="N1235" t="str">
        <f t="shared" si="118"/>
        <v>OPERATING EXPENSES CONSOL</v>
      </c>
      <c r="O1235" t="str">
        <f t="shared" si="119"/>
        <v>5620 - EMPLOYEE BENEFITS</v>
      </c>
      <c r="Q1235" t="str">
        <f t="shared" si="120"/>
        <v>HEALTH ADMIN AND STOP L</v>
      </c>
      <c r="W1235" s="2">
        <v>5630</v>
      </c>
    </row>
    <row r="1236" spans="1:23" x14ac:dyDescent="0.25">
      <c r="A1236" s="2">
        <v>5635</v>
      </c>
      <c r="B1236" s="14" t="s">
        <v>2304</v>
      </c>
      <c r="C1236" s="14" t="s">
        <v>3522</v>
      </c>
      <c r="D1236" s="14" t="s">
        <v>2316</v>
      </c>
      <c r="E1236" s="14" t="s">
        <v>2304</v>
      </c>
      <c r="F1236" s="26">
        <v>532002</v>
      </c>
      <c r="G1236" s="2">
        <v>61212</v>
      </c>
      <c r="H1236" s="4">
        <v>604</v>
      </c>
      <c r="I1236" s="25"/>
      <c r="K1236" t="str">
        <f t="shared" si="116"/>
        <v>TOTAL OPERATING EXPENSES</v>
      </c>
      <c r="L1236" t="str">
        <f t="shared" si="117"/>
        <v>OPERATING EXPENSES</v>
      </c>
      <c r="M1236" s="13" t="s">
        <v>3473</v>
      </c>
      <c r="N1236" t="str">
        <f t="shared" si="118"/>
        <v>OPERATING EXPENSES CONSOL</v>
      </c>
      <c r="O1236" t="str">
        <f t="shared" si="119"/>
        <v>5620 - EMPLOYEE BENEFITS</v>
      </c>
      <c r="Q1236" t="str">
        <f t="shared" si="120"/>
        <v>DENTAL</v>
      </c>
      <c r="W1236" s="2">
        <v>5635</v>
      </c>
    </row>
    <row r="1237" spans="1:23" x14ac:dyDescent="0.25">
      <c r="A1237" s="2">
        <v>5645</v>
      </c>
      <c r="B1237" s="14" t="s">
        <v>2304</v>
      </c>
      <c r="C1237" s="14" t="s">
        <v>3523</v>
      </c>
      <c r="D1237" s="14" t="s">
        <v>2316</v>
      </c>
      <c r="E1237" s="14" t="s">
        <v>2304</v>
      </c>
      <c r="F1237" s="26">
        <v>532005</v>
      </c>
      <c r="G1237" s="2">
        <v>61213</v>
      </c>
      <c r="H1237" s="4">
        <v>604</v>
      </c>
      <c r="I1237" s="25"/>
      <c r="K1237" t="str">
        <f t="shared" si="116"/>
        <v>TOTAL OPERATING EXPENSES</v>
      </c>
      <c r="L1237" t="str">
        <f t="shared" si="117"/>
        <v>OPERATING EXPENSES</v>
      </c>
      <c r="M1237" s="13" t="s">
        <v>3473</v>
      </c>
      <c r="N1237" t="str">
        <f t="shared" si="118"/>
        <v>OPERATING EXPENSES CONSOL</v>
      </c>
      <c r="O1237" t="str">
        <f t="shared" si="119"/>
        <v>5620 - EMPLOYEE BENEFITS</v>
      </c>
      <c r="Q1237" t="str">
        <f t="shared" si="120"/>
        <v>EMPLOYEE INS DEDUCTIONS</v>
      </c>
      <c r="W1237" s="2">
        <v>5645</v>
      </c>
    </row>
    <row r="1238" spans="1:23" x14ac:dyDescent="0.25">
      <c r="A1238" s="2">
        <v>5650</v>
      </c>
      <c r="B1238" s="14" t="s">
        <v>2304</v>
      </c>
      <c r="C1238" s="14" t="s">
        <v>3524</v>
      </c>
      <c r="D1238" s="14" t="s">
        <v>2316</v>
      </c>
      <c r="E1238" s="14" t="s">
        <v>2304</v>
      </c>
      <c r="F1238" s="26">
        <v>532900</v>
      </c>
      <c r="G1238" s="2">
        <v>61214</v>
      </c>
      <c r="H1238" s="4">
        <v>604</v>
      </c>
      <c r="I1238" s="25"/>
      <c r="J1238" s="28" t="s">
        <v>3525</v>
      </c>
      <c r="K1238" t="str">
        <f t="shared" si="116"/>
        <v>TOTAL OPERATING EXPENSES</v>
      </c>
      <c r="L1238" t="str">
        <f t="shared" si="117"/>
        <v>OPERATING EXPENSES</v>
      </c>
      <c r="M1238" s="13" t="s">
        <v>3473</v>
      </c>
      <c r="N1238" t="str">
        <f t="shared" si="118"/>
        <v>OPERATING EXPENSES CONSOL</v>
      </c>
      <c r="O1238" t="str">
        <f t="shared" si="119"/>
        <v>5620 - EMPLOYEE BENEFITS</v>
      </c>
      <c r="Q1238" t="str">
        <f t="shared" si="120"/>
        <v>HEALTH COSTS &amp; OTHER</v>
      </c>
      <c r="W1238" s="2">
        <v>5650</v>
      </c>
    </row>
    <row r="1239" spans="1:23" x14ac:dyDescent="0.25">
      <c r="A1239" s="2">
        <v>5655</v>
      </c>
      <c r="B1239" s="14" t="s">
        <v>2304</v>
      </c>
      <c r="C1239" s="14" t="s">
        <v>3526</v>
      </c>
      <c r="D1239" s="14" t="s">
        <v>2316</v>
      </c>
      <c r="E1239" s="14" t="s">
        <v>2304</v>
      </c>
      <c r="F1239" s="26">
        <v>532006</v>
      </c>
      <c r="G1239" s="2">
        <v>61215</v>
      </c>
      <c r="H1239" s="4">
        <v>604</v>
      </c>
      <c r="I1239" s="25"/>
      <c r="K1239" t="str">
        <f t="shared" si="116"/>
        <v>TOTAL OPERATING EXPENSES</v>
      </c>
      <c r="L1239" t="str">
        <f t="shared" si="117"/>
        <v>OPERATING EXPENSES</v>
      </c>
      <c r="M1239" s="13" t="s">
        <v>3473</v>
      </c>
      <c r="N1239" t="str">
        <f t="shared" si="118"/>
        <v>OPERATING EXPENSES CONSOL</v>
      </c>
      <c r="O1239" t="str">
        <f t="shared" si="119"/>
        <v>5620 - EMPLOYEE BENEFITS</v>
      </c>
      <c r="Q1239" t="str">
        <f t="shared" si="120"/>
        <v>HEALTH INS CLAIMS</v>
      </c>
      <c r="W1239" s="2">
        <v>5655</v>
      </c>
    </row>
    <row r="1240" spans="1:23" x14ac:dyDescent="0.25">
      <c r="A1240" s="2">
        <v>5660</v>
      </c>
      <c r="B1240" s="14" t="s">
        <v>2304</v>
      </c>
      <c r="C1240" s="14" t="s">
        <v>3527</v>
      </c>
      <c r="D1240" s="14" t="s">
        <v>2316</v>
      </c>
      <c r="E1240" s="14" t="s">
        <v>2304</v>
      </c>
      <c r="F1240" s="26">
        <v>532900</v>
      </c>
      <c r="G1240" s="2">
        <v>61226</v>
      </c>
      <c r="H1240" s="4">
        <v>604</v>
      </c>
      <c r="I1240" s="25"/>
      <c r="K1240" t="str">
        <f t="shared" si="116"/>
        <v>TOTAL OPERATING EXPENSES</v>
      </c>
      <c r="L1240" t="str">
        <f t="shared" si="117"/>
        <v>OPERATING EXPENSES</v>
      </c>
      <c r="M1240" s="13" t="s">
        <v>3473</v>
      </c>
      <c r="N1240" t="str">
        <f t="shared" si="118"/>
        <v>OPERATING EXPENSES CONSOL</v>
      </c>
      <c r="O1240" t="str">
        <f t="shared" si="119"/>
        <v>5620 - EMPLOYEE BENEFITS</v>
      </c>
      <c r="Q1240" t="str">
        <f t="shared" si="120"/>
        <v>OTHER EMP BENEFITS</v>
      </c>
      <c r="W1240" s="2">
        <v>5660</v>
      </c>
    </row>
    <row r="1241" spans="1:23" x14ac:dyDescent="0.25">
      <c r="A1241" s="2">
        <v>5665</v>
      </c>
      <c r="B1241" s="14" t="s">
        <v>2304</v>
      </c>
      <c r="C1241" s="14" t="s">
        <v>3528</v>
      </c>
      <c r="D1241" s="14" t="s">
        <v>2316</v>
      </c>
      <c r="E1241" s="14" t="s">
        <v>2304</v>
      </c>
      <c r="F1241" s="26">
        <v>531002</v>
      </c>
      <c r="G1241" s="2">
        <v>61207</v>
      </c>
      <c r="H1241" s="4">
        <v>604</v>
      </c>
      <c r="I1241" s="25"/>
      <c r="K1241" t="str">
        <f t="shared" si="116"/>
        <v>TOTAL OPERATING EXPENSES</v>
      </c>
      <c r="L1241" t="str">
        <f t="shared" si="117"/>
        <v>OPERATING EXPENSES</v>
      </c>
      <c r="M1241" s="13" t="s">
        <v>3473</v>
      </c>
      <c r="N1241" t="str">
        <f t="shared" si="118"/>
        <v>OPERATING EXPENSES CONSOL</v>
      </c>
      <c r="O1241" t="str">
        <f t="shared" si="119"/>
        <v>5620 - EMPLOYEE BENEFITS</v>
      </c>
      <c r="Q1241" t="str">
        <f t="shared" si="120"/>
        <v>401K MATCH</v>
      </c>
      <c r="W1241" s="2">
        <v>5665</v>
      </c>
    </row>
    <row r="1242" spans="1:23" x14ac:dyDescent="0.25">
      <c r="A1242" s="2">
        <v>5670</v>
      </c>
      <c r="B1242" s="14" t="s">
        <v>2304</v>
      </c>
      <c r="C1242" s="14" t="s">
        <v>3529</v>
      </c>
      <c r="D1242" s="14" t="s">
        <v>2316</v>
      </c>
      <c r="E1242" s="14" t="s">
        <v>2304</v>
      </c>
      <c r="F1242" s="26">
        <v>532012</v>
      </c>
      <c r="G1242" s="2">
        <v>61227</v>
      </c>
      <c r="H1242" s="4">
        <v>604</v>
      </c>
      <c r="I1242" s="25"/>
      <c r="K1242" t="str">
        <f t="shared" si="116"/>
        <v>TOTAL OPERATING EXPENSES</v>
      </c>
      <c r="L1242" t="str">
        <f t="shared" si="117"/>
        <v>OPERATING EXPENSES</v>
      </c>
      <c r="M1242" s="13" t="s">
        <v>3473</v>
      </c>
      <c r="N1242" t="str">
        <f t="shared" si="118"/>
        <v>OPERATING EXPENSES CONSOL</v>
      </c>
      <c r="O1242" t="str">
        <f t="shared" si="119"/>
        <v>5620 - EMPLOYEE BENEFITS</v>
      </c>
      <c r="Q1242" t="str">
        <f t="shared" si="120"/>
        <v>TERM LIFE INS</v>
      </c>
      <c r="W1242" s="2">
        <v>5670</v>
      </c>
    </row>
    <row r="1243" spans="1:23" x14ac:dyDescent="0.25">
      <c r="A1243" s="2">
        <v>5675</v>
      </c>
      <c r="B1243" s="14" t="s">
        <v>2304</v>
      </c>
      <c r="C1243" s="14" t="s">
        <v>3530</v>
      </c>
      <c r="D1243" s="14" t="s">
        <v>2316</v>
      </c>
      <c r="E1243" s="14" t="s">
        <v>2304</v>
      </c>
      <c r="F1243" s="26">
        <v>532013</v>
      </c>
      <c r="G1243" s="2">
        <v>61228</v>
      </c>
      <c r="H1243" s="4">
        <v>604</v>
      </c>
      <c r="I1243" s="25"/>
      <c r="K1243" t="str">
        <f t="shared" si="116"/>
        <v>TOTAL OPERATING EXPENSES</v>
      </c>
      <c r="L1243" t="str">
        <f t="shared" si="117"/>
        <v>OPERATING EXPENSES</v>
      </c>
      <c r="M1243" s="13" t="s">
        <v>3473</v>
      </c>
      <c r="N1243" t="str">
        <f t="shared" si="118"/>
        <v>OPERATING EXPENSES CONSOL</v>
      </c>
      <c r="O1243" t="str">
        <f t="shared" si="119"/>
        <v>5620 - EMPLOYEE BENEFITS</v>
      </c>
      <c r="Q1243" t="str">
        <f t="shared" si="120"/>
        <v>TERM LIFE INS-OPT</v>
      </c>
      <c r="W1243" s="2">
        <v>5675</v>
      </c>
    </row>
    <row r="1244" spans="1:23" x14ac:dyDescent="0.25">
      <c r="A1244" s="2">
        <v>5680</v>
      </c>
      <c r="B1244" s="14" t="s">
        <v>2304</v>
      </c>
      <c r="C1244" s="14" t="s">
        <v>3531</v>
      </c>
      <c r="D1244" s="14" t="s">
        <v>2316</v>
      </c>
      <c r="E1244" s="14" t="s">
        <v>2304</v>
      </c>
      <c r="F1244" s="26">
        <v>532014</v>
      </c>
      <c r="G1244" s="2">
        <v>61229</v>
      </c>
      <c r="H1244" s="4">
        <v>604</v>
      </c>
      <c r="I1244" s="25"/>
      <c r="K1244" t="str">
        <f t="shared" si="116"/>
        <v>TOTAL OPERATING EXPENSES</v>
      </c>
      <c r="L1244" t="str">
        <f t="shared" si="117"/>
        <v>OPERATING EXPENSES</v>
      </c>
      <c r="M1244" s="13" t="s">
        <v>3473</v>
      </c>
      <c r="N1244" t="str">
        <f t="shared" si="118"/>
        <v>OPERATING EXPENSES CONSOL</v>
      </c>
      <c r="O1244" t="str">
        <f t="shared" si="119"/>
        <v>5620 - EMPLOYEE BENEFITS</v>
      </c>
      <c r="Q1244" t="str">
        <f t="shared" si="120"/>
        <v>DEPEND LIFE INS-OPT</v>
      </c>
      <c r="W1244" s="2">
        <v>5680</v>
      </c>
    </row>
    <row r="1245" spans="1:23" x14ac:dyDescent="0.25">
      <c r="A1245" s="2">
        <v>5685</v>
      </c>
      <c r="B1245" s="14" t="s">
        <v>2304</v>
      </c>
      <c r="C1245" s="14" t="s">
        <v>3532</v>
      </c>
      <c r="D1245" s="14" t="s">
        <v>2316</v>
      </c>
      <c r="E1245" s="14" t="s">
        <v>2304</v>
      </c>
      <c r="F1245" s="26">
        <v>532900</v>
      </c>
      <c r="G1245" s="2" t="s">
        <v>2308</v>
      </c>
      <c r="H1245" s="4">
        <v>604</v>
      </c>
      <c r="I1245" s="25"/>
      <c r="J1245" s="28" t="s">
        <v>3525</v>
      </c>
      <c r="K1245" t="str">
        <f t="shared" si="116"/>
        <v>TOTAL OPERATING EXPENSES</v>
      </c>
      <c r="L1245" t="str">
        <f t="shared" si="117"/>
        <v>OPERATING EXPENSES</v>
      </c>
      <c r="M1245" s="13" t="s">
        <v>3473</v>
      </c>
      <c r="N1245" t="str">
        <f t="shared" si="118"/>
        <v>OPERATING EXPENSES CONSOL</v>
      </c>
      <c r="O1245" t="str">
        <f t="shared" si="119"/>
        <v>5620 - EMPLOYEE BENEFITS</v>
      </c>
      <c r="Q1245" t="str">
        <f t="shared" si="120"/>
        <v>SUPPLEMENTAL LIFE INS</v>
      </c>
      <c r="W1245" s="2">
        <v>5685</v>
      </c>
    </row>
    <row r="1246" spans="1:23" x14ac:dyDescent="0.25">
      <c r="A1246" s="2">
        <v>5690</v>
      </c>
      <c r="B1246" s="14" t="s">
        <v>2304</v>
      </c>
      <c r="C1246" s="14" t="s">
        <v>3533</v>
      </c>
      <c r="D1246" s="14" t="s">
        <v>2316</v>
      </c>
      <c r="E1246" s="14" t="s">
        <v>2304</v>
      </c>
      <c r="F1246" s="26">
        <v>532016</v>
      </c>
      <c r="G1246" s="2">
        <v>61230</v>
      </c>
      <c r="H1246" s="4">
        <v>604</v>
      </c>
      <c r="I1246" s="25"/>
      <c r="K1246" t="str">
        <f t="shared" si="116"/>
        <v>TOTAL OPERATING EXPENSES</v>
      </c>
      <c r="L1246" t="str">
        <f t="shared" si="117"/>
        <v>OPERATING EXPENSES</v>
      </c>
      <c r="M1246" s="13" t="s">
        <v>3473</v>
      </c>
      <c r="N1246" t="str">
        <f t="shared" si="118"/>
        <v>OPERATING EXPENSES CONSOL</v>
      </c>
      <c r="O1246" t="str">
        <f t="shared" si="119"/>
        <v>5620 - EMPLOYEE BENEFITS</v>
      </c>
      <c r="Q1246" t="str">
        <f t="shared" si="120"/>
        <v>TUITION</v>
      </c>
      <c r="W1246" s="2">
        <v>5690</v>
      </c>
    </row>
    <row r="1247" spans="1:23" x14ac:dyDescent="0.25">
      <c r="A1247" s="2">
        <v>5695</v>
      </c>
      <c r="B1247" s="14" t="s">
        <v>2304</v>
      </c>
      <c r="C1247" s="14" t="s">
        <v>3534</v>
      </c>
      <c r="D1247" s="14" t="s">
        <v>2314</v>
      </c>
      <c r="E1247" s="14" t="s">
        <v>2307</v>
      </c>
      <c r="G1247" s="2" t="s">
        <v>2308</v>
      </c>
      <c r="H1247" s="4">
        <v>0</v>
      </c>
      <c r="K1247" t="str">
        <f t="shared" si="116"/>
        <v>TOTAL OPERATING EXPENSES</v>
      </c>
      <c r="L1247" t="str">
        <f t="shared" si="117"/>
        <v>OPERATING EXPENSES</v>
      </c>
      <c r="M1247" s="13" t="s">
        <v>3473</v>
      </c>
      <c r="N1247" t="str">
        <f t="shared" si="118"/>
        <v>OPERATING EXPENSES CONSOL</v>
      </c>
      <c r="O1247" t="str">
        <f t="shared" si="119"/>
        <v>5695 - INSURANCE EXPENSE</v>
      </c>
      <c r="P1247" t="str">
        <f>CONCATENATE(A1247," ","-"," ",TRIM(C1247))</f>
        <v>5695 - INSURANCE EXPENSE</v>
      </c>
      <c r="Q1247" t="str">
        <f t="shared" si="120"/>
        <v>INSURANCE EXPENSE</v>
      </c>
      <c r="W1247" s="2">
        <v>5695</v>
      </c>
    </row>
    <row r="1248" spans="1:23" x14ac:dyDescent="0.25">
      <c r="A1248" s="2">
        <v>5700</v>
      </c>
      <c r="B1248" s="14" t="s">
        <v>2304</v>
      </c>
      <c r="C1248" s="14" t="s">
        <v>3535</v>
      </c>
      <c r="D1248" s="14" t="s">
        <v>2316</v>
      </c>
      <c r="E1248" s="14" t="s">
        <v>2304</v>
      </c>
      <c r="F1248" s="26">
        <v>560300</v>
      </c>
      <c r="G1248" s="2">
        <v>61320</v>
      </c>
      <c r="H1248" s="4">
        <v>656</v>
      </c>
      <c r="I1248" s="25"/>
      <c r="K1248" t="str">
        <f t="shared" si="116"/>
        <v>TOTAL OPERATING EXPENSES</v>
      </c>
      <c r="L1248" t="str">
        <f t="shared" si="117"/>
        <v>OPERATING EXPENSES</v>
      </c>
      <c r="M1248" s="13" t="s">
        <v>3473</v>
      </c>
      <c r="N1248" t="str">
        <f t="shared" si="118"/>
        <v>OPERATING EXPENSES CONSOL</v>
      </c>
      <c r="O1248" t="str">
        <f t="shared" si="119"/>
        <v>5695 - INSURANCE EXPENSE</v>
      </c>
      <c r="Q1248" t="str">
        <f t="shared" si="120"/>
        <v>INSURANCE-VEHICLE</v>
      </c>
      <c r="W1248" s="2">
        <v>5700</v>
      </c>
    </row>
    <row r="1249" spans="1:23" x14ac:dyDescent="0.25">
      <c r="A1249" s="2">
        <v>5705</v>
      </c>
      <c r="B1249" s="14" t="s">
        <v>2304</v>
      </c>
      <c r="C1249" s="14" t="s">
        <v>3536</v>
      </c>
      <c r="D1249" s="14" t="s">
        <v>2316</v>
      </c>
      <c r="E1249" s="14" t="s">
        <v>2304</v>
      </c>
      <c r="F1249" s="26">
        <v>560100</v>
      </c>
      <c r="G1249" s="2">
        <v>61305</v>
      </c>
      <c r="H1249" s="4">
        <v>657</v>
      </c>
      <c r="I1249" s="25"/>
      <c r="K1249" t="str">
        <f t="shared" si="116"/>
        <v>TOTAL OPERATING EXPENSES</v>
      </c>
      <c r="L1249" t="str">
        <f t="shared" si="117"/>
        <v>OPERATING EXPENSES</v>
      </c>
      <c r="M1249" s="13" t="s">
        <v>3473</v>
      </c>
      <c r="N1249" t="str">
        <f t="shared" si="118"/>
        <v>OPERATING EXPENSES CONSOL</v>
      </c>
      <c r="O1249" t="str">
        <f t="shared" si="119"/>
        <v>5695 - INSURANCE EXPENSE</v>
      </c>
      <c r="Q1249" t="str">
        <f t="shared" si="120"/>
        <v>INSURANCE-GEN LIAB</v>
      </c>
      <c r="W1249" s="2">
        <v>5705</v>
      </c>
    </row>
    <row r="1250" spans="1:23" x14ac:dyDescent="0.25">
      <c r="A1250" s="2">
        <v>5710</v>
      </c>
      <c r="B1250" s="14" t="s">
        <v>2304</v>
      </c>
      <c r="C1250" s="14" t="s">
        <v>3537</v>
      </c>
      <c r="D1250" s="14" t="s">
        <v>2316</v>
      </c>
      <c r="E1250" s="14" t="s">
        <v>2304</v>
      </c>
      <c r="F1250" s="26">
        <v>532009</v>
      </c>
      <c r="G1250" s="2">
        <v>61221</v>
      </c>
      <c r="H1250" s="4">
        <v>658</v>
      </c>
      <c r="I1250" s="25"/>
      <c r="J1250" s="28" t="s">
        <v>3538</v>
      </c>
      <c r="K1250" t="str">
        <f t="shared" si="116"/>
        <v>TOTAL OPERATING EXPENSES</v>
      </c>
      <c r="L1250" t="str">
        <f t="shared" si="117"/>
        <v>OPERATING EXPENSES</v>
      </c>
      <c r="M1250" s="13" t="s">
        <v>3473</v>
      </c>
      <c r="N1250" t="str">
        <f t="shared" si="118"/>
        <v>OPERATING EXPENSES CONSOL</v>
      </c>
      <c r="O1250" t="str">
        <f t="shared" si="119"/>
        <v>5695 - INSURANCE EXPENSE</v>
      </c>
      <c r="Q1250" t="str">
        <f t="shared" si="120"/>
        <v>INSURANCE-WORKERS COMP</v>
      </c>
      <c r="W1250" s="2">
        <v>5710</v>
      </c>
    </row>
    <row r="1251" spans="1:23" x14ac:dyDescent="0.25">
      <c r="A1251" s="2">
        <v>5715</v>
      </c>
      <c r="B1251" s="14" t="s">
        <v>2304</v>
      </c>
      <c r="C1251" s="14" t="s">
        <v>3539</v>
      </c>
      <c r="D1251" s="14" t="s">
        <v>2316</v>
      </c>
      <c r="E1251" s="14" t="s">
        <v>2304</v>
      </c>
      <c r="F1251" s="26">
        <v>560500</v>
      </c>
      <c r="G1251" s="2">
        <v>61315</v>
      </c>
      <c r="H1251" s="4">
        <v>659</v>
      </c>
      <c r="I1251" s="25"/>
      <c r="K1251" t="str">
        <f t="shared" si="116"/>
        <v>TOTAL OPERATING EXPENSES</v>
      </c>
      <c r="L1251" t="str">
        <f t="shared" si="117"/>
        <v>OPERATING EXPENSES</v>
      </c>
      <c r="M1251" s="13" t="s">
        <v>3473</v>
      </c>
      <c r="N1251" t="str">
        <f t="shared" si="118"/>
        <v>OPERATING EXPENSES CONSOL</v>
      </c>
      <c r="O1251" t="str">
        <f t="shared" si="119"/>
        <v>5695 - INSURANCE EXPENSE</v>
      </c>
      <c r="Q1251" t="str">
        <f t="shared" si="120"/>
        <v>INSURANCE-OTHER</v>
      </c>
      <c r="W1251" s="2">
        <v>5715</v>
      </c>
    </row>
    <row r="1252" spans="1:23" x14ac:dyDescent="0.25">
      <c r="A1252" s="2">
        <v>5730</v>
      </c>
      <c r="B1252" s="14" t="s">
        <v>2304</v>
      </c>
      <c r="C1252" s="14" t="s">
        <v>3540</v>
      </c>
      <c r="D1252" s="14" t="s">
        <v>2314</v>
      </c>
      <c r="E1252" s="14" t="s">
        <v>2307</v>
      </c>
      <c r="G1252" s="2" t="s">
        <v>2308</v>
      </c>
      <c r="H1252" s="4">
        <v>0</v>
      </c>
      <c r="K1252" t="str">
        <f t="shared" si="116"/>
        <v>TOTAL OPERATING EXPENSES</v>
      </c>
      <c r="L1252" t="str">
        <f t="shared" si="117"/>
        <v>OPERATING EXPENSES</v>
      </c>
      <c r="M1252" s="13" t="s">
        <v>3473</v>
      </c>
      <c r="N1252" t="str">
        <f t="shared" si="118"/>
        <v>OPERATING EXPENSES CONSOL</v>
      </c>
      <c r="O1252" t="str">
        <f t="shared" si="119"/>
        <v>5730 - IT DEPARTMENT</v>
      </c>
      <c r="P1252" t="str">
        <f>CONCATENATE(A1252," ","-"," ",TRIM(C1252))</f>
        <v>5730 - IT DEPARTMENT</v>
      </c>
      <c r="Q1252" t="str">
        <f t="shared" si="120"/>
        <v>IT DEPARTMENT</v>
      </c>
      <c r="W1252" s="2">
        <v>5730</v>
      </c>
    </row>
    <row r="1253" spans="1:23" x14ac:dyDescent="0.25">
      <c r="A1253" s="2">
        <v>5735</v>
      </c>
      <c r="B1253" s="14" t="s">
        <v>2304</v>
      </c>
      <c r="C1253" s="14" t="s">
        <v>3541</v>
      </c>
      <c r="D1253" s="14" t="s">
        <v>2316</v>
      </c>
      <c r="E1253" s="14" t="s">
        <v>2304</v>
      </c>
      <c r="F1253" s="26">
        <v>550200</v>
      </c>
      <c r="G1253" s="2">
        <v>61405</v>
      </c>
      <c r="H1253" s="4">
        <v>636</v>
      </c>
      <c r="I1253" s="25"/>
      <c r="K1253" t="str">
        <f t="shared" si="116"/>
        <v>TOTAL OPERATING EXPENSES</v>
      </c>
      <c r="L1253" t="str">
        <f t="shared" si="117"/>
        <v>OPERATING EXPENSES</v>
      </c>
      <c r="M1253" s="13" t="s">
        <v>3473</v>
      </c>
      <c r="N1253" t="str">
        <f t="shared" si="118"/>
        <v>OPERATING EXPENSES CONSOL</v>
      </c>
      <c r="O1253" t="str">
        <f t="shared" si="119"/>
        <v>5730 - IT DEPARTMENT</v>
      </c>
      <c r="Q1253" t="str">
        <f t="shared" si="120"/>
        <v>COMPUTER MAINTENANCE</v>
      </c>
      <c r="W1253" s="2">
        <v>5735</v>
      </c>
    </row>
    <row r="1254" spans="1:23" x14ac:dyDescent="0.25">
      <c r="A1254" s="2">
        <v>5740</v>
      </c>
      <c r="B1254" s="14" t="s">
        <v>2304</v>
      </c>
      <c r="C1254" s="14" t="s">
        <v>3542</v>
      </c>
      <c r="D1254" s="14" t="s">
        <v>2316</v>
      </c>
      <c r="E1254" s="14" t="s">
        <v>2304</v>
      </c>
      <c r="F1254" s="26">
        <v>550300</v>
      </c>
      <c r="G1254" s="2">
        <v>61410</v>
      </c>
      <c r="H1254" s="4">
        <v>675</v>
      </c>
      <c r="I1254" s="25"/>
      <c r="K1254" t="str">
        <f t="shared" si="116"/>
        <v>TOTAL OPERATING EXPENSES</v>
      </c>
      <c r="L1254" t="str">
        <f t="shared" si="117"/>
        <v>OPERATING EXPENSES</v>
      </c>
      <c r="M1254" s="13" t="s">
        <v>3473</v>
      </c>
      <c r="N1254" t="str">
        <f t="shared" si="118"/>
        <v>OPERATING EXPENSES CONSOL</v>
      </c>
      <c r="O1254" t="str">
        <f t="shared" si="119"/>
        <v>5730 - IT DEPARTMENT</v>
      </c>
      <c r="Q1254" t="str">
        <f t="shared" si="120"/>
        <v>COMPUTER SUPPLIES</v>
      </c>
      <c r="W1254" s="2">
        <v>5740</v>
      </c>
    </row>
    <row r="1255" spans="1:23" x14ac:dyDescent="0.25">
      <c r="A1255" s="2">
        <v>5745</v>
      </c>
      <c r="B1255" s="14" t="s">
        <v>2304</v>
      </c>
      <c r="C1255" s="14" t="s">
        <v>3543</v>
      </c>
      <c r="D1255" s="14" t="s">
        <v>2316</v>
      </c>
      <c r="E1255" s="14" t="s">
        <v>2304</v>
      </c>
      <c r="F1255" s="2">
        <v>550800</v>
      </c>
      <c r="G1255" s="2">
        <v>61415</v>
      </c>
      <c r="H1255" s="4">
        <v>636</v>
      </c>
      <c r="K1255" t="str">
        <f t="shared" si="116"/>
        <v>TOTAL OPERATING EXPENSES</v>
      </c>
      <c r="L1255" t="str">
        <f t="shared" si="117"/>
        <v>OPERATING EXPENSES</v>
      </c>
      <c r="M1255" s="13" t="s">
        <v>3473</v>
      </c>
      <c r="N1255" t="str">
        <f t="shared" si="118"/>
        <v>OPERATING EXPENSES CONSOL</v>
      </c>
      <c r="O1255" t="str">
        <f t="shared" si="119"/>
        <v>5730 - IT DEPARTMENT</v>
      </c>
      <c r="Q1255" t="str">
        <f t="shared" si="120"/>
        <v>COMPUTER AMORT &amp; PROG C</v>
      </c>
      <c r="W1255" s="2">
        <v>5745</v>
      </c>
    </row>
    <row r="1256" spans="1:23" x14ac:dyDescent="0.25">
      <c r="A1256" s="2">
        <v>5750</v>
      </c>
      <c r="B1256" s="14" t="s">
        <v>2304</v>
      </c>
      <c r="C1256" s="14" t="s">
        <v>3544</v>
      </c>
      <c r="D1256" s="14" t="s">
        <v>2316</v>
      </c>
      <c r="E1256" s="14" t="s">
        <v>2304</v>
      </c>
      <c r="F1256" s="26">
        <v>550400</v>
      </c>
      <c r="G1256" s="2">
        <v>61416</v>
      </c>
      <c r="H1256" s="4">
        <v>636</v>
      </c>
      <c r="I1256" s="25"/>
      <c r="K1256" t="str">
        <f t="shared" si="116"/>
        <v>TOTAL OPERATING EXPENSES</v>
      </c>
      <c r="L1256" t="str">
        <f t="shared" si="117"/>
        <v>OPERATING EXPENSES</v>
      </c>
      <c r="M1256" s="13" t="s">
        <v>3473</v>
      </c>
      <c r="N1256" t="str">
        <f t="shared" si="118"/>
        <v>OPERATING EXPENSES CONSOL</v>
      </c>
      <c r="O1256" t="str">
        <f t="shared" si="119"/>
        <v>5730 - IT DEPARTMENT</v>
      </c>
      <c r="Q1256" t="str">
        <f t="shared" si="120"/>
        <v>INTERNET SUPPLIER</v>
      </c>
      <c r="W1256" s="2">
        <v>5750</v>
      </c>
    </row>
    <row r="1257" spans="1:23" x14ac:dyDescent="0.25">
      <c r="A1257" s="2">
        <v>5755</v>
      </c>
      <c r="B1257" s="14" t="s">
        <v>2304</v>
      </c>
      <c r="C1257" s="14" t="s">
        <v>3545</v>
      </c>
      <c r="D1257" s="14" t="s">
        <v>2316</v>
      </c>
      <c r="E1257" s="14" t="s">
        <v>2304</v>
      </c>
      <c r="F1257" s="2" t="s">
        <v>2589</v>
      </c>
      <c r="G1257" s="2" t="s">
        <v>2308</v>
      </c>
      <c r="H1257" s="4">
        <v>675</v>
      </c>
      <c r="K1257" t="str">
        <f t="shared" si="116"/>
        <v>TOTAL OPERATING EXPENSES</v>
      </c>
      <c r="L1257" t="str">
        <f t="shared" si="117"/>
        <v>OPERATING EXPENSES</v>
      </c>
      <c r="M1257" s="13" t="s">
        <v>3473</v>
      </c>
      <c r="N1257" t="str">
        <f t="shared" si="118"/>
        <v>OPERATING EXPENSES CONSOL</v>
      </c>
      <c r="O1257" t="str">
        <f t="shared" si="119"/>
        <v>5730 - IT DEPARTMENT</v>
      </c>
      <c r="Q1257" t="str">
        <f t="shared" si="120"/>
        <v>MICROFILMING</v>
      </c>
      <c r="W1257" s="2">
        <v>5755</v>
      </c>
    </row>
    <row r="1258" spans="1:23" x14ac:dyDescent="0.25">
      <c r="A1258" s="2">
        <v>5760</v>
      </c>
      <c r="B1258" s="14" t="s">
        <v>2304</v>
      </c>
      <c r="C1258" s="14" t="s">
        <v>3546</v>
      </c>
      <c r="D1258" s="14" t="s">
        <v>2316</v>
      </c>
      <c r="E1258" s="14" t="s">
        <v>2304</v>
      </c>
      <c r="F1258" s="26">
        <v>550500</v>
      </c>
      <c r="G1258" s="2">
        <v>61417</v>
      </c>
      <c r="H1258" s="4">
        <v>675</v>
      </c>
      <c r="I1258" s="25"/>
      <c r="K1258" t="str">
        <f t="shared" si="116"/>
        <v>TOTAL OPERATING EXPENSES</v>
      </c>
      <c r="L1258" t="str">
        <f t="shared" si="117"/>
        <v>OPERATING EXPENSES</v>
      </c>
      <c r="M1258" s="13" t="s">
        <v>3473</v>
      </c>
      <c r="N1258" t="str">
        <f t="shared" si="118"/>
        <v>OPERATING EXPENSES CONSOL</v>
      </c>
      <c r="O1258" t="str">
        <f t="shared" si="119"/>
        <v>5730 - IT DEPARTMENT</v>
      </c>
      <c r="Q1258" t="str">
        <f t="shared" si="120"/>
        <v>WEBSITE DEVELOPMENT</v>
      </c>
      <c r="W1258" s="2">
        <v>5760</v>
      </c>
    </row>
    <row r="1259" spans="1:23" x14ac:dyDescent="0.25">
      <c r="A1259" s="2">
        <v>5780</v>
      </c>
      <c r="B1259" s="14" t="s">
        <v>2304</v>
      </c>
      <c r="C1259" s="14" t="s">
        <v>3547</v>
      </c>
      <c r="D1259" s="14" t="s">
        <v>2314</v>
      </c>
      <c r="E1259" s="14" t="s">
        <v>2307</v>
      </c>
      <c r="G1259" s="2" t="s">
        <v>2308</v>
      </c>
      <c r="H1259" s="4">
        <v>0</v>
      </c>
      <c r="K1259" t="str">
        <f t="shared" si="116"/>
        <v>TOTAL OPERATING EXPENSES</v>
      </c>
      <c r="L1259" t="str">
        <f t="shared" si="117"/>
        <v>OPERATING EXPENSES</v>
      </c>
      <c r="M1259" s="13" t="s">
        <v>3473</v>
      </c>
      <c r="N1259" t="str">
        <f t="shared" si="118"/>
        <v>OPERATING EXPENSES CONSOL</v>
      </c>
      <c r="O1259" t="str">
        <f t="shared" si="119"/>
        <v>5780 - MISCELLANEOUS EXPENSE</v>
      </c>
      <c r="P1259" t="str">
        <f>CONCATENATE(A1259," ","-"," ",TRIM(C1259))</f>
        <v>5780 - MISCELLANEOUS EXPENSE</v>
      </c>
      <c r="Q1259" t="str">
        <f t="shared" si="120"/>
        <v>MISCELLANEOUS EXPENSE</v>
      </c>
      <c r="W1259" s="2">
        <v>5780</v>
      </c>
    </row>
    <row r="1260" spans="1:23" x14ac:dyDescent="0.25">
      <c r="A1260" s="2">
        <v>5785</v>
      </c>
      <c r="B1260" s="14" t="s">
        <v>2304</v>
      </c>
      <c r="C1260" s="14" t="s">
        <v>3548</v>
      </c>
      <c r="D1260" s="14" t="s">
        <v>2316</v>
      </c>
      <c r="E1260" s="14" t="s">
        <v>2304</v>
      </c>
      <c r="F1260" s="26">
        <v>621100</v>
      </c>
      <c r="G1260" s="2">
        <v>61506</v>
      </c>
      <c r="H1260" s="4">
        <v>660</v>
      </c>
      <c r="I1260" s="25"/>
      <c r="K1260" t="str">
        <f t="shared" si="116"/>
        <v>TOTAL OPERATING EXPENSES</v>
      </c>
      <c r="L1260" t="str">
        <f t="shared" si="117"/>
        <v>OPERATING EXPENSES</v>
      </c>
      <c r="M1260" s="13" t="s">
        <v>3473</v>
      </c>
      <c r="N1260" t="str">
        <f t="shared" si="118"/>
        <v>OPERATING EXPENSES CONSOL</v>
      </c>
      <c r="O1260" t="str">
        <f t="shared" si="119"/>
        <v>5780 - MISCELLANEOUS EXPENSE</v>
      </c>
      <c r="Q1260" t="str">
        <f t="shared" si="120"/>
        <v>ADVERTISING/MARKETING</v>
      </c>
      <c r="W1260" s="2">
        <v>5785</v>
      </c>
    </row>
    <row r="1261" spans="1:23" x14ac:dyDescent="0.25">
      <c r="A1261" s="2">
        <v>5790</v>
      </c>
      <c r="B1261" s="14" t="s">
        <v>2304</v>
      </c>
      <c r="C1261" s="14" t="s">
        <v>3549</v>
      </c>
      <c r="D1261" s="14" t="s">
        <v>2316</v>
      </c>
      <c r="E1261" s="14" t="s">
        <v>2304</v>
      </c>
      <c r="F1261" s="26">
        <v>622100</v>
      </c>
      <c r="G1261" s="2">
        <v>61515</v>
      </c>
      <c r="H1261" s="4">
        <v>675</v>
      </c>
      <c r="I1261" s="25"/>
      <c r="K1261" t="str">
        <f t="shared" si="116"/>
        <v>TOTAL OPERATING EXPENSES</v>
      </c>
      <c r="L1261" t="str">
        <f t="shared" si="117"/>
        <v>OPERATING EXPENSES</v>
      </c>
      <c r="M1261" s="13" t="s">
        <v>3473</v>
      </c>
      <c r="N1261" t="str">
        <f t="shared" si="118"/>
        <v>OPERATING EXPENSES CONSOL</v>
      </c>
      <c r="O1261" t="str">
        <f t="shared" si="119"/>
        <v>5780 - MISCELLANEOUS EXPENSE</v>
      </c>
      <c r="Q1261" t="str">
        <f t="shared" si="120"/>
        <v>BANK SERVICE CHARGE</v>
      </c>
      <c r="W1261" s="2">
        <v>5790</v>
      </c>
    </row>
    <row r="1262" spans="1:23" x14ac:dyDescent="0.25">
      <c r="A1262" s="2">
        <v>5795</v>
      </c>
      <c r="B1262" s="14" t="s">
        <v>2304</v>
      </c>
      <c r="C1262" s="14" t="s">
        <v>3550</v>
      </c>
      <c r="D1262" s="14" t="s">
        <v>2316</v>
      </c>
      <c r="E1262" s="14" t="s">
        <v>2304</v>
      </c>
      <c r="F1262" s="26">
        <v>623100</v>
      </c>
      <c r="G1262" s="2">
        <v>61508</v>
      </c>
      <c r="H1262" s="4">
        <v>675</v>
      </c>
      <c r="I1262" s="25"/>
      <c r="K1262" t="str">
        <f t="shared" si="116"/>
        <v>TOTAL OPERATING EXPENSES</v>
      </c>
      <c r="L1262" t="str">
        <f t="shared" si="117"/>
        <v>OPERATING EXPENSES</v>
      </c>
      <c r="M1262" s="13" t="s">
        <v>3473</v>
      </c>
      <c r="N1262" t="str">
        <f t="shared" si="118"/>
        <v>OPERATING EXPENSES CONSOL</v>
      </c>
      <c r="O1262" t="str">
        <f t="shared" si="119"/>
        <v>5780 - MISCELLANEOUS EXPENSE</v>
      </c>
      <c r="Q1262" t="str">
        <f t="shared" si="120"/>
        <v>CONTRIBUTIONS</v>
      </c>
      <c r="W1262" s="2">
        <v>5795</v>
      </c>
    </row>
    <row r="1263" spans="1:23" x14ac:dyDescent="0.25">
      <c r="A1263" s="2">
        <v>5800</v>
      </c>
      <c r="B1263" s="14" t="s">
        <v>2304</v>
      </c>
      <c r="C1263" s="14" t="s">
        <v>3551</v>
      </c>
      <c r="D1263" s="14" t="s">
        <v>2316</v>
      </c>
      <c r="E1263" s="14" t="s">
        <v>2304</v>
      </c>
      <c r="F1263" s="26">
        <v>622300</v>
      </c>
      <c r="G1263" s="2">
        <v>61515</v>
      </c>
      <c r="H1263" s="4">
        <v>675</v>
      </c>
      <c r="I1263" s="25"/>
      <c r="J1263" s="28"/>
      <c r="K1263" t="str">
        <f t="shared" si="116"/>
        <v>TOTAL OPERATING EXPENSES</v>
      </c>
      <c r="L1263" t="str">
        <f t="shared" si="117"/>
        <v>OPERATING EXPENSES</v>
      </c>
      <c r="M1263" s="13" t="s">
        <v>3473</v>
      </c>
      <c r="N1263" t="str">
        <f t="shared" si="118"/>
        <v>OPERATING EXPENSES CONSOL</v>
      </c>
      <c r="O1263" t="str">
        <f t="shared" si="119"/>
        <v>5780 - MISCELLANEOUS EXPENSE</v>
      </c>
      <c r="Q1263" t="str">
        <f t="shared" si="120"/>
        <v>LETTER OF CREDIT FEE</v>
      </c>
      <c r="W1263" s="2">
        <v>5800</v>
      </c>
    </row>
    <row r="1264" spans="1:23" x14ac:dyDescent="0.25">
      <c r="A1264" s="2">
        <v>5805</v>
      </c>
      <c r="B1264" s="14" t="s">
        <v>2304</v>
      </c>
      <c r="C1264" s="14" t="s">
        <v>3552</v>
      </c>
      <c r="D1264" s="14" t="s">
        <v>2316</v>
      </c>
      <c r="E1264" s="14" t="s">
        <v>2304</v>
      </c>
      <c r="F1264" s="26">
        <v>624100</v>
      </c>
      <c r="G1264" s="2">
        <v>61525</v>
      </c>
      <c r="H1264" s="4">
        <v>675</v>
      </c>
      <c r="I1264" s="25"/>
      <c r="K1264" t="str">
        <f t="shared" si="116"/>
        <v>TOTAL OPERATING EXPENSES</v>
      </c>
      <c r="L1264" t="str">
        <f t="shared" si="117"/>
        <v>OPERATING EXPENSES</v>
      </c>
      <c r="M1264" s="13" t="s">
        <v>3473</v>
      </c>
      <c r="N1264" t="str">
        <f t="shared" si="118"/>
        <v>OPERATING EXPENSES CONSOL</v>
      </c>
      <c r="O1264" t="str">
        <f t="shared" si="119"/>
        <v>5780 - MISCELLANEOUS EXPENSE</v>
      </c>
      <c r="Q1264" t="str">
        <f t="shared" si="120"/>
        <v>LICENSE FEES</v>
      </c>
      <c r="W1264" s="2">
        <v>5805</v>
      </c>
    </row>
    <row r="1265" spans="1:23" x14ac:dyDescent="0.25">
      <c r="A1265" s="2">
        <v>5810</v>
      </c>
      <c r="B1265" s="14" t="s">
        <v>2304</v>
      </c>
      <c r="C1265" s="14" t="s">
        <v>3553</v>
      </c>
      <c r="D1265" s="14" t="s">
        <v>2316</v>
      </c>
      <c r="E1265" s="14" t="s">
        <v>2304</v>
      </c>
      <c r="F1265" s="26">
        <v>629100</v>
      </c>
      <c r="G1265" s="2">
        <v>61530</v>
      </c>
      <c r="H1265" s="4">
        <v>675</v>
      </c>
      <c r="I1265" s="25"/>
      <c r="K1265" t="str">
        <f t="shared" si="116"/>
        <v>TOTAL OPERATING EXPENSES</v>
      </c>
      <c r="L1265" t="str">
        <f t="shared" si="117"/>
        <v>OPERATING EXPENSES</v>
      </c>
      <c r="M1265" s="13" t="s">
        <v>3473</v>
      </c>
      <c r="N1265" t="str">
        <f t="shared" si="118"/>
        <v>OPERATING EXPENSES CONSOL</v>
      </c>
      <c r="O1265" t="str">
        <f t="shared" si="119"/>
        <v>5780 - MISCELLANEOUS EXPENSE</v>
      </c>
      <c r="Q1265" t="str">
        <f t="shared" si="120"/>
        <v>MEMBERSHIPS</v>
      </c>
      <c r="W1265" s="2">
        <v>5810</v>
      </c>
    </row>
    <row r="1266" spans="1:23" x14ac:dyDescent="0.25">
      <c r="A1266" s="2">
        <v>5815</v>
      </c>
      <c r="B1266" s="14" t="s">
        <v>2304</v>
      </c>
      <c r="C1266" s="14" t="s">
        <v>3554</v>
      </c>
      <c r="D1266" s="14" t="s">
        <v>2316</v>
      </c>
      <c r="E1266" s="14" t="s">
        <v>2304</v>
      </c>
      <c r="F1266" s="26">
        <v>625100</v>
      </c>
      <c r="G1266" s="2">
        <v>61535</v>
      </c>
      <c r="H1266" s="4">
        <v>675</v>
      </c>
      <c r="I1266" s="25"/>
      <c r="K1266" t="str">
        <f t="shared" si="116"/>
        <v>TOTAL OPERATING EXPENSES</v>
      </c>
      <c r="L1266" t="str">
        <f t="shared" si="117"/>
        <v>OPERATING EXPENSES</v>
      </c>
      <c r="M1266" s="13" t="s">
        <v>3473</v>
      </c>
      <c r="N1266" t="str">
        <f t="shared" si="118"/>
        <v>OPERATING EXPENSES CONSOL</v>
      </c>
      <c r="O1266" t="str">
        <f t="shared" si="119"/>
        <v>5780 - MISCELLANEOUS EXPENSE</v>
      </c>
      <c r="Q1266" t="str">
        <f t="shared" si="120"/>
        <v>PENALTIES/FINES</v>
      </c>
      <c r="W1266" s="2">
        <v>5815</v>
      </c>
    </row>
    <row r="1267" spans="1:23" x14ac:dyDescent="0.25">
      <c r="A1267" s="2">
        <v>5820</v>
      </c>
      <c r="B1267" s="14" t="s">
        <v>2304</v>
      </c>
      <c r="C1267" s="14" t="s">
        <v>3555</v>
      </c>
      <c r="D1267" s="14" t="s">
        <v>2316</v>
      </c>
      <c r="E1267" s="14" t="s">
        <v>2304</v>
      </c>
      <c r="F1267" s="26">
        <v>626100</v>
      </c>
      <c r="G1267" s="2">
        <v>61541</v>
      </c>
      <c r="H1267" s="4">
        <v>604</v>
      </c>
      <c r="I1267" s="25"/>
      <c r="K1267" t="str">
        <f t="shared" si="116"/>
        <v>TOTAL OPERATING EXPENSES</v>
      </c>
      <c r="L1267" t="str">
        <f t="shared" si="117"/>
        <v>OPERATING EXPENSES</v>
      </c>
      <c r="M1267" s="13" t="s">
        <v>3473</v>
      </c>
      <c r="N1267" t="str">
        <f t="shared" si="118"/>
        <v>OPERATING EXPENSES CONSOL</v>
      </c>
      <c r="O1267" t="str">
        <f t="shared" si="119"/>
        <v>5780 - MISCELLANEOUS EXPENSE</v>
      </c>
      <c r="Q1267" t="str">
        <f t="shared" si="120"/>
        <v>TRAINING EXPENSE</v>
      </c>
      <c r="W1267" s="2">
        <v>5820</v>
      </c>
    </row>
    <row r="1268" spans="1:23" x14ac:dyDescent="0.25">
      <c r="A1268" s="2">
        <v>5825</v>
      </c>
      <c r="B1268" s="14" t="s">
        <v>2304</v>
      </c>
      <c r="C1268" s="14" t="s">
        <v>3556</v>
      </c>
      <c r="D1268" s="14" t="s">
        <v>2316</v>
      </c>
      <c r="E1268" s="14" t="s">
        <v>2304</v>
      </c>
      <c r="F1268" s="26">
        <v>629900</v>
      </c>
      <c r="G1268" s="2">
        <v>61526</v>
      </c>
      <c r="H1268" s="4">
        <v>675</v>
      </c>
      <c r="I1268" s="25"/>
      <c r="K1268" t="str">
        <f t="shared" si="116"/>
        <v>TOTAL OPERATING EXPENSES</v>
      </c>
      <c r="L1268" t="str">
        <f t="shared" si="117"/>
        <v>OPERATING EXPENSES</v>
      </c>
      <c r="M1268" s="13" t="s">
        <v>3473</v>
      </c>
      <c r="N1268" t="str">
        <f t="shared" si="118"/>
        <v>OPERATING EXPENSES CONSOL</v>
      </c>
      <c r="O1268" t="str">
        <f t="shared" si="119"/>
        <v>5780 - MISCELLANEOUS EXPENSE</v>
      </c>
      <c r="Q1268" t="str">
        <f t="shared" si="120"/>
        <v>OTHER MISC EXPENSE</v>
      </c>
      <c r="W1268" s="2">
        <v>5825</v>
      </c>
    </row>
    <row r="1269" spans="1:23" x14ac:dyDescent="0.25">
      <c r="A1269" s="2">
        <v>5850</v>
      </c>
      <c r="B1269" s="14" t="s">
        <v>2304</v>
      </c>
      <c r="C1269" s="14" t="s">
        <v>3557</v>
      </c>
      <c r="D1269" s="14" t="s">
        <v>2314</v>
      </c>
      <c r="E1269" s="14" t="s">
        <v>2307</v>
      </c>
      <c r="G1269" s="2" t="s">
        <v>2308</v>
      </c>
      <c r="H1269" s="4">
        <v>0</v>
      </c>
      <c r="K1269" t="str">
        <f t="shared" si="116"/>
        <v>TOTAL OPERATING EXPENSES</v>
      </c>
      <c r="L1269" t="str">
        <f t="shared" si="117"/>
        <v>OPERATING EXPENSES</v>
      </c>
      <c r="M1269" s="13" t="s">
        <v>3473</v>
      </c>
      <c r="N1269" t="str">
        <f t="shared" si="118"/>
        <v>OPERATING EXPENSES CONSOL</v>
      </c>
      <c r="O1269" t="str">
        <f t="shared" si="119"/>
        <v>5850 - OFFICE EXPENSE</v>
      </c>
      <c r="P1269" t="str">
        <f>CONCATENATE(A1269," ","-"," ",TRIM(C1269))</f>
        <v>5850 - OFFICE EXPENSE</v>
      </c>
      <c r="Q1269" t="str">
        <f t="shared" si="120"/>
        <v>OFFICE EXPENSE</v>
      </c>
      <c r="W1269" s="2">
        <v>5850</v>
      </c>
    </row>
    <row r="1270" spans="1:23" x14ac:dyDescent="0.25">
      <c r="A1270" s="2">
        <v>5855</v>
      </c>
      <c r="B1270" s="14" t="s">
        <v>2304</v>
      </c>
      <c r="C1270" s="14" t="s">
        <v>3558</v>
      </c>
      <c r="D1270" s="14" t="s">
        <v>2316</v>
      </c>
      <c r="E1270" s="14" t="s">
        <v>2304</v>
      </c>
      <c r="F1270" s="26">
        <v>587500</v>
      </c>
      <c r="G1270" s="2">
        <v>61636</v>
      </c>
      <c r="H1270" s="4">
        <v>675</v>
      </c>
      <c r="I1270" s="27"/>
      <c r="J1270" s="28" t="s">
        <v>3450</v>
      </c>
      <c r="K1270" t="str">
        <f t="shared" si="116"/>
        <v>TOTAL OPERATING EXPENSES</v>
      </c>
      <c r="L1270" t="str">
        <f t="shared" si="117"/>
        <v>OPERATING EXPENSES</v>
      </c>
      <c r="M1270" s="13" t="s">
        <v>3473</v>
      </c>
      <c r="N1270" t="str">
        <f t="shared" si="118"/>
        <v>OPERATING EXPENSES CONSOL</v>
      </c>
      <c r="O1270" t="str">
        <f t="shared" si="119"/>
        <v>5850 - OFFICE EXPENSE</v>
      </c>
      <c r="Q1270" t="str">
        <f t="shared" si="120"/>
        <v>ANSWERING SERVICE</v>
      </c>
      <c r="W1270" s="2">
        <v>5855</v>
      </c>
    </row>
    <row r="1271" spans="1:23" x14ac:dyDescent="0.25">
      <c r="A1271" s="2">
        <v>5860</v>
      </c>
      <c r="B1271" s="14" t="s">
        <v>2304</v>
      </c>
      <c r="C1271" s="14" t="s">
        <v>3559</v>
      </c>
      <c r="D1271" s="14" t="s">
        <v>2316</v>
      </c>
      <c r="E1271" s="14" t="s">
        <v>2304</v>
      </c>
      <c r="F1271" s="26">
        <v>581300</v>
      </c>
      <c r="G1271" s="2">
        <v>61606</v>
      </c>
      <c r="H1271" s="4">
        <v>675</v>
      </c>
      <c r="I1271" s="25"/>
      <c r="K1271" t="str">
        <f t="shared" si="116"/>
        <v>TOTAL OPERATING EXPENSES</v>
      </c>
      <c r="L1271" t="str">
        <f t="shared" si="117"/>
        <v>OPERATING EXPENSES</v>
      </c>
      <c r="M1271" s="13" t="s">
        <v>3473</v>
      </c>
      <c r="N1271" t="str">
        <f t="shared" si="118"/>
        <v>OPERATING EXPENSES CONSOL</v>
      </c>
      <c r="O1271" t="str">
        <f t="shared" si="119"/>
        <v>5850 - OFFICE EXPENSE</v>
      </c>
      <c r="Q1271" t="str">
        <f t="shared" si="120"/>
        <v>CLEANING SUPPLIES</v>
      </c>
      <c r="W1271" s="2">
        <v>5860</v>
      </c>
    </row>
    <row r="1272" spans="1:23" x14ac:dyDescent="0.25">
      <c r="A1272" s="2">
        <v>5865</v>
      </c>
      <c r="B1272" s="14" t="s">
        <v>2304</v>
      </c>
      <c r="C1272" s="14" t="s">
        <v>1865</v>
      </c>
      <c r="D1272" s="14" t="s">
        <v>2316</v>
      </c>
      <c r="E1272" s="14" t="s">
        <v>2304</v>
      </c>
      <c r="F1272" s="26">
        <v>583100</v>
      </c>
      <c r="G1272" s="2">
        <v>61616</v>
      </c>
      <c r="H1272" s="4">
        <v>675</v>
      </c>
      <c r="I1272" s="25"/>
      <c r="J1272" s="29" t="s">
        <v>3560</v>
      </c>
      <c r="K1272" t="str">
        <f t="shared" si="116"/>
        <v>TOTAL OPERATING EXPENSES</v>
      </c>
      <c r="L1272" t="str">
        <f t="shared" si="117"/>
        <v>OPERATING EXPENSES</v>
      </c>
      <c r="M1272" s="13" t="s">
        <v>3473</v>
      </c>
      <c r="N1272" t="str">
        <f t="shared" si="118"/>
        <v>OPERATING EXPENSES CONSOL</v>
      </c>
      <c r="O1272" t="str">
        <f t="shared" si="119"/>
        <v>5850 - OFFICE EXPENSE</v>
      </c>
      <c r="Q1272" t="str">
        <f t="shared" si="120"/>
        <v>COPY MACHINE</v>
      </c>
      <c r="W1272" s="2">
        <v>5865</v>
      </c>
    </row>
    <row r="1273" spans="1:23" x14ac:dyDescent="0.25">
      <c r="A1273" s="2">
        <v>5870</v>
      </c>
      <c r="B1273" s="14" t="s">
        <v>2304</v>
      </c>
      <c r="C1273" s="14" t="s">
        <v>3561</v>
      </c>
      <c r="D1273" s="14" t="s">
        <v>2316</v>
      </c>
      <c r="E1273" s="14" t="s">
        <v>2304</v>
      </c>
      <c r="F1273" s="26">
        <v>587100</v>
      </c>
      <c r="G1273" s="2">
        <v>61637</v>
      </c>
      <c r="H1273" s="4">
        <v>675</v>
      </c>
      <c r="I1273" s="25"/>
      <c r="K1273" t="str">
        <f t="shared" si="116"/>
        <v>TOTAL OPERATING EXPENSES</v>
      </c>
      <c r="L1273" t="str">
        <f t="shared" si="117"/>
        <v>OPERATING EXPENSES</v>
      </c>
      <c r="M1273" s="13" t="s">
        <v>3473</v>
      </c>
      <c r="N1273" t="str">
        <f t="shared" si="118"/>
        <v>OPERATING EXPENSES CONSOL</v>
      </c>
      <c r="O1273" t="str">
        <f t="shared" si="119"/>
        <v>5850 - OFFICE EXPENSE</v>
      </c>
      <c r="Q1273" t="str">
        <f t="shared" si="120"/>
        <v>HOLIDAY EVENTS/PICNICS</v>
      </c>
      <c r="W1273" s="2">
        <v>5870</v>
      </c>
    </row>
    <row r="1274" spans="1:23" x14ac:dyDescent="0.25">
      <c r="A1274" s="2">
        <v>5875</v>
      </c>
      <c r="B1274" s="14" t="s">
        <v>2304</v>
      </c>
      <c r="C1274" s="14" t="s">
        <v>3562</v>
      </c>
      <c r="D1274" s="14" t="s">
        <v>2316</v>
      </c>
      <c r="E1274" s="14" t="s">
        <v>2304</v>
      </c>
      <c r="F1274" s="26">
        <v>581200</v>
      </c>
      <c r="G1274" s="2">
        <v>61607</v>
      </c>
      <c r="H1274" s="4">
        <v>675</v>
      </c>
      <c r="I1274" s="25"/>
      <c r="K1274" t="str">
        <f t="shared" si="116"/>
        <v>TOTAL OPERATING EXPENSES</v>
      </c>
      <c r="L1274" t="str">
        <f t="shared" si="117"/>
        <v>OPERATING EXPENSES</v>
      </c>
      <c r="M1274" s="13" t="s">
        <v>3473</v>
      </c>
      <c r="N1274" t="str">
        <f t="shared" si="118"/>
        <v>OPERATING EXPENSES CONSOL</v>
      </c>
      <c r="O1274" t="str">
        <f t="shared" si="119"/>
        <v>5850 - OFFICE EXPENSE</v>
      </c>
      <c r="Q1274" t="str">
        <f t="shared" si="120"/>
        <v>KITCHEN SUPPLIES</v>
      </c>
      <c r="W1274" s="2">
        <v>5875</v>
      </c>
    </row>
    <row r="1275" spans="1:23" x14ac:dyDescent="0.25">
      <c r="A1275" s="2">
        <v>5880</v>
      </c>
      <c r="B1275" s="14" t="s">
        <v>2304</v>
      </c>
      <c r="C1275" s="14" t="s">
        <v>3563</v>
      </c>
      <c r="D1275" s="14" t="s">
        <v>2316</v>
      </c>
      <c r="E1275" s="14" t="s">
        <v>2304</v>
      </c>
      <c r="F1275" s="26">
        <v>581100</v>
      </c>
      <c r="G1275" s="2">
        <v>61608</v>
      </c>
      <c r="H1275" s="4">
        <v>675</v>
      </c>
      <c r="I1275" s="25"/>
      <c r="K1275" t="str">
        <f t="shared" si="116"/>
        <v>TOTAL OPERATING EXPENSES</v>
      </c>
      <c r="L1275" t="str">
        <f t="shared" si="117"/>
        <v>OPERATING EXPENSES</v>
      </c>
      <c r="M1275" s="13" t="s">
        <v>3473</v>
      </c>
      <c r="N1275" t="str">
        <f t="shared" si="118"/>
        <v>OPERATING EXPENSES CONSOL</v>
      </c>
      <c r="O1275" t="str">
        <f t="shared" si="119"/>
        <v>5850 - OFFICE EXPENSE</v>
      </c>
      <c r="Q1275" t="str">
        <f t="shared" si="120"/>
        <v>OFFICE SUPPLY STORES</v>
      </c>
      <c r="W1275" s="2">
        <v>5880</v>
      </c>
    </row>
    <row r="1276" spans="1:23" x14ac:dyDescent="0.25">
      <c r="A1276" s="2">
        <v>5885</v>
      </c>
      <c r="B1276" s="14" t="s">
        <v>2304</v>
      </c>
      <c r="C1276" s="14" t="s">
        <v>3564</v>
      </c>
      <c r="D1276" s="14" t="s">
        <v>2316</v>
      </c>
      <c r="E1276" s="14" t="s">
        <v>2304</v>
      </c>
      <c r="F1276" s="26">
        <v>583100</v>
      </c>
      <c r="G1276" s="2">
        <v>61626</v>
      </c>
      <c r="H1276" s="4">
        <v>675</v>
      </c>
      <c r="I1276" s="25"/>
      <c r="K1276" t="str">
        <f t="shared" si="116"/>
        <v>TOTAL OPERATING EXPENSES</v>
      </c>
      <c r="L1276" t="str">
        <f t="shared" si="117"/>
        <v>OPERATING EXPENSES</v>
      </c>
      <c r="M1276" s="13" t="s">
        <v>3473</v>
      </c>
      <c r="N1276" t="str">
        <f t="shared" si="118"/>
        <v>OPERATING EXPENSES CONSOL</v>
      </c>
      <c r="O1276" t="str">
        <f t="shared" si="119"/>
        <v>5850 - OFFICE EXPENSE</v>
      </c>
      <c r="Q1276" t="str">
        <f t="shared" si="120"/>
        <v>PRINTING/BLUEPRINTS</v>
      </c>
      <c r="W1276" s="2">
        <v>5885</v>
      </c>
    </row>
    <row r="1277" spans="1:23" x14ac:dyDescent="0.25">
      <c r="A1277" s="2">
        <v>5890</v>
      </c>
      <c r="B1277" s="14" t="s">
        <v>2304</v>
      </c>
      <c r="C1277" s="14" t="s">
        <v>3565</v>
      </c>
      <c r="D1277" s="14" t="s">
        <v>2316</v>
      </c>
      <c r="E1277" s="14" t="s">
        <v>2304</v>
      </c>
      <c r="F1277" s="26">
        <v>583200</v>
      </c>
      <c r="G1277" s="2">
        <v>61627</v>
      </c>
      <c r="H1277" s="4">
        <v>675</v>
      </c>
      <c r="I1277" s="25"/>
      <c r="K1277" t="str">
        <f t="shared" si="116"/>
        <v>TOTAL OPERATING EXPENSES</v>
      </c>
      <c r="L1277" t="str">
        <f t="shared" si="117"/>
        <v>OPERATING EXPENSES</v>
      </c>
      <c r="M1277" s="13" t="s">
        <v>3473</v>
      </c>
      <c r="N1277" t="str">
        <f t="shared" si="118"/>
        <v>OPERATING EXPENSES CONSOL</v>
      </c>
      <c r="O1277" t="str">
        <f t="shared" si="119"/>
        <v>5850 - OFFICE EXPENSE</v>
      </c>
      <c r="Q1277" t="str">
        <f t="shared" si="120"/>
        <v>PUBL SUBSCRIPTIONS/TAPE</v>
      </c>
      <c r="W1277" s="2">
        <v>5890</v>
      </c>
    </row>
    <row r="1278" spans="1:23" x14ac:dyDescent="0.25">
      <c r="A1278" s="2">
        <v>5895</v>
      </c>
      <c r="B1278" s="14" t="s">
        <v>2304</v>
      </c>
      <c r="C1278" s="14" t="s">
        <v>3566</v>
      </c>
      <c r="D1278" s="14" t="s">
        <v>2316</v>
      </c>
      <c r="E1278" s="14" t="s">
        <v>2304</v>
      </c>
      <c r="F1278" s="26">
        <v>583400</v>
      </c>
      <c r="G1278" s="2">
        <v>61628</v>
      </c>
      <c r="H1278" s="4">
        <v>675</v>
      </c>
      <c r="I1278" s="25"/>
      <c r="K1278" t="str">
        <f t="shared" si="116"/>
        <v>TOTAL OPERATING EXPENSES</v>
      </c>
      <c r="L1278" t="str">
        <f t="shared" si="117"/>
        <v>OPERATING EXPENSES</v>
      </c>
      <c r="M1278" s="13" t="s">
        <v>3473</v>
      </c>
      <c r="N1278" t="str">
        <f t="shared" si="118"/>
        <v>OPERATING EXPENSES CONSOL</v>
      </c>
      <c r="O1278" t="str">
        <f t="shared" si="119"/>
        <v>5850 - OFFICE EXPENSE</v>
      </c>
      <c r="Q1278" t="str">
        <f t="shared" si="120"/>
        <v>SHIPPING CHARGES</v>
      </c>
      <c r="W1278" s="2">
        <v>5895</v>
      </c>
    </row>
    <row r="1279" spans="1:23" x14ac:dyDescent="0.25">
      <c r="A1279" s="2">
        <v>5900</v>
      </c>
      <c r="B1279" s="14" t="s">
        <v>2304</v>
      </c>
      <c r="C1279" s="14" t="s">
        <v>3567</v>
      </c>
      <c r="D1279" s="14" t="s">
        <v>2316</v>
      </c>
      <c r="E1279" s="14" t="s">
        <v>2304</v>
      </c>
      <c r="F1279" s="26">
        <v>587900</v>
      </c>
      <c r="G1279" s="2">
        <v>61641</v>
      </c>
      <c r="H1279" s="4">
        <v>675</v>
      </c>
      <c r="I1279" s="25"/>
      <c r="K1279" t="str">
        <f t="shared" si="116"/>
        <v>TOTAL OPERATING EXPENSES</v>
      </c>
      <c r="L1279" t="str">
        <f t="shared" si="117"/>
        <v>OPERATING EXPENSES</v>
      </c>
      <c r="M1279" s="13" t="s">
        <v>3473</v>
      </c>
      <c r="N1279" t="str">
        <f t="shared" si="118"/>
        <v>OPERATING EXPENSES CONSOL</v>
      </c>
      <c r="O1279" t="str">
        <f t="shared" si="119"/>
        <v>5850 - OFFICE EXPENSE</v>
      </c>
      <c r="Q1279" t="str">
        <f t="shared" si="120"/>
        <v>OTHER OFFICE EXPENSES</v>
      </c>
      <c r="W1279" s="2">
        <v>5900</v>
      </c>
    </row>
    <row r="1280" spans="1:23" x14ac:dyDescent="0.25">
      <c r="A1280" s="2">
        <v>5925</v>
      </c>
      <c r="B1280" s="14" t="s">
        <v>2304</v>
      </c>
      <c r="C1280" s="14" t="s">
        <v>3568</v>
      </c>
      <c r="D1280" s="14" t="s">
        <v>2314</v>
      </c>
      <c r="E1280" s="14" t="s">
        <v>2307</v>
      </c>
      <c r="G1280" s="2" t="s">
        <v>2308</v>
      </c>
      <c r="H1280" s="4">
        <v>0</v>
      </c>
      <c r="K1280" t="str">
        <f t="shared" si="116"/>
        <v>TOTAL OPERATING EXPENSES</v>
      </c>
      <c r="L1280" t="str">
        <f t="shared" si="117"/>
        <v>OPERATING EXPENSES</v>
      </c>
      <c r="M1280" s="13" t="s">
        <v>3473</v>
      </c>
      <c r="N1280" t="str">
        <f t="shared" si="118"/>
        <v>OPERATING EXPENSES CONSOL</v>
      </c>
      <c r="O1280" t="str">
        <f t="shared" si="119"/>
        <v>5925 - OFFICE UTILITIES/MAINTEN</v>
      </c>
      <c r="P1280" t="str">
        <f>CONCATENATE(A1280," ","-"," ",TRIM(C1280))</f>
        <v>5925 - OFFICE UTILITIES/MAINTEN</v>
      </c>
      <c r="Q1280" t="str">
        <f t="shared" si="120"/>
        <v>OFFICE UTILITIES/MAINTEN</v>
      </c>
      <c r="W1280" s="2">
        <v>5925</v>
      </c>
    </row>
    <row r="1281" spans="1:23" x14ac:dyDescent="0.25">
      <c r="A1281" s="2">
        <v>5930</v>
      </c>
      <c r="B1281" s="14" t="s">
        <v>2304</v>
      </c>
      <c r="C1281" s="14" t="s">
        <v>3569</v>
      </c>
      <c r="D1281" s="14" t="s">
        <v>2316</v>
      </c>
      <c r="E1281" s="14" t="s">
        <v>2304</v>
      </c>
      <c r="F1281" s="26">
        <v>584100</v>
      </c>
      <c r="G1281" s="2">
        <v>61656</v>
      </c>
      <c r="H1281" s="4">
        <v>675</v>
      </c>
      <c r="I1281" s="25"/>
      <c r="K1281" t="str">
        <f t="shared" si="116"/>
        <v>TOTAL OPERATING EXPENSES</v>
      </c>
      <c r="L1281" t="str">
        <f t="shared" si="117"/>
        <v>OPERATING EXPENSES</v>
      </c>
      <c r="M1281" s="13" t="s">
        <v>3473</v>
      </c>
      <c r="N1281" t="str">
        <f t="shared" si="118"/>
        <v>OPERATING EXPENSES CONSOL</v>
      </c>
      <c r="O1281" t="str">
        <f t="shared" si="119"/>
        <v>5925 - OFFICE UTILITIES/MAINTEN</v>
      </c>
      <c r="Q1281" t="str">
        <f t="shared" si="120"/>
        <v>OFFICE ELECTRIC</v>
      </c>
      <c r="W1281" s="2">
        <v>5930</v>
      </c>
    </row>
    <row r="1282" spans="1:23" x14ac:dyDescent="0.25">
      <c r="A1282" s="2">
        <v>5935</v>
      </c>
      <c r="B1282" s="14" t="s">
        <v>2304</v>
      </c>
      <c r="C1282" s="14" t="s">
        <v>3570</v>
      </c>
      <c r="D1282" s="14" t="s">
        <v>2316</v>
      </c>
      <c r="E1282" s="14" t="s">
        <v>2304</v>
      </c>
      <c r="F1282" s="26">
        <v>584200</v>
      </c>
      <c r="G1282" s="2">
        <v>61657</v>
      </c>
      <c r="H1282" s="4">
        <v>675</v>
      </c>
      <c r="I1282" s="25"/>
      <c r="K1282" t="str">
        <f t="shared" si="116"/>
        <v>TOTAL OPERATING EXPENSES</v>
      </c>
      <c r="L1282" t="str">
        <f t="shared" si="117"/>
        <v>OPERATING EXPENSES</v>
      </c>
      <c r="M1282" s="13" t="s">
        <v>3473</v>
      </c>
      <c r="N1282" t="str">
        <f t="shared" si="118"/>
        <v>OPERATING EXPENSES CONSOL</v>
      </c>
      <c r="O1282" t="str">
        <f t="shared" si="119"/>
        <v>5925 - OFFICE UTILITIES/MAINTEN</v>
      </c>
      <c r="Q1282" t="str">
        <f t="shared" si="120"/>
        <v>OFFICE GAS</v>
      </c>
      <c r="W1282" s="2">
        <v>5935</v>
      </c>
    </row>
    <row r="1283" spans="1:23" x14ac:dyDescent="0.25">
      <c r="A1283" s="2">
        <v>5940</v>
      </c>
      <c r="B1283" s="14" t="s">
        <v>2304</v>
      </c>
      <c r="C1283" s="14" t="s">
        <v>3571</v>
      </c>
      <c r="D1283" s="14" t="s">
        <v>2316</v>
      </c>
      <c r="E1283" s="14" t="s">
        <v>2304</v>
      </c>
      <c r="F1283" s="26">
        <v>584300</v>
      </c>
      <c r="G1283" s="2">
        <v>61658</v>
      </c>
      <c r="H1283" s="4">
        <v>675</v>
      </c>
      <c r="I1283" s="25"/>
      <c r="K1283" t="str">
        <f t="shared" ref="K1283:K1346" si="121">IF(D1283="3",TRIM(C1283),K1282)</f>
        <v>TOTAL OPERATING EXPENSES</v>
      </c>
      <c r="L1283" t="str">
        <f t="shared" si="117"/>
        <v>OPERATING EXPENSES</v>
      </c>
      <c r="M1283" s="13" t="s">
        <v>3473</v>
      </c>
      <c r="N1283" t="str">
        <f t="shared" si="118"/>
        <v>OPERATING EXPENSES CONSOL</v>
      </c>
      <c r="O1283" t="str">
        <f t="shared" si="119"/>
        <v>5925 - OFFICE UTILITIES/MAINTEN</v>
      </c>
      <c r="Q1283" t="str">
        <f t="shared" si="120"/>
        <v>OFFICE WATER</v>
      </c>
      <c r="W1283" s="2">
        <v>5940</v>
      </c>
    </row>
    <row r="1284" spans="1:23" x14ac:dyDescent="0.25">
      <c r="A1284" s="2">
        <v>5945</v>
      </c>
      <c r="B1284" s="14" t="s">
        <v>2304</v>
      </c>
      <c r="C1284" s="14" t="s">
        <v>3572</v>
      </c>
      <c r="D1284" s="14" t="s">
        <v>2316</v>
      </c>
      <c r="E1284" s="14" t="s">
        <v>2304</v>
      </c>
      <c r="F1284" s="26">
        <v>586100</v>
      </c>
      <c r="G1284" s="2">
        <v>61659</v>
      </c>
      <c r="H1284" s="4">
        <v>675</v>
      </c>
      <c r="I1284" s="25"/>
      <c r="K1284" t="str">
        <f t="shared" si="121"/>
        <v>TOTAL OPERATING EXPENSES</v>
      </c>
      <c r="L1284" t="str">
        <f t="shared" ref="L1284:L1347" si="122">IF(D1284="4",TRIM(C1284),L1283)</f>
        <v>OPERATING EXPENSES</v>
      </c>
      <c r="M1284" s="13" t="s">
        <v>3473</v>
      </c>
      <c r="N1284" t="str">
        <f t="shared" si="118"/>
        <v>OPERATING EXPENSES CONSOL</v>
      </c>
      <c r="O1284" t="str">
        <f t="shared" si="119"/>
        <v>5925 - OFFICE UTILITIES/MAINTEN</v>
      </c>
      <c r="Q1284" t="str">
        <f t="shared" si="120"/>
        <v>OFFICE TELECOM</v>
      </c>
      <c r="W1284" s="2">
        <v>5945</v>
      </c>
    </row>
    <row r="1285" spans="1:23" x14ac:dyDescent="0.25">
      <c r="A1285" s="2">
        <v>5950</v>
      </c>
      <c r="B1285" s="14" t="s">
        <v>2304</v>
      </c>
      <c r="C1285" s="14" t="s">
        <v>3573</v>
      </c>
      <c r="D1285" s="14" t="s">
        <v>2316</v>
      </c>
      <c r="E1285" s="14" t="s">
        <v>2304</v>
      </c>
      <c r="F1285" s="26">
        <v>585100</v>
      </c>
      <c r="G1285" s="2">
        <v>61671</v>
      </c>
      <c r="H1285" s="4">
        <v>675</v>
      </c>
      <c r="I1285" s="25"/>
      <c r="K1285" t="str">
        <f t="shared" si="121"/>
        <v>TOTAL OPERATING EXPENSES</v>
      </c>
      <c r="L1285" t="str">
        <f t="shared" si="122"/>
        <v>OPERATING EXPENSES</v>
      </c>
      <c r="M1285" s="13" t="s">
        <v>3473</v>
      </c>
      <c r="N1285" t="str">
        <f t="shared" ref="N1285:N1348" si="123">IF(D1285="5",TRIM(C1285),N1284)</f>
        <v>OPERATING EXPENSES CONSOL</v>
      </c>
      <c r="O1285" t="str">
        <f t="shared" ref="O1285:O1348" si="124">IF(D1285="6",P1285,O1284)</f>
        <v>5925 - OFFICE UTILITIES/MAINTEN</v>
      </c>
      <c r="Q1285" t="str">
        <f t="shared" ref="Q1285:Q1348" si="125">IF(OR(D1285="7",D1285="8",D1285="6"),TRIM(C1285),"")</f>
        <v>OFFICE GARBAGE REMOVAL</v>
      </c>
      <c r="W1285" s="2">
        <v>5950</v>
      </c>
    </row>
    <row r="1286" spans="1:23" x14ac:dyDescent="0.25">
      <c r="A1286" s="2">
        <v>5955</v>
      </c>
      <c r="B1286" s="14" t="s">
        <v>2304</v>
      </c>
      <c r="C1286" s="14" t="s">
        <v>3574</v>
      </c>
      <c r="D1286" s="14" t="s">
        <v>2316</v>
      </c>
      <c r="E1286" s="14" t="s">
        <v>2304</v>
      </c>
      <c r="F1286" s="26">
        <v>585200</v>
      </c>
      <c r="G1286" s="2">
        <v>61672</v>
      </c>
      <c r="H1286" s="4">
        <v>675</v>
      </c>
      <c r="I1286" s="25"/>
      <c r="K1286" t="str">
        <f t="shared" si="121"/>
        <v>TOTAL OPERATING EXPENSES</v>
      </c>
      <c r="L1286" t="str">
        <f t="shared" si="122"/>
        <v>OPERATING EXPENSES</v>
      </c>
      <c r="M1286" s="13" t="s">
        <v>3473</v>
      </c>
      <c r="N1286" t="str">
        <f t="shared" si="123"/>
        <v>OPERATING EXPENSES CONSOL</v>
      </c>
      <c r="O1286" t="str">
        <f t="shared" si="124"/>
        <v>5925 - OFFICE UTILITIES/MAINTEN</v>
      </c>
      <c r="Q1286" t="str">
        <f t="shared" si="125"/>
        <v>OFFICE LANDSCAPE / MOW</v>
      </c>
      <c r="W1286" s="2">
        <v>5955</v>
      </c>
    </row>
    <row r="1287" spans="1:23" x14ac:dyDescent="0.25">
      <c r="A1287" s="2">
        <v>5960</v>
      </c>
      <c r="B1287" s="14" t="s">
        <v>2304</v>
      </c>
      <c r="C1287" s="14" t="s">
        <v>3575</v>
      </c>
      <c r="D1287" s="14" t="s">
        <v>2316</v>
      </c>
      <c r="E1287" s="14" t="s">
        <v>2304</v>
      </c>
      <c r="F1287" s="26">
        <v>585400</v>
      </c>
      <c r="G1287" s="2">
        <v>61674</v>
      </c>
      <c r="H1287" s="4">
        <v>675</v>
      </c>
      <c r="I1287" s="25"/>
      <c r="K1287" t="str">
        <f t="shared" si="121"/>
        <v>TOTAL OPERATING EXPENSES</v>
      </c>
      <c r="L1287" t="str">
        <f t="shared" si="122"/>
        <v>OPERATING EXPENSES</v>
      </c>
      <c r="M1287" s="13" t="s">
        <v>3473</v>
      </c>
      <c r="N1287" t="str">
        <f t="shared" si="123"/>
        <v>OPERATING EXPENSES CONSOL</v>
      </c>
      <c r="O1287" t="str">
        <f t="shared" si="124"/>
        <v>5925 - OFFICE UTILITIES/MAINTEN</v>
      </c>
      <c r="Q1287" t="str">
        <f t="shared" si="125"/>
        <v>OFFICE ALARM SYS PHONE</v>
      </c>
      <c r="W1287" s="2">
        <v>5960</v>
      </c>
    </row>
    <row r="1288" spans="1:23" x14ac:dyDescent="0.25">
      <c r="A1288" s="2">
        <v>5965</v>
      </c>
      <c r="B1288" s="14" t="s">
        <v>2304</v>
      </c>
      <c r="C1288" s="14" t="s">
        <v>3576</v>
      </c>
      <c r="D1288" s="14" t="s">
        <v>2316</v>
      </c>
      <c r="E1288" s="14" t="s">
        <v>2304</v>
      </c>
      <c r="F1288" s="26">
        <v>585900</v>
      </c>
      <c r="G1288" s="2">
        <v>61676</v>
      </c>
      <c r="H1288" s="4">
        <v>675</v>
      </c>
      <c r="I1288" s="25"/>
      <c r="K1288" t="str">
        <f t="shared" si="121"/>
        <v>TOTAL OPERATING EXPENSES</v>
      </c>
      <c r="L1288" t="str">
        <f t="shared" si="122"/>
        <v>OPERATING EXPENSES</v>
      </c>
      <c r="M1288" s="13" t="s">
        <v>3473</v>
      </c>
      <c r="N1288" t="str">
        <f t="shared" si="123"/>
        <v>OPERATING EXPENSES CONSOL</v>
      </c>
      <c r="O1288" t="str">
        <f t="shared" si="124"/>
        <v>5925 - OFFICE UTILITIES/MAINTEN</v>
      </c>
      <c r="Q1288" t="str">
        <f t="shared" si="125"/>
        <v>OFFICE MAINTENANCE</v>
      </c>
      <c r="W1288" s="2">
        <v>5965</v>
      </c>
    </row>
    <row r="1289" spans="1:23" x14ac:dyDescent="0.25">
      <c r="A1289" s="2">
        <v>5970</v>
      </c>
      <c r="B1289" s="14" t="s">
        <v>2304</v>
      </c>
      <c r="C1289" s="14" t="s">
        <v>3577</v>
      </c>
      <c r="D1289" s="14" t="s">
        <v>2316</v>
      </c>
      <c r="E1289" s="14" t="s">
        <v>2304</v>
      </c>
      <c r="F1289" s="26">
        <v>585500</v>
      </c>
      <c r="G1289" s="2">
        <v>61677</v>
      </c>
      <c r="H1289" s="4">
        <v>675</v>
      </c>
      <c r="I1289" s="25"/>
      <c r="K1289" t="str">
        <f t="shared" si="121"/>
        <v>TOTAL OPERATING EXPENSES</v>
      </c>
      <c r="L1289" t="str">
        <f t="shared" si="122"/>
        <v>OPERATING EXPENSES</v>
      </c>
      <c r="M1289" s="13" t="s">
        <v>3473</v>
      </c>
      <c r="N1289" t="str">
        <f t="shared" si="123"/>
        <v>OPERATING EXPENSES CONSOL</v>
      </c>
      <c r="O1289" t="str">
        <f t="shared" si="124"/>
        <v>5925 - OFFICE UTILITIES/MAINTEN</v>
      </c>
      <c r="Q1289" t="str">
        <f t="shared" si="125"/>
        <v>OFFICE CLEANING SERVICE</v>
      </c>
      <c r="W1289" s="2">
        <v>5970</v>
      </c>
    </row>
    <row r="1290" spans="1:23" x14ac:dyDescent="0.25">
      <c r="A1290" s="2">
        <v>5975</v>
      </c>
      <c r="B1290" s="14" t="s">
        <v>2304</v>
      </c>
      <c r="C1290" s="14" t="s">
        <v>3578</v>
      </c>
      <c r="D1290" s="14" t="s">
        <v>2316</v>
      </c>
      <c r="E1290" s="14" t="s">
        <v>2304</v>
      </c>
      <c r="F1290" s="26">
        <v>584900</v>
      </c>
      <c r="G1290" s="2">
        <v>61662</v>
      </c>
      <c r="H1290" s="4">
        <v>675</v>
      </c>
      <c r="I1290" s="25"/>
      <c r="K1290" t="str">
        <f t="shared" si="121"/>
        <v>TOTAL OPERATING EXPENSES</v>
      </c>
      <c r="L1290" t="str">
        <f t="shared" si="122"/>
        <v>OPERATING EXPENSES</v>
      </c>
      <c r="M1290" s="13" t="s">
        <v>3473</v>
      </c>
      <c r="N1290" t="str">
        <f t="shared" si="123"/>
        <v>OPERATING EXPENSES CONSOL</v>
      </c>
      <c r="O1290" t="str">
        <f t="shared" si="124"/>
        <v>5925 - OFFICE UTILITIES/MAINTEN</v>
      </c>
      <c r="Q1290" t="str">
        <f t="shared" si="125"/>
        <v>OFFICE MACHINE/HEAT&amp;COO</v>
      </c>
      <c r="W1290" s="2">
        <v>5975</v>
      </c>
    </row>
    <row r="1291" spans="1:23" x14ac:dyDescent="0.25">
      <c r="A1291" s="2">
        <v>5980</v>
      </c>
      <c r="B1291" s="14" t="s">
        <v>2304</v>
      </c>
      <c r="C1291" s="14" t="s">
        <v>3579</v>
      </c>
      <c r="D1291" s="14" t="s">
        <v>2316</v>
      </c>
      <c r="E1291" s="14" t="s">
        <v>2304</v>
      </c>
      <c r="F1291" s="26">
        <v>584900</v>
      </c>
      <c r="G1291" s="2">
        <v>61661</v>
      </c>
      <c r="H1291" s="4">
        <v>675</v>
      </c>
      <c r="I1291" s="25"/>
      <c r="K1291" t="str">
        <f t="shared" si="121"/>
        <v>TOTAL OPERATING EXPENSES</v>
      </c>
      <c r="L1291" t="str">
        <f t="shared" si="122"/>
        <v>OPERATING EXPENSES</v>
      </c>
      <c r="M1291" s="13" t="s">
        <v>3473</v>
      </c>
      <c r="N1291" t="str">
        <f t="shared" si="123"/>
        <v>OPERATING EXPENSES CONSOL</v>
      </c>
      <c r="O1291" t="str">
        <f t="shared" si="124"/>
        <v>5925 - OFFICE UTILITIES/MAINTEN</v>
      </c>
      <c r="Q1291" t="str">
        <f t="shared" si="125"/>
        <v>OTHER OFFICE UTILITIES</v>
      </c>
      <c r="W1291" s="2">
        <v>5980</v>
      </c>
    </row>
    <row r="1292" spans="1:23" x14ac:dyDescent="0.25">
      <c r="A1292" s="2">
        <v>5985</v>
      </c>
      <c r="B1292" s="14" t="s">
        <v>2304</v>
      </c>
      <c r="C1292" s="14" t="s">
        <v>3580</v>
      </c>
      <c r="D1292" s="14" t="s">
        <v>2316</v>
      </c>
      <c r="E1292" s="14" t="s">
        <v>2304</v>
      </c>
      <c r="F1292" s="26">
        <v>586100</v>
      </c>
      <c r="G1292" s="2">
        <v>61686</v>
      </c>
      <c r="H1292" s="4">
        <v>675</v>
      </c>
      <c r="I1292" s="25"/>
      <c r="K1292" t="str">
        <f t="shared" si="121"/>
        <v>TOTAL OPERATING EXPENSES</v>
      </c>
      <c r="L1292" t="str">
        <f t="shared" si="122"/>
        <v>OPERATING EXPENSES</v>
      </c>
      <c r="M1292" s="13" t="s">
        <v>3473</v>
      </c>
      <c r="N1292" t="str">
        <f t="shared" si="123"/>
        <v>OPERATING EXPENSES CONSOL</v>
      </c>
      <c r="O1292" t="str">
        <f t="shared" si="124"/>
        <v>5925 - OFFICE UTILITIES/MAINTEN</v>
      </c>
      <c r="Q1292" t="str">
        <f t="shared" si="125"/>
        <v>TELEMETERING PHONE EXPE</v>
      </c>
      <c r="W1292" s="2">
        <v>5985</v>
      </c>
    </row>
    <row r="1293" spans="1:23" x14ac:dyDescent="0.25">
      <c r="A1293" s="2">
        <v>6000</v>
      </c>
      <c r="B1293" s="14" t="s">
        <v>2304</v>
      </c>
      <c r="C1293" s="14" t="s">
        <v>3581</v>
      </c>
      <c r="D1293" s="14" t="s">
        <v>2314</v>
      </c>
      <c r="E1293" s="14" t="s">
        <v>2307</v>
      </c>
      <c r="G1293" s="2" t="s">
        <v>2308</v>
      </c>
      <c r="H1293" s="4">
        <v>0</v>
      </c>
      <c r="K1293" t="str">
        <f t="shared" si="121"/>
        <v>TOTAL OPERATING EXPENSES</v>
      </c>
      <c r="L1293" t="str">
        <f t="shared" si="122"/>
        <v>OPERATING EXPENSES</v>
      </c>
      <c r="M1293" s="13" t="s">
        <v>3473</v>
      </c>
      <c r="N1293" t="str">
        <f t="shared" si="123"/>
        <v>OPERATING EXPENSES CONSOL</v>
      </c>
      <c r="O1293" t="str">
        <f t="shared" si="124"/>
        <v>6000 - OUTSIDE SERVICE EXPENSE</v>
      </c>
      <c r="P1293" t="str">
        <f>CONCATENATE(A1293," ","-"," ",TRIM(C1293))</f>
        <v>6000 - OUTSIDE SERVICE EXPENSE</v>
      </c>
      <c r="Q1293" t="str">
        <f t="shared" si="125"/>
        <v>OUTSIDE SERVICE EXPENSE</v>
      </c>
      <c r="W1293" s="2">
        <v>6000</v>
      </c>
    </row>
    <row r="1294" spans="1:23" x14ac:dyDescent="0.25">
      <c r="A1294" s="2">
        <v>6005</v>
      </c>
      <c r="B1294" s="14" t="s">
        <v>2304</v>
      </c>
      <c r="C1294" s="14" t="s">
        <v>3582</v>
      </c>
      <c r="D1294" s="14" t="s">
        <v>2316</v>
      </c>
      <c r="E1294" s="14" t="s">
        <v>2304</v>
      </c>
      <c r="F1294" s="26">
        <v>540200</v>
      </c>
      <c r="G1294" s="2" t="s">
        <v>2308</v>
      </c>
      <c r="H1294" s="4">
        <v>632</v>
      </c>
      <c r="I1294" s="25"/>
      <c r="K1294" t="str">
        <f t="shared" si="121"/>
        <v>TOTAL OPERATING EXPENSES</v>
      </c>
      <c r="L1294" t="str">
        <f t="shared" si="122"/>
        <v>OPERATING EXPENSES</v>
      </c>
      <c r="M1294" s="13" t="s">
        <v>3473</v>
      </c>
      <c r="N1294" t="str">
        <f t="shared" si="123"/>
        <v>OPERATING EXPENSES CONSOL</v>
      </c>
      <c r="O1294" t="str">
        <f t="shared" si="124"/>
        <v>6000 - OUTSIDE SERVICE EXPENSE</v>
      </c>
      <c r="Q1294" t="str">
        <f t="shared" si="125"/>
        <v>ACCOUNTING STUDIES</v>
      </c>
      <c r="W1294" s="2">
        <v>6005</v>
      </c>
    </row>
    <row r="1295" spans="1:23" x14ac:dyDescent="0.25">
      <c r="A1295" s="2">
        <v>6010</v>
      </c>
      <c r="B1295" s="14" t="s">
        <v>2304</v>
      </c>
      <c r="C1295" s="14" t="s">
        <v>3583</v>
      </c>
      <c r="D1295" s="14" t="s">
        <v>2316</v>
      </c>
      <c r="E1295" s="14" t="s">
        <v>2304</v>
      </c>
      <c r="F1295" s="26">
        <v>540200</v>
      </c>
      <c r="G1295" s="2">
        <v>61705</v>
      </c>
      <c r="H1295" s="4">
        <v>632</v>
      </c>
      <c r="I1295" s="25"/>
      <c r="K1295" t="str">
        <f t="shared" si="121"/>
        <v>TOTAL OPERATING EXPENSES</v>
      </c>
      <c r="L1295" t="str">
        <f t="shared" si="122"/>
        <v>OPERATING EXPENSES</v>
      </c>
      <c r="M1295" s="13" t="s">
        <v>3473</v>
      </c>
      <c r="N1295" t="str">
        <f t="shared" si="123"/>
        <v>OPERATING EXPENSES CONSOL</v>
      </c>
      <c r="O1295" t="str">
        <f t="shared" si="124"/>
        <v>6000 - OUTSIDE SERVICE EXPENSE</v>
      </c>
      <c r="Q1295" t="str">
        <f t="shared" si="125"/>
        <v>AUDIT FEES</v>
      </c>
      <c r="W1295" s="2">
        <v>6010</v>
      </c>
    </row>
    <row r="1296" spans="1:23" x14ac:dyDescent="0.25">
      <c r="A1296" s="2">
        <v>6015</v>
      </c>
      <c r="B1296" s="14" t="s">
        <v>2304</v>
      </c>
      <c r="C1296" s="14" t="s">
        <v>3584</v>
      </c>
      <c r="D1296" s="14" t="s">
        <v>2316</v>
      </c>
      <c r="E1296" s="14" t="s">
        <v>2304</v>
      </c>
      <c r="F1296" s="26">
        <v>541300</v>
      </c>
      <c r="G1296" s="2">
        <v>61706</v>
      </c>
      <c r="H1296" s="4">
        <v>636</v>
      </c>
      <c r="I1296" s="27"/>
      <c r="J1296" s="11" t="s">
        <v>3450</v>
      </c>
      <c r="K1296" t="str">
        <f t="shared" si="121"/>
        <v>TOTAL OPERATING EXPENSES</v>
      </c>
      <c r="L1296" t="str">
        <f t="shared" si="122"/>
        <v>OPERATING EXPENSES</v>
      </c>
      <c r="M1296" s="13" t="s">
        <v>3473</v>
      </c>
      <c r="N1296" t="str">
        <f t="shared" si="123"/>
        <v>OPERATING EXPENSES CONSOL</v>
      </c>
      <c r="O1296" t="str">
        <f t="shared" si="124"/>
        <v>6000 - OUTSIDE SERVICE EXPENSE</v>
      </c>
      <c r="Q1296" t="str">
        <f t="shared" si="125"/>
        <v>EMPLOY FINDER FEES</v>
      </c>
      <c r="W1296" s="2">
        <v>6015</v>
      </c>
    </row>
    <row r="1297" spans="1:23" x14ac:dyDescent="0.25">
      <c r="A1297" s="2">
        <v>6020</v>
      </c>
      <c r="B1297" s="14" t="s">
        <v>2304</v>
      </c>
      <c r="C1297" s="14" t="s">
        <v>3585</v>
      </c>
      <c r="D1297" s="14" t="s">
        <v>2316</v>
      </c>
      <c r="E1297" s="14" t="s">
        <v>2304</v>
      </c>
      <c r="F1297" s="26">
        <v>540700</v>
      </c>
      <c r="G1297" s="2">
        <v>61707</v>
      </c>
      <c r="H1297" s="4">
        <v>631</v>
      </c>
      <c r="I1297" s="25"/>
      <c r="K1297" t="str">
        <f t="shared" si="121"/>
        <v>TOTAL OPERATING EXPENSES</v>
      </c>
      <c r="L1297" t="str">
        <f t="shared" si="122"/>
        <v>OPERATING EXPENSES</v>
      </c>
      <c r="M1297" s="13" t="s">
        <v>3473</v>
      </c>
      <c r="N1297" t="str">
        <f t="shared" si="123"/>
        <v>OPERATING EXPENSES CONSOL</v>
      </c>
      <c r="O1297" t="str">
        <f t="shared" si="124"/>
        <v>6000 - OUTSIDE SERVICE EXPENSE</v>
      </c>
      <c r="Q1297" t="str">
        <f t="shared" si="125"/>
        <v>ENGINEERING FEES</v>
      </c>
      <c r="W1297" s="2">
        <v>6020</v>
      </c>
    </row>
    <row r="1298" spans="1:23" x14ac:dyDescent="0.25">
      <c r="A1298" s="2">
        <v>6025</v>
      </c>
      <c r="B1298" s="14" t="s">
        <v>2304</v>
      </c>
      <c r="C1298" s="14" t="s">
        <v>3586</v>
      </c>
      <c r="D1298" s="14" t="s">
        <v>2316</v>
      </c>
      <c r="E1298" s="14" t="s">
        <v>2304</v>
      </c>
      <c r="F1298" s="26">
        <v>540400</v>
      </c>
      <c r="G1298" s="2">
        <v>61708</v>
      </c>
      <c r="H1298" s="4">
        <v>633</v>
      </c>
      <c r="I1298" s="25"/>
      <c r="K1298" t="str">
        <f t="shared" si="121"/>
        <v>TOTAL OPERATING EXPENSES</v>
      </c>
      <c r="L1298" t="str">
        <f t="shared" si="122"/>
        <v>OPERATING EXPENSES</v>
      </c>
      <c r="M1298" s="13" t="s">
        <v>3473</v>
      </c>
      <c r="N1298" t="str">
        <f t="shared" si="123"/>
        <v>OPERATING EXPENSES CONSOL</v>
      </c>
      <c r="O1298" t="str">
        <f t="shared" si="124"/>
        <v>6000 - OUTSIDE SERVICE EXPENSE</v>
      </c>
      <c r="Q1298" t="str">
        <f t="shared" si="125"/>
        <v>LEGAL FEES</v>
      </c>
      <c r="W1298" s="2">
        <v>6025</v>
      </c>
    </row>
    <row r="1299" spans="1:23" x14ac:dyDescent="0.25">
      <c r="A1299" s="2">
        <v>6030</v>
      </c>
      <c r="B1299" s="14" t="s">
        <v>2304</v>
      </c>
      <c r="C1299" s="14" t="s">
        <v>3587</v>
      </c>
      <c r="D1299" s="14" t="s">
        <v>2316</v>
      </c>
      <c r="E1299" s="14" t="s">
        <v>2304</v>
      </c>
      <c r="F1299" s="26">
        <v>541100</v>
      </c>
      <c r="G1299" s="2">
        <v>64101</v>
      </c>
      <c r="H1299" s="4">
        <v>634</v>
      </c>
      <c r="I1299" s="25"/>
      <c r="K1299" t="str">
        <f t="shared" si="121"/>
        <v>TOTAL OPERATING EXPENSES</v>
      </c>
      <c r="L1299" t="str">
        <f t="shared" si="122"/>
        <v>OPERATING EXPENSES</v>
      </c>
      <c r="M1299" s="13" t="s">
        <v>3473</v>
      </c>
      <c r="N1299" t="str">
        <f t="shared" si="123"/>
        <v>OPERATING EXPENSES CONSOL</v>
      </c>
      <c r="O1299" t="str">
        <f t="shared" si="124"/>
        <v>6000 - OUTSIDE SERVICE EXPENSE</v>
      </c>
      <c r="Q1299" t="str">
        <f t="shared" si="125"/>
        <v>MANAGEMENT FEES</v>
      </c>
      <c r="W1299" s="2">
        <v>6030</v>
      </c>
    </row>
    <row r="1300" spans="1:23" x14ac:dyDescent="0.25">
      <c r="A1300" s="2">
        <v>6035</v>
      </c>
      <c r="B1300" s="14" t="s">
        <v>2304</v>
      </c>
      <c r="C1300" s="14" t="s">
        <v>3588</v>
      </c>
      <c r="D1300" s="14" t="s">
        <v>2316</v>
      </c>
      <c r="E1300" s="14" t="s">
        <v>2304</v>
      </c>
      <c r="F1300" s="26">
        <v>540500</v>
      </c>
      <c r="G1300" s="2">
        <v>61709</v>
      </c>
      <c r="H1300" s="4">
        <v>636</v>
      </c>
      <c r="I1300" s="25"/>
      <c r="K1300" t="str">
        <f t="shared" si="121"/>
        <v>TOTAL OPERATING EXPENSES</v>
      </c>
      <c r="L1300" t="str">
        <f t="shared" si="122"/>
        <v>OPERATING EXPENSES</v>
      </c>
      <c r="M1300" s="13" t="s">
        <v>3473</v>
      </c>
      <c r="N1300" t="str">
        <f t="shared" si="123"/>
        <v>OPERATING EXPENSES CONSOL</v>
      </c>
      <c r="O1300" t="str">
        <f t="shared" si="124"/>
        <v>6000 - OUTSIDE SERVICE EXPENSE</v>
      </c>
      <c r="Q1300" t="str">
        <f t="shared" si="125"/>
        <v>PAYROLL SERVICES</v>
      </c>
      <c r="W1300" s="2">
        <v>6035</v>
      </c>
    </row>
    <row r="1301" spans="1:23" x14ac:dyDescent="0.25">
      <c r="A1301" s="2">
        <v>6040</v>
      </c>
      <c r="B1301" s="14" t="s">
        <v>2304</v>
      </c>
      <c r="C1301" s="14" t="s">
        <v>3589</v>
      </c>
      <c r="D1301" s="14" t="s">
        <v>2316</v>
      </c>
      <c r="E1301" s="14" t="s">
        <v>2304</v>
      </c>
      <c r="F1301" s="26">
        <v>540600</v>
      </c>
      <c r="G1301" s="2">
        <v>61710</v>
      </c>
      <c r="H1301" s="4">
        <v>632</v>
      </c>
      <c r="I1301" s="25"/>
      <c r="K1301" t="str">
        <f t="shared" si="121"/>
        <v>TOTAL OPERATING EXPENSES</v>
      </c>
      <c r="L1301" t="str">
        <f t="shared" si="122"/>
        <v>OPERATING EXPENSES</v>
      </c>
      <c r="M1301" s="13" t="s">
        <v>3473</v>
      </c>
      <c r="N1301" t="str">
        <f t="shared" si="123"/>
        <v>OPERATING EXPENSES CONSOL</v>
      </c>
      <c r="O1301" t="str">
        <f t="shared" si="124"/>
        <v>6000 - OUTSIDE SERVICE EXPENSE</v>
      </c>
      <c r="Q1301" t="str">
        <f t="shared" si="125"/>
        <v>TAX RETURN REVIEW</v>
      </c>
      <c r="W1301" s="2">
        <v>6040</v>
      </c>
    </row>
    <row r="1302" spans="1:23" x14ac:dyDescent="0.25">
      <c r="A1302" s="2">
        <v>6045</v>
      </c>
      <c r="B1302" s="14" t="s">
        <v>2304</v>
      </c>
      <c r="C1302" s="14" t="s">
        <v>3590</v>
      </c>
      <c r="D1302" s="14" t="s">
        <v>2316</v>
      </c>
      <c r="E1302" s="14" t="s">
        <v>2304</v>
      </c>
      <c r="F1302" s="26">
        <v>540800</v>
      </c>
      <c r="G1302" s="2">
        <v>61730</v>
      </c>
      <c r="H1302" s="4">
        <v>636</v>
      </c>
      <c r="I1302" s="25"/>
      <c r="K1302" t="str">
        <f t="shared" si="121"/>
        <v>TOTAL OPERATING EXPENSES</v>
      </c>
      <c r="L1302" t="str">
        <f t="shared" si="122"/>
        <v>OPERATING EXPENSES</v>
      </c>
      <c r="M1302" s="13" t="s">
        <v>3473</v>
      </c>
      <c r="N1302" t="str">
        <f t="shared" si="123"/>
        <v>OPERATING EXPENSES CONSOL</v>
      </c>
      <c r="O1302" t="str">
        <f t="shared" si="124"/>
        <v>6000 - OUTSIDE SERVICE EXPENSE</v>
      </c>
      <c r="Q1302" t="str">
        <f t="shared" si="125"/>
        <v>TEMP EMPLOY - CLERICAL</v>
      </c>
      <c r="W1302" s="2">
        <v>6045</v>
      </c>
    </row>
    <row r="1303" spans="1:23" x14ac:dyDescent="0.25">
      <c r="A1303" s="2">
        <v>6050</v>
      </c>
      <c r="B1303" s="14" t="s">
        <v>2304</v>
      </c>
      <c r="C1303" s="14" t="s">
        <v>3591</v>
      </c>
      <c r="D1303" s="14" t="s">
        <v>2316</v>
      </c>
      <c r="E1303" s="14" t="s">
        <v>2304</v>
      </c>
      <c r="F1303" s="26">
        <v>549000</v>
      </c>
      <c r="G1303" s="2">
        <v>61711</v>
      </c>
      <c r="H1303" s="4">
        <v>636</v>
      </c>
      <c r="I1303" s="25"/>
      <c r="K1303" t="str">
        <f t="shared" si="121"/>
        <v>TOTAL OPERATING EXPENSES</v>
      </c>
      <c r="L1303" t="str">
        <f t="shared" si="122"/>
        <v>OPERATING EXPENSES</v>
      </c>
      <c r="M1303" s="13" t="s">
        <v>3473</v>
      </c>
      <c r="N1303" t="str">
        <f t="shared" si="123"/>
        <v>OPERATING EXPENSES CONSOL</v>
      </c>
      <c r="O1303" t="str">
        <f t="shared" si="124"/>
        <v>6000 - OUTSIDE SERVICE EXPENSE</v>
      </c>
      <c r="Q1303" t="str">
        <f t="shared" si="125"/>
        <v>OTHER OUTSIDE SERVICES</v>
      </c>
      <c r="W1303" s="2">
        <v>6050</v>
      </c>
    </row>
    <row r="1304" spans="1:23" x14ac:dyDescent="0.25">
      <c r="A1304" s="2">
        <v>6060</v>
      </c>
      <c r="B1304" s="14" t="s">
        <v>2304</v>
      </c>
      <c r="C1304" s="14" t="s">
        <v>3592</v>
      </c>
      <c r="D1304" s="14" t="s">
        <v>2314</v>
      </c>
      <c r="E1304" s="14" t="s">
        <v>2307</v>
      </c>
      <c r="G1304" s="2" t="s">
        <v>2308</v>
      </c>
      <c r="H1304" s="4">
        <v>0</v>
      </c>
      <c r="K1304" t="str">
        <f t="shared" si="121"/>
        <v>TOTAL OPERATING EXPENSES</v>
      </c>
      <c r="L1304" t="str">
        <f t="shared" si="122"/>
        <v>OPERATING EXPENSES</v>
      </c>
      <c r="M1304" s="13" t="s">
        <v>3473</v>
      </c>
      <c r="N1304" t="str">
        <f t="shared" si="123"/>
        <v>OPERATING EXPENSES CONSOL</v>
      </c>
      <c r="O1304" t="str">
        <f t="shared" si="124"/>
        <v>6060 - REGULATORY COMMISSION EX</v>
      </c>
      <c r="P1304" t="str">
        <f>CONCATENATE(A1304," ","-"," ",TRIM(C1304))</f>
        <v>6060 - REGULATORY COMMISSION EX</v>
      </c>
      <c r="Q1304" t="str">
        <f t="shared" si="125"/>
        <v>REGULATORY COMMISSION EX</v>
      </c>
      <c r="W1304" s="2">
        <v>6060</v>
      </c>
    </row>
    <row r="1305" spans="1:23" x14ac:dyDescent="0.25">
      <c r="A1305" s="2">
        <v>6065</v>
      </c>
      <c r="B1305" s="14" t="s">
        <v>2304</v>
      </c>
      <c r="C1305" s="14" t="s">
        <v>3593</v>
      </c>
      <c r="D1305" s="14" t="s">
        <v>2316</v>
      </c>
      <c r="E1305" s="14" t="s">
        <v>2304</v>
      </c>
      <c r="F1305" s="26">
        <v>611100</v>
      </c>
      <c r="G1305" s="2">
        <v>61905</v>
      </c>
      <c r="H1305" s="4">
        <v>666</v>
      </c>
      <c r="I1305" s="25"/>
      <c r="K1305" t="str">
        <f t="shared" si="121"/>
        <v>TOTAL OPERATING EXPENSES</v>
      </c>
      <c r="L1305" t="str">
        <f t="shared" si="122"/>
        <v>OPERATING EXPENSES</v>
      </c>
      <c r="M1305" s="13" t="s">
        <v>3473</v>
      </c>
      <c r="N1305" t="str">
        <f t="shared" si="123"/>
        <v>OPERATING EXPENSES CONSOL</v>
      </c>
      <c r="O1305" t="str">
        <f t="shared" si="124"/>
        <v>6060 - REGULATORY COMMISSION EX</v>
      </c>
      <c r="Q1305" t="str">
        <f t="shared" si="125"/>
        <v>RATE CASE AMORT EXPENSE</v>
      </c>
      <c r="W1305" s="2">
        <v>6065</v>
      </c>
    </row>
    <row r="1306" spans="1:23" x14ac:dyDescent="0.25">
      <c r="A1306" s="30">
        <v>6070</v>
      </c>
      <c r="B1306" s="31" t="s">
        <v>2304</v>
      </c>
      <c r="C1306" s="31" t="s">
        <v>3594</v>
      </c>
      <c r="D1306" s="31" t="s">
        <v>2316</v>
      </c>
      <c r="E1306" s="31" t="s">
        <v>2304</v>
      </c>
      <c r="F1306" s="24">
        <v>612100</v>
      </c>
      <c r="G1306" s="30">
        <v>61906</v>
      </c>
      <c r="H1306" s="32">
        <v>667</v>
      </c>
      <c r="I1306" s="27"/>
      <c r="J1306" s="33"/>
      <c r="K1306" s="34" t="str">
        <f t="shared" si="121"/>
        <v>TOTAL OPERATING EXPENSES</v>
      </c>
      <c r="L1306" s="34" t="str">
        <f t="shared" si="122"/>
        <v>OPERATING EXPENSES</v>
      </c>
      <c r="M1306" s="13" t="s">
        <v>3473</v>
      </c>
      <c r="N1306" s="34" t="str">
        <f t="shared" si="123"/>
        <v>OPERATING EXPENSES CONSOL</v>
      </c>
      <c r="O1306" s="34" t="str">
        <f t="shared" si="124"/>
        <v>6060 - REGULATORY COMMISSION EX</v>
      </c>
      <c r="P1306" s="34"/>
      <c r="Q1306" s="34" t="str">
        <f t="shared" si="125"/>
        <v>MISC REG MATTERS COMM E</v>
      </c>
      <c r="R1306" s="34"/>
      <c r="S1306" s="34"/>
      <c r="T1306" s="34"/>
      <c r="U1306" s="34"/>
      <c r="V1306" s="34"/>
      <c r="W1306" s="30">
        <v>6070</v>
      </c>
    </row>
    <row r="1307" spans="1:23" x14ac:dyDescent="0.25">
      <c r="A1307" s="2">
        <v>6075</v>
      </c>
      <c r="B1307" s="14" t="s">
        <v>2304</v>
      </c>
      <c r="C1307" s="14" t="s">
        <v>3595</v>
      </c>
      <c r="D1307" s="14" t="s">
        <v>2316</v>
      </c>
      <c r="E1307" s="14" t="s">
        <v>2304</v>
      </c>
      <c r="F1307" s="26">
        <v>612200</v>
      </c>
      <c r="G1307" s="2">
        <v>61912</v>
      </c>
      <c r="H1307" s="4">
        <v>668</v>
      </c>
      <c r="I1307" s="25"/>
      <c r="K1307" t="str">
        <f t="shared" si="121"/>
        <v>TOTAL OPERATING EXPENSES</v>
      </c>
      <c r="L1307" t="str">
        <f t="shared" si="122"/>
        <v>OPERATING EXPENSES</v>
      </c>
      <c r="M1307" s="13" t="s">
        <v>3473</v>
      </c>
      <c r="N1307" t="str">
        <f t="shared" si="123"/>
        <v>OPERATING EXPENSES CONSOL</v>
      </c>
      <c r="O1307" t="str">
        <f t="shared" si="124"/>
        <v>6060 - REGULATORY COMMISSION EX</v>
      </c>
      <c r="Q1307" t="str">
        <f t="shared" si="125"/>
        <v>WATER RESOURCE CONSERV</v>
      </c>
      <c r="W1307" s="2">
        <v>6075</v>
      </c>
    </row>
    <row r="1308" spans="1:23" x14ac:dyDescent="0.25">
      <c r="A1308" s="2">
        <v>6080</v>
      </c>
      <c r="B1308" s="14" t="s">
        <v>2304</v>
      </c>
      <c r="C1308" s="14" t="s">
        <v>3596</v>
      </c>
      <c r="D1308" s="14" t="s">
        <v>2316</v>
      </c>
      <c r="E1308" s="14" t="s">
        <v>2304</v>
      </c>
      <c r="F1308" s="26">
        <v>612300</v>
      </c>
      <c r="G1308" s="2">
        <v>61914</v>
      </c>
      <c r="H1308" s="4" t="e">
        <v>#N/A</v>
      </c>
      <c r="I1308" s="25"/>
      <c r="K1308" t="str">
        <f t="shared" si="121"/>
        <v>TOTAL OPERATING EXPENSES</v>
      </c>
      <c r="L1308" t="str">
        <f t="shared" si="122"/>
        <v>OPERATING EXPENSES</v>
      </c>
      <c r="M1308" s="13" t="s">
        <v>3473</v>
      </c>
      <c r="N1308" t="str">
        <f t="shared" si="123"/>
        <v>OPERATING EXPENSES CONSOL</v>
      </c>
      <c r="O1308" t="str">
        <f t="shared" si="124"/>
        <v>6060 - REGULATORY COMMISSION EX</v>
      </c>
      <c r="Q1308" t="str">
        <f t="shared" si="125"/>
        <v>MISC RATE CASE EXPENSES</v>
      </c>
      <c r="W1308" s="2">
        <v>6080</v>
      </c>
    </row>
    <row r="1309" spans="1:23" x14ac:dyDescent="0.25">
      <c r="A1309" s="2">
        <v>6085</v>
      </c>
      <c r="B1309" s="14" t="s">
        <v>2304</v>
      </c>
      <c r="C1309" s="14" t="s">
        <v>3597</v>
      </c>
      <c r="D1309" s="14" t="s">
        <v>2314</v>
      </c>
      <c r="E1309" s="14" t="s">
        <v>2307</v>
      </c>
      <c r="G1309" s="2" t="s">
        <v>2308</v>
      </c>
      <c r="H1309" s="4">
        <v>0</v>
      </c>
      <c r="K1309" t="str">
        <f t="shared" si="121"/>
        <v>TOTAL OPERATING EXPENSES</v>
      </c>
      <c r="L1309" t="str">
        <f t="shared" si="122"/>
        <v>OPERATING EXPENSES</v>
      </c>
      <c r="M1309" s="13" t="s">
        <v>3473</v>
      </c>
      <c r="N1309" t="str">
        <f t="shared" si="123"/>
        <v>OPERATING EXPENSES CONSOL</v>
      </c>
      <c r="O1309" t="str">
        <f t="shared" si="124"/>
        <v>6085 - RENT EXPENSE</v>
      </c>
      <c r="P1309" t="str">
        <f>CONCATENATE(A1309," ","-"," ",TRIM(C1309))</f>
        <v>6085 - RENT EXPENSE</v>
      </c>
      <c r="Q1309" t="str">
        <f t="shared" si="125"/>
        <v>RENT EXPENSE</v>
      </c>
      <c r="W1309" s="2">
        <v>6085</v>
      </c>
    </row>
    <row r="1310" spans="1:23" x14ac:dyDescent="0.25">
      <c r="A1310" s="2">
        <v>6090</v>
      </c>
      <c r="B1310" s="14" t="s">
        <v>2304</v>
      </c>
      <c r="C1310" s="14" t="s">
        <v>3598</v>
      </c>
      <c r="D1310" s="14" t="s">
        <v>2316</v>
      </c>
      <c r="E1310" s="14" t="s">
        <v>2304</v>
      </c>
      <c r="F1310" s="26">
        <v>571100</v>
      </c>
      <c r="G1310" s="2">
        <v>61955</v>
      </c>
      <c r="H1310" s="4">
        <v>641</v>
      </c>
      <c r="I1310" s="25"/>
      <c r="K1310" t="str">
        <f t="shared" si="121"/>
        <v>TOTAL OPERATING EXPENSES</v>
      </c>
      <c r="L1310" t="str">
        <f t="shared" si="122"/>
        <v>OPERATING EXPENSES</v>
      </c>
      <c r="M1310" s="13" t="s">
        <v>3473</v>
      </c>
      <c r="N1310" t="str">
        <f t="shared" si="123"/>
        <v>OPERATING EXPENSES CONSOL</v>
      </c>
      <c r="O1310" t="str">
        <f t="shared" si="124"/>
        <v>6085 - RENT EXPENSE</v>
      </c>
      <c r="Q1310" t="str">
        <f t="shared" si="125"/>
        <v>RENT</v>
      </c>
      <c r="W1310" s="2">
        <v>6090</v>
      </c>
    </row>
    <row r="1311" spans="1:23" x14ac:dyDescent="0.25">
      <c r="A1311" s="2">
        <v>6100</v>
      </c>
      <c r="B1311" s="14" t="s">
        <v>2304</v>
      </c>
      <c r="C1311" s="14" t="s">
        <v>3599</v>
      </c>
      <c r="D1311" s="14" t="s">
        <v>2314</v>
      </c>
      <c r="E1311" s="14" t="s">
        <v>2307</v>
      </c>
      <c r="G1311" s="2" t="s">
        <v>2308</v>
      </c>
      <c r="H1311" s="4">
        <v>0</v>
      </c>
      <c r="K1311" t="str">
        <f t="shared" si="121"/>
        <v>TOTAL OPERATING EXPENSES</v>
      </c>
      <c r="L1311" t="str">
        <f t="shared" si="122"/>
        <v>OPERATING EXPENSES</v>
      </c>
      <c r="M1311" s="13" t="s">
        <v>3473</v>
      </c>
      <c r="N1311" t="str">
        <f t="shared" si="123"/>
        <v>OPERATING EXPENSES CONSOL</v>
      </c>
      <c r="O1311" t="str">
        <f t="shared" si="124"/>
        <v>6100 - SALARIES &amp; WAGES</v>
      </c>
      <c r="P1311" t="str">
        <f>CONCATENATE(A1311," ","-"," ",TRIM(C1311))</f>
        <v>6100 - SALARIES &amp; WAGES</v>
      </c>
      <c r="Q1311" t="str">
        <f t="shared" si="125"/>
        <v>SALARIES &amp; WAGES</v>
      </c>
      <c r="W1311" s="2">
        <v>6100</v>
      </c>
    </row>
    <row r="1312" spans="1:23" x14ac:dyDescent="0.25">
      <c r="A1312" s="2">
        <v>6105</v>
      </c>
      <c r="B1312" s="14" t="s">
        <v>2304</v>
      </c>
      <c r="C1312" s="14" t="s">
        <v>3600</v>
      </c>
      <c r="D1312" s="14" t="s">
        <v>2316</v>
      </c>
      <c r="E1312" s="14" t="s">
        <v>2304</v>
      </c>
      <c r="F1312" s="26">
        <v>520001</v>
      </c>
      <c r="G1312" s="2">
        <v>62005</v>
      </c>
      <c r="H1312" s="4">
        <v>601</v>
      </c>
      <c r="I1312" s="25"/>
      <c r="K1312" t="str">
        <f t="shared" si="121"/>
        <v>TOTAL OPERATING EXPENSES</v>
      </c>
      <c r="L1312" t="str">
        <f t="shared" si="122"/>
        <v>OPERATING EXPENSES</v>
      </c>
      <c r="M1312" s="13" t="s">
        <v>3473</v>
      </c>
      <c r="N1312" t="str">
        <f t="shared" si="123"/>
        <v>OPERATING EXPENSES CONSOL</v>
      </c>
      <c r="O1312" t="str">
        <f t="shared" si="124"/>
        <v>6100 - SALARIES &amp; WAGES</v>
      </c>
      <c r="Q1312" t="str">
        <f t="shared" si="125"/>
        <v>SALARIES-SYSTEM PROJECT</v>
      </c>
      <c r="W1312" s="2">
        <v>6105</v>
      </c>
    </row>
    <row r="1313" spans="1:23" x14ac:dyDescent="0.25">
      <c r="A1313" s="2">
        <v>6110</v>
      </c>
      <c r="B1313" s="14" t="s">
        <v>2304</v>
      </c>
      <c r="C1313" s="14" t="s">
        <v>3601</v>
      </c>
      <c r="D1313" s="14" t="s">
        <v>2316</v>
      </c>
      <c r="E1313" s="14" t="s">
        <v>2304</v>
      </c>
      <c r="F1313" s="26">
        <v>520001</v>
      </c>
      <c r="G1313" s="2">
        <v>62010</v>
      </c>
      <c r="H1313" s="4">
        <v>601</v>
      </c>
      <c r="I1313" s="25"/>
      <c r="K1313" t="str">
        <f t="shared" si="121"/>
        <v>TOTAL OPERATING EXPENSES</v>
      </c>
      <c r="L1313" t="str">
        <f t="shared" si="122"/>
        <v>OPERATING EXPENSES</v>
      </c>
      <c r="M1313" s="13" t="s">
        <v>3473</v>
      </c>
      <c r="N1313" t="str">
        <f t="shared" si="123"/>
        <v>OPERATING EXPENSES CONSOL</v>
      </c>
      <c r="O1313" t="str">
        <f t="shared" si="124"/>
        <v>6100 - SALARIES &amp; WAGES</v>
      </c>
      <c r="Q1313" t="str">
        <f t="shared" si="125"/>
        <v>SALARIES-ACCOUNTING</v>
      </c>
      <c r="W1313" s="2">
        <v>6110</v>
      </c>
    </row>
    <row r="1314" spans="1:23" x14ac:dyDescent="0.25">
      <c r="A1314" s="2">
        <v>6115</v>
      </c>
      <c r="B1314" s="14" t="s">
        <v>2304</v>
      </c>
      <c r="C1314" s="14" t="s">
        <v>3602</v>
      </c>
      <c r="D1314" s="14" t="s">
        <v>2316</v>
      </c>
      <c r="E1314" s="14" t="s">
        <v>2304</v>
      </c>
      <c r="F1314" s="26">
        <v>520001</v>
      </c>
      <c r="G1314" s="2">
        <v>62015</v>
      </c>
      <c r="H1314" s="4">
        <v>601</v>
      </c>
      <c r="I1314" s="25"/>
      <c r="K1314" t="str">
        <f t="shared" si="121"/>
        <v>TOTAL OPERATING EXPENSES</v>
      </c>
      <c r="L1314" t="str">
        <f t="shared" si="122"/>
        <v>OPERATING EXPENSES</v>
      </c>
      <c r="M1314" s="13" t="s">
        <v>3473</v>
      </c>
      <c r="N1314" t="str">
        <f t="shared" si="123"/>
        <v>OPERATING EXPENSES CONSOL</v>
      </c>
      <c r="O1314" t="str">
        <f t="shared" si="124"/>
        <v>6100 - SALARIES &amp; WAGES</v>
      </c>
      <c r="Q1314" t="str">
        <f t="shared" si="125"/>
        <v>SALARIES-ADMIN</v>
      </c>
      <c r="W1314" s="2">
        <v>6115</v>
      </c>
    </row>
    <row r="1315" spans="1:23" x14ac:dyDescent="0.25">
      <c r="A1315" s="2">
        <v>6120</v>
      </c>
      <c r="B1315" s="14" t="s">
        <v>2304</v>
      </c>
      <c r="C1315" s="14" t="s">
        <v>3603</v>
      </c>
      <c r="D1315" s="14" t="s">
        <v>2316</v>
      </c>
      <c r="E1315" s="14" t="s">
        <v>2304</v>
      </c>
      <c r="F1315" s="26">
        <v>520001</v>
      </c>
      <c r="G1315" s="2">
        <v>62020</v>
      </c>
      <c r="H1315" s="4">
        <v>603</v>
      </c>
      <c r="I1315" s="25"/>
      <c r="K1315" t="str">
        <f t="shared" si="121"/>
        <v>TOTAL OPERATING EXPENSES</v>
      </c>
      <c r="L1315" t="str">
        <f t="shared" si="122"/>
        <v>OPERATING EXPENSES</v>
      </c>
      <c r="M1315" s="13" t="s">
        <v>3473</v>
      </c>
      <c r="N1315" t="str">
        <f t="shared" si="123"/>
        <v>OPERATING EXPENSES CONSOL</v>
      </c>
      <c r="O1315" t="str">
        <f t="shared" si="124"/>
        <v>6100 - SALARIES &amp; WAGES</v>
      </c>
      <c r="Q1315" t="str">
        <f t="shared" si="125"/>
        <v>SALARIES-OFFICERS/STKHL</v>
      </c>
      <c r="W1315" s="2">
        <v>6120</v>
      </c>
    </row>
    <row r="1316" spans="1:23" x14ac:dyDescent="0.25">
      <c r="A1316" s="2">
        <v>6125</v>
      </c>
      <c r="B1316" s="14" t="s">
        <v>2304</v>
      </c>
      <c r="C1316" s="14" t="s">
        <v>3604</v>
      </c>
      <c r="D1316" s="14" t="s">
        <v>2316</v>
      </c>
      <c r="E1316" s="14" t="s">
        <v>2304</v>
      </c>
      <c r="F1316" s="26">
        <v>520001</v>
      </c>
      <c r="G1316" s="2">
        <v>62025</v>
      </c>
      <c r="H1316" s="4">
        <v>601</v>
      </c>
      <c r="I1316" s="25"/>
      <c r="K1316" t="str">
        <f t="shared" si="121"/>
        <v>TOTAL OPERATING EXPENSES</v>
      </c>
      <c r="L1316" t="str">
        <f t="shared" si="122"/>
        <v>OPERATING EXPENSES</v>
      </c>
      <c r="M1316" s="13" t="s">
        <v>3473</v>
      </c>
      <c r="N1316" t="str">
        <f t="shared" si="123"/>
        <v>OPERATING EXPENSES CONSOL</v>
      </c>
      <c r="O1316" t="str">
        <f t="shared" si="124"/>
        <v>6100 - SALARIES &amp; WAGES</v>
      </c>
      <c r="Q1316" t="str">
        <f t="shared" si="125"/>
        <v>SALARIES-HR</v>
      </c>
      <c r="W1316" s="2">
        <v>6125</v>
      </c>
    </row>
    <row r="1317" spans="1:23" x14ac:dyDescent="0.25">
      <c r="A1317" s="2">
        <v>6130</v>
      </c>
      <c r="B1317" s="14" t="s">
        <v>2304</v>
      </c>
      <c r="C1317" s="14" t="s">
        <v>3605</v>
      </c>
      <c r="D1317" s="14" t="s">
        <v>2316</v>
      </c>
      <c r="E1317" s="14" t="s">
        <v>2304</v>
      </c>
      <c r="F1317" s="26">
        <v>520001</v>
      </c>
      <c r="G1317" s="2">
        <v>62030</v>
      </c>
      <c r="H1317" s="4">
        <v>601</v>
      </c>
      <c r="I1317" s="25"/>
      <c r="K1317" t="str">
        <f t="shared" si="121"/>
        <v>TOTAL OPERATING EXPENSES</v>
      </c>
      <c r="L1317" t="str">
        <f t="shared" si="122"/>
        <v>OPERATING EXPENSES</v>
      </c>
      <c r="M1317" s="13" t="s">
        <v>3473</v>
      </c>
      <c r="N1317" t="str">
        <f t="shared" si="123"/>
        <v>OPERATING EXPENSES CONSOL</v>
      </c>
      <c r="O1317" t="str">
        <f t="shared" si="124"/>
        <v>6100 - SALARIES &amp; WAGES</v>
      </c>
      <c r="Q1317" t="str">
        <f t="shared" si="125"/>
        <v>SALARIES-IT</v>
      </c>
      <c r="W1317" s="2">
        <v>6130</v>
      </c>
    </row>
    <row r="1318" spans="1:23" x14ac:dyDescent="0.25">
      <c r="A1318" s="2">
        <v>6135</v>
      </c>
      <c r="B1318" s="14" t="s">
        <v>2304</v>
      </c>
      <c r="C1318" s="14" t="s">
        <v>3606</v>
      </c>
      <c r="D1318" s="14" t="s">
        <v>2316</v>
      </c>
      <c r="E1318" s="14" t="s">
        <v>2304</v>
      </c>
      <c r="F1318" s="26">
        <v>520001</v>
      </c>
      <c r="G1318" s="2">
        <v>62035</v>
      </c>
      <c r="H1318" s="4">
        <v>601</v>
      </c>
      <c r="I1318" s="25"/>
      <c r="K1318" t="str">
        <f t="shared" si="121"/>
        <v>TOTAL OPERATING EXPENSES</v>
      </c>
      <c r="L1318" t="str">
        <f t="shared" si="122"/>
        <v>OPERATING EXPENSES</v>
      </c>
      <c r="M1318" s="13" t="s">
        <v>3473</v>
      </c>
      <c r="N1318" t="str">
        <f t="shared" si="123"/>
        <v>OPERATING EXPENSES CONSOL</v>
      </c>
      <c r="O1318" t="str">
        <f t="shared" si="124"/>
        <v>6100 - SALARIES &amp; WAGES</v>
      </c>
      <c r="Q1318" t="str">
        <f t="shared" si="125"/>
        <v>SALARIES-LEADERSHIP OPS</v>
      </c>
      <c r="W1318" s="2">
        <v>6135</v>
      </c>
    </row>
    <row r="1319" spans="1:23" x14ac:dyDescent="0.25">
      <c r="A1319" s="2">
        <v>6140</v>
      </c>
      <c r="B1319" s="14" t="s">
        <v>2304</v>
      </c>
      <c r="C1319" s="14" t="s">
        <v>3607</v>
      </c>
      <c r="D1319" s="14" t="s">
        <v>2316</v>
      </c>
      <c r="E1319" s="14" t="s">
        <v>2304</v>
      </c>
      <c r="F1319" s="26">
        <v>520001</v>
      </c>
      <c r="G1319" s="2">
        <v>62040</v>
      </c>
      <c r="H1319" s="4">
        <v>601</v>
      </c>
      <c r="I1319" s="25"/>
      <c r="K1319" t="str">
        <f t="shared" si="121"/>
        <v>TOTAL OPERATING EXPENSES</v>
      </c>
      <c r="L1319" t="str">
        <f t="shared" si="122"/>
        <v>OPERATING EXPENSES</v>
      </c>
      <c r="M1319" s="13" t="s">
        <v>3473</v>
      </c>
      <c r="N1319" t="str">
        <f t="shared" si="123"/>
        <v>OPERATING EXPENSES CONSOL</v>
      </c>
      <c r="O1319" t="str">
        <f t="shared" si="124"/>
        <v>6100 - SALARIES &amp; WAGES</v>
      </c>
      <c r="Q1319" t="str">
        <f t="shared" si="125"/>
        <v>SALARIES-HSE</v>
      </c>
      <c r="W1319" s="2">
        <v>6140</v>
      </c>
    </row>
    <row r="1320" spans="1:23" x14ac:dyDescent="0.25">
      <c r="A1320" s="2">
        <v>6145</v>
      </c>
      <c r="B1320" s="14" t="s">
        <v>2304</v>
      </c>
      <c r="C1320" s="14" t="s">
        <v>3608</v>
      </c>
      <c r="D1320" s="14" t="s">
        <v>2316</v>
      </c>
      <c r="E1320" s="14" t="s">
        <v>2304</v>
      </c>
      <c r="F1320" s="26">
        <v>520001</v>
      </c>
      <c r="G1320" s="2">
        <v>62045</v>
      </c>
      <c r="H1320" s="4">
        <v>601</v>
      </c>
      <c r="I1320" s="25"/>
      <c r="K1320" t="str">
        <f t="shared" si="121"/>
        <v>TOTAL OPERATING EXPENSES</v>
      </c>
      <c r="L1320" t="str">
        <f t="shared" si="122"/>
        <v>OPERATING EXPENSES</v>
      </c>
      <c r="M1320" s="13" t="s">
        <v>3473</v>
      </c>
      <c r="N1320" t="str">
        <f t="shared" si="123"/>
        <v>OPERATING EXPENSES CONSOL</v>
      </c>
      <c r="O1320" t="str">
        <f t="shared" si="124"/>
        <v>6100 - SALARIES &amp; WAGES</v>
      </c>
      <c r="Q1320" t="str">
        <f t="shared" si="125"/>
        <v>SALARIES-CUSTOMER SERVI</v>
      </c>
      <c r="W1320" s="2">
        <v>6145</v>
      </c>
    </row>
    <row r="1321" spans="1:23" x14ac:dyDescent="0.25">
      <c r="A1321" s="2">
        <v>6146</v>
      </c>
      <c r="B1321" s="14" t="s">
        <v>2304</v>
      </c>
      <c r="C1321" s="14" t="s">
        <v>3609</v>
      </c>
      <c r="D1321" s="14" t="s">
        <v>2316</v>
      </c>
      <c r="E1321" s="14" t="s">
        <v>2304</v>
      </c>
      <c r="F1321" s="26">
        <v>520001</v>
      </c>
      <c r="G1321" s="2">
        <v>62050</v>
      </c>
      <c r="H1321" s="4">
        <v>601</v>
      </c>
      <c r="I1321" s="25"/>
      <c r="K1321" t="str">
        <f t="shared" si="121"/>
        <v>TOTAL OPERATING EXPENSES</v>
      </c>
      <c r="L1321" t="str">
        <f t="shared" si="122"/>
        <v>OPERATING EXPENSES</v>
      </c>
      <c r="M1321" s="13" t="s">
        <v>3473</v>
      </c>
      <c r="N1321" t="str">
        <f t="shared" si="123"/>
        <v>OPERATING EXPENSES CONSOL</v>
      </c>
      <c r="O1321" t="str">
        <f t="shared" si="124"/>
        <v>6100 - SALARIES &amp; WAGES</v>
      </c>
      <c r="Q1321" t="str">
        <f t="shared" si="125"/>
        <v>SALARIES-BILLING</v>
      </c>
      <c r="W1321" s="2">
        <v>6146</v>
      </c>
    </row>
    <row r="1322" spans="1:23" x14ac:dyDescent="0.25">
      <c r="A1322" s="2">
        <v>6147</v>
      </c>
      <c r="B1322" s="14" t="s">
        <v>2304</v>
      </c>
      <c r="C1322" s="14" t="s">
        <v>3610</v>
      </c>
      <c r="D1322" s="14" t="s">
        <v>2316</v>
      </c>
      <c r="E1322" s="14" t="s">
        <v>2304</v>
      </c>
      <c r="F1322" s="26">
        <v>520001</v>
      </c>
      <c r="G1322" s="2">
        <v>62055</v>
      </c>
      <c r="H1322" s="4">
        <v>601</v>
      </c>
      <c r="I1322" s="25"/>
      <c r="K1322" t="str">
        <f t="shared" si="121"/>
        <v>TOTAL OPERATING EXPENSES</v>
      </c>
      <c r="L1322" t="str">
        <f t="shared" si="122"/>
        <v>OPERATING EXPENSES</v>
      </c>
      <c r="M1322" s="13" t="s">
        <v>3473</v>
      </c>
      <c r="N1322" t="str">
        <f t="shared" si="123"/>
        <v>OPERATING EXPENSES CONSOL</v>
      </c>
      <c r="O1322" t="str">
        <f t="shared" si="124"/>
        <v>6100 - SALARIES &amp; WAGES</v>
      </c>
      <c r="Q1322" t="str">
        <f t="shared" si="125"/>
        <v>SALARIES-CORP SERVICE A</v>
      </c>
      <c r="W1322" s="2">
        <v>6147</v>
      </c>
    </row>
    <row r="1323" spans="1:23" x14ac:dyDescent="0.25">
      <c r="A1323" s="2">
        <v>6150</v>
      </c>
      <c r="B1323" s="14" t="s">
        <v>2304</v>
      </c>
      <c r="C1323" s="14" t="s">
        <v>3611</v>
      </c>
      <c r="D1323" s="14" t="s">
        <v>2316</v>
      </c>
      <c r="E1323" s="14" t="s">
        <v>2304</v>
      </c>
      <c r="F1323" s="26">
        <v>520001</v>
      </c>
      <c r="G1323" s="2">
        <v>62060</v>
      </c>
      <c r="H1323" s="4">
        <v>601</v>
      </c>
      <c r="I1323" s="25"/>
      <c r="K1323" t="str">
        <f t="shared" si="121"/>
        <v>TOTAL OPERATING EXPENSES</v>
      </c>
      <c r="L1323" t="str">
        <f t="shared" si="122"/>
        <v>OPERATING EXPENSES</v>
      </c>
      <c r="M1323" s="13" t="s">
        <v>3473</v>
      </c>
      <c r="N1323" t="str">
        <f t="shared" si="123"/>
        <v>OPERATING EXPENSES CONSOL</v>
      </c>
      <c r="O1323" t="str">
        <f t="shared" si="124"/>
        <v>6100 - SALARIES &amp; WAGES</v>
      </c>
      <c r="Q1323" t="str">
        <f t="shared" si="125"/>
        <v>SALARIES-OPERATIONS FIE</v>
      </c>
      <c r="W1323" s="2">
        <v>6150</v>
      </c>
    </row>
    <row r="1324" spans="1:23" x14ac:dyDescent="0.25">
      <c r="A1324" s="2">
        <v>6155</v>
      </c>
      <c r="B1324" s="14" t="s">
        <v>2304</v>
      </c>
      <c r="C1324" s="14" t="s">
        <v>3612</v>
      </c>
      <c r="D1324" s="14" t="s">
        <v>2316</v>
      </c>
      <c r="E1324" s="14" t="s">
        <v>2304</v>
      </c>
      <c r="F1324" s="26">
        <v>520001</v>
      </c>
      <c r="G1324" s="2">
        <v>62065</v>
      </c>
      <c r="H1324" s="4">
        <v>601</v>
      </c>
      <c r="I1324" s="25"/>
      <c r="K1324" t="str">
        <f t="shared" si="121"/>
        <v>TOTAL OPERATING EXPENSES</v>
      </c>
      <c r="L1324" t="str">
        <f t="shared" si="122"/>
        <v>OPERATING EXPENSES</v>
      </c>
      <c r="M1324" s="13" t="s">
        <v>3473</v>
      </c>
      <c r="N1324" t="str">
        <f t="shared" si="123"/>
        <v>OPERATING EXPENSES CONSOL</v>
      </c>
      <c r="O1324" t="str">
        <f t="shared" si="124"/>
        <v>6100 - SALARIES &amp; WAGES</v>
      </c>
      <c r="Q1324" t="str">
        <f t="shared" si="125"/>
        <v>SALARIES-OPERATIONS OFF</v>
      </c>
      <c r="W1324" s="2">
        <v>6155</v>
      </c>
    </row>
    <row r="1325" spans="1:23" x14ac:dyDescent="0.25">
      <c r="A1325" s="2">
        <v>6160</v>
      </c>
      <c r="B1325" s="14" t="s">
        <v>2304</v>
      </c>
      <c r="C1325" s="14" t="s">
        <v>3613</v>
      </c>
      <c r="D1325" s="14" t="s">
        <v>2316</v>
      </c>
      <c r="E1325" s="14" t="s">
        <v>2286</v>
      </c>
      <c r="F1325" s="26">
        <v>520001</v>
      </c>
      <c r="G1325" s="2">
        <v>62070</v>
      </c>
      <c r="H1325" s="4">
        <v>601</v>
      </c>
      <c r="I1325" s="25"/>
      <c r="K1325" t="str">
        <f t="shared" si="121"/>
        <v>TOTAL OPERATING EXPENSES</v>
      </c>
      <c r="L1325" t="str">
        <f t="shared" si="122"/>
        <v>OPERATING EXPENSES</v>
      </c>
      <c r="M1325" s="13" t="s">
        <v>3473</v>
      </c>
      <c r="N1325" t="str">
        <f t="shared" si="123"/>
        <v>OPERATING EXPENSES CONSOL</v>
      </c>
      <c r="O1325" t="str">
        <f t="shared" si="124"/>
        <v>6100 - SALARIES &amp; WAGES</v>
      </c>
      <c r="Q1325" t="str">
        <f t="shared" si="125"/>
        <v>SALARIES-CHGD TO PLT-WS</v>
      </c>
      <c r="W1325" s="2">
        <v>6160</v>
      </c>
    </row>
    <row r="1326" spans="1:23" x14ac:dyDescent="0.25">
      <c r="A1326" s="2">
        <v>6165</v>
      </c>
      <c r="B1326" s="14" t="s">
        <v>2304</v>
      </c>
      <c r="C1326" s="14" t="s">
        <v>3614</v>
      </c>
      <c r="D1326" s="14" t="s">
        <v>2316</v>
      </c>
      <c r="E1326" s="14" t="s">
        <v>2304</v>
      </c>
      <c r="F1326" s="26">
        <v>525001</v>
      </c>
      <c r="G1326" s="2">
        <v>62195</v>
      </c>
      <c r="H1326" s="4">
        <v>601</v>
      </c>
      <c r="I1326" s="25"/>
      <c r="K1326" t="str">
        <f t="shared" si="121"/>
        <v>TOTAL OPERATING EXPENSES</v>
      </c>
      <c r="L1326" t="str">
        <f t="shared" si="122"/>
        <v>OPERATING EXPENSES</v>
      </c>
      <c r="M1326" s="13" t="s">
        <v>3473</v>
      </c>
      <c r="N1326" t="str">
        <f t="shared" si="123"/>
        <v>OPERATING EXPENSES CONSOL</v>
      </c>
      <c r="O1326" t="str">
        <f t="shared" si="124"/>
        <v>6100 - SALARIES &amp; WAGES</v>
      </c>
      <c r="Q1326" t="str">
        <f t="shared" si="125"/>
        <v>CAPITALIZED TIME ADJUST</v>
      </c>
      <c r="W1326" s="2">
        <v>6165</v>
      </c>
    </row>
    <row r="1327" spans="1:23" x14ac:dyDescent="0.25">
      <c r="A1327" s="2">
        <v>6170</v>
      </c>
      <c r="B1327" s="14" t="s">
        <v>2304</v>
      </c>
      <c r="C1327" s="14" t="s">
        <v>3615</v>
      </c>
      <c r="D1327" s="14" t="s">
        <v>2316</v>
      </c>
      <c r="E1327" s="14" t="s">
        <v>2304</v>
      </c>
      <c r="F1327" s="26">
        <v>525001</v>
      </c>
      <c r="G1327" s="2" t="s">
        <v>2308</v>
      </c>
      <c r="H1327" s="4">
        <v>601</v>
      </c>
      <c r="I1327" s="25"/>
      <c r="K1327" t="str">
        <f t="shared" si="121"/>
        <v>TOTAL OPERATING EXPENSES</v>
      </c>
      <c r="L1327" t="str">
        <f t="shared" si="122"/>
        <v>OPERATING EXPENSES</v>
      </c>
      <c r="M1327" s="13" t="s">
        <v>3473</v>
      </c>
      <c r="N1327" t="str">
        <f t="shared" si="123"/>
        <v>OPERATING EXPENSES CONSOL</v>
      </c>
      <c r="O1327" t="str">
        <f t="shared" si="124"/>
        <v>6100 - SALARIES &amp; WAGES</v>
      </c>
      <c r="Q1327" t="str">
        <f t="shared" si="125"/>
        <v>CAPITALIZED TIME ADJ-CO</v>
      </c>
      <c r="W1327" s="2">
        <v>6170</v>
      </c>
    </row>
    <row r="1328" spans="1:23" x14ac:dyDescent="0.25">
      <c r="A1328" s="2">
        <v>6180</v>
      </c>
      <c r="B1328" s="14" t="s">
        <v>2304</v>
      </c>
      <c r="C1328" s="14" t="s">
        <v>3616</v>
      </c>
      <c r="D1328" s="14" t="s">
        <v>2314</v>
      </c>
      <c r="E1328" s="14" t="s">
        <v>2307</v>
      </c>
      <c r="G1328" s="2" t="s">
        <v>2308</v>
      </c>
      <c r="H1328" s="4">
        <v>0</v>
      </c>
      <c r="K1328" t="str">
        <f t="shared" si="121"/>
        <v>TOTAL OPERATING EXPENSES</v>
      </c>
      <c r="L1328" t="str">
        <f t="shared" si="122"/>
        <v>OPERATING EXPENSES</v>
      </c>
      <c r="M1328" s="13" t="s">
        <v>3473</v>
      </c>
      <c r="N1328" t="str">
        <f t="shared" si="123"/>
        <v>OPERATING EXPENSES CONSOL</v>
      </c>
      <c r="O1328" t="str">
        <f t="shared" si="124"/>
        <v>6180 - TRAVEL EXPENSE</v>
      </c>
      <c r="P1328" t="str">
        <f>CONCATENATE(A1328," ","-"," ",TRIM(C1328))</f>
        <v>6180 - TRAVEL EXPENSE</v>
      </c>
      <c r="Q1328" t="str">
        <f t="shared" si="125"/>
        <v>TRAVEL EXPENSE</v>
      </c>
      <c r="W1328" s="2">
        <v>6180</v>
      </c>
    </row>
    <row r="1329" spans="1:23" x14ac:dyDescent="0.25">
      <c r="A1329" s="2">
        <v>6185</v>
      </c>
      <c r="B1329" s="14" t="s">
        <v>2304</v>
      </c>
      <c r="C1329" s="14" t="s">
        <v>3617</v>
      </c>
      <c r="D1329" s="14" t="s">
        <v>2316</v>
      </c>
      <c r="E1329" s="14" t="s">
        <v>2304</v>
      </c>
      <c r="F1329" s="26">
        <v>591000</v>
      </c>
      <c r="G1329" s="2">
        <v>61755</v>
      </c>
      <c r="H1329" s="4">
        <v>660</v>
      </c>
      <c r="I1329" s="25"/>
      <c r="K1329" t="str">
        <f t="shared" si="121"/>
        <v>TOTAL OPERATING EXPENSES</v>
      </c>
      <c r="L1329" t="str">
        <f t="shared" si="122"/>
        <v>OPERATING EXPENSES</v>
      </c>
      <c r="M1329" s="13" t="s">
        <v>3473</v>
      </c>
      <c r="N1329" t="str">
        <f t="shared" si="123"/>
        <v>OPERATING EXPENSES CONSOL</v>
      </c>
      <c r="O1329" t="str">
        <f t="shared" si="124"/>
        <v>6180 - TRAVEL EXPENSE</v>
      </c>
      <c r="Q1329" t="str">
        <f t="shared" si="125"/>
        <v>TRAVEL LODGING</v>
      </c>
      <c r="W1329" s="2">
        <v>6185</v>
      </c>
    </row>
    <row r="1330" spans="1:23" x14ac:dyDescent="0.25">
      <c r="A1330" s="2">
        <v>6190</v>
      </c>
      <c r="B1330" s="14" t="s">
        <v>2304</v>
      </c>
      <c r="C1330" s="14" t="s">
        <v>3618</v>
      </c>
      <c r="D1330" s="14" t="s">
        <v>2316</v>
      </c>
      <c r="E1330" s="14" t="s">
        <v>2304</v>
      </c>
      <c r="F1330" s="26">
        <v>592000</v>
      </c>
      <c r="G1330" s="2">
        <v>61756</v>
      </c>
      <c r="H1330" s="4">
        <v>675</v>
      </c>
      <c r="I1330" s="25"/>
      <c r="K1330" t="str">
        <f t="shared" si="121"/>
        <v>TOTAL OPERATING EXPENSES</v>
      </c>
      <c r="L1330" t="str">
        <f t="shared" si="122"/>
        <v>OPERATING EXPENSES</v>
      </c>
      <c r="M1330" s="13" t="s">
        <v>3473</v>
      </c>
      <c r="N1330" t="str">
        <f t="shared" si="123"/>
        <v>OPERATING EXPENSES CONSOL</v>
      </c>
      <c r="O1330" t="str">
        <f t="shared" si="124"/>
        <v>6180 - TRAVEL EXPENSE</v>
      </c>
      <c r="Q1330" t="str">
        <f t="shared" si="125"/>
        <v>TRAVEL AIRFARE</v>
      </c>
      <c r="W1330" s="2">
        <v>6190</v>
      </c>
    </row>
    <row r="1331" spans="1:23" x14ac:dyDescent="0.25">
      <c r="A1331" s="2">
        <v>6195</v>
      </c>
      <c r="B1331" s="14" t="s">
        <v>2304</v>
      </c>
      <c r="C1331" s="14" t="s">
        <v>3619</v>
      </c>
      <c r="D1331" s="14" t="s">
        <v>2316</v>
      </c>
      <c r="E1331" s="14" t="s">
        <v>2304</v>
      </c>
      <c r="F1331" s="26">
        <v>593000</v>
      </c>
      <c r="G1331" s="2">
        <v>61757</v>
      </c>
      <c r="H1331" s="4">
        <v>675</v>
      </c>
      <c r="I1331" s="25"/>
      <c r="K1331" t="str">
        <f t="shared" si="121"/>
        <v>TOTAL OPERATING EXPENSES</v>
      </c>
      <c r="L1331" t="str">
        <f t="shared" si="122"/>
        <v>OPERATING EXPENSES</v>
      </c>
      <c r="M1331" s="13" t="s">
        <v>3473</v>
      </c>
      <c r="N1331" t="str">
        <f t="shared" si="123"/>
        <v>OPERATING EXPENSES CONSOL</v>
      </c>
      <c r="O1331" t="str">
        <f t="shared" si="124"/>
        <v>6180 - TRAVEL EXPENSE</v>
      </c>
      <c r="Q1331" t="str">
        <f t="shared" si="125"/>
        <v>TRAVEL TRANSPORTATION</v>
      </c>
      <c r="W1331" s="2">
        <v>6195</v>
      </c>
    </row>
    <row r="1332" spans="1:23" x14ac:dyDescent="0.25">
      <c r="A1332" s="2">
        <v>6200</v>
      </c>
      <c r="B1332" s="14" t="s">
        <v>2304</v>
      </c>
      <c r="C1332" s="14" t="s">
        <v>3620</v>
      </c>
      <c r="D1332" s="14" t="s">
        <v>2316</v>
      </c>
      <c r="E1332" s="14" t="s">
        <v>2304</v>
      </c>
      <c r="F1332" s="26">
        <v>594000</v>
      </c>
      <c r="G1332" s="2">
        <v>61638</v>
      </c>
      <c r="H1332" s="4">
        <v>660</v>
      </c>
      <c r="I1332" s="25"/>
      <c r="K1332" t="str">
        <f t="shared" si="121"/>
        <v>TOTAL OPERATING EXPENSES</v>
      </c>
      <c r="L1332" t="str">
        <f t="shared" si="122"/>
        <v>OPERATING EXPENSES</v>
      </c>
      <c r="M1332" s="13" t="s">
        <v>3473</v>
      </c>
      <c r="N1332" t="str">
        <f t="shared" si="123"/>
        <v>OPERATING EXPENSES CONSOL</v>
      </c>
      <c r="O1332" t="str">
        <f t="shared" si="124"/>
        <v>6180 - TRAVEL EXPENSE</v>
      </c>
      <c r="Q1332" t="str">
        <f t="shared" si="125"/>
        <v>TRAVEL MEALS</v>
      </c>
      <c r="W1332" s="2">
        <v>6200</v>
      </c>
    </row>
    <row r="1333" spans="1:23" x14ac:dyDescent="0.25">
      <c r="A1333" s="2">
        <v>6205</v>
      </c>
      <c r="B1333" s="14" t="s">
        <v>2304</v>
      </c>
      <c r="C1333" s="14" t="s">
        <v>3621</v>
      </c>
      <c r="D1333" s="14" t="s">
        <v>2316</v>
      </c>
      <c r="E1333" s="14" t="s">
        <v>2304</v>
      </c>
      <c r="F1333" s="26">
        <v>594000</v>
      </c>
      <c r="G1333" s="2">
        <v>61759</v>
      </c>
      <c r="H1333" s="4">
        <v>675</v>
      </c>
      <c r="I1333" s="25"/>
      <c r="K1333" t="str">
        <f t="shared" si="121"/>
        <v>TOTAL OPERATING EXPENSES</v>
      </c>
      <c r="L1333" t="str">
        <f t="shared" si="122"/>
        <v>OPERATING EXPENSES</v>
      </c>
      <c r="M1333" s="13" t="s">
        <v>3473</v>
      </c>
      <c r="N1333" t="str">
        <f t="shared" si="123"/>
        <v>OPERATING EXPENSES CONSOL</v>
      </c>
      <c r="O1333" t="str">
        <f t="shared" si="124"/>
        <v>6180 - TRAVEL EXPENSE</v>
      </c>
      <c r="Q1333" t="str">
        <f t="shared" si="125"/>
        <v>TRAVEL ENTERTAINMENT</v>
      </c>
      <c r="W1333" s="2">
        <v>6205</v>
      </c>
    </row>
    <row r="1334" spans="1:23" x14ac:dyDescent="0.25">
      <c r="A1334" s="2">
        <v>6207</v>
      </c>
      <c r="B1334" s="14" t="s">
        <v>2304</v>
      </c>
      <c r="C1334" s="14" t="s">
        <v>3622</v>
      </c>
      <c r="D1334" s="14" t="s">
        <v>2316</v>
      </c>
      <c r="E1334" s="14" t="s">
        <v>2304</v>
      </c>
      <c r="F1334" s="26">
        <v>599900</v>
      </c>
      <c r="G1334" s="2">
        <v>61760</v>
      </c>
      <c r="H1334" s="4">
        <v>675</v>
      </c>
      <c r="I1334" s="25"/>
      <c r="K1334" t="str">
        <f t="shared" si="121"/>
        <v>TOTAL OPERATING EXPENSES</v>
      </c>
      <c r="L1334" t="str">
        <f t="shared" si="122"/>
        <v>OPERATING EXPENSES</v>
      </c>
      <c r="M1334" s="13" t="s">
        <v>3473</v>
      </c>
      <c r="N1334" t="str">
        <f t="shared" si="123"/>
        <v>OPERATING EXPENSES CONSOL</v>
      </c>
      <c r="O1334" t="str">
        <f t="shared" si="124"/>
        <v>6180 - TRAVEL EXPENSE</v>
      </c>
      <c r="Q1334" t="str">
        <f t="shared" si="125"/>
        <v>TRAVEL OTHER</v>
      </c>
      <c r="W1334" s="2">
        <v>6207</v>
      </c>
    </row>
    <row r="1335" spans="1:23" x14ac:dyDescent="0.25">
      <c r="A1335" s="2">
        <v>6210</v>
      </c>
      <c r="B1335" s="14" t="s">
        <v>2304</v>
      </c>
      <c r="C1335" s="14" t="s">
        <v>3623</v>
      </c>
      <c r="D1335" s="14" t="s">
        <v>2314</v>
      </c>
      <c r="E1335" s="14" t="s">
        <v>2307</v>
      </c>
      <c r="G1335" s="2" t="s">
        <v>2308</v>
      </c>
      <c r="H1335" s="4">
        <v>0</v>
      </c>
      <c r="K1335" t="str">
        <f t="shared" si="121"/>
        <v>TOTAL OPERATING EXPENSES</v>
      </c>
      <c r="L1335" t="str">
        <f t="shared" si="122"/>
        <v>OPERATING EXPENSES</v>
      </c>
      <c r="M1335" s="13" t="s">
        <v>3473</v>
      </c>
      <c r="N1335" t="str">
        <f t="shared" si="123"/>
        <v>OPERATING EXPENSES CONSOL</v>
      </c>
      <c r="O1335" t="str">
        <f t="shared" si="124"/>
        <v>6210 - FLEET TRANSPORTATION EXP</v>
      </c>
      <c r="P1335" t="str">
        <f>CONCATENATE(A1335," ","-"," ",TRIM(C1335))</f>
        <v>6210 - FLEET TRANSPORTATION EXP</v>
      </c>
      <c r="Q1335" t="str">
        <f t="shared" si="125"/>
        <v>FLEET TRANSPORTATION EXP</v>
      </c>
      <c r="W1335" s="2">
        <v>6210</v>
      </c>
    </row>
    <row r="1336" spans="1:23" x14ac:dyDescent="0.25">
      <c r="A1336" s="2">
        <v>6215</v>
      </c>
      <c r="B1336" s="14" t="s">
        <v>2304</v>
      </c>
      <c r="C1336" s="14" t="s">
        <v>3624</v>
      </c>
      <c r="D1336" s="14" t="s">
        <v>2316</v>
      </c>
      <c r="E1336" s="14" t="s">
        <v>2304</v>
      </c>
      <c r="F1336" s="26">
        <v>602000</v>
      </c>
      <c r="G1336" s="2">
        <v>61806</v>
      </c>
      <c r="H1336" s="4">
        <v>650</v>
      </c>
      <c r="I1336" s="25"/>
      <c r="K1336" t="str">
        <f t="shared" si="121"/>
        <v>TOTAL OPERATING EXPENSES</v>
      </c>
      <c r="L1336" t="str">
        <f t="shared" si="122"/>
        <v>OPERATING EXPENSES</v>
      </c>
      <c r="M1336" s="13" t="s">
        <v>3473</v>
      </c>
      <c r="N1336" t="str">
        <f t="shared" si="123"/>
        <v>OPERATING EXPENSES CONSOL</v>
      </c>
      <c r="O1336" t="str">
        <f t="shared" si="124"/>
        <v>6210 - FLEET TRANSPORTATION EXP</v>
      </c>
      <c r="Q1336" t="str">
        <f t="shared" si="125"/>
        <v>FUEL</v>
      </c>
      <c r="W1336" s="2">
        <v>6215</v>
      </c>
    </row>
    <row r="1337" spans="1:23" x14ac:dyDescent="0.25">
      <c r="A1337" s="2">
        <v>6220</v>
      </c>
      <c r="B1337" s="14" t="s">
        <v>2304</v>
      </c>
      <c r="C1337" s="14" t="s">
        <v>3625</v>
      </c>
      <c r="D1337" s="14" t="s">
        <v>2316</v>
      </c>
      <c r="E1337" s="14" t="s">
        <v>2304</v>
      </c>
      <c r="F1337" s="26">
        <v>603000</v>
      </c>
      <c r="G1337" s="2">
        <v>61807</v>
      </c>
      <c r="H1337" s="4">
        <v>650</v>
      </c>
      <c r="I1337" s="25"/>
      <c r="K1337" t="str">
        <f t="shared" si="121"/>
        <v>TOTAL OPERATING EXPENSES</v>
      </c>
      <c r="L1337" t="str">
        <f t="shared" si="122"/>
        <v>OPERATING EXPENSES</v>
      </c>
      <c r="M1337" s="13" t="s">
        <v>3473</v>
      </c>
      <c r="N1337" t="str">
        <f t="shared" si="123"/>
        <v>OPERATING EXPENSES CONSOL</v>
      </c>
      <c r="O1337" t="str">
        <f t="shared" si="124"/>
        <v>6210 - FLEET TRANSPORTATION EXP</v>
      </c>
      <c r="Q1337" t="str">
        <f t="shared" si="125"/>
        <v>AUTO REPAIR/TIRES</v>
      </c>
      <c r="W1337" s="2">
        <v>6220</v>
      </c>
    </row>
    <row r="1338" spans="1:23" x14ac:dyDescent="0.25">
      <c r="A1338" s="2">
        <v>6225</v>
      </c>
      <c r="B1338" s="14" t="s">
        <v>2304</v>
      </c>
      <c r="C1338" s="14" t="s">
        <v>3626</v>
      </c>
      <c r="D1338" s="14" t="s">
        <v>2316</v>
      </c>
      <c r="E1338" s="14" t="s">
        <v>2304</v>
      </c>
      <c r="F1338" s="26">
        <v>601000</v>
      </c>
      <c r="G1338" s="2">
        <v>61808</v>
      </c>
      <c r="H1338" s="4">
        <v>650</v>
      </c>
      <c r="I1338" s="25"/>
      <c r="K1338" t="str">
        <f t="shared" si="121"/>
        <v>TOTAL OPERATING EXPENSES</v>
      </c>
      <c r="L1338" t="str">
        <f t="shared" si="122"/>
        <v>OPERATING EXPENSES</v>
      </c>
      <c r="M1338" s="13" t="s">
        <v>3473</v>
      </c>
      <c r="N1338" t="str">
        <f t="shared" si="123"/>
        <v>OPERATING EXPENSES CONSOL</v>
      </c>
      <c r="O1338" t="str">
        <f t="shared" si="124"/>
        <v>6210 - FLEET TRANSPORTATION EXP</v>
      </c>
      <c r="Q1338" t="str">
        <f t="shared" si="125"/>
        <v>AUTO LICENSES</v>
      </c>
      <c r="W1338" s="2">
        <v>6225</v>
      </c>
    </row>
    <row r="1339" spans="1:23" x14ac:dyDescent="0.25">
      <c r="A1339" s="2">
        <v>6230</v>
      </c>
      <c r="B1339" s="14" t="s">
        <v>2304</v>
      </c>
      <c r="C1339" s="14" t="s">
        <v>3627</v>
      </c>
      <c r="D1339" s="14" t="s">
        <v>2316</v>
      </c>
      <c r="E1339" s="14" t="s">
        <v>2304</v>
      </c>
      <c r="F1339" s="26">
        <v>609000</v>
      </c>
      <c r="G1339" s="2">
        <v>61805</v>
      </c>
      <c r="H1339" s="4">
        <v>650</v>
      </c>
      <c r="I1339" s="25"/>
      <c r="K1339" t="str">
        <f t="shared" si="121"/>
        <v>TOTAL OPERATING EXPENSES</v>
      </c>
      <c r="L1339" t="str">
        <f t="shared" si="122"/>
        <v>OPERATING EXPENSES</v>
      </c>
      <c r="M1339" s="13" t="s">
        <v>3473</v>
      </c>
      <c r="N1339" t="str">
        <f t="shared" si="123"/>
        <v>OPERATING EXPENSES CONSOL</v>
      </c>
      <c r="O1339" t="str">
        <f t="shared" si="124"/>
        <v>6210 - FLEET TRANSPORTATION EXP</v>
      </c>
      <c r="Q1339" t="str">
        <f t="shared" si="125"/>
        <v>OTHER TRANS EXPENSES</v>
      </c>
      <c r="W1339" s="2">
        <v>6230</v>
      </c>
    </row>
    <row r="1340" spans="1:23" x14ac:dyDescent="0.25">
      <c r="A1340" s="2">
        <v>6250</v>
      </c>
      <c r="B1340" s="14" t="s">
        <v>2304</v>
      </c>
      <c r="C1340" s="14" t="s">
        <v>3628</v>
      </c>
      <c r="D1340" s="14" t="s">
        <v>2314</v>
      </c>
      <c r="E1340" s="14" t="s">
        <v>2307</v>
      </c>
      <c r="G1340" s="2" t="s">
        <v>2308</v>
      </c>
      <c r="H1340" s="4">
        <v>0</v>
      </c>
      <c r="K1340" t="str">
        <f t="shared" si="121"/>
        <v>TOTAL OPERATING EXPENSES</v>
      </c>
      <c r="L1340" t="str">
        <f t="shared" si="122"/>
        <v>OPERATING EXPENSES</v>
      </c>
      <c r="M1340" s="13" t="s">
        <v>3473</v>
      </c>
      <c r="N1340" t="str">
        <f t="shared" si="123"/>
        <v>OPERATING EXPENSES CONSOL</v>
      </c>
      <c r="O1340" t="str">
        <f t="shared" si="124"/>
        <v>6250 - MAINTENANCE TESTING</v>
      </c>
      <c r="P1340" t="str">
        <f>CONCATENATE(A1340," ","-"," ",TRIM(C1340))</f>
        <v>6250 - MAINTENANCE TESTING</v>
      </c>
      <c r="Q1340" t="str">
        <f t="shared" si="125"/>
        <v>MAINTENANCE TESTING</v>
      </c>
      <c r="W1340" s="2">
        <v>6250</v>
      </c>
    </row>
    <row r="1341" spans="1:23" x14ac:dyDescent="0.25">
      <c r="A1341" s="2">
        <v>6255</v>
      </c>
      <c r="B1341" s="14" t="s">
        <v>2304</v>
      </c>
      <c r="C1341" s="14" t="s">
        <v>3629</v>
      </c>
      <c r="D1341" s="14" t="s">
        <v>2316</v>
      </c>
      <c r="E1341" s="14" t="s">
        <v>2304</v>
      </c>
      <c r="F1341" s="26">
        <v>515002</v>
      </c>
      <c r="G1341" s="2">
        <v>61856</v>
      </c>
      <c r="H1341" s="4">
        <v>635</v>
      </c>
      <c r="I1341" s="27"/>
      <c r="J1341" s="11" t="s">
        <v>3450</v>
      </c>
      <c r="K1341" t="str">
        <f t="shared" si="121"/>
        <v>TOTAL OPERATING EXPENSES</v>
      </c>
      <c r="L1341" t="str">
        <f t="shared" si="122"/>
        <v>OPERATING EXPENSES</v>
      </c>
      <c r="M1341" s="13" t="s">
        <v>3473</v>
      </c>
      <c r="N1341" t="str">
        <f t="shared" si="123"/>
        <v>OPERATING EXPENSES CONSOL</v>
      </c>
      <c r="O1341" t="str">
        <f t="shared" si="124"/>
        <v>6250 - MAINTENANCE TESTING</v>
      </c>
      <c r="Q1341" t="str">
        <f t="shared" si="125"/>
        <v>TEST-WATER</v>
      </c>
      <c r="W1341" s="2">
        <v>6255</v>
      </c>
    </row>
    <row r="1342" spans="1:23" x14ac:dyDescent="0.25">
      <c r="A1342" s="2">
        <v>6260</v>
      </c>
      <c r="B1342" s="14" t="s">
        <v>2304</v>
      </c>
      <c r="C1342" s="14" t="s">
        <v>3630</v>
      </c>
      <c r="D1342" s="14" t="s">
        <v>2316</v>
      </c>
      <c r="E1342" s="14" t="s">
        <v>2304</v>
      </c>
      <c r="F1342" s="26">
        <v>515003</v>
      </c>
      <c r="G1342" s="2">
        <v>61857</v>
      </c>
      <c r="H1342" s="4">
        <v>635</v>
      </c>
      <c r="I1342" s="27"/>
      <c r="J1342" s="11" t="s">
        <v>3450</v>
      </c>
      <c r="K1342" t="str">
        <f t="shared" si="121"/>
        <v>TOTAL OPERATING EXPENSES</v>
      </c>
      <c r="L1342" t="str">
        <f t="shared" si="122"/>
        <v>OPERATING EXPENSES</v>
      </c>
      <c r="M1342" s="13" t="s">
        <v>3473</v>
      </c>
      <c r="N1342" t="str">
        <f t="shared" si="123"/>
        <v>OPERATING EXPENSES CONSOL</v>
      </c>
      <c r="O1342" t="str">
        <f t="shared" si="124"/>
        <v>6250 - MAINTENANCE TESTING</v>
      </c>
      <c r="Q1342" t="str">
        <f t="shared" si="125"/>
        <v>TEST-EQUIP/CHEMICAL</v>
      </c>
      <c r="W1342" s="2">
        <v>6260</v>
      </c>
    </row>
    <row r="1343" spans="1:23" x14ac:dyDescent="0.25">
      <c r="A1343" s="2">
        <v>6265</v>
      </c>
      <c r="B1343" s="14" t="s">
        <v>2304</v>
      </c>
      <c r="C1343" s="14" t="s">
        <v>3631</v>
      </c>
      <c r="D1343" s="14" t="s">
        <v>2316</v>
      </c>
      <c r="E1343" s="14" t="s">
        <v>2304</v>
      </c>
      <c r="F1343" s="26">
        <v>515004</v>
      </c>
      <c r="G1343" s="2">
        <v>61858</v>
      </c>
      <c r="H1343" s="4">
        <v>635</v>
      </c>
      <c r="I1343" s="27"/>
      <c r="J1343" s="11" t="s">
        <v>3450</v>
      </c>
      <c r="K1343" t="str">
        <f t="shared" si="121"/>
        <v>TOTAL OPERATING EXPENSES</v>
      </c>
      <c r="L1343" t="str">
        <f t="shared" si="122"/>
        <v>OPERATING EXPENSES</v>
      </c>
      <c r="M1343" s="13" t="s">
        <v>3473</v>
      </c>
      <c r="N1343" t="str">
        <f t="shared" si="123"/>
        <v>OPERATING EXPENSES CONSOL</v>
      </c>
      <c r="O1343" t="str">
        <f t="shared" si="124"/>
        <v>6250 - MAINTENANCE TESTING</v>
      </c>
      <c r="Q1343" t="str">
        <f t="shared" si="125"/>
        <v>TEST-SAFE DRINKING WATE</v>
      </c>
      <c r="W1343" s="2">
        <v>6265</v>
      </c>
    </row>
    <row r="1344" spans="1:23" x14ac:dyDescent="0.25">
      <c r="A1344" s="2">
        <v>6270</v>
      </c>
      <c r="B1344" s="14" t="s">
        <v>2304</v>
      </c>
      <c r="C1344" s="14" t="s">
        <v>3632</v>
      </c>
      <c r="D1344" s="14" t="s">
        <v>2316</v>
      </c>
      <c r="E1344" s="14" t="s">
        <v>2304</v>
      </c>
      <c r="F1344" s="26">
        <v>515002</v>
      </c>
      <c r="G1344" s="2">
        <v>61859</v>
      </c>
      <c r="H1344" s="4">
        <v>635</v>
      </c>
      <c r="I1344" s="27"/>
      <c r="J1344" s="11" t="s">
        <v>3450</v>
      </c>
      <c r="K1344" t="str">
        <f t="shared" si="121"/>
        <v>TOTAL OPERATING EXPENSES</v>
      </c>
      <c r="L1344" t="str">
        <f t="shared" si="122"/>
        <v>OPERATING EXPENSES</v>
      </c>
      <c r="M1344" s="13" t="s">
        <v>3473</v>
      </c>
      <c r="N1344" t="str">
        <f t="shared" si="123"/>
        <v>OPERATING EXPENSES CONSOL</v>
      </c>
      <c r="O1344" t="str">
        <f t="shared" si="124"/>
        <v>6250 - MAINTENANCE TESTING</v>
      </c>
      <c r="Q1344" t="str">
        <f t="shared" si="125"/>
        <v>TEST-SEWER</v>
      </c>
      <c r="W1344" s="2">
        <v>6270</v>
      </c>
    </row>
    <row r="1345" spans="1:23" x14ac:dyDescent="0.25">
      <c r="A1345" s="2">
        <v>6280</v>
      </c>
      <c r="B1345" s="14" t="s">
        <v>2304</v>
      </c>
      <c r="C1345" s="14" t="s">
        <v>3633</v>
      </c>
      <c r="D1345" s="14" t="s">
        <v>2314</v>
      </c>
      <c r="E1345" s="14" t="s">
        <v>2307</v>
      </c>
      <c r="G1345" s="2" t="s">
        <v>2308</v>
      </c>
      <c r="H1345" s="4">
        <v>0</v>
      </c>
      <c r="K1345" t="str">
        <f t="shared" si="121"/>
        <v>TOTAL OPERATING EXPENSES</v>
      </c>
      <c r="L1345" t="str">
        <f t="shared" si="122"/>
        <v>OPERATING EXPENSES</v>
      </c>
      <c r="M1345" s="13" t="s">
        <v>3473</v>
      </c>
      <c r="N1345" t="str">
        <f t="shared" si="123"/>
        <v>OPERATING EXPENSES CONSOL</v>
      </c>
      <c r="O1345" t="str">
        <f t="shared" si="124"/>
        <v>6280 - MAINTENANCE-WATER PLANT</v>
      </c>
      <c r="P1345" t="str">
        <f>CONCATENATE(A1345," ","-"," ",TRIM(C1345))</f>
        <v>6280 - MAINTENANCE-WATER PLANT</v>
      </c>
      <c r="Q1345" t="str">
        <f t="shared" si="125"/>
        <v>MAINTENANCE-WATER PLANT</v>
      </c>
      <c r="W1345" s="2">
        <v>6280</v>
      </c>
    </row>
    <row r="1346" spans="1:23" x14ac:dyDescent="0.25">
      <c r="A1346" s="2">
        <v>6285</v>
      </c>
      <c r="B1346" s="14" t="s">
        <v>2304</v>
      </c>
      <c r="C1346" s="14" t="s">
        <v>3634</v>
      </c>
      <c r="D1346" s="14" t="s">
        <v>2316</v>
      </c>
      <c r="E1346" s="14" t="s">
        <v>2304</v>
      </c>
      <c r="F1346" s="26">
        <v>513900</v>
      </c>
      <c r="G1346" s="2">
        <v>62206</v>
      </c>
      <c r="H1346" s="4">
        <v>620</v>
      </c>
      <c r="I1346" s="25"/>
      <c r="J1346" s="11" t="s">
        <v>3635</v>
      </c>
      <c r="K1346" t="str">
        <f t="shared" si="121"/>
        <v>TOTAL OPERATING EXPENSES</v>
      </c>
      <c r="L1346" t="str">
        <f t="shared" si="122"/>
        <v>OPERATING EXPENSES</v>
      </c>
      <c r="M1346" s="13" t="s">
        <v>3473</v>
      </c>
      <c r="N1346" t="str">
        <f t="shared" si="123"/>
        <v>OPERATING EXPENSES CONSOL</v>
      </c>
      <c r="O1346" t="str">
        <f t="shared" si="124"/>
        <v>6280 - MAINTENANCE-WATER PLANT</v>
      </c>
      <c r="Q1346" t="str">
        <f t="shared" si="125"/>
        <v>WATER-MAINT SUPPLIES</v>
      </c>
      <c r="W1346" s="2">
        <v>6285</v>
      </c>
    </row>
    <row r="1347" spans="1:23" x14ac:dyDescent="0.25">
      <c r="A1347" s="2">
        <v>6290</v>
      </c>
      <c r="B1347" s="14" t="s">
        <v>2304</v>
      </c>
      <c r="C1347" s="14" t="s">
        <v>3636</v>
      </c>
      <c r="D1347" s="14" t="s">
        <v>2316</v>
      </c>
      <c r="E1347" s="14" t="s">
        <v>2304</v>
      </c>
      <c r="F1347" s="26">
        <v>512002</v>
      </c>
      <c r="G1347" s="2">
        <v>62207</v>
      </c>
      <c r="H1347" s="4">
        <v>620</v>
      </c>
      <c r="I1347" s="25"/>
      <c r="K1347" t="str">
        <f t="shared" ref="K1347:K1410" si="126">IF(D1347="3",TRIM(C1347),K1346)</f>
        <v>TOTAL OPERATING EXPENSES</v>
      </c>
      <c r="L1347" t="str">
        <f t="shared" si="122"/>
        <v>OPERATING EXPENSES</v>
      </c>
      <c r="M1347" s="13" t="s">
        <v>3473</v>
      </c>
      <c r="N1347" t="str">
        <f t="shared" si="123"/>
        <v>OPERATING EXPENSES CONSOL</v>
      </c>
      <c r="O1347" t="str">
        <f t="shared" si="124"/>
        <v>6280 - MAINTENANCE-WATER PLANT</v>
      </c>
      <c r="Q1347" t="str">
        <f t="shared" si="125"/>
        <v>WATER-MAINT REPAIRS</v>
      </c>
      <c r="W1347" s="2">
        <v>6290</v>
      </c>
    </row>
    <row r="1348" spans="1:23" x14ac:dyDescent="0.25">
      <c r="A1348" s="2">
        <v>6295</v>
      </c>
      <c r="B1348" s="14" t="s">
        <v>2304</v>
      </c>
      <c r="C1348" s="14" t="s">
        <v>3637</v>
      </c>
      <c r="D1348" s="14" t="s">
        <v>2316</v>
      </c>
      <c r="E1348" s="14" t="s">
        <v>2304</v>
      </c>
      <c r="F1348" s="26">
        <v>512003</v>
      </c>
      <c r="G1348" s="2">
        <v>62208</v>
      </c>
      <c r="H1348" s="4">
        <v>620</v>
      </c>
      <c r="I1348" s="25"/>
      <c r="K1348" t="str">
        <f t="shared" si="126"/>
        <v>TOTAL OPERATING EXPENSES</v>
      </c>
      <c r="L1348" t="str">
        <f t="shared" ref="L1348:L1411" si="127">IF(D1348="4",TRIM(C1348),L1347)</f>
        <v>OPERATING EXPENSES</v>
      </c>
      <c r="M1348" s="13" t="s">
        <v>3473</v>
      </c>
      <c r="N1348" t="str">
        <f t="shared" si="123"/>
        <v>OPERATING EXPENSES CONSOL</v>
      </c>
      <c r="O1348" t="str">
        <f t="shared" si="124"/>
        <v>6280 - MAINTENANCE-WATER PLANT</v>
      </c>
      <c r="Q1348" t="str">
        <f t="shared" si="125"/>
        <v>WATER-MAIN BREAKS</v>
      </c>
      <c r="W1348" s="2">
        <v>6295</v>
      </c>
    </row>
    <row r="1349" spans="1:23" x14ac:dyDescent="0.25">
      <c r="A1349" s="2">
        <v>6300</v>
      </c>
      <c r="B1349" s="14" t="s">
        <v>2304</v>
      </c>
      <c r="C1349" s="14" t="s">
        <v>3638</v>
      </c>
      <c r="D1349" s="14" t="s">
        <v>2316</v>
      </c>
      <c r="E1349" s="14" t="s">
        <v>2304</v>
      </c>
      <c r="F1349" s="26">
        <v>512008</v>
      </c>
      <c r="G1349" s="2">
        <v>62209</v>
      </c>
      <c r="H1349" s="4">
        <v>620</v>
      </c>
      <c r="I1349" s="25"/>
      <c r="K1349" t="str">
        <f t="shared" si="126"/>
        <v>TOTAL OPERATING EXPENSES</v>
      </c>
      <c r="L1349" t="str">
        <f t="shared" si="127"/>
        <v>OPERATING EXPENSES</v>
      </c>
      <c r="M1349" s="13" t="s">
        <v>3473</v>
      </c>
      <c r="N1349" t="str">
        <f t="shared" ref="N1349:N1412" si="128">IF(D1349="5",TRIM(C1349),N1348)</f>
        <v>OPERATING EXPENSES CONSOL</v>
      </c>
      <c r="O1349" t="str">
        <f t="shared" ref="O1349:O1412" si="129">IF(D1349="6",P1349,O1348)</f>
        <v>6280 - MAINTENANCE-WATER PLANT</v>
      </c>
      <c r="Q1349" t="str">
        <f t="shared" ref="Q1349:Q1412" si="130">IF(OR(D1349="7",D1349="8",D1349="6"),TRIM(C1349),"")</f>
        <v>WATER-ELEC EQUIPT REPAI</v>
      </c>
      <c r="W1349" s="2">
        <v>6300</v>
      </c>
    </row>
    <row r="1350" spans="1:23" x14ac:dyDescent="0.25">
      <c r="A1350" s="2">
        <v>6305</v>
      </c>
      <c r="B1350" s="14" t="s">
        <v>2304</v>
      </c>
      <c r="C1350" s="14" t="s">
        <v>3639</v>
      </c>
      <c r="D1350" s="14" t="s">
        <v>2316</v>
      </c>
      <c r="E1350" s="14" t="s">
        <v>2304</v>
      </c>
      <c r="F1350" s="26">
        <v>512009</v>
      </c>
      <c r="G1350" s="2">
        <v>62210</v>
      </c>
      <c r="H1350" s="4">
        <v>675</v>
      </c>
      <c r="I1350" s="25"/>
      <c r="K1350" t="str">
        <f t="shared" si="126"/>
        <v>TOTAL OPERATING EXPENSES</v>
      </c>
      <c r="L1350" t="str">
        <f t="shared" si="127"/>
        <v>OPERATING EXPENSES</v>
      </c>
      <c r="M1350" s="13" t="s">
        <v>3473</v>
      </c>
      <c r="N1350" t="str">
        <f t="shared" si="128"/>
        <v>OPERATING EXPENSES CONSOL</v>
      </c>
      <c r="O1350" t="str">
        <f t="shared" si="129"/>
        <v>6280 - MAINTENANCE-WATER PLANT</v>
      </c>
      <c r="Q1350" t="str">
        <f t="shared" si="130"/>
        <v>WATER-PERMITS</v>
      </c>
      <c r="W1350" s="2">
        <v>6305</v>
      </c>
    </row>
    <row r="1351" spans="1:23" x14ac:dyDescent="0.25">
      <c r="A1351" s="2">
        <v>6310</v>
      </c>
      <c r="B1351" s="14" t="s">
        <v>2304</v>
      </c>
      <c r="C1351" s="14" t="s">
        <v>3640</v>
      </c>
      <c r="D1351" s="14" t="s">
        <v>2316</v>
      </c>
      <c r="E1351" s="14" t="s">
        <v>2304</v>
      </c>
      <c r="F1351" s="26">
        <v>512900</v>
      </c>
      <c r="G1351" s="2">
        <v>62211</v>
      </c>
      <c r="H1351" s="4">
        <v>675</v>
      </c>
      <c r="I1351" s="25"/>
      <c r="K1351" t="str">
        <f t="shared" si="126"/>
        <v>TOTAL OPERATING EXPENSES</v>
      </c>
      <c r="L1351" t="str">
        <f t="shared" si="127"/>
        <v>OPERATING EXPENSES</v>
      </c>
      <c r="M1351" s="13" t="s">
        <v>3473</v>
      </c>
      <c r="N1351" t="str">
        <f t="shared" si="128"/>
        <v>OPERATING EXPENSES CONSOL</v>
      </c>
      <c r="O1351" t="str">
        <f t="shared" si="129"/>
        <v>6280 - MAINTENANCE-WATER PLANT</v>
      </c>
      <c r="Q1351" t="str">
        <f t="shared" si="130"/>
        <v>WATER-OTHER MAINT EXP</v>
      </c>
      <c r="W1351" s="2">
        <v>6310</v>
      </c>
    </row>
    <row r="1352" spans="1:23" x14ac:dyDescent="0.25">
      <c r="A1352" s="2">
        <v>6315</v>
      </c>
      <c r="B1352" s="14" t="s">
        <v>2304</v>
      </c>
      <c r="C1352" s="14" t="s">
        <v>3641</v>
      </c>
      <c r="D1352" s="14" t="s">
        <v>2314</v>
      </c>
      <c r="E1352" s="14" t="s">
        <v>2307</v>
      </c>
      <c r="G1352" s="2" t="s">
        <v>2308</v>
      </c>
      <c r="H1352" s="4">
        <v>0</v>
      </c>
      <c r="K1352" t="str">
        <f t="shared" si="126"/>
        <v>TOTAL OPERATING EXPENSES</v>
      </c>
      <c r="L1352" t="str">
        <f t="shared" si="127"/>
        <v>OPERATING EXPENSES</v>
      </c>
      <c r="M1352" s="13" t="s">
        <v>3473</v>
      </c>
      <c r="N1352" t="str">
        <f t="shared" si="128"/>
        <v>OPERATING EXPENSES CONSOL</v>
      </c>
      <c r="O1352" t="str">
        <f t="shared" si="129"/>
        <v>6315 - MAINTENANCE-SEWER PLANT</v>
      </c>
      <c r="P1352" t="str">
        <f>CONCATENATE(A1352," ","-"," ",TRIM(C1352))</f>
        <v>6315 - MAINTENANCE-SEWER PLANT</v>
      </c>
      <c r="Q1352" t="str">
        <f t="shared" si="130"/>
        <v>MAINTENANCE-SEWER PLANT</v>
      </c>
      <c r="W1352" s="2">
        <v>6315</v>
      </c>
    </row>
    <row r="1353" spans="1:23" x14ac:dyDescent="0.25">
      <c r="A1353" s="2">
        <v>6320</v>
      </c>
      <c r="B1353" s="14" t="s">
        <v>2304</v>
      </c>
      <c r="C1353" s="14" t="s">
        <v>3642</v>
      </c>
      <c r="D1353" s="14" t="s">
        <v>2316</v>
      </c>
      <c r="E1353" s="14" t="s">
        <v>2304</v>
      </c>
      <c r="F1353" s="26">
        <v>513900</v>
      </c>
      <c r="G1353" s="2">
        <v>62216</v>
      </c>
      <c r="H1353" s="4">
        <v>720</v>
      </c>
      <c r="I1353" s="25"/>
      <c r="J1353" s="11" t="s">
        <v>3635</v>
      </c>
      <c r="K1353" t="str">
        <f t="shared" si="126"/>
        <v>TOTAL OPERATING EXPENSES</v>
      </c>
      <c r="L1353" t="str">
        <f t="shared" si="127"/>
        <v>OPERATING EXPENSES</v>
      </c>
      <c r="M1353" s="13" t="s">
        <v>3473</v>
      </c>
      <c r="N1353" t="str">
        <f t="shared" si="128"/>
        <v>OPERATING EXPENSES CONSOL</v>
      </c>
      <c r="O1353" t="str">
        <f t="shared" si="129"/>
        <v>6315 - MAINTENANCE-SEWER PLANT</v>
      </c>
      <c r="Q1353" t="str">
        <f t="shared" si="130"/>
        <v>SEWER-MAINT SUPPLIES</v>
      </c>
      <c r="W1353" s="2">
        <v>6320</v>
      </c>
    </row>
    <row r="1354" spans="1:23" x14ac:dyDescent="0.25">
      <c r="A1354" s="2">
        <v>6325</v>
      </c>
      <c r="B1354" s="14" t="s">
        <v>2304</v>
      </c>
      <c r="C1354" s="14" t="s">
        <v>3643</v>
      </c>
      <c r="D1354" s="14" t="s">
        <v>2316</v>
      </c>
      <c r="E1354" s="14" t="s">
        <v>2304</v>
      </c>
      <c r="F1354" s="26">
        <v>512002</v>
      </c>
      <c r="G1354" s="2">
        <v>62217</v>
      </c>
      <c r="H1354" s="4">
        <v>720</v>
      </c>
      <c r="I1354" s="25"/>
      <c r="K1354" t="str">
        <f t="shared" si="126"/>
        <v>TOTAL OPERATING EXPENSES</v>
      </c>
      <c r="L1354" t="str">
        <f t="shared" si="127"/>
        <v>OPERATING EXPENSES</v>
      </c>
      <c r="M1354" s="13" t="s">
        <v>3473</v>
      </c>
      <c r="N1354" t="str">
        <f t="shared" si="128"/>
        <v>OPERATING EXPENSES CONSOL</v>
      </c>
      <c r="O1354" t="str">
        <f t="shared" si="129"/>
        <v>6315 - MAINTENANCE-SEWER PLANT</v>
      </c>
      <c r="Q1354" t="str">
        <f t="shared" si="130"/>
        <v>SEWER-MAINT REPAIRS</v>
      </c>
      <c r="W1354" s="2">
        <v>6325</v>
      </c>
    </row>
    <row r="1355" spans="1:23" x14ac:dyDescent="0.25">
      <c r="A1355" s="2">
        <v>6330</v>
      </c>
      <c r="B1355" s="14" t="s">
        <v>2304</v>
      </c>
      <c r="C1355" s="14" t="s">
        <v>3644</v>
      </c>
      <c r="D1355" s="14" t="s">
        <v>2316</v>
      </c>
      <c r="E1355" s="14" t="s">
        <v>2304</v>
      </c>
      <c r="F1355" s="26">
        <v>512003</v>
      </c>
      <c r="G1355" s="2">
        <v>62218</v>
      </c>
      <c r="H1355" s="4">
        <v>720</v>
      </c>
      <c r="I1355" s="25"/>
      <c r="K1355" t="str">
        <f t="shared" si="126"/>
        <v>TOTAL OPERATING EXPENSES</v>
      </c>
      <c r="L1355" t="str">
        <f t="shared" si="127"/>
        <v>OPERATING EXPENSES</v>
      </c>
      <c r="M1355" s="13" t="s">
        <v>3473</v>
      </c>
      <c r="N1355" t="str">
        <f t="shared" si="128"/>
        <v>OPERATING EXPENSES CONSOL</v>
      </c>
      <c r="O1355" t="str">
        <f t="shared" si="129"/>
        <v>6315 - MAINTENANCE-SEWER PLANT</v>
      </c>
      <c r="Q1355" t="str">
        <f t="shared" si="130"/>
        <v>SEWER-MAIN BREAKS</v>
      </c>
      <c r="W1355" s="2">
        <v>6330</v>
      </c>
    </row>
    <row r="1356" spans="1:23" x14ac:dyDescent="0.25">
      <c r="A1356" s="2">
        <v>6335</v>
      </c>
      <c r="B1356" s="14" t="s">
        <v>2304</v>
      </c>
      <c r="C1356" s="14" t="s">
        <v>3645</v>
      </c>
      <c r="D1356" s="14" t="s">
        <v>2316</v>
      </c>
      <c r="E1356" s="14" t="s">
        <v>2304</v>
      </c>
      <c r="F1356" s="26">
        <v>512008</v>
      </c>
      <c r="G1356" s="2">
        <v>62219</v>
      </c>
      <c r="H1356" s="4">
        <v>720</v>
      </c>
      <c r="I1356" s="25"/>
      <c r="K1356" t="str">
        <f t="shared" si="126"/>
        <v>TOTAL OPERATING EXPENSES</v>
      </c>
      <c r="L1356" t="str">
        <f t="shared" si="127"/>
        <v>OPERATING EXPENSES</v>
      </c>
      <c r="M1356" s="13" t="s">
        <v>3473</v>
      </c>
      <c r="N1356" t="str">
        <f t="shared" si="128"/>
        <v>OPERATING EXPENSES CONSOL</v>
      </c>
      <c r="O1356" t="str">
        <f t="shared" si="129"/>
        <v>6315 - MAINTENANCE-SEWER PLANT</v>
      </c>
      <c r="Q1356" t="str">
        <f t="shared" si="130"/>
        <v>SEWER-ELEC EQUIPT REPAI</v>
      </c>
      <c r="W1356" s="2">
        <v>6335</v>
      </c>
    </row>
    <row r="1357" spans="1:23" x14ac:dyDescent="0.25">
      <c r="A1357" s="2">
        <v>6340</v>
      </c>
      <c r="B1357" s="14" t="s">
        <v>2304</v>
      </c>
      <c r="C1357" s="14" t="s">
        <v>3646</v>
      </c>
      <c r="D1357" s="14" t="s">
        <v>2316</v>
      </c>
      <c r="E1357" s="14" t="s">
        <v>2304</v>
      </c>
      <c r="F1357" s="26">
        <v>512009</v>
      </c>
      <c r="G1357" s="2">
        <v>62220</v>
      </c>
      <c r="H1357" s="4">
        <v>775</v>
      </c>
      <c r="I1357" s="25"/>
      <c r="K1357" t="str">
        <f t="shared" si="126"/>
        <v>TOTAL OPERATING EXPENSES</v>
      </c>
      <c r="L1357" t="str">
        <f t="shared" si="127"/>
        <v>OPERATING EXPENSES</v>
      </c>
      <c r="M1357" s="13" t="s">
        <v>3473</v>
      </c>
      <c r="N1357" t="str">
        <f t="shared" si="128"/>
        <v>OPERATING EXPENSES CONSOL</v>
      </c>
      <c r="O1357" t="str">
        <f t="shared" si="129"/>
        <v>6315 - MAINTENANCE-SEWER PLANT</v>
      </c>
      <c r="Q1357" t="str">
        <f t="shared" si="130"/>
        <v>SEWER-PERMITS</v>
      </c>
      <c r="W1357" s="2">
        <v>6340</v>
      </c>
    </row>
    <row r="1358" spans="1:23" x14ac:dyDescent="0.25">
      <c r="A1358" s="2">
        <v>6345</v>
      </c>
      <c r="B1358" s="14" t="s">
        <v>2304</v>
      </c>
      <c r="C1358" s="14" t="s">
        <v>3647</v>
      </c>
      <c r="D1358" s="14" t="s">
        <v>2316</v>
      </c>
      <c r="E1358" s="14" t="s">
        <v>2304</v>
      </c>
      <c r="F1358" s="26">
        <v>512900</v>
      </c>
      <c r="G1358" s="2">
        <v>62221</v>
      </c>
      <c r="H1358" s="4">
        <v>775</v>
      </c>
      <c r="I1358" s="25"/>
      <c r="K1358" t="str">
        <f t="shared" si="126"/>
        <v>TOTAL OPERATING EXPENSES</v>
      </c>
      <c r="L1358" t="str">
        <f t="shared" si="127"/>
        <v>OPERATING EXPENSES</v>
      </c>
      <c r="M1358" s="13" t="s">
        <v>3473</v>
      </c>
      <c r="N1358" t="str">
        <f t="shared" si="128"/>
        <v>OPERATING EXPENSES CONSOL</v>
      </c>
      <c r="O1358" t="str">
        <f t="shared" si="129"/>
        <v>6315 - MAINTENANCE-SEWER PLANT</v>
      </c>
      <c r="Q1358" t="str">
        <f t="shared" si="130"/>
        <v>SEWER-OTHER MAINT EXP</v>
      </c>
      <c r="W1358" s="2">
        <v>6345</v>
      </c>
    </row>
    <row r="1359" spans="1:23" x14ac:dyDescent="0.25">
      <c r="A1359" s="2">
        <v>6350</v>
      </c>
      <c r="B1359" s="14" t="s">
        <v>2304</v>
      </c>
      <c r="C1359" s="14" t="s">
        <v>3648</v>
      </c>
      <c r="D1359" s="14" t="s">
        <v>2314</v>
      </c>
      <c r="E1359" s="14" t="s">
        <v>2307</v>
      </c>
      <c r="G1359" s="2" t="s">
        <v>2308</v>
      </c>
      <c r="H1359" s="4">
        <v>0</v>
      </c>
      <c r="K1359" t="str">
        <f t="shared" si="126"/>
        <v>TOTAL OPERATING EXPENSES</v>
      </c>
      <c r="L1359" t="str">
        <f t="shared" si="127"/>
        <v>OPERATING EXPENSES</v>
      </c>
      <c r="M1359" s="13" t="s">
        <v>3473</v>
      </c>
      <c r="N1359" t="str">
        <f t="shared" si="128"/>
        <v>OPERATING EXPENSES CONSOL</v>
      </c>
      <c r="O1359" t="str">
        <f t="shared" si="129"/>
        <v>6350 - MAINTENANCE-WTR&amp;SWR PLAN</v>
      </c>
      <c r="P1359" t="str">
        <f>CONCATENATE(A1359," ","-"," ",TRIM(C1359))</f>
        <v>6350 - MAINTENANCE-WTR&amp;SWR PLAN</v>
      </c>
      <c r="Q1359" t="str">
        <f t="shared" si="130"/>
        <v>MAINTENANCE-WTR&amp;SWR PLAN</v>
      </c>
      <c r="W1359" s="2">
        <v>6350</v>
      </c>
    </row>
    <row r="1360" spans="1:23" x14ac:dyDescent="0.25">
      <c r="A1360" s="2">
        <v>6355</v>
      </c>
      <c r="B1360" s="14" t="s">
        <v>2304</v>
      </c>
      <c r="C1360" s="14" t="s">
        <v>3649</v>
      </c>
      <c r="D1360" s="14" t="s">
        <v>2316</v>
      </c>
      <c r="E1360" s="14" t="s">
        <v>2304</v>
      </c>
      <c r="F1360" s="26">
        <v>512012</v>
      </c>
      <c r="G1360" s="2">
        <v>62290</v>
      </c>
      <c r="H1360" s="4">
        <v>675</v>
      </c>
      <c r="I1360" s="25"/>
      <c r="K1360" t="str">
        <f t="shared" si="126"/>
        <v>TOTAL OPERATING EXPENSES</v>
      </c>
      <c r="L1360" t="str">
        <f t="shared" si="127"/>
        <v>OPERATING EXPENSES</v>
      </c>
      <c r="M1360" s="13" t="s">
        <v>3473</v>
      </c>
      <c r="N1360" t="str">
        <f t="shared" si="128"/>
        <v>OPERATING EXPENSES CONSOL</v>
      </c>
      <c r="O1360" t="str">
        <f t="shared" si="129"/>
        <v>6350 - MAINTENANCE-WTR&amp;SWR PLAN</v>
      </c>
      <c r="Q1360" t="str">
        <f t="shared" si="130"/>
        <v>DEFERRED MAINT EXPENSE</v>
      </c>
      <c r="W1360" s="2">
        <v>6355</v>
      </c>
    </row>
    <row r="1361" spans="1:23" x14ac:dyDescent="0.25">
      <c r="A1361" s="2">
        <v>6360</v>
      </c>
      <c r="B1361" s="14" t="s">
        <v>2304</v>
      </c>
      <c r="C1361" s="14" t="s">
        <v>3650</v>
      </c>
      <c r="D1361" s="14" t="s">
        <v>2316</v>
      </c>
      <c r="E1361" s="14" t="s">
        <v>2304</v>
      </c>
      <c r="F1361" s="26">
        <v>512014</v>
      </c>
      <c r="G1361" s="2">
        <v>62226</v>
      </c>
      <c r="H1361" s="4">
        <v>675</v>
      </c>
      <c r="I1361" s="25"/>
      <c r="K1361" t="str">
        <f t="shared" si="126"/>
        <v>TOTAL OPERATING EXPENSES</v>
      </c>
      <c r="L1361" t="str">
        <f t="shared" si="127"/>
        <v>OPERATING EXPENSES</v>
      </c>
      <c r="M1361" s="13" t="s">
        <v>3473</v>
      </c>
      <c r="N1361" t="str">
        <f t="shared" si="128"/>
        <v>OPERATING EXPENSES CONSOL</v>
      </c>
      <c r="O1361" t="str">
        <f t="shared" si="129"/>
        <v>6350 - MAINTENANCE-WTR&amp;SWR PLAN</v>
      </c>
      <c r="Q1361" t="str">
        <f t="shared" si="130"/>
        <v>COMMUNICATION EXPENSE</v>
      </c>
      <c r="W1361" s="2">
        <v>6360</v>
      </c>
    </row>
    <row r="1362" spans="1:23" x14ac:dyDescent="0.25">
      <c r="A1362" s="2">
        <v>6365</v>
      </c>
      <c r="B1362" s="14" t="s">
        <v>2304</v>
      </c>
      <c r="C1362" s="14" t="s">
        <v>3651</v>
      </c>
      <c r="D1362" s="14" t="s">
        <v>2316</v>
      </c>
      <c r="E1362" s="14" t="s">
        <v>2304</v>
      </c>
      <c r="F1362" s="26">
        <v>512015</v>
      </c>
      <c r="G1362" s="2">
        <v>62227</v>
      </c>
      <c r="H1362" s="4">
        <v>642</v>
      </c>
      <c r="I1362" s="25"/>
      <c r="K1362" t="str">
        <f t="shared" si="126"/>
        <v>TOTAL OPERATING EXPENSES</v>
      </c>
      <c r="L1362" t="str">
        <f t="shared" si="127"/>
        <v>OPERATING EXPENSES</v>
      </c>
      <c r="M1362" s="13" t="s">
        <v>3473</v>
      </c>
      <c r="N1362" t="str">
        <f t="shared" si="128"/>
        <v>OPERATING EXPENSES CONSOL</v>
      </c>
      <c r="O1362" t="str">
        <f t="shared" si="129"/>
        <v>6350 - MAINTENANCE-WTR&amp;SWR PLAN</v>
      </c>
      <c r="Q1362" t="str">
        <f t="shared" si="130"/>
        <v>EQUIPMENT RENTALS</v>
      </c>
      <c r="W1362" s="2">
        <v>6365</v>
      </c>
    </row>
    <row r="1363" spans="1:23" x14ac:dyDescent="0.25">
      <c r="A1363" s="2">
        <v>6370</v>
      </c>
      <c r="B1363" s="14" t="s">
        <v>2304</v>
      </c>
      <c r="C1363" s="14" t="s">
        <v>3652</v>
      </c>
      <c r="D1363" s="14" t="s">
        <v>2316</v>
      </c>
      <c r="E1363" s="14" t="s">
        <v>2304</v>
      </c>
      <c r="F1363" s="26">
        <v>512022</v>
      </c>
      <c r="G1363" s="2">
        <v>62228</v>
      </c>
      <c r="H1363" s="4">
        <v>675</v>
      </c>
      <c r="I1363" s="25"/>
      <c r="J1363" s="11" t="s">
        <v>3450</v>
      </c>
      <c r="K1363" t="str">
        <f t="shared" si="126"/>
        <v>TOTAL OPERATING EXPENSES</v>
      </c>
      <c r="L1363" t="str">
        <f t="shared" si="127"/>
        <v>OPERATING EXPENSES</v>
      </c>
      <c r="M1363" s="13" t="s">
        <v>3473</v>
      </c>
      <c r="N1363" t="str">
        <f t="shared" si="128"/>
        <v>OPERATING EXPENSES CONSOL</v>
      </c>
      <c r="O1363" t="str">
        <f t="shared" si="129"/>
        <v>6350 - MAINTENANCE-WTR&amp;SWR PLAN</v>
      </c>
      <c r="Q1363" t="str">
        <f t="shared" si="130"/>
        <v>OPER CONTRACTED WORKERS</v>
      </c>
      <c r="W1363" s="2">
        <v>6370</v>
      </c>
    </row>
    <row r="1364" spans="1:23" x14ac:dyDescent="0.25">
      <c r="A1364" s="2">
        <v>6375</v>
      </c>
      <c r="B1364" s="14" t="s">
        <v>2304</v>
      </c>
      <c r="C1364" s="14" t="s">
        <v>3653</v>
      </c>
      <c r="D1364" s="14" t="s">
        <v>2316</v>
      </c>
      <c r="E1364" s="14" t="s">
        <v>2304</v>
      </c>
      <c r="F1364" s="26">
        <v>515001</v>
      </c>
      <c r="G1364" s="2">
        <v>62229</v>
      </c>
      <c r="H1364" s="4">
        <v>635</v>
      </c>
      <c r="I1364" s="25"/>
      <c r="K1364" t="str">
        <f t="shared" si="126"/>
        <v>TOTAL OPERATING EXPENSES</v>
      </c>
      <c r="L1364" t="str">
        <f t="shared" si="127"/>
        <v>OPERATING EXPENSES</v>
      </c>
      <c r="M1364" s="13" t="s">
        <v>3473</v>
      </c>
      <c r="N1364" t="str">
        <f t="shared" si="128"/>
        <v>OPERATING EXPENSES CONSOL</v>
      </c>
      <c r="O1364" t="str">
        <f t="shared" si="129"/>
        <v>6350 - MAINTENANCE-WTR&amp;SWR PLAN</v>
      </c>
      <c r="Q1364" t="str">
        <f t="shared" si="130"/>
        <v>OUTSIDE LAB FEES-LAB,LA</v>
      </c>
      <c r="W1364" s="2">
        <v>6375</v>
      </c>
    </row>
    <row r="1365" spans="1:23" x14ac:dyDescent="0.25">
      <c r="A1365" s="2">
        <v>6380</v>
      </c>
      <c r="B1365" s="14" t="s">
        <v>2304</v>
      </c>
      <c r="C1365" s="14" t="s">
        <v>3654</v>
      </c>
      <c r="D1365" s="14" t="s">
        <v>2316</v>
      </c>
      <c r="E1365" s="14" t="s">
        <v>2304</v>
      </c>
      <c r="F1365" s="26">
        <v>512900</v>
      </c>
      <c r="G1365" s="2">
        <v>62225</v>
      </c>
      <c r="H1365" s="4">
        <v>636</v>
      </c>
      <c r="I1365" s="25"/>
      <c r="K1365" t="str">
        <f t="shared" si="126"/>
        <v>TOTAL OPERATING EXPENSES</v>
      </c>
      <c r="L1365" t="str">
        <f t="shared" si="127"/>
        <v>OPERATING EXPENSES</v>
      </c>
      <c r="M1365" s="13" t="s">
        <v>3473</v>
      </c>
      <c r="N1365" t="str">
        <f t="shared" si="128"/>
        <v>OPERATING EXPENSES CONSOL</v>
      </c>
      <c r="O1365" t="str">
        <f t="shared" si="129"/>
        <v>6350 - MAINTENANCE-WTR&amp;SWR PLAN</v>
      </c>
      <c r="Q1365" t="str">
        <f t="shared" si="130"/>
        <v>REPAIRS &amp; MAINT-MAINT,L</v>
      </c>
      <c r="W1365" s="2">
        <v>6380</v>
      </c>
    </row>
    <row r="1366" spans="1:23" x14ac:dyDescent="0.25">
      <c r="A1366" s="2">
        <v>6385</v>
      </c>
      <c r="B1366" s="14" t="s">
        <v>2304</v>
      </c>
      <c r="C1366" s="14" t="s">
        <v>3655</v>
      </c>
      <c r="D1366" s="14" t="s">
        <v>2316</v>
      </c>
      <c r="E1366" s="14" t="s">
        <v>2304</v>
      </c>
      <c r="F1366" s="26">
        <v>512016</v>
      </c>
      <c r="G1366" s="2">
        <v>62230</v>
      </c>
      <c r="H1366" s="4">
        <v>675</v>
      </c>
      <c r="I1366" s="25"/>
      <c r="K1366" t="str">
        <f t="shared" si="126"/>
        <v>TOTAL OPERATING EXPENSES</v>
      </c>
      <c r="L1366" t="str">
        <f t="shared" si="127"/>
        <v>OPERATING EXPENSES</v>
      </c>
      <c r="M1366" s="13" t="s">
        <v>3473</v>
      </c>
      <c r="N1366" t="str">
        <f t="shared" si="128"/>
        <v>OPERATING EXPENSES CONSOL</v>
      </c>
      <c r="O1366" t="str">
        <f t="shared" si="129"/>
        <v>6350 - MAINTENANCE-WTR&amp;SWR PLAN</v>
      </c>
      <c r="Q1366" t="str">
        <f t="shared" si="130"/>
        <v>UNIFORMS</v>
      </c>
      <c r="W1366" s="2">
        <v>6385</v>
      </c>
    </row>
    <row r="1367" spans="1:23" x14ac:dyDescent="0.25">
      <c r="A1367" s="2">
        <v>6390</v>
      </c>
      <c r="B1367" s="14" t="s">
        <v>2304</v>
      </c>
      <c r="C1367" s="14" t="s">
        <v>3656</v>
      </c>
      <c r="D1367" s="14" t="s">
        <v>2316</v>
      </c>
      <c r="E1367" s="14" t="s">
        <v>2304</v>
      </c>
      <c r="F1367" s="26">
        <v>512017</v>
      </c>
      <c r="G1367" s="2">
        <v>62231</v>
      </c>
      <c r="H1367" s="4">
        <v>675</v>
      </c>
      <c r="I1367" s="25"/>
      <c r="K1367" t="str">
        <f t="shared" si="126"/>
        <v>TOTAL OPERATING EXPENSES</v>
      </c>
      <c r="L1367" t="str">
        <f t="shared" si="127"/>
        <v>OPERATING EXPENSES</v>
      </c>
      <c r="M1367" s="13" t="s">
        <v>3473</v>
      </c>
      <c r="N1367" t="str">
        <f t="shared" si="128"/>
        <v>OPERATING EXPENSES CONSOL</v>
      </c>
      <c r="O1367" t="str">
        <f t="shared" si="129"/>
        <v>6350 - MAINTENANCE-WTR&amp;SWR PLAN</v>
      </c>
      <c r="Q1367" t="str">
        <f t="shared" si="130"/>
        <v>WEATHER/HURRICANE/FUEL</v>
      </c>
      <c r="W1367" s="2">
        <v>6390</v>
      </c>
    </row>
    <row r="1368" spans="1:23" x14ac:dyDescent="0.25">
      <c r="A1368" s="2">
        <v>6400</v>
      </c>
      <c r="B1368" s="14" t="s">
        <v>2304</v>
      </c>
      <c r="C1368" s="14" t="s">
        <v>3657</v>
      </c>
      <c r="D1368" s="14" t="s">
        <v>2314</v>
      </c>
      <c r="E1368" s="14" t="s">
        <v>2286</v>
      </c>
      <c r="F1368" s="26">
        <v>512010</v>
      </c>
      <c r="G1368" s="2">
        <v>62300</v>
      </c>
      <c r="H1368" s="4">
        <v>711</v>
      </c>
      <c r="I1368" s="25"/>
      <c r="K1368" t="str">
        <f t="shared" si="126"/>
        <v>TOTAL OPERATING EXPENSES</v>
      </c>
      <c r="L1368" t="str">
        <f t="shared" si="127"/>
        <v>OPERATING EXPENSES</v>
      </c>
      <c r="M1368" s="13" t="s">
        <v>3473</v>
      </c>
      <c r="N1368" t="str">
        <f t="shared" si="128"/>
        <v>OPERATING EXPENSES CONSOL</v>
      </c>
      <c r="O1368" t="str">
        <f t="shared" si="129"/>
        <v>6400 - SEWER RODDING</v>
      </c>
      <c r="P1368" t="str">
        <f>CONCATENATE(A1368," ","-"," ",TRIM(C1368))</f>
        <v>6400 - SEWER RODDING</v>
      </c>
      <c r="Q1368" t="str">
        <f t="shared" si="130"/>
        <v>SEWER RODDING</v>
      </c>
      <c r="W1368" s="2">
        <v>6400</v>
      </c>
    </row>
    <row r="1369" spans="1:23" x14ac:dyDescent="0.25">
      <c r="A1369" s="2">
        <v>6410</v>
      </c>
      <c r="B1369" s="14" t="s">
        <v>2304</v>
      </c>
      <c r="C1369" s="14" t="s">
        <v>3658</v>
      </c>
      <c r="D1369" s="14" t="s">
        <v>2314</v>
      </c>
      <c r="E1369" s="14" t="s">
        <v>2286</v>
      </c>
      <c r="F1369" s="26">
        <v>512011</v>
      </c>
      <c r="G1369" s="2">
        <v>62325</v>
      </c>
      <c r="H1369" s="4">
        <v>711</v>
      </c>
      <c r="I1369" s="25"/>
      <c r="K1369" t="str">
        <f t="shared" si="126"/>
        <v>TOTAL OPERATING EXPENSES</v>
      </c>
      <c r="L1369" t="str">
        <f t="shared" si="127"/>
        <v>OPERATING EXPENSES</v>
      </c>
      <c r="M1369" s="13" t="s">
        <v>3473</v>
      </c>
      <c r="N1369" t="str">
        <f t="shared" si="128"/>
        <v>OPERATING EXPENSES CONSOL</v>
      </c>
      <c r="O1369" t="str">
        <f t="shared" si="129"/>
        <v>6410 - SLUDGE HAULING</v>
      </c>
      <c r="P1369" t="str">
        <f>CONCATENATE(A1369," ","-"," ",TRIM(C1369))</f>
        <v>6410 - SLUDGE HAULING</v>
      </c>
      <c r="Q1369" t="str">
        <f t="shared" si="130"/>
        <v>SLUDGE HAULING</v>
      </c>
      <c r="W1369" s="2">
        <v>6410</v>
      </c>
    </row>
    <row r="1370" spans="1:23" x14ac:dyDescent="0.25">
      <c r="A1370" s="2">
        <v>6430</v>
      </c>
      <c r="B1370" s="14" t="s">
        <v>2304</v>
      </c>
      <c r="C1370" s="14" t="s">
        <v>3659</v>
      </c>
      <c r="D1370" s="14" t="s">
        <v>2312</v>
      </c>
      <c r="E1370" s="14" t="s">
        <v>2307</v>
      </c>
      <c r="G1370" s="2" t="s">
        <v>2308</v>
      </c>
      <c r="H1370" s="4">
        <v>0</v>
      </c>
      <c r="K1370" t="str">
        <f t="shared" si="126"/>
        <v>TOTAL OPERATING EXPENSES</v>
      </c>
      <c r="L1370" t="str">
        <f t="shared" si="127"/>
        <v>OPERATING EXPENSES</v>
      </c>
      <c r="M1370" s="13" t="s">
        <v>3473</v>
      </c>
      <c r="N1370" t="str">
        <f t="shared" si="128"/>
        <v>DEPRECIATION &amp; AMORT NET</v>
      </c>
      <c r="O1370" t="str">
        <f t="shared" si="129"/>
        <v>6410 - SLUDGE HAULING</v>
      </c>
      <c r="Q1370" t="str">
        <f t="shared" si="130"/>
        <v/>
      </c>
      <c r="W1370" s="2">
        <v>6430</v>
      </c>
    </row>
    <row r="1371" spans="1:23" x14ac:dyDescent="0.25">
      <c r="A1371" s="2">
        <v>6435</v>
      </c>
      <c r="B1371" s="14" t="s">
        <v>2304</v>
      </c>
      <c r="C1371" s="14" t="s">
        <v>3660</v>
      </c>
      <c r="D1371" s="14" t="s">
        <v>2314</v>
      </c>
      <c r="E1371" s="14" t="s">
        <v>2307</v>
      </c>
      <c r="G1371" s="2" t="s">
        <v>2308</v>
      </c>
      <c r="H1371" s="4">
        <v>0</v>
      </c>
      <c r="K1371" t="str">
        <f t="shared" si="126"/>
        <v>TOTAL OPERATING EXPENSES</v>
      </c>
      <c r="L1371" t="str">
        <f t="shared" si="127"/>
        <v>OPERATING EXPENSES</v>
      </c>
      <c r="M1371" s="13" t="s">
        <v>3473</v>
      </c>
      <c r="N1371" t="str">
        <f t="shared" si="128"/>
        <v>DEPRECIATION &amp; AMORT NET</v>
      </c>
      <c r="O1371" t="str">
        <f t="shared" si="129"/>
        <v>6435 - DEPRECIATION EXP-WATER</v>
      </c>
      <c r="P1371" t="str">
        <f>CONCATENATE(A1371," ","-"," ",TRIM(C1371))</f>
        <v>6435 - DEPRECIATION EXP-WATER</v>
      </c>
      <c r="Q1371" t="str">
        <f t="shared" si="130"/>
        <v>DEPRECIATION EXP-WATER</v>
      </c>
      <c r="W1371" s="2">
        <v>6435</v>
      </c>
    </row>
    <row r="1372" spans="1:23" x14ac:dyDescent="0.25">
      <c r="A1372" s="2">
        <v>6445</v>
      </c>
      <c r="B1372" s="14" t="s">
        <v>2304</v>
      </c>
      <c r="C1372" s="14" t="s">
        <v>3661</v>
      </c>
      <c r="D1372" s="14" t="s">
        <v>2316</v>
      </c>
      <c r="E1372" s="14" t="s">
        <v>2304</v>
      </c>
      <c r="F1372" s="2">
        <v>710201</v>
      </c>
      <c r="G1372" s="2">
        <v>62405</v>
      </c>
      <c r="H1372" s="4">
        <v>403</v>
      </c>
      <c r="K1372" t="str">
        <f t="shared" si="126"/>
        <v>TOTAL OPERATING EXPENSES</v>
      </c>
      <c r="L1372" t="str">
        <f t="shared" si="127"/>
        <v>OPERATING EXPENSES</v>
      </c>
      <c r="M1372" s="13" t="s">
        <v>3473</v>
      </c>
      <c r="N1372" t="str">
        <f t="shared" si="128"/>
        <v>DEPRECIATION &amp; AMORT NET</v>
      </c>
      <c r="O1372" t="str">
        <f t="shared" si="129"/>
        <v>6435 - DEPRECIATION EXP-WATER</v>
      </c>
      <c r="Q1372" t="str">
        <f t="shared" si="130"/>
        <v>DEPREC-ORGANIZATION</v>
      </c>
      <c r="W1372" s="2">
        <v>6445</v>
      </c>
    </row>
    <row r="1373" spans="1:23" x14ac:dyDescent="0.25">
      <c r="A1373" s="2">
        <v>6450</v>
      </c>
      <c r="B1373" s="14" t="s">
        <v>2304</v>
      </c>
      <c r="C1373" s="14" t="s">
        <v>3662</v>
      </c>
      <c r="D1373" s="14" t="s">
        <v>2316</v>
      </c>
      <c r="E1373" s="14" t="s">
        <v>2304</v>
      </c>
      <c r="F1373" s="2">
        <v>710202</v>
      </c>
      <c r="G1373" s="2">
        <v>62410</v>
      </c>
      <c r="H1373" s="4">
        <v>403</v>
      </c>
      <c r="K1373" t="str">
        <f t="shared" si="126"/>
        <v>TOTAL OPERATING EXPENSES</v>
      </c>
      <c r="L1373" t="str">
        <f t="shared" si="127"/>
        <v>OPERATING EXPENSES</v>
      </c>
      <c r="M1373" s="13" t="s">
        <v>3473</v>
      </c>
      <c r="N1373" t="str">
        <f t="shared" si="128"/>
        <v>DEPRECIATION &amp; AMORT NET</v>
      </c>
      <c r="O1373" t="str">
        <f t="shared" si="129"/>
        <v>6435 - DEPRECIATION EXP-WATER</v>
      </c>
      <c r="Q1373" t="str">
        <f t="shared" si="130"/>
        <v>DEPREC-FRANCHISES</v>
      </c>
      <c r="W1373" s="2">
        <v>6450</v>
      </c>
    </row>
    <row r="1374" spans="1:23" x14ac:dyDescent="0.25">
      <c r="A1374" s="2">
        <v>6455</v>
      </c>
      <c r="B1374" s="14" t="s">
        <v>2304</v>
      </c>
      <c r="C1374" s="14" t="s">
        <v>3663</v>
      </c>
      <c r="D1374" s="14" t="s">
        <v>2316</v>
      </c>
      <c r="E1374" s="14" t="s">
        <v>2304</v>
      </c>
      <c r="F1374" s="2">
        <v>710204</v>
      </c>
      <c r="G1374" s="2">
        <v>62415</v>
      </c>
      <c r="H1374" s="4">
        <v>403</v>
      </c>
      <c r="K1374" t="str">
        <f t="shared" si="126"/>
        <v>TOTAL OPERATING EXPENSES</v>
      </c>
      <c r="L1374" t="str">
        <f t="shared" si="127"/>
        <v>OPERATING EXPENSES</v>
      </c>
      <c r="M1374" s="13" t="s">
        <v>3473</v>
      </c>
      <c r="N1374" t="str">
        <f t="shared" si="128"/>
        <v>DEPRECIATION &amp; AMORT NET</v>
      </c>
      <c r="O1374" t="str">
        <f t="shared" si="129"/>
        <v>6435 - DEPRECIATION EXP-WATER</v>
      </c>
      <c r="Q1374" t="str">
        <f t="shared" si="130"/>
        <v>DEPREC-STRUCT &amp; IMPRV S</v>
      </c>
      <c r="W1374" s="2">
        <v>6455</v>
      </c>
    </row>
    <row r="1375" spans="1:23" x14ac:dyDescent="0.25">
      <c r="A1375" s="2">
        <v>6460</v>
      </c>
      <c r="B1375" s="14" t="s">
        <v>2304</v>
      </c>
      <c r="C1375" s="14" t="s">
        <v>3664</v>
      </c>
      <c r="D1375" s="14" t="s">
        <v>2316</v>
      </c>
      <c r="E1375" s="14" t="s">
        <v>2304</v>
      </c>
      <c r="F1375" s="2">
        <v>710205</v>
      </c>
      <c r="G1375" s="2">
        <v>62420</v>
      </c>
      <c r="H1375" s="4">
        <v>403</v>
      </c>
      <c r="K1375" t="str">
        <f t="shared" si="126"/>
        <v>TOTAL OPERATING EXPENSES</v>
      </c>
      <c r="L1375" t="str">
        <f t="shared" si="127"/>
        <v>OPERATING EXPENSES</v>
      </c>
      <c r="M1375" s="13" t="s">
        <v>3473</v>
      </c>
      <c r="N1375" t="str">
        <f t="shared" si="128"/>
        <v>DEPRECIATION &amp; AMORT NET</v>
      </c>
      <c r="O1375" t="str">
        <f t="shared" si="129"/>
        <v>6435 - DEPRECIATION EXP-WATER</v>
      </c>
      <c r="Q1375" t="str">
        <f t="shared" si="130"/>
        <v>DEPREC-STRUCT &amp; IMPRV W</v>
      </c>
      <c r="W1375" s="2">
        <v>6460</v>
      </c>
    </row>
    <row r="1376" spans="1:23" x14ac:dyDescent="0.25">
      <c r="A1376" s="2">
        <v>6465</v>
      </c>
      <c r="B1376" s="14" t="s">
        <v>2304</v>
      </c>
      <c r="C1376" s="14" t="s">
        <v>3665</v>
      </c>
      <c r="D1376" s="14" t="s">
        <v>2316</v>
      </c>
      <c r="E1376" s="14" t="s">
        <v>2304</v>
      </c>
      <c r="F1376" s="2">
        <v>710206</v>
      </c>
      <c r="G1376" s="2">
        <v>62425</v>
      </c>
      <c r="H1376" s="4">
        <v>403</v>
      </c>
      <c r="K1376" t="str">
        <f t="shared" si="126"/>
        <v>TOTAL OPERATING EXPENSES</v>
      </c>
      <c r="L1376" t="str">
        <f t="shared" si="127"/>
        <v>OPERATING EXPENSES</v>
      </c>
      <c r="M1376" s="13" t="s">
        <v>3473</v>
      </c>
      <c r="N1376" t="str">
        <f t="shared" si="128"/>
        <v>DEPRECIATION &amp; AMORT NET</v>
      </c>
      <c r="O1376" t="str">
        <f t="shared" si="129"/>
        <v>6435 - DEPRECIATION EXP-WATER</v>
      </c>
      <c r="Q1376" t="str">
        <f t="shared" si="130"/>
        <v>DEPREC-STRUCT &amp; IMPRV D</v>
      </c>
      <c r="W1376" s="2">
        <v>6465</v>
      </c>
    </row>
    <row r="1377" spans="1:23" x14ac:dyDescent="0.25">
      <c r="A1377" s="2">
        <v>6470</v>
      </c>
      <c r="B1377" s="14" t="s">
        <v>2304</v>
      </c>
      <c r="C1377" s="14" t="s">
        <v>3666</v>
      </c>
      <c r="D1377" s="14" t="s">
        <v>2316</v>
      </c>
      <c r="E1377" s="14" t="s">
        <v>2304</v>
      </c>
      <c r="F1377" s="2">
        <v>710203</v>
      </c>
      <c r="G1377" s="2">
        <v>62430</v>
      </c>
      <c r="H1377" s="4">
        <v>403</v>
      </c>
      <c r="K1377" t="str">
        <f t="shared" si="126"/>
        <v>TOTAL OPERATING EXPENSES</v>
      </c>
      <c r="L1377" t="str">
        <f t="shared" si="127"/>
        <v>OPERATING EXPENSES</v>
      </c>
      <c r="M1377" s="13" t="s">
        <v>3473</v>
      </c>
      <c r="N1377" t="str">
        <f t="shared" si="128"/>
        <v>DEPRECIATION &amp; AMORT NET</v>
      </c>
      <c r="O1377" t="str">
        <f t="shared" si="129"/>
        <v>6435 - DEPRECIATION EXP-WATER</v>
      </c>
      <c r="Q1377" t="str">
        <f t="shared" si="130"/>
        <v>DEPREC-STRUCT &amp; IMPRV G</v>
      </c>
      <c r="W1377" s="2">
        <v>6470</v>
      </c>
    </row>
    <row r="1378" spans="1:23" x14ac:dyDescent="0.25">
      <c r="A1378" s="2">
        <v>6475</v>
      </c>
      <c r="B1378" s="14" t="s">
        <v>2304</v>
      </c>
      <c r="C1378" s="14" t="s">
        <v>3667</v>
      </c>
      <c r="D1378" s="14" t="s">
        <v>2316</v>
      </c>
      <c r="E1378" s="14" t="s">
        <v>2304</v>
      </c>
      <c r="F1378" s="2">
        <v>710221</v>
      </c>
      <c r="G1378" s="2">
        <v>62435</v>
      </c>
      <c r="H1378" s="4">
        <v>403</v>
      </c>
      <c r="K1378" t="str">
        <f t="shared" si="126"/>
        <v>TOTAL OPERATING EXPENSES</v>
      </c>
      <c r="L1378" t="str">
        <f t="shared" si="127"/>
        <v>OPERATING EXPENSES</v>
      </c>
      <c r="M1378" s="13" t="s">
        <v>3473</v>
      </c>
      <c r="N1378" t="str">
        <f t="shared" si="128"/>
        <v>DEPRECIATION &amp; AMORT NET</v>
      </c>
      <c r="O1378" t="str">
        <f t="shared" si="129"/>
        <v>6435 - DEPRECIATION EXP-WATER</v>
      </c>
      <c r="Q1378" t="str">
        <f t="shared" si="130"/>
        <v>DEPREC-COLLECTING RESER</v>
      </c>
      <c r="W1378" s="2">
        <v>6475</v>
      </c>
    </row>
    <row r="1379" spans="1:23" x14ac:dyDescent="0.25">
      <c r="A1379" s="2">
        <v>6480</v>
      </c>
      <c r="B1379" s="14" t="s">
        <v>2304</v>
      </c>
      <c r="C1379" s="14" t="s">
        <v>3668</v>
      </c>
      <c r="D1379" s="14" t="s">
        <v>2316</v>
      </c>
      <c r="E1379" s="14" t="s">
        <v>2304</v>
      </c>
      <c r="F1379" s="2">
        <v>710222</v>
      </c>
      <c r="G1379" s="2" t="s">
        <v>2308</v>
      </c>
      <c r="H1379" s="4">
        <v>403</v>
      </c>
      <c r="K1379" t="str">
        <f t="shared" si="126"/>
        <v>TOTAL OPERATING EXPENSES</v>
      </c>
      <c r="L1379" t="str">
        <f t="shared" si="127"/>
        <v>OPERATING EXPENSES</v>
      </c>
      <c r="M1379" s="13" t="s">
        <v>3473</v>
      </c>
      <c r="N1379" t="str">
        <f t="shared" si="128"/>
        <v>DEPRECIATION &amp; AMORT NET</v>
      </c>
      <c r="O1379" t="str">
        <f t="shared" si="129"/>
        <v>6435 - DEPRECIATION EXP-WATER</v>
      </c>
      <c r="Q1379" t="str">
        <f t="shared" si="130"/>
        <v>DEPREC-LAKE, RIVER, OTH</v>
      </c>
      <c r="W1379" s="2">
        <v>6480</v>
      </c>
    </row>
    <row r="1380" spans="1:23" x14ac:dyDescent="0.25">
      <c r="A1380" s="2">
        <v>6485</v>
      </c>
      <c r="B1380" s="14" t="s">
        <v>2304</v>
      </c>
      <c r="C1380" s="14" t="s">
        <v>3669</v>
      </c>
      <c r="D1380" s="14" t="s">
        <v>2316</v>
      </c>
      <c r="E1380" s="14" t="s">
        <v>2304</v>
      </c>
      <c r="F1380" s="2">
        <v>710223</v>
      </c>
      <c r="G1380" s="2">
        <v>62440</v>
      </c>
      <c r="H1380" s="4">
        <v>403</v>
      </c>
      <c r="K1380" t="str">
        <f t="shared" si="126"/>
        <v>TOTAL OPERATING EXPENSES</v>
      </c>
      <c r="L1380" t="str">
        <f t="shared" si="127"/>
        <v>OPERATING EXPENSES</v>
      </c>
      <c r="M1380" s="13" t="s">
        <v>3473</v>
      </c>
      <c r="N1380" t="str">
        <f t="shared" si="128"/>
        <v>DEPRECIATION &amp; AMORT NET</v>
      </c>
      <c r="O1380" t="str">
        <f t="shared" si="129"/>
        <v>6435 - DEPRECIATION EXP-WATER</v>
      </c>
      <c r="Q1380" t="str">
        <f t="shared" si="130"/>
        <v>DEPREC-WELLS &amp; SPRINGS</v>
      </c>
      <c r="W1380" s="2">
        <v>6485</v>
      </c>
    </row>
    <row r="1381" spans="1:23" x14ac:dyDescent="0.25">
      <c r="A1381" s="2">
        <v>6490</v>
      </c>
      <c r="B1381" s="14" t="s">
        <v>2304</v>
      </c>
      <c r="C1381" s="14" t="s">
        <v>3670</v>
      </c>
      <c r="D1381" s="14" t="s">
        <v>2316</v>
      </c>
      <c r="E1381" s="14" t="s">
        <v>2304</v>
      </c>
      <c r="F1381" s="2">
        <v>710224</v>
      </c>
      <c r="G1381" s="2">
        <v>62445</v>
      </c>
      <c r="H1381" s="4">
        <v>403</v>
      </c>
      <c r="K1381" t="str">
        <f t="shared" si="126"/>
        <v>TOTAL OPERATING EXPENSES</v>
      </c>
      <c r="L1381" t="str">
        <f t="shared" si="127"/>
        <v>OPERATING EXPENSES</v>
      </c>
      <c r="M1381" s="13" t="s">
        <v>3473</v>
      </c>
      <c r="N1381" t="str">
        <f t="shared" si="128"/>
        <v>DEPRECIATION &amp; AMORT NET</v>
      </c>
      <c r="O1381" t="str">
        <f t="shared" si="129"/>
        <v>6435 - DEPRECIATION EXP-WATER</v>
      </c>
      <c r="Q1381" t="str">
        <f t="shared" si="130"/>
        <v>DEPREC-INFILTRATION GAL</v>
      </c>
      <c r="W1381" s="2">
        <v>6490</v>
      </c>
    </row>
    <row r="1382" spans="1:23" x14ac:dyDescent="0.25">
      <c r="A1382" s="2">
        <v>6495</v>
      </c>
      <c r="B1382" s="14" t="s">
        <v>2304</v>
      </c>
      <c r="C1382" s="14" t="s">
        <v>3671</v>
      </c>
      <c r="D1382" s="14" t="s">
        <v>2316</v>
      </c>
      <c r="E1382" s="14" t="s">
        <v>2304</v>
      </c>
      <c r="F1382" s="2">
        <v>710225</v>
      </c>
      <c r="G1382" s="2">
        <v>62450</v>
      </c>
      <c r="H1382" s="4">
        <v>403</v>
      </c>
      <c r="K1382" t="str">
        <f t="shared" si="126"/>
        <v>TOTAL OPERATING EXPENSES</v>
      </c>
      <c r="L1382" t="str">
        <f t="shared" si="127"/>
        <v>OPERATING EXPENSES</v>
      </c>
      <c r="M1382" s="13" t="s">
        <v>3473</v>
      </c>
      <c r="N1382" t="str">
        <f t="shared" si="128"/>
        <v>DEPRECIATION &amp; AMORT NET</v>
      </c>
      <c r="O1382" t="str">
        <f t="shared" si="129"/>
        <v>6435 - DEPRECIATION EXP-WATER</v>
      </c>
      <c r="Q1382" t="str">
        <f t="shared" si="130"/>
        <v>DEPREC-SUPPLY MAINS</v>
      </c>
      <c r="W1382" s="2">
        <v>6495</v>
      </c>
    </row>
    <row r="1383" spans="1:23" x14ac:dyDescent="0.25">
      <c r="A1383" s="2">
        <v>6500</v>
      </c>
      <c r="B1383" s="14" t="s">
        <v>2304</v>
      </c>
      <c r="C1383" s="14" t="s">
        <v>3672</v>
      </c>
      <c r="D1383" s="14" t="s">
        <v>2316</v>
      </c>
      <c r="E1383" s="14" t="s">
        <v>2304</v>
      </c>
      <c r="F1383" s="2">
        <v>710226</v>
      </c>
      <c r="G1383" s="2">
        <v>62455</v>
      </c>
      <c r="H1383" s="4">
        <v>403</v>
      </c>
      <c r="K1383" t="str">
        <f t="shared" si="126"/>
        <v>TOTAL OPERATING EXPENSES</v>
      </c>
      <c r="L1383" t="str">
        <f t="shared" si="127"/>
        <v>OPERATING EXPENSES</v>
      </c>
      <c r="M1383" s="13" t="s">
        <v>3473</v>
      </c>
      <c r="N1383" t="str">
        <f t="shared" si="128"/>
        <v>DEPRECIATION &amp; AMORT NET</v>
      </c>
      <c r="O1383" t="str">
        <f t="shared" si="129"/>
        <v>6435 - DEPRECIATION EXP-WATER</v>
      </c>
      <c r="Q1383" t="str">
        <f t="shared" si="130"/>
        <v>DEPREC-POWER GEN EQP</v>
      </c>
      <c r="W1383" s="2">
        <v>6500</v>
      </c>
    </row>
    <row r="1384" spans="1:23" x14ac:dyDescent="0.25">
      <c r="A1384" s="2">
        <v>6505</v>
      </c>
      <c r="B1384" s="14" t="s">
        <v>2304</v>
      </c>
      <c r="C1384" s="14" t="s">
        <v>3673</v>
      </c>
      <c r="D1384" s="14" t="s">
        <v>2316</v>
      </c>
      <c r="E1384" s="14" t="s">
        <v>2304</v>
      </c>
      <c r="F1384" s="2">
        <v>710227</v>
      </c>
      <c r="G1384" s="2">
        <v>62460</v>
      </c>
      <c r="H1384" s="4">
        <v>403</v>
      </c>
      <c r="K1384" t="str">
        <f t="shared" si="126"/>
        <v>TOTAL OPERATING EXPENSES</v>
      </c>
      <c r="L1384" t="str">
        <f t="shared" si="127"/>
        <v>OPERATING EXPENSES</v>
      </c>
      <c r="M1384" s="13" t="s">
        <v>3473</v>
      </c>
      <c r="N1384" t="str">
        <f t="shared" si="128"/>
        <v>DEPRECIATION &amp; AMORT NET</v>
      </c>
      <c r="O1384" t="str">
        <f t="shared" si="129"/>
        <v>6435 - DEPRECIATION EXP-WATER</v>
      </c>
      <c r="Q1384" t="str">
        <f t="shared" si="130"/>
        <v>DEPREC-ELEC PUMP EQP SR</v>
      </c>
      <c r="W1384" s="2">
        <v>6505</v>
      </c>
    </row>
    <row r="1385" spans="1:23" x14ac:dyDescent="0.25">
      <c r="A1385" s="2">
        <v>6510</v>
      </c>
      <c r="B1385" s="14" t="s">
        <v>2304</v>
      </c>
      <c r="C1385" s="14" t="s">
        <v>3674</v>
      </c>
      <c r="D1385" s="14" t="s">
        <v>2316</v>
      </c>
      <c r="E1385" s="14" t="s">
        <v>2304</v>
      </c>
      <c r="F1385" s="2">
        <v>710228</v>
      </c>
      <c r="G1385" s="2">
        <v>62465</v>
      </c>
      <c r="H1385" s="4">
        <v>403</v>
      </c>
      <c r="K1385" t="str">
        <f t="shared" si="126"/>
        <v>TOTAL OPERATING EXPENSES</v>
      </c>
      <c r="L1385" t="str">
        <f t="shared" si="127"/>
        <v>OPERATING EXPENSES</v>
      </c>
      <c r="M1385" s="13" t="s">
        <v>3473</v>
      </c>
      <c r="N1385" t="str">
        <f t="shared" si="128"/>
        <v>DEPRECIATION &amp; AMORT NET</v>
      </c>
      <c r="O1385" t="str">
        <f t="shared" si="129"/>
        <v>6435 - DEPRECIATION EXP-WATER</v>
      </c>
      <c r="Q1385" t="str">
        <f t="shared" si="130"/>
        <v>DEPREC-ELEC PUMP EQP WT</v>
      </c>
      <c r="W1385" s="2">
        <v>6510</v>
      </c>
    </row>
    <row r="1386" spans="1:23" x14ac:dyDescent="0.25">
      <c r="A1386" s="2">
        <v>6515</v>
      </c>
      <c r="B1386" s="14" t="s">
        <v>2304</v>
      </c>
      <c r="C1386" s="14" t="s">
        <v>3675</v>
      </c>
      <c r="D1386" s="14" t="s">
        <v>2316</v>
      </c>
      <c r="E1386" s="14" t="s">
        <v>2304</v>
      </c>
      <c r="F1386" s="2">
        <v>710229</v>
      </c>
      <c r="G1386" s="2">
        <v>62470</v>
      </c>
      <c r="H1386" s="4">
        <v>403</v>
      </c>
      <c r="K1386" t="str">
        <f t="shared" si="126"/>
        <v>TOTAL OPERATING EXPENSES</v>
      </c>
      <c r="L1386" t="str">
        <f t="shared" si="127"/>
        <v>OPERATING EXPENSES</v>
      </c>
      <c r="M1386" s="13" t="s">
        <v>3473</v>
      </c>
      <c r="N1386" t="str">
        <f t="shared" si="128"/>
        <v>DEPRECIATION &amp; AMORT NET</v>
      </c>
      <c r="O1386" t="str">
        <f t="shared" si="129"/>
        <v>6435 - DEPRECIATION EXP-WATER</v>
      </c>
      <c r="Q1386" t="str">
        <f t="shared" si="130"/>
        <v>DEPREC-ELEC PUMP EQP TR</v>
      </c>
      <c r="W1386" s="2">
        <v>6515</v>
      </c>
    </row>
    <row r="1387" spans="1:23" x14ac:dyDescent="0.25">
      <c r="A1387" s="2">
        <v>6520</v>
      </c>
      <c r="B1387" s="14" t="s">
        <v>2304</v>
      </c>
      <c r="C1387" s="14" t="s">
        <v>3676</v>
      </c>
      <c r="D1387" s="14" t="s">
        <v>2316</v>
      </c>
      <c r="E1387" s="14" t="s">
        <v>2304</v>
      </c>
      <c r="F1387" s="2">
        <v>710230</v>
      </c>
      <c r="G1387" s="2">
        <v>62475</v>
      </c>
      <c r="H1387" s="4">
        <v>403</v>
      </c>
      <c r="K1387" t="str">
        <f t="shared" si="126"/>
        <v>TOTAL OPERATING EXPENSES</v>
      </c>
      <c r="L1387" t="str">
        <f t="shared" si="127"/>
        <v>OPERATING EXPENSES</v>
      </c>
      <c r="M1387" s="13" t="s">
        <v>3473</v>
      </c>
      <c r="N1387" t="str">
        <f t="shared" si="128"/>
        <v>DEPRECIATION &amp; AMORT NET</v>
      </c>
      <c r="O1387" t="str">
        <f t="shared" si="129"/>
        <v>6435 - DEPRECIATION EXP-WATER</v>
      </c>
      <c r="Q1387" t="str">
        <f t="shared" si="130"/>
        <v>DEPREC-WATER TREATMENT</v>
      </c>
      <c r="W1387" s="2">
        <v>6520</v>
      </c>
    </row>
    <row r="1388" spans="1:23" x14ac:dyDescent="0.25">
      <c r="A1388" s="2">
        <v>6525</v>
      </c>
      <c r="B1388" s="14" t="s">
        <v>2304</v>
      </c>
      <c r="C1388" s="14" t="s">
        <v>3677</v>
      </c>
      <c r="D1388" s="14" t="s">
        <v>2316</v>
      </c>
      <c r="E1388" s="14" t="s">
        <v>2304</v>
      </c>
      <c r="F1388" s="2">
        <v>710231</v>
      </c>
      <c r="G1388" s="2">
        <v>62480</v>
      </c>
      <c r="H1388" s="4">
        <v>403</v>
      </c>
      <c r="K1388" t="str">
        <f t="shared" si="126"/>
        <v>TOTAL OPERATING EXPENSES</v>
      </c>
      <c r="L1388" t="str">
        <f t="shared" si="127"/>
        <v>OPERATING EXPENSES</v>
      </c>
      <c r="M1388" s="13" t="s">
        <v>3473</v>
      </c>
      <c r="N1388" t="str">
        <f t="shared" si="128"/>
        <v>DEPRECIATION &amp; AMORT NET</v>
      </c>
      <c r="O1388" t="str">
        <f t="shared" si="129"/>
        <v>6435 - DEPRECIATION EXP-WATER</v>
      </c>
      <c r="Q1388" t="str">
        <f t="shared" si="130"/>
        <v>DEPREC-DIST RESV &amp; STAN</v>
      </c>
      <c r="W1388" s="2">
        <v>6525</v>
      </c>
    </row>
    <row r="1389" spans="1:23" x14ac:dyDescent="0.25">
      <c r="A1389" s="2">
        <v>6530</v>
      </c>
      <c r="B1389" s="14" t="s">
        <v>2304</v>
      </c>
      <c r="C1389" s="14" t="s">
        <v>3678</v>
      </c>
      <c r="D1389" s="14" t="s">
        <v>2316</v>
      </c>
      <c r="E1389" s="14" t="s">
        <v>2304</v>
      </c>
      <c r="F1389" s="2">
        <v>710232</v>
      </c>
      <c r="G1389" s="2">
        <v>62485</v>
      </c>
      <c r="H1389" s="4">
        <v>403</v>
      </c>
      <c r="K1389" t="str">
        <f t="shared" si="126"/>
        <v>TOTAL OPERATING EXPENSES</v>
      </c>
      <c r="L1389" t="str">
        <f t="shared" si="127"/>
        <v>OPERATING EXPENSES</v>
      </c>
      <c r="M1389" s="13" t="s">
        <v>3473</v>
      </c>
      <c r="N1389" t="str">
        <f t="shared" si="128"/>
        <v>DEPRECIATION &amp; AMORT NET</v>
      </c>
      <c r="O1389" t="str">
        <f t="shared" si="129"/>
        <v>6435 - DEPRECIATION EXP-WATER</v>
      </c>
      <c r="Q1389" t="str">
        <f t="shared" si="130"/>
        <v>DEPREC-TRANS &amp; DISTR MA</v>
      </c>
      <c r="W1389" s="2">
        <v>6530</v>
      </c>
    </row>
    <row r="1390" spans="1:23" x14ac:dyDescent="0.25">
      <c r="A1390" s="2">
        <v>6535</v>
      </c>
      <c r="B1390" s="14" t="s">
        <v>2304</v>
      </c>
      <c r="C1390" s="14" t="s">
        <v>3679</v>
      </c>
      <c r="D1390" s="14" t="s">
        <v>2316</v>
      </c>
      <c r="E1390" s="14" t="s">
        <v>2304</v>
      </c>
      <c r="F1390" s="2">
        <v>710233</v>
      </c>
      <c r="G1390" s="2">
        <v>62490</v>
      </c>
      <c r="H1390" s="4">
        <v>403</v>
      </c>
      <c r="K1390" t="str">
        <f t="shared" si="126"/>
        <v>TOTAL OPERATING EXPENSES</v>
      </c>
      <c r="L1390" t="str">
        <f t="shared" si="127"/>
        <v>OPERATING EXPENSES</v>
      </c>
      <c r="M1390" s="13" t="s">
        <v>3473</v>
      </c>
      <c r="N1390" t="str">
        <f t="shared" si="128"/>
        <v>DEPRECIATION &amp; AMORT NET</v>
      </c>
      <c r="O1390" t="str">
        <f t="shared" si="129"/>
        <v>6435 - DEPRECIATION EXP-WATER</v>
      </c>
      <c r="Q1390" t="str">
        <f t="shared" si="130"/>
        <v>DEPREC-SERVICE LINES</v>
      </c>
      <c r="W1390" s="2">
        <v>6535</v>
      </c>
    </row>
    <row r="1391" spans="1:23" x14ac:dyDescent="0.25">
      <c r="A1391" s="2">
        <v>6540</v>
      </c>
      <c r="B1391" s="14" t="s">
        <v>2304</v>
      </c>
      <c r="C1391" s="14" t="s">
        <v>3680</v>
      </c>
      <c r="D1391" s="14" t="s">
        <v>2316</v>
      </c>
      <c r="E1391" s="14" t="s">
        <v>2304</v>
      </c>
      <c r="F1391" s="2">
        <v>710234</v>
      </c>
      <c r="G1391" s="2">
        <v>62495</v>
      </c>
      <c r="H1391" s="4">
        <v>403</v>
      </c>
      <c r="K1391" t="str">
        <f t="shared" si="126"/>
        <v>TOTAL OPERATING EXPENSES</v>
      </c>
      <c r="L1391" t="str">
        <f t="shared" si="127"/>
        <v>OPERATING EXPENSES</v>
      </c>
      <c r="M1391" s="13" t="s">
        <v>3473</v>
      </c>
      <c r="N1391" t="str">
        <f t="shared" si="128"/>
        <v>DEPRECIATION &amp; AMORT NET</v>
      </c>
      <c r="O1391" t="str">
        <f t="shared" si="129"/>
        <v>6435 - DEPRECIATION EXP-WATER</v>
      </c>
      <c r="Q1391" t="str">
        <f t="shared" si="130"/>
        <v>DEPREC-METERS</v>
      </c>
      <c r="W1391" s="2">
        <v>6540</v>
      </c>
    </row>
    <row r="1392" spans="1:23" x14ac:dyDescent="0.25">
      <c r="A1392" s="2">
        <v>6545</v>
      </c>
      <c r="B1392" s="14" t="s">
        <v>2304</v>
      </c>
      <c r="C1392" s="14" t="s">
        <v>3681</v>
      </c>
      <c r="D1392" s="14" t="s">
        <v>2316</v>
      </c>
      <c r="E1392" s="14" t="s">
        <v>2304</v>
      </c>
      <c r="F1392" s="2">
        <v>710235</v>
      </c>
      <c r="G1392" s="2">
        <v>62500</v>
      </c>
      <c r="H1392" s="4">
        <v>403</v>
      </c>
      <c r="K1392" t="str">
        <f t="shared" si="126"/>
        <v>TOTAL OPERATING EXPENSES</v>
      </c>
      <c r="L1392" t="str">
        <f t="shared" si="127"/>
        <v>OPERATING EXPENSES</v>
      </c>
      <c r="M1392" s="13" t="s">
        <v>3473</v>
      </c>
      <c r="N1392" t="str">
        <f t="shared" si="128"/>
        <v>DEPRECIATION &amp; AMORT NET</v>
      </c>
      <c r="O1392" t="str">
        <f t="shared" si="129"/>
        <v>6435 - DEPRECIATION EXP-WATER</v>
      </c>
      <c r="Q1392" t="str">
        <f t="shared" si="130"/>
        <v>DEPREC-METER INSTALLS</v>
      </c>
      <c r="W1392" s="2">
        <v>6545</v>
      </c>
    </row>
    <row r="1393" spans="1:23" x14ac:dyDescent="0.25">
      <c r="A1393" s="2">
        <v>6550</v>
      </c>
      <c r="B1393" s="14" t="s">
        <v>2304</v>
      </c>
      <c r="C1393" s="14" t="s">
        <v>3682</v>
      </c>
      <c r="D1393" s="14" t="s">
        <v>2316</v>
      </c>
      <c r="E1393" s="14" t="s">
        <v>2304</v>
      </c>
      <c r="F1393" s="2">
        <v>710236</v>
      </c>
      <c r="G1393" s="2">
        <v>62505</v>
      </c>
      <c r="H1393" s="4">
        <v>403</v>
      </c>
      <c r="K1393" t="str">
        <f t="shared" si="126"/>
        <v>TOTAL OPERATING EXPENSES</v>
      </c>
      <c r="L1393" t="str">
        <f t="shared" si="127"/>
        <v>OPERATING EXPENSES</v>
      </c>
      <c r="M1393" s="13" t="s">
        <v>3473</v>
      </c>
      <c r="N1393" t="str">
        <f t="shared" si="128"/>
        <v>DEPRECIATION &amp; AMORT NET</v>
      </c>
      <c r="O1393" t="str">
        <f t="shared" si="129"/>
        <v>6435 - DEPRECIATION EXP-WATER</v>
      </c>
      <c r="Q1393" t="str">
        <f t="shared" si="130"/>
        <v>DEPREC-HYDRANTS</v>
      </c>
      <c r="W1393" s="2">
        <v>6550</v>
      </c>
    </row>
    <row r="1394" spans="1:23" x14ac:dyDescent="0.25">
      <c r="A1394" s="2">
        <v>6555</v>
      </c>
      <c r="B1394" s="14" t="s">
        <v>2304</v>
      </c>
      <c r="C1394" s="14" t="s">
        <v>3683</v>
      </c>
      <c r="D1394" s="14" t="s">
        <v>2316</v>
      </c>
      <c r="E1394" s="14" t="s">
        <v>2304</v>
      </c>
      <c r="F1394" s="2">
        <v>710237</v>
      </c>
      <c r="G1394" s="2">
        <v>62510</v>
      </c>
      <c r="H1394" s="4">
        <v>403</v>
      </c>
      <c r="K1394" t="str">
        <f t="shared" si="126"/>
        <v>TOTAL OPERATING EXPENSES</v>
      </c>
      <c r="L1394" t="str">
        <f t="shared" si="127"/>
        <v>OPERATING EXPENSES</v>
      </c>
      <c r="M1394" s="13" t="s">
        <v>3473</v>
      </c>
      <c r="N1394" t="str">
        <f t="shared" si="128"/>
        <v>DEPRECIATION &amp; AMORT NET</v>
      </c>
      <c r="O1394" t="str">
        <f t="shared" si="129"/>
        <v>6435 - DEPRECIATION EXP-WATER</v>
      </c>
      <c r="Q1394" t="str">
        <f t="shared" si="130"/>
        <v>DEPREC-BACKFLOW PREVENT</v>
      </c>
      <c r="W1394" s="2">
        <v>6555</v>
      </c>
    </row>
    <row r="1395" spans="1:23" x14ac:dyDescent="0.25">
      <c r="A1395" s="2">
        <v>6560</v>
      </c>
      <c r="B1395" s="14" t="s">
        <v>2304</v>
      </c>
      <c r="C1395" s="14" t="s">
        <v>3684</v>
      </c>
      <c r="D1395" s="14" t="s">
        <v>2316</v>
      </c>
      <c r="E1395" s="14" t="s">
        <v>2304</v>
      </c>
      <c r="F1395" s="2">
        <v>710267</v>
      </c>
      <c r="G1395" s="2">
        <v>62515</v>
      </c>
      <c r="H1395" s="4">
        <v>403</v>
      </c>
      <c r="K1395" t="str">
        <f t="shared" si="126"/>
        <v>TOTAL OPERATING EXPENSES</v>
      </c>
      <c r="L1395" t="str">
        <f t="shared" si="127"/>
        <v>OPERATING EXPENSES</v>
      </c>
      <c r="M1395" s="13" t="s">
        <v>3473</v>
      </c>
      <c r="N1395" t="str">
        <f t="shared" si="128"/>
        <v>DEPRECIATION &amp; AMORT NET</v>
      </c>
      <c r="O1395" t="str">
        <f t="shared" si="129"/>
        <v>6435 - DEPRECIATION EXP-WATER</v>
      </c>
      <c r="Q1395" t="str">
        <f t="shared" si="130"/>
        <v>DEPREC-OTH PLT&amp;MISC EQP</v>
      </c>
      <c r="W1395" s="2">
        <v>6560</v>
      </c>
    </row>
    <row r="1396" spans="1:23" x14ac:dyDescent="0.25">
      <c r="A1396" s="2">
        <v>6565</v>
      </c>
      <c r="B1396" s="14" t="s">
        <v>2304</v>
      </c>
      <c r="C1396" s="14" t="s">
        <v>3684</v>
      </c>
      <c r="D1396" s="14" t="s">
        <v>2316</v>
      </c>
      <c r="E1396" s="14" t="s">
        <v>2304</v>
      </c>
      <c r="F1396" s="2">
        <v>710268</v>
      </c>
      <c r="G1396" s="2">
        <v>62520</v>
      </c>
      <c r="H1396" s="4">
        <v>403</v>
      </c>
      <c r="K1396" t="str">
        <f t="shared" si="126"/>
        <v>TOTAL OPERATING EXPENSES</v>
      </c>
      <c r="L1396" t="str">
        <f t="shared" si="127"/>
        <v>OPERATING EXPENSES</v>
      </c>
      <c r="M1396" s="13" t="s">
        <v>3473</v>
      </c>
      <c r="N1396" t="str">
        <f t="shared" si="128"/>
        <v>DEPRECIATION &amp; AMORT NET</v>
      </c>
      <c r="O1396" t="str">
        <f t="shared" si="129"/>
        <v>6435 - DEPRECIATION EXP-WATER</v>
      </c>
      <c r="Q1396" t="str">
        <f t="shared" si="130"/>
        <v>DEPREC-OTH PLT&amp;MISC EQP</v>
      </c>
      <c r="W1396" s="2">
        <v>6565</v>
      </c>
    </row>
    <row r="1397" spans="1:23" x14ac:dyDescent="0.25">
      <c r="A1397" s="2">
        <v>6570</v>
      </c>
      <c r="B1397" s="14" t="s">
        <v>2304</v>
      </c>
      <c r="C1397" s="14" t="s">
        <v>3684</v>
      </c>
      <c r="D1397" s="14" t="s">
        <v>2316</v>
      </c>
      <c r="E1397" s="14" t="s">
        <v>2304</v>
      </c>
      <c r="F1397" s="2">
        <v>710269</v>
      </c>
      <c r="G1397" s="2">
        <v>62525</v>
      </c>
      <c r="H1397" s="4">
        <v>403</v>
      </c>
      <c r="K1397" t="str">
        <f t="shared" si="126"/>
        <v>TOTAL OPERATING EXPENSES</v>
      </c>
      <c r="L1397" t="str">
        <f t="shared" si="127"/>
        <v>OPERATING EXPENSES</v>
      </c>
      <c r="M1397" s="13" t="s">
        <v>3473</v>
      </c>
      <c r="N1397" t="str">
        <f t="shared" si="128"/>
        <v>DEPRECIATION &amp; AMORT NET</v>
      </c>
      <c r="O1397" t="str">
        <f t="shared" si="129"/>
        <v>6435 - DEPRECIATION EXP-WATER</v>
      </c>
      <c r="Q1397" t="str">
        <f t="shared" si="130"/>
        <v>DEPREC-OTH PLT&amp;MISC EQP</v>
      </c>
      <c r="W1397" s="2">
        <v>6570</v>
      </c>
    </row>
    <row r="1398" spans="1:23" x14ac:dyDescent="0.25">
      <c r="A1398" s="2">
        <v>6575</v>
      </c>
      <c r="B1398" s="14" t="s">
        <v>2304</v>
      </c>
      <c r="C1398" s="14" t="s">
        <v>3684</v>
      </c>
      <c r="D1398" s="14" t="s">
        <v>2316</v>
      </c>
      <c r="E1398" s="14" t="s">
        <v>2304</v>
      </c>
      <c r="F1398" s="2">
        <v>710270</v>
      </c>
      <c r="G1398" s="2">
        <v>62530</v>
      </c>
      <c r="H1398" s="4">
        <v>403</v>
      </c>
      <c r="K1398" t="str">
        <f t="shared" si="126"/>
        <v>TOTAL OPERATING EXPENSES</v>
      </c>
      <c r="L1398" t="str">
        <f t="shared" si="127"/>
        <v>OPERATING EXPENSES</v>
      </c>
      <c r="M1398" s="13" t="s">
        <v>3473</v>
      </c>
      <c r="N1398" t="str">
        <f t="shared" si="128"/>
        <v>DEPRECIATION &amp; AMORT NET</v>
      </c>
      <c r="O1398" t="str">
        <f t="shared" si="129"/>
        <v>6435 - DEPRECIATION EXP-WATER</v>
      </c>
      <c r="Q1398" t="str">
        <f t="shared" si="130"/>
        <v>DEPREC-OTH PLT&amp;MISC EQP</v>
      </c>
      <c r="W1398" s="2">
        <v>6575</v>
      </c>
    </row>
    <row r="1399" spans="1:23" x14ac:dyDescent="0.25">
      <c r="A1399" s="2">
        <v>6580</v>
      </c>
      <c r="B1399" s="14" t="s">
        <v>2304</v>
      </c>
      <c r="C1399" s="14" t="s">
        <v>3685</v>
      </c>
      <c r="D1399" s="14" t="s">
        <v>2316</v>
      </c>
      <c r="E1399" s="14" t="s">
        <v>2304</v>
      </c>
      <c r="F1399" s="2">
        <v>710220</v>
      </c>
      <c r="G1399" s="2">
        <v>62535</v>
      </c>
      <c r="H1399" s="4">
        <v>403</v>
      </c>
      <c r="K1399" t="str">
        <f t="shared" si="126"/>
        <v>TOTAL OPERATING EXPENSES</v>
      </c>
      <c r="L1399" t="str">
        <f t="shared" si="127"/>
        <v>OPERATING EXPENSES</v>
      </c>
      <c r="M1399" s="13" t="s">
        <v>3473</v>
      </c>
      <c r="N1399" t="str">
        <f t="shared" si="128"/>
        <v>DEPRECIATION &amp; AMORT NET</v>
      </c>
      <c r="O1399" t="str">
        <f t="shared" si="129"/>
        <v>6435 - DEPRECIATION EXP-WATER</v>
      </c>
      <c r="Q1399" t="str">
        <f t="shared" si="130"/>
        <v>DEPREC-OFFICE STRUCTURE</v>
      </c>
      <c r="W1399" s="2">
        <v>6580</v>
      </c>
    </row>
    <row r="1400" spans="1:23" x14ac:dyDescent="0.25">
      <c r="A1400" s="2">
        <v>6585</v>
      </c>
      <c r="B1400" s="14" t="s">
        <v>2304</v>
      </c>
      <c r="C1400" s="14" t="s">
        <v>3686</v>
      </c>
      <c r="D1400" s="14" t="s">
        <v>2316</v>
      </c>
      <c r="E1400" s="14" t="s">
        <v>2304</v>
      </c>
      <c r="F1400" s="2">
        <v>710303</v>
      </c>
      <c r="G1400" s="2">
        <v>62540</v>
      </c>
      <c r="H1400" s="4">
        <v>403</v>
      </c>
      <c r="K1400" t="str">
        <f t="shared" si="126"/>
        <v>TOTAL OPERATING EXPENSES</v>
      </c>
      <c r="L1400" t="str">
        <f t="shared" si="127"/>
        <v>OPERATING EXPENSES</v>
      </c>
      <c r="M1400" s="13" t="s">
        <v>3473</v>
      </c>
      <c r="N1400" t="str">
        <f t="shared" si="128"/>
        <v>DEPRECIATION &amp; AMORT NET</v>
      </c>
      <c r="O1400" t="str">
        <f t="shared" si="129"/>
        <v>6435 - DEPRECIATION EXP-WATER</v>
      </c>
      <c r="Q1400" t="str">
        <f t="shared" si="130"/>
        <v>DEPREC-OFFICE FURN/EQPT</v>
      </c>
      <c r="W1400" s="2">
        <v>6585</v>
      </c>
    </row>
    <row r="1401" spans="1:23" x14ac:dyDescent="0.25">
      <c r="A1401" s="2">
        <v>6590</v>
      </c>
      <c r="B1401" s="14" t="s">
        <v>2304</v>
      </c>
      <c r="C1401" s="14" t="s">
        <v>3687</v>
      </c>
      <c r="D1401" s="14" t="s">
        <v>2316</v>
      </c>
      <c r="E1401" s="14" t="s">
        <v>2304</v>
      </c>
      <c r="F1401" s="2">
        <v>710305</v>
      </c>
      <c r="G1401" s="2">
        <v>62545</v>
      </c>
      <c r="H1401" s="4">
        <v>403</v>
      </c>
      <c r="K1401" t="str">
        <f t="shared" si="126"/>
        <v>TOTAL OPERATING EXPENSES</v>
      </c>
      <c r="L1401" t="str">
        <f t="shared" si="127"/>
        <v>OPERATING EXPENSES</v>
      </c>
      <c r="M1401" s="13" t="s">
        <v>3473</v>
      </c>
      <c r="N1401" t="str">
        <f t="shared" si="128"/>
        <v>DEPRECIATION &amp; AMORT NET</v>
      </c>
      <c r="O1401" t="str">
        <f t="shared" si="129"/>
        <v>6435 - DEPRECIATION EXP-WATER</v>
      </c>
      <c r="Q1401" t="str">
        <f t="shared" si="130"/>
        <v>DEPREC-STORES EQUIPMENT</v>
      </c>
      <c r="W1401" s="2">
        <v>6590</v>
      </c>
    </row>
    <row r="1402" spans="1:23" x14ac:dyDescent="0.25">
      <c r="A1402" s="2">
        <v>6595</v>
      </c>
      <c r="B1402" s="14" t="s">
        <v>2304</v>
      </c>
      <c r="C1402" s="14" t="s">
        <v>3688</v>
      </c>
      <c r="D1402" s="14" t="s">
        <v>2316</v>
      </c>
      <c r="E1402" s="14" t="s">
        <v>2304</v>
      </c>
      <c r="F1402" s="2">
        <v>710308</v>
      </c>
      <c r="G1402" s="2">
        <v>62550</v>
      </c>
      <c r="H1402" s="4">
        <v>403</v>
      </c>
      <c r="K1402" t="str">
        <f t="shared" si="126"/>
        <v>TOTAL OPERATING EXPENSES</v>
      </c>
      <c r="L1402" t="str">
        <f t="shared" si="127"/>
        <v>OPERATING EXPENSES</v>
      </c>
      <c r="M1402" s="13" t="s">
        <v>3473</v>
      </c>
      <c r="N1402" t="str">
        <f t="shared" si="128"/>
        <v>DEPRECIATION &amp; AMORT NET</v>
      </c>
      <c r="O1402" t="str">
        <f t="shared" si="129"/>
        <v>6435 - DEPRECIATION EXP-WATER</v>
      </c>
      <c r="Q1402" t="str">
        <f t="shared" si="130"/>
        <v>DEPREC-TOOL SHOP &amp; MISC</v>
      </c>
      <c r="W1402" s="2">
        <v>6595</v>
      </c>
    </row>
    <row r="1403" spans="1:23" x14ac:dyDescent="0.25">
      <c r="A1403" s="2">
        <v>6600</v>
      </c>
      <c r="B1403" s="14" t="s">
        <v>2304</v>
      </c>
      <c r="C1403" s="14" t="s">
        <v>3689</v>
      </c>
      <c r="D1403" s="14" t="s">
        <v>2316</v>
      </c>
      <c r="E1403" s="14" t="s">
        <v>2304</v>
      </c>
      <c r="F1403" s="2">
        <v>710306</v>
      </c>
      <c r="G1403" s="2">
        <v>62555</v>
      </c>
      <c r="H1403" s="4">
        <v>403</v>
      </c>
      <c r="K1403" t="str">
        <f t="shared" si="126"/>
        <v>TOTAL OPERATING EXPENSES</v>
      </c>
      <c r="L1403" t="str">
        <f t="shared" si="127"/>
        <v>OPERATING EXPENSES</v>
      </c>
      <c r="M1403" s="13" t="s">
        <v>3473</v>
      </c>
      <c r="N1403" t="str">
        <f t="shared" si="128"/>
        <v>DEPRECIATION &amp; AMORT NET</v>
      </c>
      <c r="O1403" t="str">
        <f t="shared" si="129"/>
        <v>6435 - DEPRECIATION EXP-WATER</v>
      </c>
      <c r="Q1403" t="str">
        <f t="shared" si="130"/>
        <v>DEPREC-LABORATORY EQUIP</v>
      </c>
      <c r="W1403" s="2">
        <v>6600</v>
      </c>
    </row>
    <row r="1404" spans="1:23" x14ac:dyDescent="0.25">
      <c r="A1404" s="2">
        <v>6605</v>
      </c>
      <c r="B1404" s="14" t="s">
        <v>2304</v>
      </c>
      <c r="C1404" s="14" t="s">
        <v>3690</v>
      </c>
      <c r="D1404" s="14" t="s">
        <v>2316</v>
      </c>
      <c r="E1404" s="14" t="s">
        <v>2304</v>
      </c>
      <c r="F1404" s="2">
        <v>710309</v>
      </c>
      <c r="G1404" s="2">
        <v>62575</v>
      </c>
      <c r="H1404" s="4">
        <v>403</v>
      </c>
      <c r="K1404" t="str">
        <f t="shared" si="126"/>
        <v>TOTAL OPERATING EXPENSES</v>
      </c>
      <c r="L1404" t="str">
        <f t="shared" si="127"/>
        <v>OPERATING EXPENSES</v>
      </c>
      <c r="M1404" s="13" t="s">
        <v>3473</v>
      </c>
      <c r="N1404" t="str">
        <f t="shared" si="128"/>
        <v>DEPRECIATION &amp; AMORT NET</v>
      </c>
      <c r="O1404" t="str">
        <f t="shared" si="129"/>
        <v>6435 - DEPRECIATION EXP-WATER</v>
      </c>
      <c r="Q1404" t="str">
        <f t="shared" si="130"/>
        <v>DEPREC-POWER OPERATED E</v>
      </c>
      <c r="W1404" s="2">
        <v>6605</v>
      </c>
    </row>
    <row r="1405" spans="1:23" x14ac:dyDescent="0.25">
      <c r="A1405" s="2">
        <v>6610</v>
      </c>
      <c r="B1405" s="14" t="s">
        <v>2304</v>
      </c>
      <c r="C1405" s="14" t="s">
        <v>3691</v>
      </c>
      <c r="D1405" s="14" t="s">
        <v>2316</v>
      </c>
      <c r="E1405" s="14" t="s">
        <v>2304</v>
      </c>
      <c r="F1405" s="2">
        <v>710310</v>
      </c>
      <c r="G1405" s="2">
        <v>62760</v>
      </c>
      <c r="H1405" s="4">
        <v>403</v>
      </c>
      <c r="K1405" t="str">
        <f t="shared" si="126"/>
        <v>TOTAL OPERATING EXPENSES</v>
      </c>
      <c r="L1405" t="str">
        <f t="shared" si="127"/>
        <v>OPERATING EXPENSES</v>
      </c>
      <c r="M1405" s="13" t="s">
        <v>3473</v>
      </c>
      <c r="N1405" t="str">
        <f t="shared" si="128"/>
        <v>DEPRECIATION &amp; AMORT NET</v>
      </c>
      <c r="O1405" t="str">
        <f t="shared" si="129"/>
        <v>6435 - DEPRECIATION EXP-WATER</v>
      </c>
      <c r="Q1405" t="str">
        <f t="shared" si="130"/>
        <v>DEPREC-COMMUNICATION EQ</v>
      </c>
      <c r="W1405" s="2">
        <v>6610</v>
      </c>
    </row>
    <row r="1406" spans="1:23" x14ac:dyDescent="0.25">
      <c r="A1406" s="2">
        <v>6615</v>
      </c>
      <c r="B1406" s="14" t="s">
        <v>2304</v>
      </c>
      <c r="C1406" s="14" t="s">
        <v>3692</v>
      </c>
      <c r="D1406" s="14" t="s">
        <v>2316</v>
      </c>
      <c r="E1406" s="14" t="s">
        <v>2304</v>
      </c>
      <c r="F1406" s="2">
        <v>710311</v>
      </c>
      <c r="G1406" s="2">
        <v>62580</v>
      </c>
      <c r="H1406" s="4">
        <v>403</v>
      </c>
      <c r="K1406" t="str">
        <f t="shared" si="126"/>
        <v>TOTAL OPERATING EXPENSES</v>
      </c>
      <c r="L1406" t="str">
        <f t="shared" si="127"/>
        <v>OPERATING EXPENSES</v>
      </c>
      <c r="M1406" s="13" t="s">
        <v>3473</v>
      </c>
      <c r="N1406" t="str">
        <f t="shared" si="128"/>
        <v>DEPRECIATION &amp; AMORT NET</v>
      </c>
      <c r="O1406" t="str">
        <f t="shared" si="129"/>
        <v>6435 - DEPRECIATION EXP-WATER</v>
      </c>
      <c r="Q1406" t="str">
        <f t="shared" si="130"/>
        <v>DEPREC-MISC EQUIPMENT</v>
      </c>
      <c r="W1406" s="2">
        <v>6615</v>
      </c>
    </row>
    <row r="1407" spans="1:23" x14ac:dyDescent="0.25">
      <c r="A1407" s="2">
        <v>6620</v>
      </c>
      <c r="B1407" s="14" t="s">
        <v>2304</v>
      </c>
      <c r="C1407" s="14" t="s">
        <v>3693</v>
      </c>
      <c r="D1407" s="14" t="s">
        <v>2316</v>
      </c>
      <c r="E1407" s="14" t="s">
        <v>2304</v>
      </c>
      <c r="F1407" s="2">
        <v>710271</v>
      </c>
      <c r="G1407" s="2">
        <v>62585</v>
      </c>
      <c r="H1407" s="4">
        <v>403</v>
      </c>
      <c r="K1407" t="str">
        <f t="shared" si="126"/>
        <v>TOTAL OPERATING EXPENSES</v>
      </c>
      <c r="L1407" t="str">
        <f t="shared" si="127"/>
        <v>OPERATING EXPENSES</v>
      </c>
      <c r="M1407" s="13" t="s">
        <v>3473</v>
      </c>
      <c r="N1407" t="str">
        <f t="shared" si="128"/>
        <v>DEPRECIATION &amp; AMORT NET</v>
      </c>
      <c r="O1407" t="str">
        <f t="shared" si="129"/>
        <v>6435 - DEPRECIATION EXP-WATER</v>
      </c>
      <c r="Q1407" t="str">
        <f t="shared" si="130"/>
        <v>DEPREC-OTHER TANG PLT W</v>
      </c>
      <c r="W1407" s="2">
        <v>6620</v>
      </c>
    </row>
    <row r="1408" spans="1:23" x14ac:dyDescent="0.25">
      <c r="A1408" s="2">
        <v>6635</v>
      </c>
      <c r="B1408" s="14" t="s">
        <v>2304</v>
      </c>
      <c r="C1408" s="14" t="s">
        <v>3694</v>
      </c>
      <c r="D1408" s="14" t="s">
        <v>2314</v>
      </c>
      <c r="E1408" s="14" t="s">
        <v>2307</v>
      </c>
      <c r="G1408" s="2" t="s">
        <v>2308</v>
      </c>
      <c r="H1408" s="4">
        <v>0</v>
      </c>
      <c r="K1408" t="str">
        <f t="shared" si="126"/>
        <v>TOTAL OPERATING EXPENSES</v>
      </c>
      <c r="L1408" t="str">
        <f t="shared" si="127"/>
        <v>OPERATING EXPENSES</v>
      </c>
      <c r="M1408" s="13" t="s">
        <v>3473</v>
      </c>
      <c r="N1408" t="str">
        <f t="shared" si="128"/>
        <v>DEPRECIATION &amp; AMORT NET</v>
      </c>
      <c r="O1408" t="str">
        <f t="shared" si="129"/>
        <v>6635 - DEPRECIATION EXP-SEWER</v>
      </c>
      <c r="P1408" t="str">
        <f>CONCATENATE(A1408," ","-"," ",TRIM(C1408))</f>
        <v>6635 - DEPRECIATION EXP-SEWER</v>
      </c>
      <c r="Q1408" t="str">
        <f t="shared" si="130"/>
        <v>DEPRECIATION EXP-SEWER</v>
      </c>
      <c r="W1408" s="2">
        <v>6635</v>
      </c>
    </row>
    <row r="1409" spans="1:23" x14ac:dyDescent="0.25">
      <c r="A1409" s="2">
        <v>6640</v>
      </c>
      <c r="B1409" s="14" t="s">
        <v>2304</v>
      </c>
      <c r="C1409" s="14" t="s">
        <v>3661</v>
      </c>
      <c r="D1409" s="14" t="s">
        <v>2316</v>
      </c>
      <c r="E1409" s="14" t="s">
        <v>2304</v>
      </c>
      <c r="F1409" s="2">
        <v>710201</v>
      </c>
      <c r="G1409" s="2">
        <v>62405</v>
      </c>
      <c r="H1409" s="4">
        <v>403</v>
      </c>
      <c r="K1409" t="str">
        <f t="shared" si="126"/>
        <v>TOTAL OPERATING EXPENSES</v>
      </c>
      <c r="L1409" t="str">
        <f t="shared" si="127"/>
        <v>OPERATING EXPENSES</v>
      </c>
      <c r="M1409" s="13" t="s">
        <v>3473</v>
      </c>
      <c r="N1409" t="str">
        <f t="shared" si="128"/>
        <v>DEPRECIATION &amp; AMORT NET</v>
      </c>
      <c r="O1409" t="str">
        <f t="shared" si="129"/>
        <v>6635 - DEPRECIATION EXP-SEWER</v>
      </c>
      <c r="Q1409" t="str">
        <f t="shared" si="130"/>
        <v>DEPREC-ORGANIZATION</v>
      </c>
      <c r="W1409" s="2">
        <v>6640</v>
      </c>
    </row>
    <row r="1410" spans="1:23" x14ac:dyDescent="0.25">
      <c r="A1410" s="2">
        <v>6645</v>
      </c>
      <c r="B1410" s="14" t="s">
        <v>2304</v>
      </c>
      <c r="C1410" s="14" t="s">
        <v>3695</v>
      </c>
      <c r="D1410" s="14" t="s">
        <v>2316</v>
      </c>
      <c r="E1410" s="14" t="s">
        <v>2304</v>
      </c>
      <c r="F1410" s="2">
        <v>710202</v>
      </c>
      <c r="G1410" s="2">
        <v>62410</v>
      </c>
      <c r="H1410" s="4">
        <v>403</v>
      </c>
      <c r="K1410" t="str">
        <f t="shared" si="126"/>
        <v>TOTAL OPERATING EXPENSES</v>
      </c>
      <c r="L1410" t="str">
        <f t="shared" si="127"/>
        <v>OPERATING EXPENSES</v>
      </c>
      <c r="M1410" s="13" t="s">
        <v>3473</v>
      </c>
      <c r="N1410" t="str">
        <f t="shared" si="128"/>
        <v>DEPRECIATION &amp; AMORT NET</v>
      </c>
      <c r="O1410" t="str">
        <f t="shared" si="129"/>
        <v>6635 - DEPRECIATION EXP-SEWER</v>
      </c>
      <c r="Q1410" t="str">
        <f t="shared" si="130"/>
        <v>DEPREC-FRANCHISES INTAN</v>
      </c>
      <c r="W1410" s="2">
        <v>6645</v>
      </c>
    </row>
    <row r="1411" spans="1:23" x14ac:dyDescent="0.25">
      <c r="A1411" s="2">
        <v>6650</v>
      </c>
      <c r="B1411" s="14" t="s">
        <v>2304</v>
      </c>
      <c r="C1411" s="14" t="s">
        <v>3696</v>
      </c>
      <c r="D1411" s="14" t="s">
        <v>2316</v>
      </c>
      <c r="E1411" s="14" t="s">
        <v>2304</v>
      </c>
      <c r="F1411" s="2">
        <v>710202</v>
      </c>
      <c r="G1411" s="2" t="s">
        <v>2308</v>
      </c>
      <c r="H1411" s="4">
        <v>403</v>
      </c>
      <c r="K1411" t="str">
        <f t="shared" ref="K1411:K1474" si="131">IF(D1411="3",TRIM(C1411),K1410)</f>
        <v>TOTAL OPERATING EXPENSES</v>
      </c>
      <c r="L1411" t="str">
        <f t="shared" si="127"/>
        <v>OPERATING EXPENSES</v>
      </c>
      <c r="M1411" s="13" t="s">
        <v>3473</v>
      </c>
      <c r="N1411" t="str">
        <f t="shared" si="128"/>
        <v>DEPRECIATION &amp; AMORT NET</v>
      </c>
      <c r="O1411" t="str">
        <f t="shared" si="129"/>
        <v>6635 - DEPRECIATION EXP-SEWER</v>
      </c>
      <c r="Q1411" t="str">
        <f t="shared" si="130"/>
        <v>DEPREC-FRANCHISES RCLM</v>
      </c>
      <c r="W1411" s="2">
        <v>6650</v>
      </c>
    </row>
    <row r="1412" spans="1:23" x14ac:dyDescent="0.25">
      <c r="A1412" s="2">
        <v>6655</v>
      </c>
      <c r="B1412" s="14" t="s">
        <v>2304</v>
      </c>
      <c r="C1412" s="14" t="s">
        <v>3697</v>
      </c>
      <c r="D1412" s="14" t="s">
        <v>2316</v>
      </c>
      <c r="E1412" s="14" t="s">
        <v>2304</v>
      </c>
      <c r="F1412" s="2">
        <v>710207</v>
      </c>
      <c r="G1412" s="2">
        <v>62590</v>
      </c>
      <c r="H1412" s="4">
        <v>403</v>
      </c>
      <c r="K1412" t="str">
        <f t="shared" si="131"/>
        <v>TOTAL OPERATING EXPENSES</v>
      </c>
      <c r="L1412" t="str">
        <f t="shared" ref="L1412:L1475" si="132">IF(D1412="4",TRIM(C1412),L1411)</f>
        <v>OPERATING EXPENSES</v>
      </c>
      <c r="M1412" s="13" t="s">
        <v>3473</v>
      </c>
      <c r="N1412" t="str">
        <f t="shared" si="128"/>
        <v>DEPRECIATION &amp; AMORT NET</v>
      </c>
      <c r="O1412" t="str">
        <f t="shared" si="129"/>
        <v>6635 - DEPRECIATION EXP-SEWER</v>
      </c>
      <c r="Q1412" t="str">
        <f t="shared" si="130"/>
        <v>DEPREC-STRUCT/IMPRV COL</v>
      </c>
      <c r="W1412" s="2">
        <v>6655</v>
      </c>
    </row>
    <row r="1413" spans="1:23" x14ac:dyDescent="0.25">
      <c r="A1413" s="2">
        <v>6660</v>
      </c>
      <c r="B1413" s="14" t="s">
        <v>2304</v>
      </c>
      <c r="C1413" s="14" t="s">
        <v>3698</v>
      </c>
      <c r="D1413" s="14" t="s">
        <v>2316</v>
      </c>
      <c r="E1413" s="14" t="s">
        <v>2304</v>
      </c>
      <c r="F1413" s="2">
        <v>710208</v>
      </c>
      <c r="G1413" s="2">
        <v>62595</v>
      </c>
      <c r="H1413" s="4">
        <v>403</v>
      </c>
      <c r="K1413" t="str">
        <f t="shared" si="131"/>
        <v>TOTAL OPERATING EXPENSES</v>
      </c>
      <c r="L1413" t="str">
        <f t="shared" si="132"/>
        <v>OPERATING EXPENSES</v>
      </c>
      <c r="M1413" s="13" t="s">
        <v>3473</v>
      </c>
      <c r="N1413" t="str">
        <f t="shared" ref="N1413:N1476" si="133">IF(D1413="5",TRIM(C1413),N1412)</f>
        <v>DEPRECIATION &amp; AMORT NET</v>
      </c>
      <c r="O1413" t="str">
        <f t="shared" ref="O1413:O1476" si="134">IF(D1413="6",P1413,O1412)</f>
        <v>6635 - DEPRECIATION EXP-SEWER</v>
      </c>
      <c r="Q1413" t="str">
        <f t="shared" ref="Q1413:Q1476" si="135">IF(OR(D1413="7",D1413="8",D1413="6"),TRIM(C1413),"")</f>
        <v>DEPREC-STRUCT/IMPRV PUM</v>
      </c>
      <c r="W1413" s="2">
        <v>6660</v>
      </c>
    </row>
    <row r="1414" spans="1:23" x14ac:dyDescent="0.25">
      <c r="A1414" s="2">
        <v>6665</v>
      </c>
      <c r="B1414" s="14" t="s">
        <v>2304</v>
      </c>
      <c r="C1414" s="14" t="s">
        <v>3699</v>
      </c>
      <c r="D1414" s="14" t="s">
        <v>2316</v>
      </c>
      <c r="E1414" s="14" t="s">
        <v>2304</v>
      </c>
      <c r="F1414" s="2">
        <v>710209</v>
      </c>
      <c r="G1414" s="2">
        <v>62600</v>
      </c>
      <c r="H1414" s="4">
        <v>403</v>
      </c>
      <c r="K1414" t="str">
        <f t="shared" si="131"/>
        <v>TOTAL OPERATING EXPENSES</v>
      </c>
      <c r="L1414" t="str">
        <f t="shared" si="132"/>
        <v>OPERATING EXPENSES</v>
      </c>
      <c r="M1414" s="13" t="s">
        <v>3473</v>
      </c>
      <c r="N1414" t="str">
        <f t="shared" si="133"/>
        <v>DEPRECIATION &amp; AMORT NET</v>
      </c>
      <c r="O1414" t="str">
        <f t="shared" si="134"/>
        <v>6635 - DEPRECIATION EXP-SEWER</v>
      </c>
      <c r="Q1414" t="str">
        <f t="shared" si="135"/>
        <v>DEPREC-STRUCT/IMPRV TRE</v>
      </c>
      <c r="W1414" s="2">
        <v>6665</v>
      </c>
    </row>
    <row r="1415" spans="1:23" x14ac:dyDescent="0.25">
      <c r="A1415" s="2">
        <v>6670</v>
      </c>
      <c r="B1415" s="14" t="s">
        <v>2304</v>
      </c>
      <c r="C1415" s="14" t="s">
        <v>3700</v>
      </c>
      <c r="D1415" s="14" t="s">
        <v>2316</v>
      </c>
      <c r="E1415" s="14" t="s">
        <v>2304</v>
      </c>
      <c r="F1415" s="2">
        <v>710210</v>
      </c>
      <c r="G1415" s="2">
        <v>62605</v>
      </c>
      <c r="H1415" s="4">
        <v>403</v>
      </c>
      <c r="K1415" t="str">
        <f t="shared" si="131"/>
        <v>TOTAL OPERATING EXPENSES</v>
      </c>
      <c r="L1415" t="str">
        <f t="shared" si="132"/>
        <v>OPERATING EXPENSES</v>
      </c>
      <c r="M1415" s="13" t="s">
        <v>3473</v>
      </c>
      <c r="N1415" t="str">
        <f t="shared" si="133"/>
        <v>DEPRECIATION &amp; AMORT NET</v>
      </c>
      <c r="O1415" t="str">
        <f t="shared" si="134"/>
        <v>6635 - DEPRECIATION EXP-SEWER</v>
      </c>
      <c r="Q1415" t="str">
        <f t="shared" si="135"/>
        <v>DEPREC-STRUCT/IMPRV RCL</v>
      </c>
      <c r="W1415" s="2">
        <v>6670</v>
      </c>
    </row>
    <row r="1416" spans="1:23" x14ac:dyDescent="0.25">
      <c r="A1416" s="2">
        <v>6675</v>
      </c>
      <c r="B1416" s="14" t="s">
        <v>2304</v>
      </c>
      <c r="C1416" s="14" t="s">
        <v>3700</v>
      </c>
      <c r="D1416" s="14" t="s">
        <v>2316</v>
      </c>
      <c r="E1416" s="14" t="s">
        <v>2304</v>
      </c>
      <c r="F1416" s="2">
        <v>710211</v>
      </c>
      <c r="G1416" s="2">
        <v>62610</v>
      </c>
      <c r="H1416" s="4">
        <v>403</v>
      </c>
      <c r="K1416" t="str">
        <f t="shared" si="131"/>
        <v>TOTAL OPERATING EXPENSES</v>
      </c>
      <c r="L1416" t="str">
        <f t="shared" si="132"/>
        <v>OPERATING EXPENSES</v>
      </c>
      <c r="M1416" s="13" t="s">
        <v>3473</v>
      </c>
      <c r="N1416" t="str">
        <f t="shared" si="133"/>
        <v>DEPRECIATION &amp; AMORT NET</v>
      </c>
      <c r="O1416" t="str">
        <f t="shared" si="134"/>
        <v>6635 - DEPRECIATION EXP-SEWER</v>
      </c>
      <c r="Q1416" t="str">
        <f t="shared" si="135"/>
        <v>DEPREC-STRUCT/IMPRV RCL</v>
      </c>
      <c r="W1416" s="2">
        <v>6675</v>
      </c>
    </row>
    <row r="1417" spans="1:23" x14ac:dyDescent="0.25">
      <c r="A1417" s="2">
        <v>6680</v>
      </c>
      <c r="B1417" s="14" t="s">
        <v>2304</v>
      </c>
      <c r="C1417" s="14" t="s">
        <v>3701</v>
      </c>
      <c r="D1417" s="14" t="s">
        <v>2316</v>
      </c>
      <c r="E1417" s="14" t="s">
        <v>2304</v>
      </c>
      <c r="F1417" s="2">
        <v>710203</v>
      </c>
      <c r="G1417" s="2">
        <v>62615</v>
      </c>
      <c r="H1417" s="4">
        <v>403</v>
      </c>
      <c r="K1417" t="str">
        <f t="shared" si="131"/>
        <v>TOTAL OPERATING EXPENSES</v>
      </c>
      <c r="L1417" t="str">
        <f t="shared" si="132"/>
        <v>OPERATING EXPENSES</v>
      </c>
      <c r="M1417" s="13" t="s">
        <v>3473</v>
      </c>
      <c r="N1417" t="str">
        <f t="shared" si="133"/>
        <v>DEPRECIATION &amp; AMORT NET</v>
      </c>
      <c r="O1417" t="str">
        <f t="shared" si="134"/>
        <v>6635 - DEPRECIATION EXP-SEWER</v>
      </c>
      <c r="Q1417" t="str">
        <f t="shared" si="135"/>
        <v>DEPREC-STRUCT/IMPRV GEN</v>
      </c>
      <c r="W1417" s="2">
        <v>6680</v>
      </c>
    </row>
    <row r="1418" spans="1:23" x14ac:dyDescent="0.25">
      <c r="A1418" s="2">
        <v>6685</v>
      </c>
      <c r="B1418" s="14" t="s">
        <v>2304</v>
      </c>
      <c r="C1418" s="14" t="s">
        <v>3702</v>
      </c>
      <c r="D1418" s="14" t="s">
        <v>2316</v>
      </c>
      <c r="E1418" s="14" t="s">
        <v>2304</v>
      </c>
      <c r="F1418" s="2">
        <v>710238</v>
      </c>
      <c r="G1418" s="2">
        <v>62560</v>
      </c>
      <c r="H1418" s="4">
        <v>403</v>
      </c>
      <c r="K1418" t="str">
        <f t="shared" si="131"/>
        <v>TOTAL OPERATING EXPENSES</v>
      </c>
      <c r="L1418" t="str">
        <f t="shared" si="132"/>
        <v>OPERATING EXPENSES</v>
      </c>
      <c r="M1418" s="13" t="s">
        <v>3473</v>
      </c>
      <c r="N1418" t="str">
        <f t="shared" si="133"/>
        <v>DEPRECIATION &amp; AMORT NET</v>
      </c>
      <c r="O1418" t="str">
        <f t="shared" si="134"/>
        <v>6635 - DEPRECIATION EXP-SEWER</v>
      </c>
      <c r="Q1418" t="str">
        <f t="shared" si="135"/>
        <v>DEPREC-POWER GEN EQUIP</v>
      </c>
      <c r="W1418" s="2">
        <v>6685</v>
      </c>
    </row>
    <row r="1419" spans="1:23" x14ac:dyDescent="0.25">
      <c r="A1419" s="2">
        <v>6690</v>
      </c>
      <c r="B1419" s="14" t="s">
        <v>2304</v>
      </c>
      <c r="C1419" s="14" t="s">
        <v>3702</v>
      </c>
      <c r="D1419" s="14" t="s">
        <v>2316</v>
      </c>
      <c r="E1419" s="14" t="s">
        <v>2304</v>
      </c>
      <c r="F1419" s="2">
        <v>710239</v>
      </c>
      <c r="G1419" s="2">
        <v>62565</v>
      </c>
      <c r="H1419" s="4">
        <v>403</v>
      </c>
      <c r="K1419" t="str">
        <f t="shared" si="131"/>
        <v>TOTAL OPERATING EXPENSES</v>
      </c>
      <c r="L1419" t="str">
        <f t="shared" si="132"/>
        <v>OPERATING EXPENSES</v>
      </c>
      <c r="M1419" s="13" t="s">
        <v>3473</v>
      </c>
      <c r="N1419" t="str">
        <f t="shared" si="133"/>
        <v>DEPRECIATION &amp; AMORT NET</v>
      </c>
      <c r="O1419" t="str">
        <f t="shared" si="134"/>
        <v>6635 - DEPRECIATION EXP-SEWER</v>
      </c>
      <c r="Q1419" t="str">
        <f t="shared" si="135"/>
        <v>DEPREC-POWER GEN EQUIP</v>
      </c>
      <c r="W1419" s="2">
        <v>6690</v>
      </c>
    </row>
    <row r="1420" spans="1:23" x14ac:dyDescent="0.25">
      <c r="A1420" s="2">
        <v>6695</v>
      </c>
      <c r="B1420" s="14" t="s">
        <v>2304</v>
      </c>
      <c r="C1420" s="14" t="s">
        <v>3702</v>
      </c>
      <c r="D1420" s="14" t="s">
        <v>2316</v>
      </c>
      <c r="E1420" s="14" t="s">
        <v>2304</v>
      </c>
      <c r="F1420" s="2">
        <v>710240</v>
      </c>
      <c r="G1420" s="2">
        <v>62570</v>
      </c>
      <c r="H1420" s="4">
        <v>403</v>
      </c>
      <c r="K1420" t="str">
        <f t="shared" si="131"/>
        <v>TOTAL OPERATING EXPENSES</v>
      </c>
      <c r="L1420" t="str">
        <f t="shared" si="132"/>
        <v>OPERATING EXPENSES</v>
      </c>
      <c r="M1420" s="13" t="s">
        <v>3473</v>
      </c>
      <c r="N1420" t="str">
        <f t="shared" si="133"/>
        <v>DEPRECIATION &amp; AMORT NET</v>
      </c>
      <c r="O1420" t="str">
        <f t="shared" si="134"/>
        <v>6635 - DEPRECIATION EXP-SEWER</v>
      </c>
      <c r="Q1420" t="str">
        <f t="shared" si="135"/>
        <v>DEPREC-POWER GEN EQUIP</v>
      </c>
      <c r="W1420" s="2">
        <v>6695</v>
      </c>
    </row>
    <row r="1421" spans="1:23" x14ac:dyDescent="0.25">
      <c r="A1421" s="2">
        <v>6700</v>
      </c>
      <c r="B1421" s="14" t="s">
        <v>2304</v>
      </c>
      <c r="C1421" s="14" t="s">
        <v>3702</v>
      </c>
      <c r="D1421" s="14" t="s">
        <v>2316</v>
      </c>
      <c r="E1421" s="14" t="s">
        <v>2304</v>
      </c>
      <c r="F1421" s="2">
        <v>710240</v>
      </c>
      <c r="G1421" s="2">
        <v>62620</v>
      </c>
      <c r="H1421" s="4">
        <v>403</v>
      </c>
      <c r="K1421" t="str">
        <f t="shared" si="131"/>
        <v>TOTAL OPERATING EXPENSES</v>
      </c>
      <c r="L1421" t="str">
        <f t="shared" si="132"/>
        <v>OPERATING EXPENSES</v>
      </c>
      <c r="M1421" s="13" t="s">
        <v>3473</v>
      </c>
      <c r="N1421" t="str">
        <f t="shared" si="133"/>
        <v>DEPRECIATION &amp; AMORT NET</v>
      </c>
      <c r="O1421" t="str">
        <f t="shared" si="134"/>
        <v>6635 - DEPRECIATION EXP-SEWER</v>
      </c>
      <c r="Q1421" t="str">
        <f t="shared" si="135"/>
        <v>DEPREC-POWER GEN EQUIP</v>
      </c>
      <c r="W1421" s="2">
        <v>6700</v>
      </c>
    </row>
    <row r="1422" spans="1:23" x14ac:dyDescent="0.25">
      <c r="A1422" s="2">
        <v>6705</v>
      </c>
      <c r="B1422" s="14" t="s">
        <v>2304</v>
      </c>
      <c r="C1422" s="14" t="s">
        <v>3702</v>
      </c>
      <c r="D1422" s="14" t="s">
        <v>2316</v>
      </c>
      <c r="E1422" s="14" t="s">
        <v>2304</v>
      </c>
      <c r="F1422" s="2">
        <v>710240</v>
      </c>
      <c r="G1422" s="2" t="s">
        <v>2308</v>
      </c>
      <c r="H1422" s="4">
        <v>403</v>
      </c>
      <c r="K1422" t="str">
        <f t="shared" si="131"/>
        <v>TOTAL OPERATING EXPENSES</v>
      </c>
      <c r="L1422" t="str">
        <f t="shared" si="132"/>
        <v>OPERATING EXPENSES</v>
      </c>
      <c r="M1422" s="13" t="s">
        <v>3473</v>
      </c>
      <c r="N1422" t="str">
        <f t="shared" si="133"/>
        <v>DEPRECIATION &amp; AMORT NET</v>
      </c>
      <c r="O1422" t="str">
        <f t="shared" si="134"/>
        <v>6635 - DEPRECIATION EXP-SEWER</v>
      </c>
      <c r="Q1422" t="str">
        <f t="shared" si="135"/>
        <v>DEPREC-POWER GEN EQUIP</v>
      </c>
      <c r="W1422" s="2">
        <v>6705</v>
      </c>
    </row>
    <row r="1423" spans="1:23" x14ac:dyDescent="0.25">
      <c r="A1423" s="2">
        <v>6710</v>
      </c>
      <c r="B1423" s="14" t="s">
        <v>2304</v>
      </c>
      <c r="C1423" s="14" t="s">
        <v>3703</v>
      </c>
      <c r="D1423" s="14" t="s">
        <v>2316</v>
      </c>
      <c r="E1423" s="14" t="s">
        <v>2304</v>
      </c>
      <c r="F1423" s="2">
        <v>710241</v>
      </c>
      <c r="G1423" s="2">
        <v>62625</v>
      </c>
      <c r="H1423" s="4">
        <v>403</v>
      </c>
      <c r="K1423" t="str">
        <f t="shared" si="131"/>
        <v>TOTAL OPERATING EXPENSES</v>
      </c>
      <c r="L1423" t="str">
        <f t="shared" si="132"/>
        <v>OPERATING EXPENSES</v>
      </c>
      <c r="M1423" s="13" t="s">
        <v>3473</v>
      </c>
      <c r="N1423" t="str">
        <f t="shared" si="133"/>
        <v>DEPRECIATION &amp; AMORT NET</v>
      </c>
      <c r="O1423" t="str">
        <f t="shared" si="134"/>
        <v>6635 - DEPRECIATION EXP-SEWER</v>
      </c>
      <c r="Q1423" t="str">
        <f t="shared" si="135"/>
        <v>DEPREC-SEWER FORCE MAIN</v>
      </c>
      <c r="W1423" s="2">
        <v>6710</v>
      </c>
    </row>
    <row r="1424" spans="1:23" x14ac:dyDescent="0.25">
      <c r="A1424" s="2">
        <v>6715</v>
      </c>
      <c r="B1424" s="14" t="s">
        <v>2304</v>
      </c>
      <c r="C1424" s="14" t="s">
        <v>3704</v>
      </c>
      <c r="D1424" s="14" t="s">
        <v>2316</v>
      </c>
      <c r="E1424" s="14" t="s">
        <v>2304</v>
      </c>
      <c r="F1424" s="2">
        <v>710242</v>
      </c>
      <c r="G1424" s="2">
        <v>62630</v>
      </c>
      <c r="H1424" s="4">
        <v>403</v>
      </c>
      <c r="K1424" t="str">
        <f t="shared" si="131"/>
        <v>TOTAL OPERATING EXPENSES</v>
      </c>
      <c r="L1424" t="str">
        <f t="shared" si="132"/>
        <v>OPERATING EXPENSES</v>
      </c>
      <c r="M1424" s="13" t="s">
        <v>3473</v>
      </c>
      <c r="N1424" t="str">
        <f t="shared" si="133"/>
        <v>DEPRECIATION &amp; AMORT NET</v>
      </c>
      <c r="O1424" t="str">
        <f t="shared" si="134"/>
        <v>6635 - DEPRECIATION EXP-SEWER</v>
      </c>
      <c r="Q1424" t="str">
        <f t="shared" si="135"/>
        <v>DEPREC-SEWER GRAVITY MA</v>
      </c>
      <c r="W1424" s="2">
        <v>6715</v>
      </c>
    </row>
    <row r="1425" spans="1:23" x14ac:dyDescent="0.25">
      <c r="A1425" s="2">
        <v>6717</v>
      </c>
      <c r="B1425" s="14" t="s">
        <v>2304</v>
      </c>
      <c r="C1425" s="14" t="s">
        <v>3705</v>
      </c>
      <c r="D1425" s="14" t="s">
        <v>2316</v>
      </c>
      <c r="E1425" s="14" t="s">
        <v>2304</v>
      </c>
      <c r="F1425" s="2">
        <v>710243</v>
      </c>
      <c r="G1425" s="2">
        <v>62635</v>
      </c>
      <c r="H1425" s="4">
        <v>403</v>
      </c>
      <c r="K1425" t="str">
        <f t="shared" si="131"/>
        <v>TOTAL OPERATING EXPENSES</v>
      </c>
      <c r="L1425" t="str">
        <f t="shared" si="132"/>
        <v>OPERATING EXPENSES</v>
      </c>
      <c r="M1425" s="13" t="s">
        <v>3473</v>
      </c>
      <c r="N1425" t="str">
        <f t="shared" si="133"/>
        <v>DEPRECIATION &amp; AMORT NET</v>
      </c>
      <c r="O1425" t="str">
        <f t="shared" si="134"/>
        <v>6635 - DEPRECIATION EXP-SEWER</v>
      </c>
      <c r="Q1425" t="str">
        <f t="shared" si="135"/>
        <v>DEPREC-MANHOLES</v>
      </c>
      <c r="W1425" s="2">
        <v>6717</v>
      </c>
    </row>
    <row r="1426" spans="1:23" x14ac:dyDescent="0.25">
      <c r="A1426" s="2">
        <v>6720</v>
      </c>
      <c r="B1426" s="14" t="s">
        <v>2304</v>
      </c>
      <c r="C1426" s="14" t="s">
        <v>3706</v>
      </c>
      <c r="D1426" s="14" t="s">
        <v>2316</v>
      </c>
      <c r="E1426" s="14" t="s">
        <v>2304</v>
      </c>
      <c r="F1426" s="2">
        <v>710244</v>
      </c>
      <c r="G1426" s="2">
        <v>62640</v>
      </c>
      <c r="H1426" s="4">
        <v>403</v>
      </c>
      <c r="K1426" t="str">
        <f t="shared" si="131"/>
        <v>TOTAL OPERATING EXPENSES</v>
      </c>
      <c r="L1426" t="str">
        <f t="shared" si="132"/>
        <v>OPERATING EXPENSES</v>
      </c>
      <c r="M1426" s="13" t="s">
        <v>3473</v>
      </c>
      <c r="N1426" t="str">
        <f t="shared" si="133"/>
        <v>DEPRECIATION &amp; AMORT NET</v>
      </c>
      <c r="O1426" t="str">
        <f t="shared" si="134"/>
        <v>6635 - DEPRECIATION EXP-SEWER</v>
      </c>
      <c r="Q1426" t="str">
        <f t="shared" si="135"/>
        <v>DEPREC-SPECIAL COLL STR</v>
      </c>
      <c r="W1426" s="2">
        <v>6720</v>
      </c>
    </row>
    <row r="1427" spans="1:23" x14ac:dyDescent="0.25">
      <c r="A1427" s="2">
        <v>6725</v>
      </c>
      <c r="B1427" s="14" t="s">
        <v>2304</v>
      </c>
      <c r="C1427" s="14" t="s">
        <v>3707</v>
      </c>
      <c r="D1427" s="14" t="s">
        <v>2316</v>
      </c>
      <c r="E1427" s="14" t="s">
        <v>2304</v>
      </c>
      <c r="F1427" s="2">
        <v>710245</v>
      </c>
      <c r="G1427" s="2">
        <v>62645</v>
      </c>
      <c r="H1427" s="4">
        <v>403</v>
      </c>
      <c r="K1427" t="str">
        <f t="shared" si="131"/>
        <v>TOTAL OPERATING EXPENSES</v>
      </c>
      <c r="L1427" t="str">
        <f t="shared" si="132"/>
        <v>OPERATING EXPENSES</v>
      </c>
      <c r="M1427" s="13" t="s">
        <v>3473</v>
      </c>
      <c r="N1427" t="str">
        <f t="shared" si="133"/>
        <v>DEPRECIATION &amp; AMORT NET</v>
      </c>
      <c r="O1427" t="str">
        <f t="shared" si="134"/>
        <v>6635 - DEPRECIATION EXP-SEWER</v>
      </c>
      <c r="Q1427" t="str">
        <f t="shared" si="135"/>
        <v>DEPREC-SERVICES TO CUST</v>
      </c>
      <c r="W1427" s="2">
        <v>6725</v>
      </c>
    </row>
    <row r="1428" spans="1:23" x14ac:dyDescent="0.25">
      <c r="A1428" s="2">
        <v>6730</v>
      </c>
      <c r="B1428" s="14" t="s">
        <v>2304</v>
      </c>
      <c r="C1428" s="14" t="s">
        <v>3708</v>
      </c>
      <c r="D1428" s="14" t="s">
        <v>2316</v>
      </c>
      <c r="E1428" s="14" t="s">
        <v>2304</v>
      </c>
      <c r="F1428" s="2">
        <v>710246</v>
      </c>
      <c r="G1428" s="2">
        <v>62650</v>
      </c>
      <c r="H1428" s="4">
        <v>403</v>
      </c>
      <c r="K1428" t="str">
        <f t="shared" si="131"/>
        <v>TOTAL OPERATING EXPENSES</v>
      </c>
      <c r="L1428" t="str">
        <f t="shared" si="132"/>
        <v>OPERATING EXPENSES</v>
      </c>
      <c r="M1428" s="13" t="s">
        <v>3473</v>
      </c>
      <c r="N1428" t="str">
        <f t="shared" si="133"/>
        <v>DEPRECIATION &amp; AMORT NET</v>
      </c>
      <c r="O1428" t="str">
        <f t="shared" si="134"/>
        <v>6635 - DEPRECIATION EXP-SEWER</v>
      </c>
      <c r="Q1428" t="str">
        <f t="shared" si="135"/>
        <v>DEPREC-FLOW MEASURE DEV</v>
      </c>
      <c r="W1428" s="2">
        <v>6730</v>
      </c>
    </row>
    <row r="1429" spans="1:23" x14ac:dyDescent="0.25">
      <c r="A1429" s="2">
        <v>6735</v>
      </c>
      <c r="B1429" s="14" t="s">
        <v>2304</v>
      </c>
      <c r="C1429" s="14" t="s">
        <v>3709</v>
      </c>
      <c r="D1429" s="14" t="s">
        <v>2316</v>
      </c>
      <c r="E1429" s="14" t="s">
        <v>2304</v>
      </c>
      <c r="F1429" s="2">
        <v>710247</v>
      </c>
      <c r="G1429" s="2">
        <v>62655</v>
      </c>
      <c r="H1429" s="4">
        <v>403</v>
      </c>
      <c r="K1429" t="str">
        <f t="shared" si="131"/>
        <v>TOTAL OPERATING EXPENSES</v>
      </c>
      <c r="L1429" t="str">
        <f t="shared" si="132"/>
        <v>OPERATING EXPENSES</v>
      </c>
      <c r="M1429" s="13" t="s">
        <v>3473</v>
      </c>
      <c r="N1429" t="str">
        <f t="shared" si="133"/>
        <v>DEPRECIATION &amp; AMORT NET</v>
      </c>
      <c r="O1429" t="str">
        <f t="shared" si="134"/>
        <v>6635 - DEPRECIATION EXP-SEWER</v>
      </c>
      <c r="Q1429" t="str">
        <f t="shared" si="135"/>
        <v>DEPREC-FLOW MEASURE INS</v>
      </c>
      <c r="W1429" s="2">
        <v>6735</v>
      </c>
    </row>
    <row r="1430" spans="1:23" x14ac:dyDescent="0.25">
      <c r="A1430" s="2">
        <v>6740</v>
      </c>
      <c r="B1430" s="14" t="s">
        <v>2304</v>
      </c>
      <c r="C1430" s="14" t="s">
        <v>3710</v>
      </c>
      <c r="D1430" s="14" t="s">
        <v>2316</v>
      </c>
      <c r="E1430" s="14" t="s">
        <v>2304</v>
      </c>
      <c r="F1430" s="2">
        <v>710248</v>
      </c>
      <c r="G1430" s="2">
        <v>62660</v>
      </c>
      <c r="H1430" s="4">
        <v>403</v>
      </c>
      <c r="K1430" t="str">
        <f t="shared" si="131"/>
        <v>TOTAL OPERATING EXPENSES</v>
      </c>
      <c r="L1430" t="str">
        <f t="shared" si="132"/>
        <v>OPERATING EXPENSES</v>
      </c>
      <c r="M1430" s="13" t="s">
        <v>3473</v>
      </c>
      <c r="N1430" t="str">
        <f t="shared" si="133"/>
        <v>DEPRECIATION &amp; AMORT NET</v>
      </c>
      <c r="O1430" t="str">
        <f t="shared" si="134"/>
        <v>6635 - DEPRECIATION EXP-SEWER</v>
      </c>
      <c r="Q1430" t="str">
        <f t="shared" si="135"/>
        <v>DEPREC-RECEIVING WELLS</v>
      </c>
      <c r="W1430" s="2">
        <v>6740</v>
      </c>
    </row>
    <row r="1431" spans="1:23" x14ac:dyDescent="0.25">
      <c r="A1431" s="2">
        <v>6745</v>
      </c>
      <c r="B1431" s="14" t="s">
        <v>2304</v>
      </c>
      <c r="C1431" s="14" t="s">
        <v>3711</v>
      </c>
      <c r="D1431" s="14" t="s">
        <v>2316</v>
      </c>
      <c r="E1431" s="14" t="s">
        <v>2304</v>
      </c>
      <c r="F1431" s="2">
        <v>710249</v>
      </c>
      <c r="G1431" s="2">
        <v>62665</v>
      </c>
      <c r="H1431" s="4">
        <v>403</v>
      </c>
      <c r="K1431" t="str">
        <f t="shared" si="131"/>
        <v>TOTAL OPERATING EXPENSES</v>
      </c>
      <c r="L1431" t="str">
        <f t="shared" si="132"/>
        <v>OPERATING EXPENSES</v>
      </c>
      <c r="M1431" s="13" t="s">
        <v>3473</v>
      </c>
      <c r="N1431" t="str">
        <f t="shared" si="133"/>
        <v>DEPRECIATION &amp; AMORT NET</v>
      </c>
      <c r="O1431" t="str">
        <f t="shared" si="134"/>
        <v>6635 - DEPRECIATION EXP-SEWER</v>
      </c>
      <c r="Q1431" t="str">
        <f t="shared" si="135"/>
        <v>DEPREC-PUMP EQP PUMP PL</v>
      </c>
      <c r="W1431" s="2">
        <v>6745</v>
      </c>
    </row>
    <row r="1432" spans="1:23" x14ac:dyDescent="0.25">
      <c r="A1432" s="2">
        <v>6750</v>
      </c>
      <c r="B1432" s="14" t="s">
        <v>2304</v>
      </c>
      <c r="C1432" s="14" t="s">
        <v>3712</v>
      </c>
      <c r="D1432" s="14" t="s">
        <v>2316</v>
      </c>
      <c r="E1432" s="14" t="s">
        <v>2304</v>
      </c>
      <c r="F1432" s="2">
        <v>710250</v>
      </c>
      <c r="G1432" s="2">
        <v>62670</v>
      </c>
      <c r="H1432" s="4">
        <v>403</v>
      </c>
      <c r="K1432" t="str">
        <f t="shared" si="131"/>
        <v>TOTAL OPERATING EXPENSES</v>
      </c>
      <c r="L1432" t="str">
        <f t="shared" si="132"/>
        <v>OPERATING EXPENSES</v>
      </c>
      <c r="M1432" s="13" t="s">
        <v>3473</v>
      </c>
      <c r="N1432" t="str">
        <f t="shared" si="133"/>
        <v>DEPRECIATION &amp; AMORT NET</v>
      </c>
      <c r="O1432" t="str">
        <f t="shared" si="134"/>
        <v>6635 - DEPRECIATION EXP-SEWER</v>
      </c>
      <c r="Q1432" t="str">
        <f t="shared" si="135"/>
        <v>DEPREC-PUMP EQP RCLM WT</v>
      </c>
      <c r="W1432" s="2">
        <v>6750</v>
      </c>
    </row>
    <row r="1433" spans="1:23" x14ac:dyDescent="0.25">
      <c r="A1433" s="2">
        <v>6755</v>
      </c>
      <c r="B1433" s="14" t="s">
        <v>2304</v>
      </c>
      <c r="C1433" s="14" t="s">
        <v>3712</v>
      </c>
      <c r="D1433" s="14" t="s">
        <v>2316</v>
      </c>
      <c r="E1433" s="14" t="s">
        <v>2304</v>
      </c>
      <c r="F1433" s="2">
        <v>710251</v>
      </c>
      <c r="G1433" s="2">
        <v>62675</v>
      </c>
      <c r="H1433" s="4">
        <v>403</v>
      </c>
      <c r="K1433" t="str">
        <f t="shared" si="131"/>
        <v>TOTAL OPERATING EXPENSES</v>
      </c>
      <c r="L1433" t="str">
        <f t="shared" si="132"/>
        <v>OPERATING EXPENSES</v>
      </c>
      <c r="M1433" s="13" t="s">
        <v>3473</v>
      </c>
      <c r="N1433" t="str">
        <f t="shared" si="133"/>
        <v>DEPRECIATION &amp; AMORT NET</v>
      </c>
      <c r="O1433" t="str">
        <f t="shared" si="134"/>
        <v>6635 - DEPRECIATION EXP-SEWER</v>
      </c>
      <c r="Q1433" t="str">
        <f t="shared" si="135"/>
        <v>DEPREC-PUMP EQP RCLM WT</v>
      </c>
      <c r="W1433" s="2">
        <v>6755</v>
      </c>
    </row>
    <row r="1434" spans="1:23" x14ac:dyDescent="0.25">
      <c r="A1434" s="2">
        <v>6760</v>
      </c>
      <c r="B1434" s="14" t="s">
        <v>2304</v>
      </c>
      <c r="C1434" s="14" t="s">
        <v>3713</v>
      </c>
      <c r="D1434" s="14" t="s">
        <v>2316</v>
      </c>
      <c r="E1434" s="14" t="s">
        <v>2304</v>
      </c>
      <c r="F1434" s="2">
        <v>710252</v>
      </c>
      <c r="G1434" s="2">
        <v>62680</v>
      </c>
      <c r="H1434" s="4">
        <v>403</v>
      </c>
      <c r="K1434" t="str">
        <f t="shared" si="131"/>
        <v>TOTAL OPERATING EXPENSES</v>
      </c>
      <c r="L1434" t="str">
        <f t="shared" si="132"/>
        <v>OPERATING EXPENSES</v>
      </c>
      <c r="M1434" s="13" t="s">
        <v>3473</v>
      </c>
      <c r="N1434" t="str">
        <f t="shared" si="133"/>
        <v>DEPRECIATION &amp; AMORT NET</v>
      </c>
      <c r="O1434" t="str">
        <f t="shared" si="134"/>
        <v>6635 - DEPRECIATION EXP-SEWER</v>
      </c>
      <c r="Q1434" t="str">
        <f t="shared" si="135"/>
        <v>DEPREC-TREAT/DISP EQUIP</v>
      </c>
      <c r="W1434" s="2">
        <v>6760</v>
      </c>
    </row>
    <row r="1435" spans="1:23" x14ac:dyDescent="0.25">
      <c r="A1435" s="2">
        <v>6765</v>
      </c>
      <c r="B1435" s="14" t="s">
        <v>2304</v>
      </c>
      <c r="C1435" s="14" t="s">
        <v>3714</v>
      </c>
      <c r="D1435" s="14" t="s">
        <v>2316</v>
      </c>
      <c r="E1435" s="14" t="s">
        <v>2304</v>
      </c>
      <c r="F1435" s="2">
        <v>710253</v>
      </c>
      <c r="G1435" s="2">
        <v>62685</v>
      </c>
      <c r="H1435" s="4">
        <v>403</v>
      </c>
      <c r="K1435" t="str">
        <f t="shared" si="131"/>
        <v>TOTAL OPERATING EXPENSES</v>
      </c>
      <c r="L1435" t="str">
        <f t="shared" si="132"/>
        <v>OPERATING EXPENSES</v>
      </c>
      <c r="M1435" s="13" t="s">
        <v>3473</v>
      </c>
      <c r="N1435" t="str">
        <f t="shared" si="133"/>
        <v>DEPRECIATION &amp; AMORT NET</v>
      </c>
      <c r="O1435" t="str">
        <f t="shared" si="134"/>
        <v>6635 - DEPRECIATION EXP-SEWER</v>
      </c>
      <c r="Q1435" t="str">
        <f t="shared" si="135"/>
        <v>DEPREC-TREAT/DISP EQ TR</v>
      </c>
      <c r="W1435" s="2">
        <v>6765</v>
      </c>
    </row>
    <row r="1436" spans="1:23" x14ac:dyDescent="0.25">
      <c r="A1436" s="2">
        <v>6770</v>
      </c>
      <c r="B1436" s="14" t="s">
        <v>2304</v>
      </c>
      <c r="C1436" s="14" t="s">
        <v>3715</v>
      </c>
      <c r="D1436" s="14" t="s">
        <v>2316</v>
      </c>
      <c r="E1436" s="14" t="s">
        <v>2304</v>
      </c>
      <c r="F1436" s="2">
        <v>710254</v>
      </c>
      <c r="G1436" s="2">
        <v>62690</v>
      </c>
      <c r="H1436" s="4">
        <v>403</v>
      </c>
      <c r="K1436" t="str">
        <f t="shared" si="131"/>
        <v>TOTAL OPERATING EXPENSES</v>
      </c>
      <c r="L1436" t="str">
        <f t="shared" si="132"/>
        <v>OPERATING EXPENSES</v>
      </c>
      <c r="M1436" s="13" t="s">
        <v>3473</v>
      </c>
      <c r="N1436" t="str">
        <f t="shared" si="133"/>
        <v>DEPRECIATION &amp; AMORT NET</v>
      </c>
      <c r="O1436" t="str">
        <f t="shared" si="134"/>
        <v>6635 - DEPRECIATION EXP-SEWER</v>
      </c>
      <c r="Q1436" t="str">
        <f t="shared" si="135"/>
        <v>DEPREC-TREAT/DISP EQ RC</v>
      </c>
      <c r="W1436" s="2">
        <v>6770</v>
      </c>
    </row>
    <row r="1437" spans="1:23" x14ac:dyDescent="0.25">
      <c r="A1437" s="2">
        <v>6775</v>
      </c>
      <c r="B1437" s="14" t="s">
        <v>2304</v>
      </c>
      <c r="C1437" s="14" t="s">
        <v>3716</v>
      </c>
      <c r="D1437" s="14" t="s">
        <v>2316</v>
      </c>
      <c r="E1437" s="14" t="s">
        <v>2304</v>
      </c>
      <c r="F1437" s="2">
        <v>710255</v>
      </c>
      <c r="G1437" s="2">
        <v>62695</v>
      </c>
      <c r="H1437" s="4">
        <v>403</v>
      </c>
      <c r="K1437" t="str">
        <f t="shared" si="131"/>
        <v>TOTAL OPERATING EXPENSES</v>
      </c>
      <c r="L1437" t="str">
        <f t="shared" si="132"/>
        <v>OPERATING EXPENSES</v>
      </c>
      <c r="M1437" s="13" t="s">
        <v>3473</v>
      </c>
      <c r="N1437" t="str">
        <f t="shared" si="133"/>
        <v>DEPRECIATION &amp; AMORT NET</v>
      </c>
      <c r="O1437" t="str">
        <f t="shared" si="134"/>
        <v>6635 - DEPRECIATION EXP-SEWER</v>
      </c>
      <c r="Q1437" t="str">
        <f t="shared" si="135"/>
        <v>DEPREC-PLANT SEWERS TRT</v>
      </c>
      <c r="W1437" s="2">
        <v>6775</v>
      </c>
    </row>
    <row r="1438" spans="1:23" x14ac:dyDescent="0.25">
      <c r="A1438" s="2">
        <v>6780</v>
      </c>
      <c r="B1438" s="14" t="s">
        <v>2304</v>
      </c>
      <c r="C1438" s="14" t="s">
        <v>3717</v>
      </c>
      <c r="D1438" s="14" t="s">
        <v>2316</v>
      </c>
      <c r="E1438" s="14" t="s">
        <v>2304</v>
      </c>
      <c r="F1438" s="2">
        <v>710256</v>
      </c>
      <c r="G1438" s="2">
        <v>62700</v>
      </c>
      <c r="H1438" s="4">
        <v>403</v>
      </c>
      <c r="K1438" t="str">
        <f t="shared" si="131"/>
        <v>TOTAL OPERATING EXPENSES</v>
      </c>
      <c r="L1438" t="str">
        <f t="shared" si="132"/>
        <v>OPERATING EXPENSES</v>
      </c>
      <c r="M1438" s="13" t="s">
        <v>3473</v>
      </c>
      <c r="N1438" t="str">
        <f t="shared" si="133"/>
        <v>DEPRECIATION &amp; AMORT NET</v>
      </c>
      <c r="O1438" t="str">
        <f t="shared" si="134"/>
        <v>6635 - DEPRECIATION EXP-SEWER</v>
      </c>
      <c r="Q1438" t="str">
        <f t="shared" si="135"/>
        <v>DEPREC-PLANT SEWERS RCL</v>
      </c>
      <c r="W1438" s="2">
        <v>6780</v>
      </c>
    </row>
    <row r="1439" spans="1:23" x14ac:dyDescent="0.25">
      <c r="A1439" s="2">
        <v>6785</v>
      </c>
      <c r="B1439" s="14" t="s">
        <v>2304</v>
      </c>
      <c r="C1439" s="14" t="s">
        <v>3718</v>
      </c>
      <c r="D1439" s="14" t="s">
        <v>2316</v>
      </c>
      <c r="E1439" s="14" t="s">
        <v>2304</v>
      </c>
      <c r="F1439" s="2">
        <v>710257</v>
      </c>
      <c r="G1439" s="2">
        <v>62705</v>
      </c>
      <c r="H1439" s="4">
        <v>403</v>
      </c>
      <c r="K1439" t="str">
        <f t="shared" si="131"/>
        <v>TOTAL OPERATING EXPENSES</v>
      </c>
      <c r="L1439" t="str">
        <f t="shared" si="132"/>
        <v>OPERATING EXPENSES</v>
      </c>
      <c r="M1439" s="13" t="s">
        <v>3473</v>
      </c>
      <c r="N1439" t="str">
        <f t="shared" si="133"/>
        <v>DEPRECIATION &amp; AMORT NET</v>
      </c>
      <c r="O1439" t="str">
        <f t="shared" si="134"/>
        <v>6635 - DEPRECIATION EXP-SEWER</v>
      </c>
      <c r="Q1439" t="str">
        <f t="shared" si="135"/>
        <v>DEPREC-OUTFALL LINES</v>
      </c>
      <c r="W1439" s="2">
        <v>6785</v>
      </c>
    </row>
    <row r="1440" spans="1:23" x14ac:dyDescent="0.25">
      <c r="A1440" s="2">
        <v>6790</v>
      </c>
      <c r="B1440" s="14" t="s">
        <v>2304</v>
      </c>
      <c r="C1440" s="14" t="s">
        <v>3719</v>
      </c>
      <c r="D1440" s="14" t="s">
        <v>2316</v>
      </c>
      <c r="E1440" s="14" t="s">
        <v>2304</v>
      </c>
      <c r="F1440" s="2">
        <v>710271</v>
      </c>
      <c r="G1440" s="2">
        <v>62585</v>
      </c>
      <c r="H1440" s="4">
        <v>403</v>
      </c>
      <c r="K1440" t="str">
        <f t="shared" si="131"/>
        <v>TOTAL OPERATING EXPENSES</v>
      </c>
      <c r="L1440" t="str">
        <f t="shared" si="132"/>
        <v>OPERATING EXPENSES</v>
      </c>
      <c r="M1440" s="13" t="s">
        <v>3473</v>
      </c>
      <c r="N1440" t="str">
        <f t="shared" si="133"/>
        <v>DEPRECIATION &amp; AMORT NET</v>
      </c>
      <c r="O1440" t="str">
        <f t="shared" si="134"/>
        <v>6635 - DEPRECIATION EXP-SEWER</v>
      </c>
      <c r="Q1440" t="str">
        <f t="shared" si="135"/>
        <v>DEPREC-OTHER PLT TANGIB</v>
      </c>
      <c r="W1440" s="2">
        <v>6790</v>
      </c>
    </row>
    <row r="1441" spans="1:23" x14ac:dyDescent="0.25">
      <c r="A1441" s="2">
        <v>6795</v>
      </c>
      <c r="B1441" s="14" t="s">
        <v>2304</v>
      </c>
      <c r="C1441" s="14" t="s">
        <v>3720</v>
      </c>
      <c r="D1441" s="14" t="s">
        <v>2316</v>
      </c>
      <c r="E1441" s="14" t="s">
        <v>2304</v>
      </c>
      <c r="F1441" s="2">
        <v>710272</v>
      </c>
      <c r="G1441" s="2">
        <v>62710</v>
      </c>
      <c r="H1441" s="4">
        <v>403</v>
      </c>
      <c r="K1441" t="str">
        <f t="shared" si="131"/>
        <v>TOTAL OPERATING EXPENSES</v>
      </c>
      <c r="L1441" t="str">
        <f t="shared" si="132"/>
        <v>OPERATING EXPENSES</v>
      </c>
      <c r="M1441" s="13" t="s">
        <v>3473</v>
      </c>
      <c r="N1441" t="str">
        <f t="shared" si="133"/>
        <v>DEPRECIATION &amp; AMORT NET</v>
      </c>
      <c r="O1441" t="str">
        <f t="shared" si="134"/>
        <v>6635 - DEPRECIATION EXP-SEWER</v>
      </c>
      <c r="Q1441" t="str">
        <f t="shared" si="135"/>
        <v>DEPREC-OTHER PLT COLLEC</v>
      </c>
      <c r="W1441" s="2">
        <v>6795</v>
      </c>
    </row>
    <row r="1442" spans="1:23" x14ac:dyDescent="0.25">
      <c r="A1442" s="2">
        <v>6800</v>
      </c>
      <c r="B1442" s="14" t="s">
        <v>2304</v>
      </c>
      <c r="C1442" s="14" t="s">
        <v>3721</v>
      </c>
      <c r="D1442" s="14" t="s">
        <v>2316</v>
      </c>
      <c r="E1442" s="14" t="s">
        <v>2304</v>
      </c>
      <c r="F1442" s="2">
        <v>710273</v>
      </c>
      <c r="G1442" s="2">
        <v>62715</v>
      </c>
      <c r="H1442" s="4">
        <v>403</v>
      </c>
      <c r="K1442" t="str">
        <f t="shared" si="131"/>
        <v>TOTAL OPERATING EXPENSES</v>
      </c>
      <c r="L1442" t="str">
        <f t="shared" si="132"/>
        <v>OPERATING EXPENSES</v>
      </c>
      <c r="M1442" s="13" t="s">
        <v>3473</v>
      </c>
      <c r="N1442" t="str">
        <f t="shared" si="133"/>
        <v>DEPRECIATION &amp; AMORT NET</v>
      </c>
      <c r="O1442" t="str">
        <f t="shared" si="134"/>
        <v>6635 - DEPRECIATION EXP-SEWER</v>
      </c>
      <c r="Q1442" t="str">
        <f t="shared" si="135"/>
        <v>DEPREC-OTHER PLT PUMP</v>
      </c>
      <c r="W1442" s="2">
        <v>6800</v>
      </c>
    </row>
    <row r="1443" spans="1:23" x14ac:dyDescent="0.25">
      <c r="A1443" s="2">
        <v>6805</v>
      </c>
      <c r="B1443" s="14" t="s">
        <v>2304</v>
      </c>
      <c r="C1443" s="14" t="s">
        <v>3722</v>
      </c>
      <c r="D1443" s="14" t="s">
        <v>2316</v>
      </c>
      <c r="E1443" s="14" t="s">
        <v>2304</v>
      </c>
      <c r="F1443" s="2">
        <v>710274</v>
      </c>
      <c r="G1443" s="2">
        <v>62720</v>
      </c>
      <c r="H1443" s="4">
        <v>403</v>
      </c>
      <c r="K1443" t="str">
        <f t="shared" si="131"/>
        <v>TOTAL OPERATING EXPENSES</v>
      </c>
      <c r="L1443" t="str">
        <f t="shared" si="132"/>
        <v>OPERATING EXPENSES</v>
      </c>
      <c r="M1443" s="13" t="s">
        <v>3473</v>
      </c>
      <c r="N1443" t="str">
        <f t="shared" si="133"/>
        <v>DEPRECIATION &amp; AMORT NET</v>
      </c>
      <c r="O1443" t="str">
        <f t="shared" si="134"/>
        <v>6635 - DEPRECIATION EXP-SEWER</v>
      </c>
      <c r="Q1443" t="str">
        <f t="shared" si="135"/>
        <v>DEPREC-OTHER PLT TREATM</v>
      </c>
      <c r="W1443" s="2">
        <v>6805</v>
      </c>
    </row>
    <row r="1444" spans="1:23" x14ac:dyDescent="0.25">
      <c r="A1444" s="2">
        <v>6810</v>
      </c>
      <c r="B1444" s="14" t="s">
        <v>2304</v>
      </c>
      <c r="C1444" s="14" t="s">
        <v>3723</v>
      </c>
      <c r="D1444" s="14" t="s">
        <v>2316</v>
      </c>
      <c r="E1444" s="14" t="s">
        <v>2304</v>
      </c>
      <c r="F1444" s="2">
        <v>710275</v>
      </c>
      <c r="G1444" s="2">
        <v>62725</v>
      </c>
      <c r="H1444" s="4">
        <v>403</v>
      </c>
      <c r="K1444" t="str">
        <f t="shared" si="131"/>
        <v>TOTAL OPERATING EXPENSES</v>
      </c>
      <c r="L1444" t="str">
        <f t="shared" si="132"/>
        <v>OPERATING EXPENSES</v>
      </c>
      <c r="M1444" s="13" t="s">
        <v>3473</v>
      </c>
      <c r="N1444" t="str">
        <f t="shared" si="133"/>
        <v>DEPRECIATION &amp; AMORT NET</v>
      </c>
      <c r="O1444" t="str">
        <f t="shared" si="134"/>
        <v>6635 - DEPRECIATION EXP-SEWER</v>
      </c>
      <c r="Q1444" t="str">
        <f t="shared" si="135"/>
        <v>DEPREC-OTHER PLT RCLM W</v>
      </c>
      <c r="W1444" s="2">
        <v>6810</v>
      </c>
    </row>
    <row r="1445" spans="1:23" x14ac:dyDescent="0.25">
      <c r="A1445" s="2">
        <v>6815</v>
      </c>
      <c r="B1445" s="14" t="s">
        <v>2304</v>
      </c>
      <c r="C1445" s="14" t="s">
        <v>3723</v>
      </c>
      <c r="D1445" s="14" t="s">
        <v>2316</v>
      </c>
      <c r="E1445" s="14" t="s">
        <v>2304</v>
      </c>
      <c r="F1445" s="2">
        <v>710276</v>
      </c>
      <c r="G1445" s="2">
        <v>62730</v>
      </c>
      <c r="H1445" s="4">
        <v>403</v>
      </c>
      <c r="K1445" t="str">
        <f t="shared" si="131"/>
        <v>TOTAL OPERATING EXPENSES</v>
      </c>
      <c r="L1445" t="str">
        <f t="shared" si="132"/>
        <v>OPERATING EXPENSES</v>
      </c>
      <c r="M1445" s="13" t="s">
        <v>3473</v>
      </c>
      <c r="N1445" t="str">
        <f t="shared" si="133"/>
        <v>DEPRECIATION &amp; AMORT NET</v>
      </c>
      <c r="O1445" t="str">
        <f t="shared" si="134"/>
        <v>6635 - DEPRECIATION EXP-SEWER</v>
      </c>
      <c r="Q1445" t="str">
        <f t="shared" si="135"/>
        <v>DEPREC-OTHER PLT RCLM W</v>
      </c>
      <c r="W1445" s="2">
        <v>6815</v>
      </c>
    </row>
    <row r="1446" spans="1:23" x14ac:dyDescent="0.25">
      <c r="A1446" s="2">
        <v>6820</v>
      </c>
      <c r="B1446" s="14" t="s">
        <v>2304</v>
      </c>
      <c r="C1446" s="14" t="s">
        <v>3685</v>
      </c>
      <c r="D1446" s="14" t="s">
        <v>2316</v>
      </c>
      <c r="E1446" s="14" t="s">
        <v>2304</v>
      </c>
      <c r="F1446" s="2">
        <v>710220</v>
      </c>
      <c r="G1446" s="2">
        <v>62735</v>
      </c>
      <c r="H1446" s="4">
        <v>403</v>
      </c>
      <c r="K1446" t="str">
        <f t="shared" si="131"/>
        <v>TOTAL OPERATING EXPENSES</v>
      </c>
      <c r="L1446" t="str">
        <f t="shared" si="132"/>
        <v>OPERATING EXPENSES</v>
      </c>
      <c r="M1446" s="13" t="s">
        <v>3473</v>
      </c>
      <c r="N1446" t="str">
        <f t="shared" si="133"/>
        <v>DEPRECIATION &amp; AMORT NET</v>
      </c>
      <c r="O1446" t="str">
        <f t="shared" si="134"/>
        <v>6635 - DEPRECIATION EXP-SEWER</v>
      </c>
      <c r="Q1446" t="str">
        <f t="shared" si="135"/>
        <v>DEPREC-OFFICE STRUCTURE</v>
      </c>
      <c r="W1446" s="2">
        <v>6820</v>
      </c>
    </row>
    <row r="1447" spans="1:23" x14ac:dyDescent="0.25">
      <c r="A1447" s="2">
        <v>6825</v>
      </c>
      <c r="B1447" s="14" t="s">
        <v>2304</v>
      </c>
      <c r="C1447" s="14" t="s">
        <v>3686</v>
      </c>
      <c r="D1447" s="14" t="s">
        <v>2316</v>
      </c>
      <c r="E1447" s="14" t="s">
        <v>2304</v>
      </c>
      <c r="F1447" s="2">
        <v>710303</v>
      </c>
      <c r="G1447" s="2">
        <v>62740</v>
      </c>
      <c r="H1447" s="4">
        <v>403</v>
      </c>
      <c r="K1447" t="str">
        <f t="shared" si="131"/>
        <v>TOTAL OPERATING EXPENSES</v>
      </c>
      <c r="L1447" t="str">
        <f t="shared" si="132"/>
        <v>OPERATING EXPENSES</v>
      </c>
      <c r="M1447" s="13" t="s">
        <v>3473</v>
      </c>
      <c r="N1447" t="str">
        <f t="shared" si="133"/>
        <v>DEPRECIATION &amp; AMORT NET</v>
      </c>
      <c r="O1447" t="str">
        <f t="shared" si="134"/>
        <v>6635 - DEPRECIATION EXP-SEWER</v>
      </c>
      <c r="Q1447" t="str">
        <f t="shared" si="135"/>
        <v>DEPREC-OFFICE FURN/EQPT</v>
      </c>
      <c r="W1447" s="2">
        <v>6825</v>
      </c>
    </row>
    <row r="1448" spans="1:23" x14ac:dyDescent="0.25">
      <c r="A1448" s="2">
        <v>6830</v>
      </c>
      <c r="B1448" s="14" t="s">
        <v>2304</v>
      </c>
      <c r="C1448" s="14" t="s">
        <v>3687</v>
      </c>
      <c r="D1448" s="14" t="s">
        <v>2316</v>
      </c>
      <c r="E1448" s="14" t="s">
        <v>2304</v>
      </c>
      <c r="F1448" s="2">
        <v>710305</v>
      </c>
      <c r="G1448" s="2">
        <v>62745</v>
      </c>
      <c r="H1448" s="4">
        <v>403</v>
      </c>
      <c r="K1448" t="str">
        <f t="shared" si="131"/>
        <v>TOTAL OPERATING EXPENSES</v>
      </c>
      <c r="L1448" t="str">
        <f t="shared" si="132"/>
        <v>OPERATING EXPENSES</v>
      </c>
      <c r="M1448" s="13" t="s">
        <v>3473</v>
      </c>
      <c r="N1448" t="str">
        <f t="shared" si="133"/>
        <v>DEPRECIATION &amp; AMORT NET</v>
      </c>
      <c r="O1448" t="str">
        <f t="shared" si="134"/>
        <v>6635 - DEPRECIATION EXP-SEWER</v>
      </c>
      <c r="Q1448" t="str">
        <f t="shared" si="135"/>
        <v>DEPREC-STORES EQUIPMENT</v>
      </c>
      <c r="W1448" s="2">
        <v>6830</v>
      </c>
    </row>
    <row r="1449" spans="1:23" x14ac:dyDescent="0.25">
      <c r="A1449" s="2">
        <v>6835</v>
      </c>
      <c r="B1449" s="14" t="s">
        <v>2304</v>
      </c>
      <c r="C1449" s="14" t="s">
        <v>3688</v>
      </c>
      <c r="D1449" s="14" t="s">
        <v>2316</v>
      </c>
      <c r="E1449" s="14" t="s">
        <v>2304</v>
      </c>
      <c r="F1449" s="2">
        <v>710308</v>
      </c>
      <c r="G1449" s="2">
        <v>62750</v>
      </c>
      <c r="H1449" s="4">
        <v>403</v>
      </c>
      <c r="K1449" t="str">
        <f t="shared" si="131"/>
        <v>TOTAL OPERATING EXPENSES</v>
      </c>
      <c r="L1449" t="str">
        <f t="shared" si="132"/>
        <v>OPERATING EXPENSES</v>
      </c>
      <c r="M1449" s="13" t="s">
        <v>3473</v>
      </c>
      <c r="N1449" t="str">
        <f t="shared" si="133"/>
        <v>DEPRECIATION &amp; AMORT NET</v>
      </c>
      <c r="O1449" t="str">
        <f t="shared" si="134"/>
        <v>6635 - DEPRECIATION EXP-SEWER</v>
      </c>
      <c r="Q1449" t="str">
        <f t="shared" si="135"/>
        <v>DEPREC-TOOL SHOP &amp; MISC</v>
      </c>
      <c r="W1449" s="2">
        <v>6835</v>
      </c>
    </row>
    <row r="1450" spans="1:23" x14ac:dyDescent="0.25">
      <c r="A1450" s="2">
        <v>6840</v>
      </c>
      <c r="B1450" s="14" t="s">
        <v>2304</v>
      </c>
      <c r="C1450" s="14" t="s">
        <v>3724</v>
      </c>
      <c r="D1450" s="14" t="s">
        <v>2316</v>
      </c>
      <c r="E1450" s="14" t="s">
        <v>2304</v>
      </c>
      <c r="F1450" s="2">
        <v>710306</v>
      </c>
      <c r="G1450" s="2">
        <v>62755</v>
      </c>
      <c r="H1450" s="4">
        <v>403</v>
      </c>
      <c r="K1450" t="str">
        <f t="shared" si="131"/>
        <v>TOTAL OPERATING EXPENSES</v>
      </c>
      <c r="L1450" t="str">
        <f t="shared" si="132"/>
        <v>OPERATING EXPENSES</v>
      </c>
      <c r="M1450" s="13" t="s">
        <v>3473</v>
      </c>
      <c r="N1450" t="str">
        <f t="shared" si="133"/>
        <v>DEPRECIATION &amp; AMORT NET</v>
      </c>
      <c r="O1450" t="str">
        <f t="shared" si="134"/>
        <v>6635 - DEPRECIATION EXP-SEWER</v>
      </c>
      <c r="Q1450" t="str">
        <f t="shared" si="135"/>
        <v>DEPREC-LABORATORY EQPT</v>
      </c>
      <c r="W1450" s="2">
        <v>6840</v>
      </c>
    </row>
    <row r="1451" spans="1:23" x14ac:dyDescent="0.25">
      <c r="A1451" s="2">
        <v>6845</v>
      </c>
      <c r="B1451" s="14" t="s">
        <v>2304</v>
      </c>
      <c r="C1451" s="14" t="s">
        <v>3690</v>
      </c>
      <c r="D1451" s="14" t="s">
        <v>2316</v>
      </c>
      <c r="E1451" s="14" t="s">
        <v>2304</v>
      </c>
      <c r="F1451" s="2">
        <v>710309</v>
      </c>
      <c r="G1451" s="2">
        <v>62575</v>
      </c>
      <c r="H1451" s="4">
        <v>403</v>
      </c>
      <c r="K1451" t="str">
        <f t="shared" si="131"/>
        <v>TOTAL OPERATING EXPENSES</v>
      </c>
      <c r="L1451" t="str">
        <f t="shared" si="132"/>
        <v>OPERATING EXPENSES</v>
      </c>
      <c r="M1451" s="13" t="s">
        <v>3473</v>
      </c>
      <c r="N1451" t="str">
        <f t="shared" si="133"/>
        <v>DEPRECIATION &amp; AMORT NET</v>
      </c>
      <c r="O1451" t="str">
        <f t="shared" si="134"/>
        <v>6635 - DEPRECIATION EXP-SEWER</v>
      </c>
      <c r="Q1451" t="str">
        <f t="shared" si="135"/>
        <v>DEPREC-POWER OPERATED E</v>
      </c>
      <c r="W1451" s="2">
        <v>6845</v>
      </c>
    </row>
    <row r="1452" spans="1:23" x14ac:dyDescent="0.25">
      <c r="A1452" s="2">
        <v>6850</v>
      </c>
      <c r="B1452" s="14" t="s">
        <v>2304</v>
      </c>
      <c r="C1452" s="14" t="s">
        <v>3691</v>
      </c>
      <c r="D1452" s="14" t="s">
        <v>2316</v>
      </c>
      <c r="E1452" s="14" t="s">
        <v>2304</v>
      </c>
      <c r="F1452" s="2">
        <v>710310</v>
      </c>
      <c r="G1452" s="2">
        <v>62760</v>
      </c>
      <c r="H1452" s="4">
        <v>403</v>
      </c>
      <c r="K1452" t="str">
        <f t="shared" si="131"/>
        <v>TOTAL OPERATING EXPENSES</v>
      </c>
      <c r="L1452" t="str">
        <f t="shared" si="132"/>
        <v>OPERATING EXPENSES</v>
      </c>
      <c r="M1452" s="13" t="s">
        <v>3473</v>
      </c>
      <c r="N1452" t="str">
        <f t="shared" si="133"/>
        <v>DEPRECIATION &amp; AMORT NET</v>
      </c>
      <c r="O1452" t="str">
        <f t="shared" si="134"/>
        <v>6635 - DEPRECIATION EXP-SEWER</v>
      </c>
      <c r="Q1452" t="str">
        <f t="shared" si="135"/>
        <v>DEPREC-COMMUNICATION EQ</v>
      </c>
      <c r="W1452" s="2">
        <v>6850</v>
      </c>
    </row>
    <row r="1453" spans="1:23" x14ac:dyDescent="0.25">
      <c r="A1453" s="2">
        <v>6855</v>
      </c>
      <c r="B1453" s="14" t="s">
        <v>2304</v>
      </c>
      <c r="C1453" s="14" t="s">
        <v>3725</v>
      </c>
      <c r="D1453" s="14" t="s">
        <v>2316</v>
      </c>
      <c r="E1453" s="14" t="s">
        <v>2304</v>
      </c>
      <c r="F1453" s="2">
        <v>710311</v>
      </c>
      <c r="G1453" s="2">
        <v>62580</v>
      </c>
      <c r="H1453" s="4">
        <v>403</v>
      </c>
      <c r="K1453" t="str">
        <f t="shared" si="131"/>
        <v>TOTAL OPERATING EXPENSES</v>
      </c>
      <c r="L1453" t="str">
        <f t="shared" si="132"/>
        <v>OPERATING EXPENSES</v>
      </c>
      <c r="M1453" s="13" t="s">
        <v>3473</v>
      </c>
      <c r="N1453" t="str">
        <f t="shared" si="133"/>
        <v>DEPRECIATION &amp; AMORT NET</v>
      </c>
      <c r="O1453" t="str">
        <f t="shared" si="134"/>
        <v>6635 - DEPRECIATION EXP-SEWER</v>
      </c>
      <c r="Q1453" t="str">
        <f t="shared" si="135"/>
        <v>DEPREC-MISC EQUIP SEWER</v>
      </c>
      <c r="W1453" s="2">
        <v>6855</v>
      </c>
    </row>
    <row r="1454" spans="1:23" x14ac:dyDescent="0.25">
      <c r="A1454" s="2">
        <v>6860</v>
      </c>
      <c r="B1454" s="14" t="s">
        <v>2304</v>
      </c>
      <c r="C1454" s="14" t="s">
        <v>3726</v>
      </c>
      <c r="D1454" s="14" t="s">
        <v>2316</v>
      </c>
      <c r="E1454" s="14" t="s">
        <v>2304</v>
      </c>
      <c r="F1454" s="2">
        <v>710271</v>
      </c>
      <c r="G1454" s="2">
        <v>62585</v>
      </c>
      <c r="H1454" s="4">
        <v>403</v>
      </c>
      <c r="K1454" t="str">
        <f t="shared" si="131"/>
        <v>TOTAL OPERATING EXPENSES</v>
      </c>
      <c r="L1454" t="str">
        <f t="shared" si="132"/>
        <v>OPERATING EXPENSES</v>
      </c>
      <c r="M1454" s="13" t="s">
        <v>3473</v>
      </c>
      <c r="N1454" t="str">
        <f t="shared" si="133"/>
        <v>DEPRECIATION &amp; AMORT NET</v>
      </c>
      <c r="O1454" t="str">
        <f t="shared" si="134"/>
        <v>6635 - DEPRECIATION EXP-SEWER</v>
      </c>
      <c r="Q1454" t="str">
        <f t="shared" si="135"/>
        <v>DEPREC-OTHER TANG PLT S</v>
      </c>
      <c r="W1454" s="2">
        <v>6860</v>
      </c>
    </row>
    <row r="1455" spans="1:23" x14ac:dyDescent="0.25">
      <c r="A1455" s="2">
        <v>6870</v>
      </c>
      <c r="B1455" s="14" t="s">
        <v>2304</v>
      </c>
      <c r="C1455" s="14" t="s">
        <v>3727</v>
      </c>
      <c r="D1455" s="14" t="s">
        <v>2314</v>
      </c>
      <c r="E1455" s="14" t="s">
        <v>2307</v>
      </c>
      <c r="G1455" s="2" t="s">
        <v>2308</v>
      </c>
      <c r="H1455" s="4">
        <v>0</v>
      </c>
      <c r="K1455" t="str">
        <f t="shared" si="131"/>
        <v>TOTAL OPERATING EXPENSES</v>
      </c>
      <c r="L1455" t="str">
        <f t="shared" si="132"/>
        <v>OPERATING EXPENSES</v>
      </c>
      <c r="M1455" s="13" t="s">
        <v>3473</v>
      </c>
      <c r="N1455" t="str">
        <f t="shared" si="133"/>
        <v>DEPRECIATION &amp; AMORT NET</v>
      </c>
      <c r="O1455" t="str">
        <f t="shared" si="134"/>
        <v>6870 - DEPRECIATION EXP-REUSE</v>
      </c>
      <c r="P1455" t="str">
        <f>CONCATENATE(A1455," ","-"," ",TRIM(C1455))</f>
        <v>6870 - DEPRECIATION EXP-REUSE</v>
      </c>
      <c r="Q1455" t="str">
        <f t="shared" si="135"/>
        <v>DEPRECIATION EXP-REUSE</v>
      </c>
      <c r="W1455" s="2">
        <v>6870</v>
      </c>
    </row>
    <row r="1456" spans="1:23" x14ac:dyDescent="0.25">
      <c r="A1456" s="2">
        <v>6875</v>
      </c>
      <c r="B1456" s="14" t="s">
        <v>2304</v>
      </c>
      <c r="C1456" s="14" t="s">
        <v>3728</v>
      </c>
      <c r="D1456" s="14" t="s">
        <v>2316</v>
      </c>
      <c r="E1456" s="14" t="s">
        <v>2304</v>
      </c>
      <c r="F1456" s="2">
        <v>710261</v>
      </c>
      <c r="G1456" s="2">
        <v>62765</v>
      </c>
      <c r="H1456" s="4">
        <v>403</v>
      </c>
      <c r="K1456" t="str">
        <f t="shared" si="131"/>
        <v>TOTAL OPERATING EXPENSES</v>
      </c>
      <c r="L1456" t="str">
        <f t="shared" si="132"/>
        <v>OPERATING EXPENSES</v>
      </c>
      <c r="M1456" s="13" t="s">
        <v>3473</v>
      </c>
      <c r="N1456" t="str">
        <f t="shared" si="133"/>
        <v>DEPRECIATION &amp; AMORT NET</v>
      </c>
      <c r="O1456" t="str">
        <f t="shared" si="134"/>
        <v>6870 - DEPRECIATION EXP-REUSE</v>
      </c>
      <c r="Q1456" t="str">
        <f t="shared" si="135"/>
        <v>DEPREC-REUSE SERVICES</v>
      </c>
      <c r="W1456" s="2">
        <v>6875</v>
      </c>
    </row>
    <row r="1457" spans="1:23" x14ac:dyDescent="0.25">
      <c r="A1457" s="2">
        <v>6880</v>
      </c>
      <c r="B1457" s="14" t="s">
        <v>2304</v>
      </c>
      <c r="C1457" s="14" t="s">
        <v>3729</v>
      </c>
      <c r="D1457" s="14" t="s">
        <v>2316</v>
      </c>
      <c r="E1457" s="14" t="s">
        <v>2304</v>
      </c>
      <c r="F1457" s="2">
        <v>710262</v>
      </c>
      <c r="G1457" s="2">
        <v>62770</v>
      </c>
      <c r="H1457" s="4">
        <v>403</v>
      </c>
      <c r="K1457" t="str">
        <f t="shared" si="131"/>
        <v>TOTAL OPERATING EXPENSES</v>
      </c>
      <c r="L1457" t="str">
        <f t="shared" si="132"/>
        <v>OPERATING EXPENSES</v>
      </c>
      <c r="M1457" s="13" t="s">
        <v>3473</v>
      </c>
      <c r="N1457" t="str">
        <f t="shared" si="133"/>
        <v>DEPRECIATION &amp; AMORT NET</v>
      </c>
      <c r="O1457" t="str">
        <f t="shared" si="134"/>
        <v>6870 - DEPRECIATION EXP-REUSE</v>
      </c>
      <c r="Q1457" t="str">
        <f t="shared" si="135"/>
        <v>DEPREC-REUSE MTR/INSTAL</v>
      </c>
      <c r="W1457" s="2">
        <v>6880</v>
      </c>
    </row>
    <row r="1458" spans="1:23" x14ac:dyDescent="0.25">
      <c r="A1458" s="2">
        <v>6885</v>
      </c>
      <c r="B1458" s="14" t="s">
        <v>2304</v>
      </c>
      <c r="C1458" s="14" t="s">
        <v>3730</v>
      </c>
      <c r="D1458" s="14" t="s">
        <v>2316</v>
      </c>
      <c r="E1458" s="14" t="s">
        <v>2304</v>
      </c>
      <c r="F1458" s="2">
        <v>710263</v>
      </c>
      <c r="G1458" s="2">
        <v>62775</v>
      </c>
      <c r="H1458" s="4">
        <v>403</v>
      </c>
      <c r="K1458" t="str">
        <f t="shared" si="131"/>
        <v>TOTAL OPERATING EXPENSES</v>
      </c>
      <c r="L1458" t="str">
        <f t="shared" si="132"/>
        <v>OPERATING EXPENSES</v>
      </c>
      <c r="M1458" s="13" t="s">
        <v>3473</v>
      </c>
      <c r="N1458" t="str">
        <f t="shared" si="133"/>
        <v>DEPRECIATION &amp; AMORT NET</v>
      </c>
      <c r="O1458" t="str">
        <f t="shared" si="134"/>
        <v>6870 - DEPRECIATION EXP-REUSE</v>
      </c>
      <c r="Q1458" t="str">
        <f t="shared" si="135"/>
        <v>DEPREC-REUSE DIST RESER</v>
      </c>
      <c r="W1458" s="2">
        <v>6885</v>
      </c>
    </row>
    <row r="1459" spans="1:23" x14ac:dyDescent="0.25">
      <c r="A1459" s="2">
        <v>6890</v>
      </c>
      <c r="B1459" s="14" t="s">
        <v>2304</v>
      </c>
      <c r="C1459" s="14" t="s">
        <v>3731</v>
      </c>
      <c r="D1459" s="14" t="s">
        <v>2316</v>
      </c>
      <c r="E1459" s="14" t="s">
        <v>2304</v>
      </c>
      <c r="F1459" s="2">
        <v>710264</v>
      </c>
      <c r="G1459" s="2">
        <v>62780</v>
      </c>
      <c r="H1459" s="4">
        <v>403</v>
      </c>
      <c r="K1459" t="str">
        <f t="shared" si="131"/>
        <v>TOTAL OPERATING EXPENSES</v>
      </c>
      <c r="L1459" t="str">
        <f t="shared" si="132"/>
        <v>OPERATING EXPENSES</v>
      </c>
      <c r="M1459" s="13" t="s">
        <v>3473</v>
      </c>
      <c r="N1459" t="str">
        <f t="shared" si="133"/>
        <v>DEPRECIATION &amp; AMORT NET</v>
      </c>
      <c r="O1459" t="str">
        <f t="shared" si="134"/>
        <v>6870 - DEPRECIATION EXP-REUSE</v>
      </c>
      <c r="Q1459" t="str">
        <f t="shared" si="135"/>
        <v>DEPREC-REUSE TRANSM / D</v>
      </c>
      <c r="W1459" s="2">
        <v>6890</v>
      </c>
    </row>
    <row r="1460" spans="1:23" x14ac:dyDescent="0.25">
      <c r="A1460" s="2">
        <v>6900</v>
      </c>
      <c r="B1460" s="14" t="s">
        <v>2304</v>
      </c>
      <c r="C1460" s="14" t="s">
        <v>3732</v>
      </c>
      <c r="D1460" s="14" t="s">
        <v>2314</v>
      </c>
      <c r="E1460" s="14" t="s">
        <v>2307</v>
      </c>
      <c r="G1460" s="2" t="s">
        <v>2308</v>
      </c>
      <c r="H1460" s="4">
        <v>0</v>
      </c>
      <c r="K1460" t="str">
        <f t="shared" si="131"/>
        <v>TOTAL OPERATING EXPENSES</v>
      </c>
      <c r="L1460" t="str">
        <f t="shared" si="132"/>
        <v>OPERATING EXPENSES</v>
      </c>
      <c r="M1460" s="13" t="s">
        <v>3473</v>
      </c>
      <c r="N1460" t="str">
        <f t="shared" si="133"/>
        <v>DEPRECIATION &amp; AMORT NET</v>
      </c>
      <c r="O1460" t="str">
        <f t="shared" si="134"/>
        <v>6900 - DEPREC EXP-AUTO TRANS</v>
      </c>
      <c r="P1460" t="str">
        <f>CONCATENATE(A1460," ","-"," ",TRIM(C1460))</f>
        <v>6900 - DEPREC EXP-AUTO TRANS</v>
      </c>
      <c r="Q1460" t="str">
        <f t="shared" si="135"/>
        <v>DEPREC EXP-AUTO TRANS</v>
      </c>
      <c r="W1460" s="2">
        <v>6900</v>
      </c>
    </row>
    <row r="1461" spans="1:23" x14ac:dyDescent="0.25">
      <c r="A1461" s="2">
        <v>6905</v>
      </c>
      <c r="B1461" s="14" t="s">
        <v>2304</v>
      </c>
      <c r="C1461" s="14" t="s">
        <v>3733</v>
      </c>
      <c r="D1461" s="14" t="s">
        <v>2316</v>
      </c>
      <c r="E1461" s="14" t="s">
        <v>2304</v>
      </c>
      <c r="F1461" s="2">
        <v>710401</v>
      </c>
      <c r="G1461" s="2">
        <v>62785</v>
      </c>
      <c r="H1461" s="4">
        <v>403</v>
      </c>
      <c r="K1461" t="str">
        <f t="shared" si="131"/>
        <v>TOTAL OPERATING EXPENSES</v>
      </c>
      <c r="L1461" t="str">
        <f t="shared" si="132"/>
        <v>OPERATING EXPENSES</v>
      </c>
      <c r="M1461" s="13" t="s">
        <v>3473</v>
      </c>
      <c r="N1461" t="str">
        <f t="shared" si="133"/>
        <v>DEPRECIATION &amp; AMORT NET</v>
      </c>
      <c r="O1461" t="str">
        <f t="shared" si="134"/>
        <v>6900 - DEPREC EXP-AUTO TRANS</v>
      </c>
      <c r="Q1461" t="str">
        <f t="shared" si="135"/>
        <v>DEPREC-AUTO TRANS</v>
      </c>
      <c r="W1461" s="2">
        <v>6905</v>
      </c>
    </row>
    <row r="1462" spans="1:23" x14ac:dyDescent="0.25">
      <c r="A1462" s="2">
        <v>6915</v>
      </c>
      <c r="B1462" s="14" t="s">
        <v>2304</v>
      </c>
      <c r="C1462" s="14" t="s">
        <v>3734</v>
      </c>
      <c r="D1462" s="14" t="s">
        <v>2314</v>
      </c>
      <c r="E1462" s="14" t="s">
        <v>2307</v>
      </c>
      <c r="G1462" s="2" t="s">
        <v>2308</v>
      </c>
      <c r="H1462" s="4">
        <v>0</v>
      </c>
      <c r="K1462" t="str">
        <f t="shared" si="131"/>
        <v>TOTAL OPERATING EXPENSES</v>
      </c>
      <c r="L1462" t="str">
        <f t="shared" si="132"/>
        <v>OPERATING EXPENSES</v>
      </c>
      <c r="M1462" s="13" t="s">
        <v>3473</v>
      </c>
      <c r="N1462" t="str">
        <f t="shared" si="133"/>
        <v>DEPRECIATION &amp; AMORT NET</v>
      </c>
      <c r="O1462" t="str">
        <f t="shared" si="134"/>
        <v>6915 - DEPREC EXP-COMPUTER</v>
      </c>
      <c r="P1462" t="str">
        <f>CONCATENATE(A1462," ","-"," ",TRIM(C1462))</f>
        <v>6915 - DEPREC EXP-COMPUTER</v>
      </c>
      <c r="Q1462" t="str">
        <f t="shared" si="135"/>
        <v>DEPREC EXP-COMPUTER</v>
      </c>
      <c r="W1462" s="2">
        <v>6915</v>
      </c>
    </row>
    <row r="1463" spans="1:23" x14ac:dyDescent="0.25">
      <c r="A1463" s="2">
        <v>6920</v>
      </c>
      <c r="B1463" s="14" t="s">
        <v>2304</v>
      </c>
      <c r="C1463" s="14" t="s">
        <v>3735</v>
      </c>
      <c r="D1463" s="14" t="s">
        <v>2316</v>
      </c>
      <c r="E1463" s="14" t="s">
        <v>2304</v>
      </c>
      <c r="F1463" s="2">
        <v>710501</v>
      </c>
      <c r="G1463" s="2">
        <v>62790</v>
      </c>
      <c r="H1463" s="4">
        <v>403</v>
      </c>
      <c r="K1463" t="str">
        <f t="shared" si="131"/>
        <v>TOTAL OPERATING EXPENSES</v>
      </c>
      <c r="L1463" t="str">
        <f t="shared" si="132"/>
        <v>OPERATING EXPENSES</v>
      </c>
      <c r="M1463" s="13" t="s">
        <v>3473</v>
      </c>
      <c r="N1463" t="str">
        <f t="shared" si="133"/>
        <v>DEPRECIATION &amp; AMORT NET</v>
      </c>
      <c r="O1463" t="str">
        <f t="shared" si="134"/>
        <v>6915 - DEPREC EXP-COMPUTER</v>
      </c>
      <c r="Q1463" t="str">
        <f t="shared" si="135"/>
        <v>DEPREC-COMPUTER</v>
      </c>
      <c r="W1463" s="2">
        <v>6920</v>
      </c>
    </row>
    <row r="1464" spans="1:23" x14ac:dyDescent="0.25">
      <c r="A1464" s="2">
        <v>6921</v>
      </c>
      <c r="B1464" s="14" t="s">
        <v>2304</v>
      </c>
      <c r="C1464" s="14" t="s">
        <v>3736</v>
      </c>
      <c r="D1464" s="14" t="s">
        <v>2314</v>
      </c>
      <c r="E1464" s="14" t="s">
        <v>2307</v>
      </c>
      <c r="G1464" s="2" t="s">
        <v>2308</v>
      </c>
      <c r="H1464" s="4" t="e">
        <v>#N/A</v>
      </c>
      <c r="K1464" t="str">
        <f t="shared" si="131"/>
        <v>TOTAL OPERATING EXPENSES</v>
      </c>
      <c r="L1464" t="str">
        <f t="shared" si="132"/>
        <v>OPERATING EXPENSES</v>
      </c>
      <c r="M1464" s="13" t="s">
        <v>3473</v>
      </c>
      <c r="N1464" t="str">
        <f t="shared" si="133"/>
        <v>DEPRECIATION &amp; AMORT NET</v>
      </c>
      <c r="O1464" t="str">
        <f t="shared" si="134"/>
        <v>6921 - DEPREC EXP-GAS PLANT</v>
      </c>
      <c r="P1464" t="str">
        <f>CONCATENATE(A1464," ","-"," ",TRIM(C1464))</f>
        <v>6921 - DEPREC EXP-GAS PLANT</v>
      </c>
      <c r="Q1464" t="str">
        <f t="shared" si="135"/>
        <v>DEPREC EXP-GAS PLANT</v>
      </c>
      <c r="W1464" s="2">
        <v>6921</v>
      </c>
    </row>
    <row r="1465" spans="1:23" x14ac:dyDescent="0.25">
      <c r="A1465" s="2">
        <v>6922</v>
      </c>
      <c r="B1465" s="14" t="s">
        <v>2304</v>
      </c>
      <c r="C1465" s="14" t="s">
        <v>3661</v>
      </c>
      <c r="D1465" s="14" t="s">
        <v>2316</v>
      </c>
      <c r="E1465" s="14" t="s">
        <v>2304</v>
      </c>
      <c r="F1465" s="2">
        <v>710201</v>
      </c>
      <c r="G1465" s="2">
        <v>62405</v>
      </c>
      <c r="H1465" s="4" t="e">
        <v>#N/A</v>
      </c>
      <c r="K1465" t="str">
        <f t="shared" si="131"/>
        <v>TOTAL OPERATING EXPENSES</v>
      </c>
      <c r="L1465" t="str">
        <f t="shared" si="132"/>
        <v>OPERATING EXPENSES</v>
      </c>
      <c r="M1465" s="13" t="s">
        <v>3473</v>
      </c>
      <c r="N1465" t="str">
        <f t="shared" si="133"/>
        <v>DEPRECIATION &amp; AMORT NET</v>
      </c>
      <c r="O1465" t="str">
        <f t="shared" si="134"/>
        <v>6921 - DEPREC EXP-GAS PLANT</v>
      </c>
      <c r="Q1465" t="str">
        <f t="shared" si="135"/>
        <v>DEPREC-ORGANIZATION</v>
      </c>
      <c r="W1465" s="2">
        <v>6922</v>
      </c>
    </row>
    <row r="1466" spans="1:23" x14ac:dyDescent="0.25">
      <c r="A1466" s="2">
        <v>6923</v>
      </c>
      <c r="B1466" s="14" t="s">
        <v>2304</v>
      </c>
      <c r="C1466" s="14" t="s">
        <v>3695</v>
      </c>
      <c r="D1466" s="14" t="s">
        <v>2316</v>
      </c>
      <c r="E1466" s="14" t="s">
        <v>2304</v>
      </c>
      <c r="F1466" s="2">
        <v>710202</v>
      </c>
      <c r="G1466" s="2">
        <v>62410</v>
      </c>
      <c r="H1466" s="4" t="e">
        <v>#N/A</v>
      </c>
      <c r="K1466" t="str">
        <f t="shared" si="131"/>
        <v>TOTAL OPERATING EXPENSES</v>
      </c>
      <c r="L1466" t="str">
        <f t="shared" si="132"/>
        <v>OPERATING EXPENSES</v>
      </c>
      <c r="M1466" s="13" t="s">
        <v>3473</v>
      </c>
      <c r="N1466" t="str">
        <f t="shared" si="133"/>
        <v>DEPRECIATION &amp; AMORT NET</v>
      </c>
      <c r="O1466" t="str">
        <f t="shared" si="134"/>
        <v>6921 - DEPREC EXP-GAS PLANT</v>
      </c>
      <c r="Q1466" t="str">
        <f t="shared" si="135"/>
        <v>DEPREC-FRANCHISES INTAN</v>
      </c>
      <c r="W1466" s="2">
        <v>6923</v>
      </c>
    </row>
    <row r="1467" spans="1:23" x14ac:dyDescent="0.25">
      <c r="A1467" s="2">
        <v>6924</v>
      </c>
      <c r="B1467" s="14" t="s">
        <v>2304</v>
      </c>
      <c r="C1467" s="14" t="s">
        <v>3737</v>
      </c>
      <c r="D1467" s="14" t="s">
        <v>2316</v>
      </c>
      <c r="E1467" s="14" t="s">
        <v>2304</v>
      </c>
      <c r="F1467" s="2">
        <v>710212</v>
      </c>
      <c r="G1467" s="2" t="s">
        <v>2308</v>
      </c>
      <c r="H1467" s="4" t="e">
        <v>#N/A</v>
      </c>
      <c r="K1467" t="str">
        <f t="shared" si="131"/>
        <v>TOTAL OPERATING EXPENSES</v>
      </c>
      <c r="L1467" t="str">
        <f t="shared" si="132"/>
        <v>OPERATING EXPENSES</v>
      </c>
      <c r="M1467" s="13" t="s">
        <v>3473</v>
      </c>
      <c r="N1467" t="str">
        <f t="shared" si="133"/>
        <v>DEPRECIATION &amp; AMORT NET</v>
      </c>
      <c r="O1467" t="str">
        <f t="shared" si="134"/>
        <v>6921 - DEPREC EXP-GAS PLANT</v>
      </c>
      <c r="Q1467" t="str">
        <f t="shared" si="135"/>
        <v>DEPREC-STRUCT/IMPRV PRO</v>
      </c>
      <c r="W1467" s="2">
        <v>6924</v>
      </c>
    </row>
    <row r="1468" spans="1:23" x14ac:dyDescent="0.25">
      <c r="A1468" s="2">
        <v>6925</v>
      </c>
      <c r="B1468" s="14" t="s">
        <v>2304</v>
      </c>
      <c r="C1468" s="14" t="s">
        <v>3738</v>
      </c>
      <c r="D1468" s="14" t="s">
        <v>2316</v>
      </c>
      <c r="E1468" s="14" t="s">
        <v>2304</v>
      </c>
      <c r="F1468" s="2">
        <v>710213</v>
      </c>
      <c r="G1468" s="2" t="s">
        <v>2308</v>
      </c>
      <c r="H1468" s="4" t="e">
        <v>#N/A</v>
      </c>
      <c r="K1468" t="str">
        <f t="shared" si="131"/>
        <v>TOTAL OPERATING EXPENSES</v>
      </c>
      <c r="L1468" t="str">
        <f t="shared" si="132"/>
        <v>OPERATING EXPENSES</v>
      </c>
      <c r="M1468" s="13" t="s">
        <v>3473</v>
      </c>
      <c r="N1468" t="str">
        <f t="shared" si="133"/>
        <v>DEPRECIATION &amp; AMORT NET</v>
      </c>
      <c r="O1468" t="str">
        <f t="shared" si="134"/>
        <v>6921 - DEPREC EXP-GAS PLANT</v>
      </c>
      <c r="Q1468" t="str">
        <f t="shared" si="135"/>
        <v>DEPREC-STRUCT/IMPRV NAT</v>
      </c>
      <c r="W1468" s="2">
        <v>6925</v>
      </c>
    </row>
    <row r="1469" spans="1:23" x14ac:dyDescent="0.25">
      <c r="A1469" s="2">
        <v>6926</v>
      </c>
      <c r="B1469" s="14" t="s">
        <v>2304</v>
      </c>
      <c r="C1469" s="14" t="s">
        <v>3739</v>
      </c>
      <c r="D1469" s="14" t="s">
        <v>2316</v>
      </c>
      <c r="E1469" s="14" t="s">
        <v>2304</v>
      </c>
      <c r="F1469" s="2">
        <v>710214</v>
      </c>
      <c r="G1469" s="2" t="s">
        <v>2308</v>
      </c>
      <c r="H1469" s="4" t="e">
        <v>#N/A</v>
      </c>
      <c r="K1469" t="str">
        <f t="shared" si="131"/>
        <v>TOTAL OPERATING EXPENSES</v>
      </c>
      <c r="L1469" t="str">
        <f t="shared" si="132"/>
        <v>OPERATING EXPENSES</v>
      </c>
      <c r="M1469" s="13" t="s">
        <v>3473</v>
      </c>
      <c r="N1469" t="str">
        <f t="shared" si="133"/>
        <v>DEPRECIATION &amp; AMORT NET</v>
      </c>
      <c r="O1469" t="str">
        <f t="shared" si="134"/>
        <v>6921 - DEPREC EXP-GAS PLANT</v>
      </c>
      <c r="Q1469" t="str">
        <f t="shared" si="135"/>
        <v>DEPREC-STRUCT/IMPRV TRA</v>
      </c>
      <c r="W1469" s="2">
        <v>6926</v>
      </c>
    </row>
    <row r="1470" spans="1:23" x14ac:dyDescent="0.25">
      <c r="A1470" s="2">
        <v>6927</v>
      </c>
      <c r="B1470" s="14" t="s">
        <v>2304</v>
      </c>
      <c r="C1470" s="14" t="s">
        <v>3740</v>
      </c>
      <c r="D1470" s="14" t="s">
        <v>2316</v>
      </c>
      <c r="E1470" s="14" t="s">
        <v>2304</v>
      </c>
      <c r="F1470" s="2">
        <v>710215</v>
      </c>
      <c r="G1470" s="2" t="s">
        <v>2308</v>
      </c>
      <c r="H1470" s="4" t="e">
        <v>#N/A</v>
      </c>
      <c r="K1470" t="str">
        <f t="shared" si="131"/>
        <v>TOTAL OPERATING EXPENSES</v>
      </c>
      <c r="L1470" t="str">
        <f t="shared" si="132"/>
        <v>OPERATING EXPENSES</v>
      </c>
      <c r="M1470" s="13" t="s">
        <v>3473</v>
      </c>
      <c r="N1470" t="str">
        <f t="shared" si="133"/>
        <v>DEPRECIATION &amp; AMORT NET</v>
      </c>
      <c r="O1470" t="str">
        <f t="shared" si="134"/>
        <v>6921 - DEPREC EXP-GAS PLANT</v>
      </c>
      <c r="Q1470" t="str">
        <f t="shared" si="135"/>
        <v>DEPREC-STRUCT/IMPRV DIS</v>
      </c>
      <c r="W1470" s="2">
        <v>6927</v>
      </c>
    </row>
    <row r="1471" spans="1:23" x14ac:dyDescent="0.25">
      <c r="A1471" s="2">
        <v>6928</v>
      </c>
      <c r="B1471" s="14" t="s">
        <v>2304</v>
      </c>
      <c r="C1471" s="14" t="s">
        <v>3701</v>
      </c>
      <c r="D1471" s="14" t="s">
        <v>2316</v>
      </c>
      <c r="E1471" s="14" t="s">
        <v>2304</v>
      </c>
      <c r="F1471" s="2">
        <v>710203</v>
      </c>
      <c r="G1471" s="2">
        <v>62430</v>
      </c>
      <c r="H1471" s="4" t="e">
        <v>#N/A</v>
      </c>
      <c r="K1471" t="str">
        <f t="shared" si="131"/>
        <v>TOTAL OPERATING EXPENSES</v>
      </c>
      <c r="L1471" t="str">
        <f t="shared" si="132"/>
        <v>OPERATING EXPENSES</v>
      </c>
      <c r="M1471" s="13" t="s">
        <v>3473</v>
      </c>
      <c r="N1471" t="str">
        <f t="shared" si="133"/>
        <v>DEPRECIATION &amp; AMORT NET</v>
      </c>
      <c r="O1471" t="str">
        <f t="shared" si="134"/>
        <v>6921 - DEPREC EXP-GAS PLANT</v>
      </c>
      <c r="Q1471" t="str">
        <f t="shared" si="135"/>
        <v>DEPREC-STRUCT/IMPRV GEN</v>
      </c>
      <c r="W1471" s="2">
        <v>6928</v>
      </c>
    </row>
    <row r="1472" spans="1:23" x14ac:dyDescent="0.25">
      <c r="A1472" s="2">
        <v>6929</v>
      </c>
      <c r="B1472" s="14" t="s">
        <v>2304</v>
      </c>
      <c r="C1472" s="14" t="s">
        <v>3741</v>
      </c>
      <c r="D1472" s="14" t="s">
        <v>2316</v>
      </c>
      <c r="E1472" s="14" t="s">
        <v>2304</v>
      </c>
      <c r="F1472" s="2">
        <v>710225</v>
      </c>
      <c r="G1472" s="2">
        <v>62450</v>
      </c>
      <c r="H1472" s="4" t="e">
        <v>#N/A</v>
      </c>
      <c r="K1472" t="str">
        <f t="shared" si="131"/>
        <v>TOTAL OPERATING EXPENSES</v>
      </c>
      <c r="L1472" t="str">
        <f t="shared" si="132"/>
        <v>OPERATING EXPENSES</v>
      </c>
      <c r="M1472" s="13" t="s">
        <v>3473</v>
      </c>
      <c r="N1472" t="str">
        <f t="shared" si="133"/>
        <v>DEPRECIATION &amp; AMORT NET</v>
      </c>
      <c r="O1472" t="str">
        <f t="shared" si="134"/>
        <v>6921 - DEPREC EXP-GAS PLANT</v>
      </c>
      <c r="Q1472" t="str">
        <f t="shared" si="135"/>
        <v>DEPREC-MAINS</v>
      </c>
      <c r="W1472" s="2">
        <v>6929</v>
      </c>
    </row>
    <row r="1473" spans="1:23" x14ac:dyDescent="0.25">
      <c r="A1473" s="2">
        <v>6930</v>
      </c>
      <c r="B1473" s="14" t="s">
        <v>2304</v>
      </c>
      <c r="C1473" s="14" t="s">
        <v>3679</v>
      </c>
      <c r="D1473" s="14" t="s">
        <v>2316</v>
      </c>
      <c r="E1473" s="14" t="s">
        <v>2304</v>
      </c>
      <c r="F1473" s="2">
        <v>710233</v>
      </c>
      <c r="G1473" s="2">
        <v>62490</v>
      </c>
      <c r="H1473" s="4" t="e">
        <v>#N/A</v>
      </c>
      <c r="K1473" t="str">
        <f t="shared" si="131"/>
        <v>TOTAL OPERATING EXPENSES</v>
      </c>
      <c r="L1473" t="str">
        <f t="shared" si="132"/>
        <v>OPERATING EXPENSES</v>
      </c>
      <c r="M1473" s="13" t="s">
        <v>3473</v>
      </c>
      <c r="N1473" t="str">
        <f t="shared" si="133"/>
        <v>DEPRECIATION &amp; AMORT NET</v>
      </c>
      <c r="O1473" t="str">
        <f t="shared" si="134"/>
        <v>6921 - DEPREC EXP-GAS PLANT</v>
      </c>
      <c r="Q1473" t="str">
        <f t="shared" si="135"/>
        <v>DEPREC-SERVICE LINES</v>
      </c>
      <c r="W1473" s="2">
        <v>6930</v>
      </c>
    </row>
    <row r="1474" spans="1:23" x14ac:dyDescent="0.25">
      <c r="A1474" s="2">
        <v>6931</v>
      </c>
      <c r="B1474" s="14" t="s">
        <v>2304</v>
      </c>
      <c r="C1474" s="14" t="s">
        <v>3680</v>
      </c>
      <c r="D1474" s="14" t="s">
        <v>2316</v>
      </c>
      <c r="E1474" s="14" t="s">
        <v>2304</v>
      </c>
      <c r="F1474" s="2">
        <v>710234</v>
      </c>
      <c r="G1474" s="2">
        <v>62495</v>
      </c>
      <c r="H1474" s="4" t="e">
        <v>#N/A</v>
      </c>
      <c r="K1474" t="str">
        <f t="shared" si="131"/>
        <v>TOTAL OPERATING EXPENSES</v>
      </c>
      <c r="L1474" t="str">
        <f t="shared" si="132"/>
        <v>OPERATING EXPENSES</v>
      </c>
      <c r="M1474" s="13" t="s">
        <v>3473</v>
      </c>
      <c r="N1474" t="str">
        <f t="shared" si="133"/>
        <v>DEPRECIATION &amp; AMORT NET</v>
      </c>
      <c r="O1474" t="str">
        <f t="shared" si="134"/>
        <v>6921 - DEPREC EXP-GAS PLANT</v>
      </c>
      <c r="Q1474" t="str">
        <f t="shared" si="135"/>
        <v>DEPREC-METERS</v>
      </c>
      <c r="W1474" s="2">
        <v>6931</v>
      </c>
    </row>
    <row r="1475" spans="1:23" x14ac:dyDescent="0.25">
      <c r="A1475" s="2">
        <v>6932</v>
      </c>
      <c r="B1475" s="14" t="s">
        <v>2304</v>
      </c>
      <c r="C1475" s="14" t="s">
        <v>3742</v>
      </c>
      <c r="D1475" s="14" t="s">
        <v>2316</v>
      </c>
      <c r="E1475" s="14" t="s">
        <v>2304</v>
      </c>
      <c r="F1475" s="2">
        <v>710235</v>
      </c>
      <c r="G1475" s="2">
        <v>62500</v>
      </c>
      <c r="H1475" s="4" t="e">
        <v>#N/A</v>
      </c>
      <c r="K1475" t="str">
        <f t="shared" ref="K1475:K1538" si="136">IF(D1475="3",TRIM(C1475),K1474)</f>
        <v>TOTAL OPERATING EXPENSES</v>
      </c>
      <c r="L1475" t="str">
        <f t="shared" si="132"/>
        <v>OPERATING EXPENSES</v>
      </c>
      <c r="M1475" s="13" t="s">
        <v>3473</v>
      </c>
      <c r="N1475" t="str">
        <f t="shared" si="133"/>
        <v>DEPRECIATION &amp; AMORT NET</v>
      </c>
      <c r="O1475" t="str">
        <f t="shared" si="134"/>
        <v>6921 - DEPREC EXP-GAS PLANT</v>
      </c>
      <c r="Q1475" t="str">
        <f t="shared" si="135"/>
        <v>DEPREC-METER INSTALLATI</v>
      </c>
      <c r="W1475" s="2">
        <v>6932</v>
      </c>
    </row>
    <row r="1476" spans="1:23" x14ac:dyDescent="0.25">
      <c r="A1476" s="2">
        <v>6933</v>
      </c>
      <c r="B1476" s="14" t="s">
        <v>2304</v>
      </c>
      <c r="C1476" s="14" t="s">
        <v>3743</v>
      </c>
      <c r="D1476" s="14" t="s">
        <v>2316</v>
      </c>
      <c r="E1476" s="14" t="s">
        <v>2304</v>
      </c>
      <c r="F1476" s="2">
        <v>710258</v>
      </c>
      <c r="G1476" s="2" t="s">
        <v>2308</v>
      </c>
      <c r="H1476" s="4" t="e">
        <v>#N/A</v>
      </c>
      <c r="K1476" t="str">
        <f t="shared" si="136"/>
        <v>TOTAL OPERATING EXPENSES</v>
      </c>
      <c r="L1476" t="str">
        <f t="shared" ref="L1476:L1539" si="137">IF(D1476="4",TRIM(C1476),L1475)</f>
        <v>OPERATING EXPENSES</v>
      </c>
      <c r="M1476" s="13" t="s">
        <v>3473</v>
      </c>
      <c r="N1476" t="str">
        <f t="shared" si="133"/>
        <v>DEPRECIATION &amp; AMORT NET</v>
      </c>
      <c r="O1476" t="str">
        <f t="shared" si="134"/>
        <v>6921 - DEPREC EXP-GAS PLANT</v>
      </c>
      <c r="Q1476" t="str">
        <f t="shared" si="135"/>
        <v>DEPREC-RESERVOIRS</v>
      </c>
      <c r="W1476" s="2">
        <v>6933</v>
      </c>
    </row>
    <row r="1477" spans="1:23" x14ac:dyDescent="0.25">
      <c r="A1477" s="2">
        <v>6934</v>
      </c>
      <c r="B1477" s="14" t="s">
        <v>2304</v>
      </c>
      <c r="C1477" s="14" t="s">
        <v>3744</v>
      </c>
      <c r="D1477" s="14" t="s">
        <v>2316</v>
      </c>
      <c r="E1477" s="14" t="s">
        <v>2304</v>
      </c>
      <c r="F1477" s="2">
        <v>710259</v>
      </c>
      <c r="G1477" s="2">
        <v>62502</v>
      </c>
      <c r="H1477" s="4" t="e">
        <v>#N/A</v>
      </c>
      <c r="K1477" t="str">
        <f t="shared" si="136"/>
        <v>TOTAL OPERATING EXPENSES</v>
      </c>
      <c r="L1477" t="str">
        <f t="shared" si="137"/>
        <v>OPERATING EXPENSES</v>
      </c>
      <c r="M1477" s="13" t="s">
        <v>3473</v>
      </c>
      <c r="N1477" t="str">
        <f t="shared" ref="N1477:N1540" si="138">IF(D1477="5",TRIM(C1477),N1476)</f>
        <v>DEPRECIATION &amp; AMORT NET</v>
      </c>
      <c r="O1477" t="str">
        <f t="shared" ref="O1477:O1540" si="139">IF(D1477="6",P1477,O1476)</f>
        <v>6921 - DEPREC EXP-GAS PLANT</v>
      </c>
      <c r="Q1477" t="str">
        <f t="shared" ref="Q1477:Q1540" si="140">IF(OR(D1477="7",D1477="8",D1477="6"),TRIM(C1477),"")</f>
        <v>DEPREC-HOUSE REGULATORS</v>
      </c>
      <c r="W1477" s="2">
        <v>6934</v>
      </c>
    </row>
    <row r="1478" spans="1:23" x14ac:dyDescent="0.25">
      <c r="A1478" s="2">
        <v>6935</v>
      </c>
      <c r="B1478" s="14" t="s">
        <v>2304</v>
      </c>
      <c r="C1478" s="14" t="s">
        <v>3745</v>
      </c>
      <c r="D1478" s="14" t="s">
        <v>2316</v>
      </c>
      <c r="E1478" s="14" t="s">
        <v>2304</v>
      </c>
      <c r="F1478" s="2">
        <v>710260</v>
      </c>
      <c r="G1478" s="2">
        <v>62503</v>
      </c>
      <c r="H1478" s="4" t="e">
        <v>#N/A</v>
      </c>
      <c r="K1478" t="str">
        <f t="shared" si="136"/>
        <v>TOTAL OPERATING EXPENSES</v>
      </c>
      <c r="L1478" t="str">
        <f t="shared" si="137"/>
        <v>OPERATING EXPENSES</v>
      </c>
      <c r="M1478" s="13" t="s">
        <v>3473</v>
      </c>
      <c r="N1478" t="str">
        <f t="shared" si="138"/>
        <v>DEPRECIATION &amp; AMORT NET</v>
      </c>
      <c r="O1478" t="str">
        <f t="shared" si="139"/>
        <v>6921 - DEPREC EXP-GAS PLANT</v>
      </c>
      <c r="Q1478" t="str">
        <f t="shared" si="140"/>
        <v>DEPREC-HOUSE REGULATORY</v>
      </c>
      <c r="W1478" s="2">
        <v>6935</v>
      </c>
    </row>
    <row r="1479" spans="1:23" x14ac:dyDescent="0.25">
      <c r="A1479" s="2">
        <v>6936</v>
      </c>
      <c r="B1479" s="14" t="s">
        <v>2304</v>
      </c>
      <c r="C1479" s="14" t="s">
        <v>3691</v>
      </c>
      <c r="D1479" s="14" t="s">
        <v>2316</v>
      </c>
      <c r="E1479" s="14" t="s">
        <v>2304</v>
      </c>
      <c r="F1479" s="2">
        <v>710310</v>
      </c>
      <c r="G1479" s="2">
        <v>62760</v>
      </c>
      <c r="H1479" s="4" t="e">
        <v>#N/A</v>
      </c>
      <c r="K1479" t="str">
        <f t="shared" si="136"/>
        <v>TOTAL OPERATING EXPENSES</v>
      </c>
      <c r="L1479" t="str">
        <f t="shared" si="137"/>
        <v>OPERATING EXPENSES</v>
      </c>
      <c r="M1479" s="13" t="s">
        <v>3473</v>
      </c>
      <c r="N1479" t="str">
        <f t="shared" si="138"/>
        <v>DEPRECIATION &amp; AMORT NET</v>
      </c>
      <c r="O1479" t="str">
        <f t="shared" si="139"/>
        <v>6921 - DEPREC EXP-GAS PLANT</v>
      </c>
      <c r="Q1479" t="str">
        <f t="shared" si="140"/>
        <v>DEPREC-COMMUNICATION EQ</v>
      </c>
      <c r="W1479" s="2">
        <v>6936</v>
      </c>
    </row>
    <row r="1480" spans="1:23" x14ac:dyDescent="0.25">
      <c r="A1480" s="2">
        <v>6937</v>
      </c>
      <c r="B1480" s="14" t="s">
        <v>2304</v>
      </c>
      <c r="C1480" s="14" t="s">
        <v>3746</v>
      </c>
      <c r="D1480" s="14" t="s">
        <v>2316</v>
      </c>
      <c r="E1480" s="14" t="s">
        <v>2304</v>
      </c>
      <c r="F1480" s="2">
        <v>710304</v>
      </c>
      <c r="G1480" s="2">
        <v>62740</v>
      </c>
      <c r="H1480" s="4" t="e">
        <v>#N/A</v>
      </c>
      <c r="K1480" t="str">
        <f t="shared" si="136"/>
        <v>TOTAL OPERATING EXPENSES</v>
      </c>
      <c r="L1480" t="str">
        <f t="shared" si="137"/>
        <v>OPERATING EXPENSES</v>
      </c>
      <c r="M1480" s="13" t="s">
        <v>3473</v>
      </c>
      <c r="N1480" t="str">
        <f t="shared" si="138"/>
        <v>DEPRECIATION &amp; AMORT NET</v>
      </c>
      <c r="O1480" t="str">
        <f t="shared" si="139"/>
        <v>6921 - DEPREC EXP-GAS PLANT</v>
      </c>
      <c r="Q1480" t="str">
        <f t="shared" si="140"/>
        <v>DEPREC-OFFICE EQUIPMENT</v>
      </c>
      <c r="W1480" s="2">
        <v>6937</v>
      </c>
    </row>
    <row r="1481" spans="1:23" x14ac:dyDescent="0.25">
      <c r="A1481" s="2">
        <v>6938</v>
      </c>
      <c r="B1481" s="14" t="s">
        <v>2304</v>
      </c>
      <c r="C1481" s="14" t="s">
        <v>3690</v>
      </c>
      <c r="D1481" s="14" t="s">
        <v>2316</v>
      </c>
      <c r="E1481" s="14" t="s">
        <v>2304</v>
      </c>
      <c r="F1481" s="2">
        <v>710309</v>
      </c>
      <c r="G1481" s="2">
        <v>62575</v>
      </c>
      <c r="H1481" s="4" t="e">
        <v>#N/A</v>
      </c>
      <c r="K1481" t="str">
        <f t="shared" si="136"/>
        <v>TOTAL OPERATING EXPENSES</v>
      </c>
      <c r="L1481" t="str">
        <f t="shared" si="137"/>
        <v>OPERATING EXPENSES</v>
      </c>
      <c r="M1481" s="13" t="s">
        <v>3473</v>
      </c>
      <c r="N1481" t="str">
        <f t="shared" si="138"/>
        <v>DEPRECIATION &amp; AMORT NET</v>
      </c>
      <c r="O1481" t="str">
        <f t="shared" si="139"/>
        <v>6921 - DEPREC EXP-GAS PLANT</v>
      </c>
      <c r="Q1481" t="str">
        <f t="shared" si="140"/>
        <v>DEPREC-POWER OPERATED E</v>
      </c>
      <c r="W1481" s="2">
        <v>6938</v>
      </c>
    </row>
    <row r="1482" spans="1:23" x14ac:dyDescent="0.25">
      <c r="A1482" s="2">
        <v>6939</v>
      </c>
      <c r="B1482" s="14" t="s">
        <v>2304</v>
      </c>
      <c r="C1482" s="14" t="s">
        <v>3747</v>
      </c>
      <c r="D1482" s="14" t="s">
        <v>2316</v>
      </c>
      <c r="E1482" s="14" t="s">
        <v>2304</v>
      </c>
      <c r="F1482" s="2">
        <v>710311</v>
      </c>
      <c r="G1482" s="2">
        <v>62580</v>
      </c>
      <c r="H1482" s="4" t="e">
        <v>#N/A</v>
      </c>
      <c r="K1482" t="str">
        <f t="shared" si="136"/>
        <v>TOTAL OPERATING EXPENSES</v>
      </c>
      <c r="L1482" t="str">
        <f t="shared" si="137"/>
        <v>OPERATING EXPENSES</v>
      </c>
      <c r="M1482" s="13" t="s">
        <v>3473</v>
      </c>
      <c r="N1482" t="str">
        <f t="shared" si="138"/>
        <v>DEPRECIATION &amp; AMORT NET</v>
      </c>
      <c r="O1482" t="str">
        <f t="shared" si="139"/>
        <v>6921 - DEPREC EXP-GAS PLANT</v>
      </c>
      <c r="Q1482" t="str">
        <f t="shared" si="140"/>
        <v>DEPREC-MISC EQUIP GAS</v>
      </c>
      <c r="W1482" s="2">
        <v>6939</v>
      </c>
    </row>
    <row r="1483" spans="1:23" x14ac:dyDescent="0.25">
      <c r="A1483" s="2">
        <v>6940</v>
      </c>
      <c r="B1483" s="14" t="s">
        <v>2304</v>
      </c>
      <c r="C1483" s="14" t="s">
        <v>3748</v>
      </c>
      <c r="D1483" s="14" t="s">
        <v>2314</v>
      </c>
      <c r="E1483" s="14" t="s">
        <v>2304</v>
      </c>
      <c r="F1483" s="26">
        <v>710292</v>
      </c>
      <c r="G1483" s="2">
        <v>62795</v>
      </c>
      <c r="H1483" s="4">
        <v>403</v>
      </c>
      <c r="I1483" s="25"/>
      <c r="K1483" t="str">
        <f t="shared" si="136"/>
        <v>TOTAL OPERATING EXPENSES</v>
      </c>
      <c r="L1483" t="str">
        <f t="shared" si="137"/>
        <v>OPERATING EXPENSES</v>
      </c>
      <c r="M1483" s="13" t="s">
        <v>3473</v>
      </c>
      <c r="N1483" t="str">
        <f t="shared" si="138"/>
        <v>DEPRECIATION &amp; AMORT NET</v>
      </c>
      <c r="O1483" t="str">
        <f t="shared" si="139"/>
        <v>6940 - DEPRECIATION EXP-NONREGU</v>
      </c>
      <c r="P1483" t="str">
        <f t="shared" ref="P1483:P1490" si="141">CONCATENATE(A1483," ","-"," ",TRIM(C1483))</f>
        <v>6940 - DEPRECIATION EXP-NONREGU</v>
      </c>
      <c r="Q1483" t="str">
        <f t="shared" si="140"/>
        <v>DEPRECIATION EXP-NONREGU</v>
      </c>
      <c r="W1483" s="2">
        <v>6940</v>
      </c>
    </row>
    <row r="1484" spans="1:23" x14ac:dyDescent="0.25">
      <c r="A1484" s="2">
        <v>6945</v>
      </c>
      <c r="B1484" s="14" t="s">
        <v>2304</v>
      </c>
      <c r="C1484" s="14" t="s">
        <v>3749</v>
      </c>
      <c r="D1484" s="14" t="s">
        <v>2314</v>
      </c>
      <c r="E1484" s="14" t="s">
        <v>2304</v>
      </c>
      <c r="F1484" s="26">
        <v>710277</v>
      </c>
      <c r="G1484" s="2" t="s">
        <v>2308</v>
      </c>
      <c r="H1484" s="4">
        <v>403</v>
      </c>
      <c r="I1484" s="25"/>
      <c r="K1484" t="str">
        <f t="shared" si="136"/>
        <v>TOTAL OPERATING EXPENSES</v>
      </c>
      <c r="L1484" t="str">
        <f t="shared" si="137"/>
        <v>OPERATING EXPENSES</v>
      </c>
      <c r="M1484" s="13" t="s">
        <v>3473</v>
      </c>
      <c r="N1484" t="str">
        <f t="shared" si="138"/>
        <v>DEPRECIATION &amp; AMORT NET</v>
      </c>
      <c r="O1484" t="str">
        <f t="shared" si="139"/>
        <v>6945 - DEPRECIATION EXP-OTHER</v>
      </c>
      <c r="P1484" t="str">
        <f t="shared" si="141"/>
        <v>6945 - DEPRECIATION EXP-OTHER</v>
      </c>
      <c r="Q1484" t="str">
        <f t="shared" si="140"/>
        <v>DEPRECIATION EXP-OTHER</v>
      </c>
      <c r="W1484" s="2">
        <v>6945</v>
      </c>
    </row>
    <row r="1485" spans="1:23" x14ac:dyDescent="0.25">
      <c r="A1485" s="2">
        <v>6950</v>
      </c>
      <c r="B1485" s="14" t="s">
        <v>2304</v>
      </c>
      <c r="C1485" s="14" t="s">
        <v>3750</v>
      </c>
      <c r="D1485" s="14" t="s">
        <v>2314</v>
      </c>
      <c r="E1485" s="14" t="s">
        <v>2304</v>
      </c>
      <c r="F1485" s="2" t="s">
        <v>2989</v>
      </c>
      <c r="G1485" s="2" t="s">
        <v>2308</v>
      </c>
      <c r="H1485" s="4">
        <v>407.3</v>
      </c>
      <c r="K1485" t="str">
        <f t="shared" si="136"/>
        <v>TOTAL OPERATING EXPENSES</v>
      </c>
      <c r="L1485" t="str">
        <f t="shared" si="137"/>
        <v>OPERATING EXPENSES</v>
      </c>
      <c r="M1485" s="13" t="s">
        <v>3473</v>
      </c>
      <c r="N1485" t="str">
        <f t="shared" si="138"/>
        <v>DEPRECIATION &amp; AMORT NET</v>
      </c>
      <c r="O1485" t="str">
        <f t="shared" si="139"/>
        <v>6950 - AMORT EXP-AIA-WATER</v>
      </c>
      <c r="P1485" t="str">
        <f t="shared" si="141"/>
        <v>6950 - AMORT EXP-AIA-WATER</v>
      </c>
      <c r="Q1485" t="str">
        <f t="shared" si="140"/>
        <v>AMORT EXP-AIA-WATER</v>
      </c>
      <c r="W1485" s="2">
        <v>6950</v>
      </c>
    </row>
    <row r="1486" spans="1:23" x14ac:dyDescent="0.25">
      <c r="A1486" s="2">
        <v>6955</v>
      </c>
      <c r="B1486" s="14" t="s">
        <v>2304</v>
      </c>
      <c r="C1486" s="14" t="s">
        <v>3751</v>
      </c>
      <c r="D1486" s="14" t="s">
        <v>2314</v>
      </c>
      <c r="E1486" s="14" t="s">
        <v>2304</v>
      </c>
      <c r="F1486" s="2" t="s">
        <v>2989</v>
      </c>
      <c r="G1486" s="2" t="s">
        <v>2308</v>
      </c>
      <c r="H1486" s="4">
        <v>407.3</v>
      </c>
      <c r="K1486" t="str">
        <f t="shared" si="136"/>
        <v>TOTAL OPERATING EXPENSES</v>
      </c>
      <c r="L1486" t="str">
        <f t="shared" si="137"/>
        <v>OPERATING EXPENSES</v>
      </c>
      <c r="M1486" s="13" t="s">
        <v>3473</v>
      </c>
      <c r="N1486" t="str">
        <f t="shared" si="138"/>
        <v>DEPRECIATION &amp; AMORT NET</v>
      </c>
      <c r="O1486" t="str">
        <f t="shared" si="139"/>
        <v>6955 - AMORT EXP-AIA-SEWER</v>
      </c>
      <c r="P1486" t="str">
        <f t="shared" si="141"/>
        <v>6955 - AMORT EXP-AIA-SEWER</v>
      </c>
      <c r="Q1486" t="str">
        <f t="shared" si="140"/>
        <v>AMORT EXP-AIA-SEWER</v>
      </c>
      <c r="W1486" s="2">
        <v>6955</v>
      </c>
    </row>
    <row r="1487" spans="1:23" x14ac:dyDescent="0.25">
      <c r="A1487" s="2">
        <v>6960</v>
      </c>
      <c r="B1487" s="14" t="s">
        <v>2304</v>
      </c>
      <c r="C1487" s="14" t="s">
        <v>3752</v>
      </c>
      <c r="D1487" s="14" t="s">
        <v>2314</v>
      </c>
      <c r="E1487" s="14" t="s">
        <v>2304</v>
      </c>
      <c r="F1487" s="2">
        <v>710901</v>
      </c>
      <c r="G1487" s="2">
        <v>62965</v>
      </c>
      <c r="H1487" s="4">
        <v>406</v>
      </c>
      <c r="K1487" t="str">
        <f t="shared" si="136"/>
        <v>TOTAL OPERATING EXPENSES</v>
      </c>
      <c r="L1487" t="str">
        <f t="shared" si="137"/>
        <v>OPERATING EXPENSES</v>
      </c>
      <c r="M1487" s="13" t="s">
        <v>3473</v>
      </c>
      <c r="N1487" t="str">
        <f t="shared" si="138"/>
        <v>DEPRECIATION &amp; AMORT NET</v>
      </c>
      <c r="O1487" t="str">
        <f t="shared" si="139"/>
        <v>6960 - AMORT OF UTIL PAA-WATER</v>
      </c>
      <c r="P1487" t="str">
        <f t="shared" si="141"/>
        <v>6960 - AMORT OF UTIL PAA-WATER</v>
      </c>
      <c r="Q1487" t="str">
        <f t="shared" si="140"/>
        <v>AMORT OF UTIL PAA-WATER</v>
      </c>
      <c r="W1487" s="2">
        <v>6960</v>
      </c>
    </row>
    <row r="1488" spans="1:23" x14ac:dyDescent="0.25">
      <c r="A1488" s="2">
        <v>6965</v>
      </c>
      <c r="B1488" s="14" t="s">
        <v>2304</v>
      </c>
      <c r="C1488" s="14" t="s">
        <v>3753</v>
      </c>
      <c r="D1488" s="14" t="s">
        <v>2314</v>
      </c>
      <c r="E1488" s="14" t="s">
        <v>2304</v>
      </c>
      <c r="F1488" s="2">
        <v>710901</v>
      </c>
      <c r="G1488" s="2">
        <v>62965</v>
      </c>
      <c r="H1488" s="4">
        <v>406</v>
      </c>
      <c r="K1488" t="str">
        <f t="shared" si="136"/>
        <v>TOTAL OPERATING EXPENSES</v>
      </c>
      <c r="L1488" t="str">
        <f t="shared" si="137"/>
        <v>OPERATING EXPENSES</v>
      </c>
      <c r="M1488" s="13" t="s">
        <v>3473</v>
      </c>
      <c r="N1488" t="str">
        <f t="shared" si="138"/>
        <v>DEPRECIATION &amp; AMORT NET</v>
      </c>
      <c r="O1488" t="str">
        <f t="shared" si="139"/>
        <v>6965 - AMORT OF UTIL PAA-SEWER</v>
      </c>
      <c r="P1488" t="str">
        <f t="shared" si="141"/>
        <v>6965 - AMORT OF UTIL PAA-SEWER</v>
      </c>
      <c r="Q1488" t="str">
        <f t="shared" si="140"/>
        <v>AMORT OF UTIL PAA-SEWER</v>
      </c>
      <c r="W1488" s="2">
        <v>6965</v>
      </c>
    </row>
    <row r="1489" spans="1:23" x14ac:dyDescent="0.25">
      <c r="A1489" s="2">
        <v>6967</v>
      </c>
      <c r="B1489" s="14" t="s">
        <v>2304</v>
      </c>
      <c r="C1489" s="14" t="s">
        <v>3754</v>
      </c>
      <c r="D1489" s="14" t="s">
        <v>2314</v>
      </c>
      <c r="E1489" s="14" t="s">
        <v>2304</v>
      </c>
      <c r="F1489" s="2">
        <v>710901</v>
      </c>
      <c r="G1489" s="2">
        <v>62965</v>
      </c>
      <c r="H1489" s="4" t="e">
        <v>#N/A</v>
      </c>
      <c r="K1489" t="str">
        <f t="shared" si="136"/>
        <v>TOTAL OPERATING EXPENSES</v>
      </c>
      <c r="L1489" t="str">
        <f t="shared" si="137"/>
        <v>OPERATING EXPENSES</v>
      </c>
      <c r="M1489" s="13" t="s">
        <v>3473</v>
      </c>
      <c r="N1489" t="str">
        <f t="shared" si="138"/>
        <v>DEPRECIATION &amp; AMORT NET</v>
      </c>
      <c r="O1489" t="str">
        <f t="shared" si="139"/>
        <v>6967 - AMORT OF UTIL PAA-GAS</v>
      </c>
      <c r="P1489" t="str">
        <f t="shared" si="141"/>
        <v>6967 - AMORT OF UTIL PAA-GAS</v>
      </c>
      <c r="Q1489" t="str">
        <f t="shared" si="140"/>
        <v>AMORT OF UTIL PAA-GAS</v>
      </c>
      <c r="W1489" s="2">
        <v>6967</v>
      </c>
    </row>
    <row r="1490" spans="1:23" x14ac:dyDescent="0.25">
      <c r="A1490" s="2">
        <v>6980</v>
      </c>
      <c r="B1490" s="14" t="s">
        <v>2304</v>
      </c>
      <c r="C1490" s="14" t="s">
        <v>3755</v>
      </c>
      <c r="D1490" s="14" t="s">
        <v>2314</v>
      </c>
      <c r="E1490" s="14" t="s">
        <v>2307</v>
      </c>
      <c r="G1490" s="2" t="s">
        <v>2308</v>
      </c>
      <c r="H1490" s="4">
        <v>0</v>
      </c>
      <c r="K1490" t="str">
        <f t="shared" si="136"/>
        <v>TOTAL OPERATING EXPENSES</v>
      </c>
      <c r="L1490" t="str">
        <f t="shared" si="137"/>
        <v>OPERATING EXPENSES</v>
      </c>
      <c r="M1490" s="13" t="s">
        <v>3473</v>
      </c>
      <c r="N1490" t="str">
        <f t="shared" si="138"/>
        <v>DEPRECIATION &amp; AMORT NET</v>
      </c>
      <c r="O1490" t="str">
        <f t="shared" si="139"/>
        <v>6980 - AMORT EXP-CIA-WATER</v>
      </c>
      <c r="P1490" t="str">
        <f t="shared" si="141"/>
        <v>6980 - AMORT EXP-CIA-WATER</v>
      </c>
      <c r="Q1490" t="str">
        <f t="shared" si="140"/>
        <v>AMORT EXP-CIA-WATER</v>
      </c>
      <c r="W1490" s="2">
        <v>6980</v>
      </c>
    </row>
    <row r="1491" spans="1:23" x14ac:dyDescent="0.25">
      <c r="A1491" s="2">
        <v>6985</v>
      </c>
      <c r="B1491" s="14" t="s">
        <v>2304</v>
      </c>
      <c r="C1491" s="14" t="s">
        <v>3756</v>
      </c>
      <c r="D1491" s="14" t="s">
        <v>2316</v>
      </c>
      <c r="E1491" s="14" t="s">
        <v>2304</v>
      </c>
      <c r="F1491" s="2">
        <v>720001</v>
      </c>
      <c r="G1491" s="2">
        <v>62970</v>
      </c>
      <c r="H1491" s="4">
        <v>407.1</v>
      </c>
      <c r="K1491" t="str">
        <f t="shared" si="136"/>
        <v>TOTAL OPERATING EXPENSES</v>
      </c>
      <c r="L1491" t="str">
        <f t="shared" si="137"/>
        <v>OPERATING EXPENSES</v>
      </c>
      <c r="M1491" s="13" t="s">
        <v>3473</v>
      </c>
      <c r="N1491" t="str">
        <f t="shared" si="138"/>
        <v>DEPRECIATION &amp; AMORT NET</v>
      </c>
      <c r="O1491" t="str">
        <f t="shared" si="139"/>
        <v>6980 - AMORT EXP-CIA-WATER</v>
      </c>
      <c r="Q1491" t="str">
        <f t="shared" si="140"/>
        <v>AMORT-ORGANIZATION</v>
      </c>
      <c r="W1491" s="2">
        <v>6985</v>
      </c>
    </row>
    <row r="1492" spans="1:23" x14ac:dyDescent="0.25">
      <c r="A1492" s="2">
        <v>6990</v>
      </c>
      <c r="B1492" s="14" t="s">
        <v>2304</v>
      </c>
      <c r="C1492" s="14" t="s">
        <v>3757</v>
      </c>
      <c r="D1492" s="14" t="s">
        <v>2316</v>
      </c>
      <c r="E1492" s="14" t="s">
        <v>2304</v>
      </c>
      <c r="F1492" s="2">
        <v>720002</v>
      </c>
      <c r="G1492" s="2">
        <v>62975</v>
      </c>
      <c r="H1492" s="4">
        <v>407.1</v>
      </c>
      <c r="K1492" t="str">
        <f t="shared" si="136"/>
        <v>TOTAL OPERATING EXPENSES</v>
      </c>
      <c r="L1492" t="str">
        <f t="shared" si="137"/>
        <v>OPERATING EXPENSES</v>
      </c>
      <c r="M1492" s="13" t="s">
        <v>3473</v>
      </c>
      <c r="N1492" t="str">
        <f t="shared" si="138"/>
        <v>DEPRECIATION &amp; AMORT NET</v>
      </c>
      <c r="O1492" t="str">
        <f t="shared" si="139"/>
        <v>6980 - AMORT EXP-CIA-WATER</v>
      </c>
      <c r="Q1492" t="str">
        <f t="shared" si="140"/>
        <v>AMORT-FRANCHISES</v>
      </c>
      <c r="W1492" s="2">
        <v>6990</v>
      </c>
    </row>
    <row r="1493" spans="1:23" x14ac:dyDescent="0.25">
      <c r="A1493" s="2">
        <v>6995</v>
      </c>
      <c r="B1493" s="14" t="s">
        <v>2304</v>
      </c>
      <c r="C1493" s="14" t="s">
        <v>3758</v>
      </c>
      <c r="D1493" s="14" t="s">
        <v>2316</v>
      </c>
      <c r="E1493" s="14" t="s">
        <v>2304</v>
      </c>
      <c r="F1493" s="2">
        <v>720003</v>
      </c>
      <c r="G1493" s="2">
        <v>62980</v>
      </c>
      <c r="H1493" s="4">
        <v>407.1</v>
      </c>
      <c r="K1493" t="str">
        <f t="shared" si="136"/>
        <v>TOTAL OPERATING EXPENSES</v>
      </c>
      <c r="L1493" t="str">
        <f t="shared" si="137"/>
        <v>OPERATING EXPENSES</v>
      </c>
      <c r="M1493" s="13" t="s">
        <v>3473</v>
      </c>
      <c r="N1493" t="str">
        <f t="shared" si="138"/>
        <v>DEPRECIATION &amp; AMORT NET</v>
      </c>
      <c r="O1493" t="str">
        <f t="shared" si="139"/>
        <v>6980 - AMORT EXP-CIA-WATER</v>
      </c>
      <c r="Q1493" t="str">
        <f t="shared" si="140"/>
        <v>AMORT-STRCT&amp;IMPRV SRC S</v>
      </c>
      <c r="W1493" s="2">
        <v>6995</v>
      </c>
    </row>
    <row r="1494" spans="1:23" x14ac:dyDescent="0.25">
      <c r="A1494" s="2">
        <v>7000</v>
      </c>
      <c r="B1494" s="14" t="s">
        <v>2304</v>
      </c>
      <c r="C1494" s="14" t="s">
        <v>3759</v>
      </c>
      <c r="D1494" s="14" t="s">
        <v>2316</v>
      </c>
      <c r="E1494" s="14" t="s">
        <v>2304</v>
      </c>
      <c r="F1494" s="2">
        <v>720004</v>
      </c>
      <c r="G1494" s="2">
        <v>62985</v>
      </c>
      <c r="H1494" s="4">
        <v>407.1</v>
      </c>
      <c r="K1494" t="str">
        <f t="shared" si="136"/>
        <v>TOTAL OPERATING EXPENSES</v>
      </c>
      <c r="L1494" t="str">
        <f t="shared" si="137"/>
        <v>OPERATING EXPENSES</v>
      </c>
      <c r="M1494" s="13" t="s">
        <v>3473</v>
      </c>
      <c r="N1494" t="str">
        <f t="shared" si="138"/>
        <v>DEPRECIATION &amp; AMORT NET</v>
      </c>
      <c r="O1494" t="str">
        <f t="shared" si="139"/>
        <v>6980 - AMORT EXP-CIA-WATER</v>
      </c>
      <c r="Q1494" t="str">
        <f t="shared" si="140"/>
        <v>AMORT-STRCT&amp;IMPRV WTP</v>
      </c>
      <c r="W1494" s="2">
        <v>7000</v>
      </c>
    </row>
    <row r="1495" spans="1:23" x14ac:dyDescent="0.25">
      <c r="A1495" s="2">
        <v>7005</v>
      </c>
      <c r="B1495" s="14" t="s">
        <v>2304</v>
      </c>
      <c r="C1495" s="14" t="s">
        <v>3760</v>
      </c>
      <c r="D1495" s="14" t="s">
        <v>2316</v>
      </c>
      <c r="E1495" s="14" t="s">
        <v>2304</v>
      </c>
      <c r="F1495" s="2">
        <v>720005</v>
      </c>
      <c r="G1495" s="2">
        <v>62990</v>
      </c>
      <c r="H1495" s="4">
        <v>407.1</v>
      </c>
      <c r="K1495" t="str">
        <f t="shared" si="136"/>
        <v>TOTAL OPERATING EXPENSES</v>
      </c>
      <c r="L1495" t="str">
        <f t="shared" si="137"/>
        <v>OPERATING EXPENSES</v>
      </c>
      <c r="M1495" s="13" t="s">
        <v>3473</v>
      </c>
      <c r="N1495" t="str">
        <f t="shared" si="138"/>
        <v>DEPRECIATION &amp; AMORT NET</v>
      </c>
      <c r="O1495" t="str">
        <f t="shared" si="139"/>
        <v>6980 - AMORT EXP-CIA-WATER</v>
      </c>
      <c r="Q1495" t="str">
        <f t="shared" si="140"/>
        <v>AMORT-STRCT&amp;IMPRV DIST</v>
      </c>
      <c r="W1495" s="2">
        <v>7005</v>
      </c>
    </row>
    <row r="1496" spans="1:23" x14ac:dyDescent="0.25">
      <c r="A1496" s="2">
        <v>7010</v>
      </c>
      <c r="B1496" s="14" t="s">
        <v>2304</v>
      </c>
      <c r="C1496" s="14" t="s">
        <v>3761</v>
      </c>
      <c r="D1496" s="14" t="s">
        <v>2316</v>
      </c>
      <c r="E1496" s="14" t="s">
        <v>2304</v>
      </c>
      <c r="F1496" s="2">
        <v>720011</v>
      </c>
      <c r="G1496" s="2">
        <v>63120</v>
      </c>
      <c r="H1496" s="4">
        <v>407.1</v>
      </c>
      <c r="K1496" t="str">
        <f t="shared" si="136"/>
        <v>TOTAL OPERATING EXPENSES</v>
      </c>
      <c r="L1496" t="str">
        <f t="shared" si="137"/>
        <v>OPERATING EXPENSES</v>
      </c>
      <c r="M1496" s="13" t="s">
        <v>3473</v>
      </c>
      <c r="N1496" t="str">
        <f t="shared" si="138"/>
        <v>DEPRECIATION &amp; AMORT NET</v>
      </c>
      <c r="O1496" t="str">
        <f t="shared" si="139"/>
        <v>6980 - AMORT EXP-CIA-WATER</v>
      </c>
      <c r="Q1496" t="str">
        <f t="shared" si="140"/>
        <v>AMORT-STRCT&amp;IMPRV GEN P</v>
      </c>
      <c r="W1496" s="2">
        <v>7010</v>
      </c>
    </row>
    <row r="1497" spans="1:23" x14ac:dyDescent="0.25">
      <c r="A1497" s="2">
        <v>7015</v>
      </c>
      <c r="B1497" s="14" t="s">
        <v>2304</v>
      </c>
      <c r="C1497" s="14" t="s">
        <v>3762</v>
      </c>
      <c r="D1497" s="14" t="s">
        <v>2316</v>
      </c>
      <c r="E1497" s="14" t="s">
        <v>2304</v>
      </c>
      <c r="F1497" s="2">
        <v>720030</v>
      </c>
      <c r="G1497" s="2" t="s">
        <v>2308</v>
      </c>
      <c r="H1497" s="4">
        <v>407.1</v>
      </c>
      <c r="K1497" t="str">
        <f t="shared" si="136"/>
        <v>TOTAL OPERATING EXPENSES</v>
      </c>
      <c r="L1497" t="str">
        <f t="shared" si="137"/>
        <v>OPERATING EXPENSES</v>
      </c>
      <c r="M1497" s="13" t="s">
        <v>3473</v>
      </c>
      <c r="N1497" t="str">
        <f t="shared" si="138"/>
        <v>DEPRECIATION &amp; AMORT NET</v>
      </c>
      <c r="O1497" t="str">
        <f t="shared" si="139"/>
        <v>6980 - AMORT EXP-CIA-WATER</v>
      </c>
      <c r="Q1497" t="str">
        <f t="shared" si="140"/>
        <v>AMORT-COLLECTING RESERV</v>
      </c>
      <c r="W1497" s="2">
        <v>7015</v>
      </c>
    </row>
    <row r="1498" spans="1:23" x14ac:dyDescent="0.25">
      <c r="A1498" s="2">
        <v>7020</v>
      </c>
      <c r="B1498" s="14" t="s">
        <v>2304</v>
      </c>
      <c r="C1498" s="14" t="s">
        <v>3763</v>
      </c>
      <c r="D1498" s="14" t="s">
        <v>2316</v>
      </c>
      <c r="E1498" s="14" t="s">
        <v>2304</v>
      </c>
      <c r="F1498" s="2">
        <v>720031</v>
      </c>
      <c r="G1498" s="2" t="s">
        <v>2308</v>
      </c>
      <c r="H1498" s="4">
        <v>407.1</v>
      </c>
      <c r="K1498" t="str">
        <f t="shared" si="136"/>
        <v>TOTAL OPERATING EXPENSES</v>
      </c>
      <c r="L1498" t="str">
        <f t="shared" si="137"/>
        <v>OPERATING EXPENSES</v>
      </c>
      <c r="M1498" s="13" t="s">
        <v>3473</v>
      </c>
      <c r="N1498" t="str">
        <f t="shared" si="138"/>
        <v>DEPRECIATION &amp; AMORT NET</v>
      </c>
      <c r="O1498" t="str">
        <f t="shared" si="139"/>
        <v>6980 - AMORT EXP-CIA-WATER</v>
      </c>
      <c r="Q1498" t="str">
        <f t="shared" si="140"/>
        <v>AMORT-LAKE, RIVER, OTHE</v>
      </c>
      <c r="W1498" s="2">
        <v>7020</v>
      </c>
    </row>
    <row r="1499" spans="1:23" x14ac:dyDescent="0.25">
      <c r="A1499" s="2">
        <v>7025</v>
      </c>
      <c r="B1499" s="14" t="s">
        <v>2304</v>
      </c>
      <c r="C1499" s="14" t="s">
        <v>3764</v>
      </c>
      <c r="D1499" s="14" t="s">
        <v>2316</v>
      </c>
      <c r="E1499" s="14" t="s">
        <v>2304</v>
      </c>
      <c r="F1499" s="2">
        <v>720017</v>
      </c>
      <c r="G1499" s="2">
        <v>62995</v>
      </c>
      <c r="H1499" s="4">
        <v>407.1</v>
      </c>
      <c r="K1499" t="str">
        <f t="shared" si="136"/>
        <v>TOTAL OPERATING EXPENSES</v>
      </c>
      <c r="L1499" t="str">
        <f t="shared" si="137"/>
        <v>OPERATING EXPENSES</v>
      </c>
      <c r="M1499" s="13" t="s">
        <v>3473</v>
      </c>
      <c r="N1499" t="str">
        <f t="shared" si="138"/>
        <v>DEPRECIATION &amp; AMORT NET</v>
      </c>
      <c r="O1499" t="str">
        <f t="shared" si="139"/>
        <v>6980 - AMORT EXP-CIA-WATER</v>
      </c>
      <c r="Q1499" t="str">
        <f t="shared" si="140"/>
        <v>AMORT-WELLS &amp; SPRINGS</v>
      </c>
      <c r="W1499" s="2">
        <v>7025</v>
      </c>
    </row>
    <row r="1500" spans="1:23" x14ac:dyDescent="0.25">
      <c r="A1500" s="2">
        <v>7030</v>
      </c>
      <c r="B1500" s="14" t="s">
        <v>2304</v>
      </c>
      <c r="C1500" s="14" t="s">
        <v>3765</v>
      </c>
      <c r="D1500" s="14" t="s">
        <v>2316</v>
      </c>
      <c r="E1500" s="14" t="s">
        <v>2304</v>
      </c>
      <c r="F1500" s="2" t="s">
        <v>2989</v>
      </c>
      <c r="G1500" s="2" t="s">
        <v>2308</v>
      </c>
      <c r="H1500" s="4">
        <v>407.1</v>
      </c>
      <c r="K1500" t="str">
        <f t="shared" si="136"/>
        <v>TOTAL OPERATING EXPENSES</v>
      </c>
      <c r="L1500" t="str">
        <f t="shared" si="137"/>
        <v>OPERATING EXPENSES</v>
      </c>
      <c r="M1500" s="13" t="s">
        <v>3473</v>
      </c>
      <c r="N1500" t="str">
        <f t="shared" si="138"/>
        <v>DEPRECIATION &amp; AMORT NET</v>
      </c>
      <c r="O1500" t="str">
        <f t="shared" si="139"/>
        <v>6980 - AMORT EXP-CIA-WATER</v>
      </c>
      <c r="Q1500" t="str">
        <f t="shared" si="140"/>
        <v>AMORT-INFILTRATION GALL</v>
      </c>
      <c r="W1500" s="2">
        <v>7030</v>
      </c>
    </row>
    <row r="1501" spans="1:23" x14ac:dyDescent="0.25">
      <c r="A1501" s="2">
        <v>7035</v>
      </c>
      <c r="B1501" s="14" t="s">
        <v>2304</v>
      </c>
      <c r="C1501" s="14" t="s">
        <v>3766</v>
      </c>
      <c r="D1501" s="14" t="s">
        <v>2316</v>
      </c>
      <c r="E1501" s="14" t="s">
        <v>2304</v>
      </c>
      <c r="F1501" s="2">
        <v>720018</v>
      </c>
      <c r="G1501" s="2">
        <v>63000</v>
      </c>
      <c r="H1501" s="4">
        <v>407.1</v>
      </c>
      <c r="K1501" t="str">
        <f t="shared" si="136"/>
        <v>TOTAL OPERATING EXPENSES</v>
      </c>
      <c r="L1501" t="str">
        <f t="shared" si="137"/>
        <v>OPERATING EXPENSES</v>
      </c>
      <c r="M1501" s="13" t="s">
        <v>3473</v>
      </c>
      <c r="N1501" t="str">
        <f t="shared" si="138"/>
        <v>DEPRECIATION &amp; AMORT NET</v>
      </c>
      <c r="O1501" t="str">
        <f t="shared" si="139"/>
        <v>6980 - AMORT EXP-CIA-WATER</v>
      </c>
      <c r="Q1501" t="str">
        <f t="shared" si="140"/>
        <v>AMORT-SUPPLY MAINS</v>
      </c>
      <c r="W1501" s="2">
        <v>7035</v>
      </c>
    </row>
    <row r="1502" spans="1:23" x14ac:dyDescent="0.25">
      <c r="A1502" s="2">
        <v>7040</v>
      </c>
      <c r="B1502" s="14" t="s">
        <v>2304</v>
      </c>
      <c r="C1502" s="14" t="s">
        <v>3767</v>
      </c>
      <c r="D1502" s="14" t="s">
        <v>2316</v>
      </c>
      <c r="E1502" s="14" t="s">
        <v>2304</v>
      </c>
      <c r="F1502" s="2">
        <v>720013</v>
      </c>
      <c r="G1502" s="2" t="s">
        <v>2308</v>
      </c>
      <c r="H1502" s="4">
        <v>407.1</v>
      </c>
      <c r="K1502" t="str">
        <f t="shared" si="136"/>
        <v>TOTAL OPERATING EXPENSES</v>
      </c>
      <c r="L1502" t="str">
        <f t="shared" si="137"/>
        <v>OPERATING EXPENSES</v>
      </c>
      <c r="M1502" s="13" t="s">
        <v>3473</v>
      </c>
      <c r="N1502" t="str">
        <f t="shared" si="138"/>
        <v>DEPRECIATION &amp; AMORT NET</v>
      </c>
      <c r="O1502" t="str">
        <f t="shared" si="139"/>
        <v>6980 - AMORT EXP-CIA-WATER</v>
      </c>
      <c r="Q1502" t="str">
        <f t="shared" si="140"/>
        <v>AMORT-POWER GEN EQP</v>
      </c>
      <c r="W1502" s="2">
        <v>7040</v>
      </c>
    </row>
    <row r="1503" spans="1:23" x14ac:dyDescent="0.25">
      <c r="A1503" s="2">
        <v>7045</v>
      </c>
      <c r="B1503" s="14" t="s">
        <v>2304</v>
      </c>
      <c r="C1503" s="14" t="s">
        <v>3768</v>
      </c>
      <c r="D1503" s="14" t="s">
        <v>2316</v>
      </c>
      <c r="E1503" s="14" t="s">
        <v>2304</v>
      </c>
      <c r="F1503" s="2">
        <v>720019</v>
      </c>
      <c r="G1503" s="2">
        <v>63005</v>
      </c>
      <c r="H1503" s="4">
        <v>407.1</v>
      </c>
      <c r="K1503" t="str">
        <f t="shared" si="136"/>
        <v>TOTAL OPERATING EXPENSES</v>
      </c>
      <c r="L1503" t="str">
        <f t="shared" si="137"/>
        <v>OPERATING EXPENSES</v>
      </c>
      <c r="M1503" s="13" t="s">
        <v>3473</v>
      </c>
      <c r="N1503" t="str">
        <f t="shared" si="138"/>
        <v>DEPRECIATION &amp; AMORT NET</v>
      </c>
      <c r="O1503" t="str">
        <f t="shared" si="139"/>
        <v>6980 - AMORT EXP-CIA-WATER</v>
      </c>
      <c r="Q1503" t="str">
        <f t="shared" si="140"/>
        <v>AMORT-ELEC PUMP EQP SRC</v>
      </c>
      <c r="W1503" s="2">
        <v>7045</v>
      </c>
    </row>
    <row r="1504" spans="1:23" x14ac:dyDescent="0.25">
      <c r="A1504" s="2">
        <v>7050</v>
      </c>
      <c r="B1504" s="14" t="s">
        <v>2304</v>
      </c>
      <c r="C1504" s="14" t="s">
        <v>3769</v>
      </c>
      <c r="D1504" s="14" t="s">
        <v>2316</v>
      </c>
      <c r="E1504" s="14" t="s">
        <v>2304</v>
      </c>
      <c r="F1504" s="2">
        <v>720020</v>
      </c>
      <c r="G1504" s="2">
        <v>63010</v>
      </c>
      <c r="H1504" s="4">
        <v>407.1</v>
      </c>
      <c r="K1504" t="str">
        <f t="shared" si="136"/>
        <v>TOTAL OPERATING EXPENSES</v>
      </c>
      <c r="L1504" t="str">
        <f t="shared" si="137"/>
        <v>OPERATING EXPENSES</v>
      </c>
      <c r="M1504" s="13" t="s">
        <v>3473</v>
      </c>
      <c r="N1504" t="str">
        <f t="shared" si="138"/>
        <v>DEPRECIATION &amp; AMORT NET</v>
      </c>
      <c r="O1504" t="str">
        <f t="shared" si="139"/>
        <v>6980 - AMORT EXP-CIA-WATER</v>
      </c>
      <c r="Q1504" t="str">
        <f t="shared" si="140"/>
        <v>AMORT-ELEC PUMP EQP WTP</v>
      </c>
      <c r="W1504" s="2">
        <v>7050</v>
      </c>
    </row>
    <row r="1505" spans="1:23" x14ac:dyDescent="0.25">
      <c r="A1505" s="2">
        <v>7055</v>
      </c>
      <c r="B1505" s="14" t="s">
        <v>2304</v>
      </c>
      <c r="C1505" s="14" t="s">
        <v>3770</v>
      </c>
      <c r="D1505" s="14" t="s">
        <v>2316</v>
      </c>
      <c r="E1505" s="14" t="s">
        <v>2304</v>
      </c>
      <c r="F1505" s="2">
        <v>720021</v>
      </c>
      <c r="G1505" s="2">
        <v>63015</v>
      </c>
      <c r="H1505" s="4">
        <v>407.1</v>
      </c>
      <c r="K1505" t="str">
        <f t="shared" si="136"/>
        <v>TOTAL OPERATING EXPENSES</v>
      </c>
      <c r="L1505" t="str">
        <f t="shared" si="137"/>
        <v>OPERATING EXPENSES</v>
      </c>
      <c r="M1505" s="13" t="s">
        <v>3473</v>
      </c>
      <c r="N1505" t="str">
        <f t="shared" si="138"/>
        <v>DEPRECIATION &amp; AMORT NET</v>
      </c>
      <c r="O1505" t="str">
        <f t="shared" si="139"/>
        <v>6980 - AMORT EXP-CIA-WATER</v>
      </c>
      <c r="Q1505" t="str">
        <f t="shared" si="140"/>
        <v>AMORT-ELEC PUMP EQP TRA</v>
      </c>
      <c r="W1505" s="2">
        <v>7055</v>
      </c>
    </row>
    <row r="1506" spans="1:23" x14ac:dyDescent="0.25">
      <c r="A1506" s="2">
        <v>7060</v>
      </c>
      <c r="B1506" s="14" t="s">
        <v>2304</v>
      </c>
      <c r="C1506" s="14" t="s">
        <v>3771</v>
      </c>
      <c r="D1506" s="14" t="s">
        <v>2316</v>
      </c>
      <c r="E1506" s="14" t="s">
        <v>2304</v>
      </c>
      <c r="F1506" s="2">
        <v>720022</v>
      </c>
      <c r="G1506" s="2">
        <v>63020</v>
      </c>
      <c r="H1506" s="4">
        <v>407.1</v>
      </c>
      <c r="K1506" t="str">
        <f t="shared" si="136"/>
        <v>TOTAL OPERATING EXPENSES</v>
      </c>
      <c r="L1506" t="str">
        <f t="shared" si="137"/>
        <v>OPERATING EXPENSES</v>
      </c>
      <c r="M1506" s="13" t="s">
        <v>3473</v>
      </c>
      <c r="N1506" t="str">
        <f t="shared" si="138"/>
        <v>DEPRECIATION &amp; AMORT NET</v>
      </c>
      <c r="O1506" t="str">
        <f t="shared" si="139"/>
        <v>6980 - AMORT EXP-CIA-WATER</v>
      </c>
      <c r="Q1506" t="str">
        <f t="shared" si="140"/>
        <v>AMORT-WATER TREATMENT E</v>
      </c>
      <c r="W1506" s="2">
        <v>7060</v>
      </c>
    </row>
    <row r="1507" spans="1:23" x14ac:dyDescent="0.25">
      <c r="A1507" s="2">
        <v>7065</v>
      </c>
      <c r="B1507" s="14" t="s">
        <v>2304</v>
      </c>
      <c r="C1507" s="14" t="s">
        <v>3772</v>
      </c>
      <c r="D1507" s="14" t="s">
        <v>2316</v>
      </c>
      <c r="E1507" s="14" t="s">
        <v>2304</v>
      </c>
      <c r="F1507" s="2">
        <v>720023</v>
      </c>
      <c r="G1507" s="2">
        <v>63025</v>
      </c>
      <c r="H1507" s="4">
        <v>407.1</v>
      </c>
      <c r="K1507" t="str">
        <f t="shared" si="136"/>
        <v>TOTAL OPERATING EXPENSES</v>
      </c>
      <c r="L1507" t="str">
        <f t="shared" si="137"/>
        <v>OPERATING EXPENSES</v>
      </c>
      <c r="M1507" s="13" t="s">
        <v>3473</v>
      </c>
      <c r="N1507" t="str">
        <f t="shared" si="138"/>
        <v>DEPRECIATION &amp; AMORT NET</v>
      </c>
      <c r="O1507" t="str">
        <f t="shared" si="139"/>
        <v>6980 - AMORT EXP-CIA-WATER</v>
      </c>
      <c r="Q1507" t="str">
        <f t="shared" si="140"/>
        <v>AMORT-DIST RESV &amp; STAND</v>
      </c>
      <c r="W1507" s="2">
        <v>7065</v>
      </c>
    </row>
    <row r="1508" spans="1:23" x14ac:dyDescent="0.25">
      <c r="A1508" s="2">
        <v>7070</v>
      </c>
      <c r="B1508" s="14" t="s">
        <v>2304</v>
      </c>
      <c r="C1508" s="14" t="s">
        <v>3773</v>
      </c>
      <c r="D1508" s="14" t="s">
        <v>2316</v>
      </c>
      <c r="E1508" s="14" t="s">
        <v>2304</v>
      </c>
      <c r="F1508" s="2">
        <v>720024</v>
      </c>
      <c r="G1508" s="2">
        <v>63030</v>
      </c>
      <c r="H1508" s="4">
        <v>407.1</v>
      </c>
      <c r="K1508" t="str">
        <f t="shared" si="136"/>
        <v>TOTAL OPERATING EXPENSES</v>
      </c>
      <c r="L1508" t="str">
        <f t="shared" si="137"/>
        <v>OPERATING EXPENSES</v>
      </c>
      <c r="M1508" s="13" t="s">
        <v>3473</v>
      </c>
      <c r="N1508" t="str">
        <f t="shared" si="138"/>
        <v>DEPRECIATION &amp; AMORT NET</v>
      </c>
      <c r="O1508" t="str">
        <f t="shared" si="139"/>
        <v>6980 - AMORT EXP-CIA-WATER</v>
      </c>
      <c r="Q1508" t="str">
        <f t="shared" si="140"/>
        <v>AMORT-TRANS &amp; DISTR MAI</v>
      </c>
      <c r="W1508" s="2">
        <v>7070</v>
      </c>
    </row>
    <row r="1509" spans="1:23" x14ac:dyDescent="0.25">
      <c r="A1509" s="2">
        <v>7075</v>
      </c>
      <c r="B1509" s="14" t="s">
        <v>2304</v>
      </c>
      <c r="C1509" s="14" t="s">
        <v>3774</v>
      </c>
      <c r="D1509" s="14" t="s">
        <v>2316</v>
      </c>
      <c r="E1509" s="14" t="s">
        <v>2304</v>
      </c>
      <c r="F1509" s="2">
        <v>720025</v>
      </c>
      <c r="G1509" s="2">
        <v>63035</v>
      </c>
      <c r="H1509" s="4">
        <v>407.1</v>
      </c>
      <c r="K1509" t="str">
        <f t="shared" si="136"/>
        <v>TOTAL OPERATING EXPENSES</v>
      </c>
      <c r="L1509" t="str">
        <f t="shared" si="137"/>
        <v>OPERATING EXPENSES</v>
      </c>
      <c r="M1509" s="13" t="s">
        <v>3473</v>
      </c>
      <c r="N1509" t="str">
        <f t="shared" si="138"/>
        <v>DEPRECIATION &amp; AMORT NET</v>
      </c>
      <c r="O1509" t="str">
        <f t="shared" si="139"/>
        <v>6980 - AMORT EXP-CIA-WATER</v>
      </c>
      <c r="Q1509" t="str">
        <f t="shared" si="140"/>
        <v>AMORT-SERVICE LINES</v>
      </c>
      <c r="W1509" s="2">
        <v>7075</v>
      </c>
    </row>
    <row r="1510" spans="1:23" x14ac:dyDescent="0.25">
      <c r="A1510" s="2">
        <v>7080</v>
      </c>
      <c r="B1510" s="14" t="s">
        <v>2304</v>
      </c>
      <c r="C1510" s="14" t="s">
        <v>3775</v>
      </c>
      <c r="D1510" s="14" t="s">
        <v>2316</v>
      </c>
      <c r="E1510" s="14" t="s">
        <v>2304</v>
      </c>
      <c r="F1510" s="2">
        <v>720026</v>
      </c>
      <c r="G1510" s="2">
        <v>63040</v>
      </c>
      <c r="H1510" s="4">
        <v>407.1</v>
      </c>
      <c r="K1510" t="str">
        <f t="shared" si="136"/>
        <v>TOTAL OPERATING EXPENSES</v>
      </c>
      <c r="L1510" t="str">
        <f t="shared" si="137"/>
        <v>OPERATING EXPENSES</v>
      </c>
      <c r="M1510" s="13" t="s">
        <v>3473</v>
      </c>
      <c r="N1510" t="str">
        <f t="shared" si="138"/>
        <v>DEPRECIATION &amp; AMORT NET</v>
      </c>
      <c r="O1510" t="str">
        <f t="shared" si="139"/>
        <v>6980 - AMORT EXP-CIA-WATER</v>
      </c>
      <c r="Q1510" t="str">
        <f t="shared" si="140"/>
        <v>AMORT-METERS</v>
      </c>
      <c r="W1510" s="2">
        <v>7080</v>
      </c>
    </row>
    <row r="1511" spans="1:23" x14ac:dyDescent="0.25">
      <c r="A1511" s="2">
        <v>7085</v>
      </c>
      <c r="B1511" s="14" t="s">
        <v>2304</v>
      </c>
      <c r="C1511" s="14" t="s">
        <v>3776</v>
      </c>
      <c r="D1511" s="14" t="s">
        <v>2316</v>
      </c>
      <c r="E1511" s="14" t="s">
        <v>2304</v>
      </c>
      <c r="F1511" s="2">
        <v>720027</v>
      </c>
      <c r="G1511" s="2">
        <v>63045</v>
      </c>
      <c r="H1511" s="4">
        <v>407.1</v>
      </c>
      <c r="K1511" t="str">
        <f t="shared" si="136"/>
        <v>TOTAL OPERATING EXPENSES</v>
      </c>
      <c r="L1511" t="str">
        <f t="shared" si="137"/>
        <v>OPERATING EXPENSES</v>
      </c>
      <c r="M1511" s="13" t="s">
        <v>3473</v>
      </c>
      <c r="N1511" t="str">
        <f t="shared" si="138"/>
        <v>DEPRECIATION &amp; AMORT NET</v>
      </c>
      <c r="O1511" t="str">
        <f t="shared" si="139"/>
        <v>6980 - AMORT EXP-CIA-WATER</v>
      </c>
      <c r="Q1511" t="str">
        <f t="shared" si="140"/>
        <v>AMORT-METER INSTALLS</v>
      </c>
      <c r="W1511" s="2">
        <v>7085</v>
      </c>
    </row>
    <row r="1512" spans="1:23" x14ac:dyDescent="0.25">
      <c r="A1512" s="2">
        <v>7090</v>
      </c>
      <c r="B1512" s="14" t="s">
        <v>2304</v>
      </c>
      <c r="C1512" s="14" t="s">
        <v>3777</v>
      </c>
      <c r="D1512" s="14" t="s">
        <v>2316</v>
      </c>
      <c r="E1512" s="14" t="s">
        <v>2304</v>
      </c>
      <c r="F1512" s="2">
        <v>720028</v>
      </c>
      <c r="G1512" s="2">
        <v>63050</v>
      </c>
      <c r="H1512" s="4">
        <v>407.1</v>
      </c>
      <c r="K1512" t="str">
        <f t="shared" si="136"/>
        <v>TOTAL OPERATING EXPENSES</v>
      </c>
      <c r="L1512" t="str">
        <f t="shared" si="137"/>
        <v>OPERATING EXPENSES</v>
      </c>
      <c r="M1512" s="13" t="s">
        <v>3473</v>
      </c>
      <c r="N1512" t="str">
        <f t="shared" si="138"/>
        <v>DEPRECIATION &amp; AMORT NET</v>
      </c>
      <c r="O1512" t="str">
        <f t="shared" si="139"/>
        <v>6980 - AMORT EXP-CIA-WATER</v>
      </c>
      <c r="Q1512" t="str">
        <f t="shared" si="140"/>
        <v>AMORT-HYDRANTS</v>
      </c>
      <c r="W1512" s="2">
        <v>7090</v>
      </c>
    </row>
    <row r="1513" spans="1:23" x14ac:dyDescent="0.25">
      <c r="A1513" s="2">
        <v>7095</v>
      </c>
      <c r="B1513" s="14" t="s">
        <v>2304</v>
      </c>
      <c r="C1513" s="14" t="s">
        <v>3778</v>
      </c>
      <c r="D1513" s="14" t="s">
        <v>2316</v>
      </c>
      <c r="E1513" s="14" t="s">
        <v>2304</v>
      </c>
      <c r="F1513" s="2">
        <v>720029</v>
      </c>
      <c r="G1513" s="2">
        <v>63055</v>
      </c>
      <c r="H1513" s="4">
        <v>407.1</v>
      </c>
      <c r="K1513" t="str">
        <f t="shared" si="136"/>
        <v>TOTAL OPERATING EXPENSES</v>
      </c>
      <c r="L1513" t="str">
        <f t="shared" si="137"/>
        <v>OPERATING EXPENSES</v>
      </c>
      <c r="M1513" s="13" t="s">
        <v>3473</v>
      </c>
      <c r="N1513" t="str">
        <f t="shared" si="138"/>
        <v>DEPRECIATION &amp; AMORT NET</v>
      </c>
      <c r="O1513" t="str">
        <f t="shared" si="139"/>
        <v>6980 - AMORT EXP-CIA-WATER</v>
      </c>
      <c r="Q1513" t="str">
        <f t="shared" si="140"/>
        <v>AMORT-BACKFLOW PREVENT</v>
      </c>
      <c r="W1513" s="2">
        <v>7095</v>
      </c>
    </row>
    <row r="1514" spans="1:23" x14ac:dyDescent="0.25">
      <c r="A1514" s="2">
        <v>7100</v>
      </c>
      <c r="B1514" s="14" t="s">
        <v>2304</v>
      </c>
      <c r="C1514" s="14" t="s">
        <v>3779</v>
      </c>
      <c r="D1514" s="14" t="s">
        <v>2316</v>
      </c>
      <c r="E1514" s="14" t="s">
        <v>2304</v>
      </c>
      <c r="F1514" s="2">
        <v>720034</v>
      </c>
      <c r="G1514" s="2" t="s">
        <v>2308</v>
      </c>
      <c r="H1514" s="4">
        <v>407.1</v>
      </c>
      <c r="K1514" t="str">
        <f t="shared" si="136"/>
        <v>TOTAL OPERATING EXPENSES</v>
      </c>
      <c r="L1514" t="str">
        <f t="shared" si="137"/>
        <v>OPERATING EXPENSES</v>
      </c>
      <c r="M1514" s="13" t="s">
        <v>3473</v>
      </c>
      <c r="N1514" t="str">
        <f t="shared" si="138"/>
        <v>DEPRECIATION &amp; AMORT NET</v>
      </c>
      <c r="O1514" t="str">
        <f t="shared" si="139"/>
        <v>6980 - AMORT EXP-CIA-WATER</v>
      </c>
      <c r="Q1514" t="str">
        <f t="shared" si="140"/>
        <v>AMORT-OTH PLT&amp;MISC EQP</v>
      </c>
      <c r="W1514" s="2">
        <v>7100</v>
      </c>
    </row>
    <row r="1515" spans="1:23" x14ac:dyDescent="0.25">
      <c r="A1515" s="2">
        <v>7105</v>
      </c>
      <c r="B1515" s="14" t="s">
        <v>2304</v>
      </c>
      <c r="C1515" s="14" t="s">
        <v>3779</v>
      </c>
      <c r="D1515" s="14" t="s">
        <v>2316</v>
      </c>
      <c r="E1515" s="14" t="s">
        <v>2304</v>
      </c>
      <c r="F1515" s="2">
        <v>720034</v>
      </c>
      <c r="G1515" s="2" t="s">
        <v>2308</v>
      </c>
      <c r="H1515" s="4">
        <v>407.1</v>
      </c>
      <c r="K1515" t="str">
        <f t="shared" si="136"/>
        <v>TOTAL OPERATING EXPENSES</v>
      </c>
      <c r="L1515" t="str">
        <f t="shared" si="137"/>
        <v>OPERATING EXPENSES</v>
      </c>
      <c r="M1515" s="13" t="s">
        <v>3473</v>
      </c>
      <c r="N1515" t="str">
        <f t="shared" si="138"/>
        <v>DEPRECIATION &amp; AMORT NET</v>
      </c>
      <c r="O1515" t="str">
        <f t="shared" si="139"/>
        <v>6980 - AMORT EXP-CIA-WATER</v>
      </c>
      <c r="Q1515" t="str">
        <f t="shared" si="140"/>
        <v>AMORT-OTH PLT&amp;MISC EQP</v>
      </c>
      <c r="W1515" s="2">
        <v>7105</v>
      </c>
    </row>
    <row r="1516" spans="1:23" x14ac:dyDescent="0.25">
      <c r="A1516" s="2">
        <v>7110</v>
      </c>
      <c r="B1516" s="14" t="s">
        <v>2304</v>
      </c>
      <c r="C1516" s="14" t="s">
        <v>3779</v>
      </c>
      <c r="D1516" s="14" t="s">
        <v>2316</v>
      </c>
      <c r="E1516" s="14" t="s">
        <v>2304</v>
      </c>
      <c r="F1516" s="2">
        <v>720034</v>
      </c>
      <c r="G1516" s="2" t="s">
        <v>2308</v>
      </c>
      <c r="H1516" s="4">
        <v>407.1</v>
      </c>
      <c r="K1516" t="str">
        <f t="shared" si="136"/>
        <v>TOTAL OPERATING EXPENSES</v>
      </c>
      <c r="L1516" t="str">
        <f t="shared" si="137"/>
        <v>OPERATING EXPENSES</v>
      </c>
      <c r="M1516" s="13" t="s">
        <v>3473</v>
      </c>
      <c r="N1516" t="str">
        <f t="shared" si="138"/>
        <v>DEPRECIATION &amp; AMORT NET</v>
      </c>
      <c r="O1516" t="str">
        <f t="shared" si="139"/>
        <v>6980 - AMORT EXP-CIA-WATER</v>
      </c>
      <c r="Q1516" t="str">
        <f t="shared" si="140"/>
        <v>AMORT-OTH PLT&amp;MISC EQP</v>
      </c>
      <c r="W1516" s="2">
        <v>7110</v>
      </c>
    </row>
    <row r="1517" spans="1:23" x14ac:dyDescent="0.25">
      <c r="A1517" s="2">
        <v>7115</v>
      </c>
      <c r="B1517" s="14" t="s">
        <v>2304</v>
      </c>
      <c r="C1517" s="14" t="s">
        <v>3779</v>
      </c>
      <c r="D1517" s="14" t="s">
        <v>2316</v>
      </c>
      <c r="E1517" s="14" t="s">
        <v>2304</v>
      </c>
      <c r="F1517" s="2">
        <v>720034</v>
      </c>
      <c r="G1517" s="2" t="s">
        <v>2308</v>
      </c>
      <c r="H1517" s="4">
        <v>407.1</v>
      </c>
      <c r="K1517" t="str">
        <f t="shared" si="136"/>
        <v>TOTAL OPERATING EXPENSES</v>
      </c>
      <c r="L1517" t="str">
        <f t="shared" si="137"/>
        <v>OPERATING EXPENSES</v>
      </c>
      <c r="M1517" s="13" t="s">
        <v>3473</v>
      </c>
      <c r="N1517" t="str">
        <f t="shared" si="138"/>
        <v>DEPRECIATION &amp; AMORT NET</v>
      </c>
      <c r="O1517" t="str">
        <f t="shared" si="139"/>
        <v>6980 - AMORT EXP-CIA-WATER</v>
      </c>
      <c r="Q1517" t="str">
        <f t="shared" si="140"/>
        <v>AMORT-OTH PLT&amp;MISC EQP</v>
      </c>
      <c r="W1517" s="2">
        <v>7115</v>
      </c>
    </row>
    <row r="1518" spans="1:23" x14ac:dyDescent="0.25">
      <c r="A1518" s="2">
        <v>7120</v>
      </c>
      <c r="B1518" s="14" t="s">
        <v>2304</v>
      </c>
      <c r="C1518" s="14" t="s">
        <v>3780</v>
      </c>
      <c r="D1518" s="14" t="s">
        <v>2316</v>
      </c>
      <c r="E1518" s="14" t="s">
        <v>2304</v>
      </c>
      <c r="F1518" s="2">
        <v>720032</v>
      </c>
      <c r="G1518" s="2" t="s">
        <v>2308</v>
      </c>
      <c r="H1518" s="4">
        <v>407.1</v>
      </c>
      <c r="K1518" t="str">
        <f t="shared" si="136"/>
        <v>TOTAL OPERATING EXPENSES</v>
      </c>
      <c r="L1518" t="str">
        <f t="shared" si="137"/>
        <v>OPERATING EXPENSES</v>
      </c>
      <c r="M1518" s="13" t="s">
        <v>3473</v>
      </c>
      <c r="N1518" t="str">
        <f t="shared" si="138"/>
        <v>DEPRECIATION &amp; AMORT NET</v>
      </c>
      <c r="O1518" t="str">
        <f t="shared" si="139"/>
        <v>6980 - AMORT EXP-CIA-WATER</v>
      </c>
      <c r="Q1518" t="str">
        <f t="shared" si="140"/>
        <v>AMORT-OFFICE STRUCTURE</v>
      </c>
      <c r="W1518" s="2">
        <v>7120</v>
      </c>
    </row>
    <row r="1519" spans="1:23" x14ac:dyDescent="0.25">
      <c r="A1519" s="2">
        <v>7125</v>
      </c>
      <c r="B1519" s="14" t="s">
        <v>2304</v>
      </c>
      <c r="C1519" s="14" t="s">
        <v>3781</v>
      </c>
      <c r="D1519" s="14" t="s">
        <v>2316</v>
      </c>
      <c r="E1519" s="14" t="s">
        <v>2304</v>
      </c>
      <c r="F1519" s="2">
        <v>720033</v>
      </c>
      <c r="G1519" s="2" t="s">
        <v>2308</v>
      </c>
      <c r="H1519" s="4">
        <v>407.1</v>
      </c>
      <c r="K1519" t="str">
        <f t="shared" si="136"/>
        <v>TOTAL OPERATING EXPENSES</v>
      </c>
      <c r="L1519" t="str">
        <f t="shared" si="137"/>
        <v>OPERATING EXPENSES</v>
      </c>
      <c r="M1519" s="13" t="s">
        <v>3473</v>
      </c>
      <c r="N1519" t="str">
        <f t="shared" si="138"/>
        <v>DEPRECIATION &amp; AMORT NET</v>
      </c>
      <c r="O1519" t="str">
        <f t="shared" si="139"/>
        <v>6980 - AMORT EXP-CIA-WATER</v>
      </c>
      <c r="Q1519" t="str">
        <f t="shared" si="140"/>
        <v>AMORT-OFFICE FURN/EQPT</v>
      </c>
      <c r="W1519" s="2">
        <v>7125</v>
      </c>
    </row>
    <row r="1520" spans="1:23" x14ac:dyDescent="0.25">
      <c r="A1520" s="2">
        <v>7130</v>
      </c>
      <c r="B1520" s="14" t="s">
        <v>2304</v>
      </c>
      <c r="C1520" s="14" t="s">
        <v>3782</v>
      </c>
      <c r="D1520" s="14" t="s">
        <v>2316</v>
      </c>
      <c r="E1520" s="14" t="s">
        <v>2304</v>
      </c>
      <c r="F1520" s="2">
        <v>720058</v>
      </c>
      <c r="G1520" s="2" t="s">
        <v>2308</v>
      </c>
      <c r="H1520" s="4">
        <v>407.1</v>
      </c>
      <c r="K1520" t="str">
        <f t="shared" si="136"/>
        <v>TOTAL OPERATING EXPENSES</v>
      </c>
      <c r="L1520" t="str">
        <f t="shared" si="137"/>
        <v>OPERATING EXPENSES</v>
      </c>
      <c r="M1520" s="13" t="s">
        <v>3473</v>
      </c>
      <c r="N1520" t="str">
        <f t="shared" si="138"/>
        <v>DEPRECIATION &amp; AMORT NET</v>
      </c>
      <c r="O1520" t="str">
        <f t="shared" si="139"/>
        <v>6980 - AMORT EXP-CIA-WATER</v>
      </c>
      <c r="Q1520" t="str">
        <f t="shared" si="140"/>
        <v>AMORT-STORES EQUIPMENT</v>
      </c>
      <c r="W1520" s="2">
        <v>7130</v>
      </c>
    </row>
    <row r="1521" spans="1:23" x14ac:dyDescent="0.25">
      <c r="A1521" s="2">
        <v>7135</v>
      </c>
      <c r="B1521" s="14" t="s">
        <v>2304</v>
      </c>
      <c r="C1521" s="14" t="s">
        <v>3783</v>
      </c>
      <c r="D1521" s="14" t="s">
        <v>2316</v>
      </c>
      <c r="E1521" s="14" t="s">
        <v>2304</v>
      </c>
      <c r="F1521" s="2">
        <v>720034</v>
      </c>
      <c r="G1521" s="2" t="s">
        <v>2308</v>
      </c>
      <c r="H1521" s="4">
        <v>407.1</v>
      </c>
      <c r="K1521" t="str">
        <f t="shared" si="136"/>
        <v>TOTAL OPERATING EXPENSES</v>
      </c>
      <c r="L1521" t="str">
        <f t="shared" si="137"/>
        <v>OPERATING EXPENSES</v>
      </c>
      <c r="M1521" s="13" t="s">
        <v>3473</v>
      </c>
      <c r="N1521" t="str">
        <f t="shared" si="138"/>
        <v>DEPRECIATION &amp; AMORT NET</v>
      </c>
      <c r="O1521" t="str">
        <f t="shared" si="139"/>
        <v>6980 - AMORT EXP-CIA-WATER</v>
      </c>
      <c r="Q1521" t="str">
        <f t="shared" si="140"/>
        <v>AMORT-TOOL SHOP &amp; MISC</v>
      </c>
      <c r="W1521" s="2">
        <v>7135</v>
      </c>
    </row>
    <row r="1522" spans="1:23" x14ac:dyDescent="0.25">
      <c r="A1522" s="2">
        <v>7140</v>
      </c>
      <c r="B1522" s="14" t="s">
        <v>2304</v>
      </c>
      <c r="C1522" s="14" t="s">
        <v>3784</v>
      </c>
      <c r="D1522" s="14" t="s">
        <v>2316</v>
      </c>
      <c r="E1522" s="14" t="s">
        <v>2304</v>
      </c>
      <c r="F1522" s="2">
        <v>720052</v>
      </c>
      <c r="G1522" s="2" t="s">
        <v>2308</v>
      </c>
      <c r="H1522" s="4">
        <v>407.1</v>
      </c>
      <c r="K1522" t="str">
        <f t="shared" si="136"/>
        <v>TOTAL OPERATING EXPENSES</v>
      </c>
      <c r="L1522" t="str">
        <f t="shared" si="137"/>
        <v>OPERATING EXPENSES</v>
      </c>
      <c r="M1522" s="13" t="s">
        <v>3473</v>
      </c>
      <c r="N1522" t="str">
        <f t="shared" si="138"/>
        <v>DEPRECIATION &amp; AMORT NET</v>
      </c>
      <c r="O1522" t="str">
        <f t="shared" si="139"/>
        <v>6980 - AMORT EXP-CIA-WATER</v>
      </c>
      <c r="Q1522" t="str">
        <f t="shared" si="140"/>
        <v>AMORT-LABORATORY EQUIPM</v>
      </c>
      <c r="W1522" s="2">
        <v>7140</v>
      </c>
    </row>
    <row r="1523" spans="1:23" x14ac:dyDescent="0.25">
      <c r="A1523" s="2">
        <v>7145</v>
      </c>
      <c r="B1523" s="14" t="s">
        <v>2304</v>
      </c>
      <c r="C1523" s="14" t="s">
        <v>3785</v>
      </c>
      <c r="D1523" s="14" t="s">
        <v>2316</v>
      </c>
      <c r="E1523" s="14" t="s">
        <v>2304</v>
      </c>
      <c r="F1523" s="2">
        <v>720059</v>
      </c>
      <c r="G1523" s="2">
        <v>63195</v>
      </c>
      <c r="H1523" s="4">
        <v>407.1</v>
      </c>
      <c r="K1523" t="str">
        <f t="shared" si="136"/>
        <v>TOTAL OPERATING EXPENSES</v>
      </c>
      <c r="L1523" t="str">
        <f t="shared" si="137"/>
        <v>OPERATING EXPENSES</v>
      </c>
      <c r="M1523" s="13" t="s">
        <v>3473</v>
      </c>
      <c r="N1523" t="str">
        <f t="shared" si="138"/>
        <v>DEPRECIATION &amp; AMORT NET</v>
      </c>
      <c r="O1523" t="str">
        <f t="shared" si="139"/>
        <v>6980 - AMORT EXP-CIA-WATER</v>
      </c>
      <c r="Q1523" t="str">
        <f t="shared" si="140"/>
        <v>AMORT-POWER OPERATED EQ</v>
      </c>
      <c r="W1523" s="2">
        <v>7145</v>
      </c>
    </row>
    <row r="1524" spans="1:23" x14ac:dyDescent="0.25">
      <c r="A1524" s="2">
        <v>7150</v>
      </c>
      <c r="B1524" s="14" t="s">
        <v>2304</v>
      </c>
      <c r="C1524" s="14" t="s">
        <v>3786</v>
      </c>
      <c r="D1524" s="14" t="s">
        <v>2316</v>
      </c>
      <c r="E1524" s="14" t="s">
        <v>2304</v>
      </c>
      <c r="F1524" s="2">
        <v>720060</v>
      </c>
      <c r="G1524" s="2">
        <v>63057</v>
      </c>
      <c r="H1524" s="4">
        <v>407.1</v>
      </c>
      <c r="K1524" t="str">
        <f t="shared" si="136"/>
        <v>TOTAL OPERATING EXPENSES</v>
      </c>
      <c r="L1524" t="str">
        <f t="shared" si="137"/>
        <v>OPERATING EXPENSES</v>
      </c>
      <c r="M1524" s="13" t="s">
        <v>3473</v>
      </c>
      <c r="N1524" t="str">
        <f t="shared" si="138"/>
        <v>DEPRECIATION &amp; AMORT NET</v>
      </c>
      <c r="O1524" t="str">
        <f t="shared" si="139"/>
        <v>6980 - AMORT EXP-CIA-WATER</v>
      </c>
      <c r="Q1524" t="str">
        <f t="shared" si="140"/>
        <v>AMORT-COMMUNICATION EQP</v>
      </c>
      <c r="W1524" s="2">
        <v>7150</v>
      </c>
    </row>
    <row r="1525" spans="1:23" x14ac:dyDescent="0.25">
      <c r="A1525" s="2">
        <v>7155</v>
      </c>
      <c r="B1525" s="14" t="s">
        <v>2304</v>
      </c>
      <c r="C1525" s="14" t="s">
        <v>3787</v>
      </c>
      <c r="D1525" s="14" t="s">
        <v>2316</v>
      </c>
      <c r="E1525" s="14" t="s">
        <v>2304</v>
      </c>
      <c r="F1525" s="2">
        <v>720034</v>
      </c>
      <c r="G1525" s="2">
        <v>63060</v>
      </c>
      <c r="H1525" s="4">
        <v>407.1</v>
      </c>
      <c r="K1525" t="str">
        <f t="shared" si="136"/>
        <v>TOTAL OPERATING EXPENSES</v>
      </c>
      <c r="L1525" t="str">
        <f t="shared" si="137"/>
        <v>OPERATING EXPENSES</v>
      </c>
      <c r="M1525" s="13" t="s">
        <v>3473</v>
      </c>
      <c r="N1525" t="str">
        <f t="shared" si="138"/>
        <v>DEPRECIATION &amp; AMORT NET</v>
      </c>
      <c r="O1525" t="str">
        <f t="shared" si="139"/>
        <v>6980 - AMORT EXP-CIA-WATER</v>
      </c>
      <c r="Q1525" t="str">
        <f t="shared" si="140"/>
        <v>AMORT-MISC EQUIPMENT</v>
      </c>
      <c r="W1525" s="2">
        <v>7155</v>
      </c>
    </row>
    <row r="1526" spans="1:23" x14ac:dyDescent="0.25">
      <c r="A1526" s="2">
        <v>7160</v>
      </c>
      <c r="B1526" s="14" t="s">
        <v>2304</v>
      </c>
      <c r="C1526" s="14" t="s">
        <v>3788</v>
      </c>
      <c r="D1526" s="14" t="s">
        <v>2316</v>
      </c>
      <c r="E1526" s="14" t="s">
        <v>2304</v>
      </c>
      <c r="F1526" s="2">
        <v>720035</v>
      </c>
      <c r="G1526" s="2">
        <v>63065</v>
      </c>
      <c r="H1526" s="4">
        <v>407.1</v>
      </c>
      <c r="K1526" t="str">
        <f t="shared" si="136"/>
        <v>TOTAL OPERATING EXPENSES</v>
      </c>
      <c r="L1526" t="str">
        <f t="shared" si="137"/>
        <v>OPERATING EXPENSES</v>
      </c>
      <c r="M1526" s="13" t="s">
        <v>3473</v>
      </c>
      <c r="N1526" t="str">
        <f t="shared" si="138"/>
        <v>DEPRECIATION &amp; AMORT NET</v>
      </c>
      <c r="O1526" t="str">
        <f t="shared" si="139"/>
        <v>6980 - AMORT EXP-CIA-WATER</v>
      </c>
      <c r="Q1526" t="str">
        <f t="shared" si="140"/>
        <v>AMORT-OTHER TANGIBLE PL</v>
      </c>
      <c r="W1526" s="2">
        <v>7160</v>
      </c>
    </row>
    <row r="1527" spans="1:23" x14ac:dyDescent="0.25">
      <c r="A1527" s="2">
        <v>7165</v>
      </c>
      <c r="B1527" s="14" t="s">
        <v>2304</v>
      </c>
      <c r="C1527" s="14" t="s">
        <v>3789</v>
      </c>
      <c r="D1527" s="14" t="s">
        <v>2316</v>
      </c>
      <c r="E1527" s="14" t="s">
        <v>2304</v>
      </c>
      <c r="F1527" s="2">
        <v>720036</v>
      </c>
      <c r="G1527" s="2">
        <v>63070</v>
      </c>
      <c r="H1527" s="4">
        <v>407.1</v>
      </c>
      <c r="K1527" t="str">
        <f t="shared" si="136"/>
        <v>TOTAL OPERATING EXPENSES</v>
      </c>
      <c r="L1527" t="str">
        <f t="shared" si="137"/>
        <v>OPERATING EXPENSES</v>
      </c>
      <c r="M1527" s="13" t="s">
        <v>3473</v>
      </c>
      <c r="N1527" t="str">
        <f t="shared" si="138"/>
        <v>DEPRECIATION &amp; AMORT NET</v>
      </c>
      <c r="O1527" t="str">
        <f t="shared" si="139"/>
        <v>6980 - AMORT EXP-CIA-WATER</v>
      </c>
      <c r="Q1527" t="str">
        <f t="shared" si="140"/>
        <v>AMORT-WATER-TAP</v>
      </c>
      <c r="W1527" s="2">
        <v>7165</v>
      </c>
    </row>
    <row r="1528" spans="1:23" x14ac:dyDescent="0.25">
      <c r="A1528" s="2">
        <v>7170</v>
      </c>
      <c r="B1528" s="14" t="s">
        <v>2304</v>
      </c>
      <c r="C1528" s="14" t="s">
        <v>3790</v>
      </c>
      <c r="D1528" s="14" t="s">
        <v>2316</v>
      </c>
      <c r="E1528" s="14" t="s">
        <v>2304</v>
      </c>
      <c r="F1528" s="2">
        <v>720037</v>
      </c>
      <c r="G1528" s="2">
        <v>63075</v>
      </c>
      <c r="H1528" s="4">
        <v>407.1</v>
      </c>
      <c r="K1528" t="str">
        <f t="shared" si="136"/>
        <v>TOTAL OPERATING EXPENSES</v>
      </c>
      <c r="L1528" t="str">
        <f t="shared" si="137"/>
        <v>OPERATING EXPENSES</v>
      </c>
      <c r="M1528" s="13" t="s">
        <v>3473</v>
      </c>
      <c r="N1528" t="str">
        <f t="shared" si="138"/>
        <v>DEPRECIATION &amp; AMORT NET</v>
      </c>
      <c r="O1528" t="str">
        <f t="shared" si="139"/>
        <v>6980 - AMORT EXP-CIA-WATER</v>
      </c>
      <c r="Q1528" t="str">
        <f t="shared" si="140"/>
        <v>AMORT-WTR MGMT FEE</v>
      </c>
      <c r="W1528" s="2">
        <v>7170</v>
      </c>
    </row>
    <row r="1529" spans="1:23" x14ac:dyDescent="0.25">
      <c r="A1529" s="2">
        <v>7172</v>
      </c>
      <c r="B1529" s="14" t="s">
        <v>2304</v>
      </c>
      <c r="C1529" s="14" t="s">
        <v>3791</v>
      </c>
      <c r="D1529" s="14" t="s">
        <v>2316</v>
      </c>
      <c r="E1529" s="14" t="s">
        <v>2304</v>
      </c>
      <c r="F1529" s="2">
        <v>720038</v>
      </c>
      <c r="G1529" s="2">
        <v>63080</v>
      </c>
      <c r="H1529" s="4" t="e">
        <v>#N/A</v>
      </c>
      <c r="K1529" t="str">
        <f t="shared" si="136"/>
        <v>TOTAL OPERATING EXPENSES</v>
      </c>
      <c r="L1529" t="str">
        <f t="shared" si="137"/>
        <v>OPERATING EXPENSES</v>
      </c>
      <c r="M1529" s="13" t="s">
        <v>3473</v>
      </c>
      <c r="N1529" t="str">
        <f t="shared" si="138"/>
        <v>DEPRECIATION &amp; AMORT NET</v>
      </c>
      <c r="O1529" t="str">
        <f t="shared" si="139"/>
        <v>6980 - AMORT EXP-CIA-WATER</v>
      </c>
      <c r="Q1529" t="str">
        <f t="shared" si="140"/>
        <v>AMORT-WTR LINE EXT FEE</v>
      </c>
      <c r="W1529" s="2">
        <v>7172</v>
      </c>
    </row>
    <row r="1530" spans="1:23" x14ac:dyDescent="0.25">
      <c r="A1530" s="2">
        <v>7175</v>
      </c>
      <c r="B1530" s="14" t="s">
        <v>2304</v>
      </c>
      <c r="C1530" s="14" t="s">
        <v>3792</v>
      </c>
      <c r="D1530" s="14" t="s">
        <v>2316</v>
      </c>
      <c r="E1530" s="14" t="s">
        <v>2304</v>
      </c>
      <c r="F1530" s="2">
        <v>720039</v>
      </c>
      <c r="G1530" s="2">
        <v>63085</v>
      </c>
      <c r="H1530" s="4">
        <v>407.1</v>
      </c>
      <c r="K1530" t="str">
        <f t="shared" si="136"/>
        <v>TOTAL OPERATING EXPENSES</v>
      </c>
      <c r="L1530" t="str">
        <f t="shared" si="137"/>
        <v>OPERATING EXPENSES</v>
      </c>
      <c r="M1530" s="13" t="s">
        <v>3473</v>
      </c>
      <c r="N1530" t="str">
        <f t="shared" si="138"/>
        <v>DEPRECIATION &amp; AMORT NET</v>
      </c>
      <c r="O1530" t="str">
        <f t="shared" si="139"/>
        <v>6980 - AMORT EXP-CIA-WATER</v>
      </c>
      <c r="Q1530" t="str">
        <f t="shared" si="140"/>
        <v>AMORT-WTR RES CAP FEE</v>
      </c>
      <c r="W1530" s="2">
        <v>7175</v>
      </c>
    </row>
    <row r="1531" spans="1:23" x14ac:dyDescent="0.25">
      <c r="A1531" s="2">
        <v>7180</v>
      </c>
      <c r="B1531" s="14" t="s">
        <v>2304</v>
      </c>
      <c r="C1531" s="14" t="s">
        <v>3793</v>
      </c>
      <c r="D1531" s="14" t="s">
        <v>2316</v>
      </c>
      <c r="E1531" s="14" t="s">
        <v>2304</v>
      </c>
      <c r="F1531" s="2">
        <v>720040</v>
      </c>
      <c r="G1531" s="2">
        <v>63090</v>
      </c>
      <c r="H1531" s="4">
        <v>407.1</v>
      </c>
      <c r="K1531" t="str">
        <f t="shared" si="136"/>
        <v>TOTAL OPERATING EXPENSES</v>
      </c>
      <c r="L1531" t="str">
        <f t="shared" si="137"/>
        <v>OPERATING EXPENSES</v>
      </c>
      <c r="M1531" s="13" t="s">
        <v>3473</v>
      </c>
      <c r="N1531" t="str">
        <f t="shared" si="138"/>
        <v>DEPRECIATION &amp; AMORT NET</v>
      </c>
      <c r="O1531" t="str">
        <f t="shared" si="139"/>
        <v>6980 - AMORT EXP-CIA-WATER</v>
      </c>
      <c r="Q1531" t="str">
        <f t="shared" si="140"/>
        <v>AMORT-WTR PLT MOD FEE</v>
      </c>
      <c r="W1531" s="2">
        <v>7180</v>
      </c>
    </row>
    <row r="1532" spans="1:23" x14ac:dyDescent="0.25">
      <c r="A1532" s="2">
        <v>7185</v>
      </c>
      <c r="B1532" s="14" t="s">
        <v>2304</v>
      </c>
      <c r="C1532" s="14" t="s">
        <v>3794</v>
      </c>
      <c r="D1532" s="14" t="s">
        <v>2316</v>
      </c>
      <c r="E1532" s="14" t="s">
        <v>2304</v>
      </c>
      <c r="F1532" s="2">
        <v>720041</v>
      </c>
      <c r="G1532" s="2">
        <v>63095</v>
      </c>
      <c r="H1532" s="4">
        <v>407.1</v>
      </c>
      <c r="K1532" t="str">
        <f t="shared" si="136"/>
        <v>TOTAL OPERATING EXPENSES</v>
      </c>
      <c r="L1532" t="str">
        <f t="shared" si="137"/>
        <v>OPERATING EXPENSES</v>
      </c>
      <c r="M1532" s="13" t="s">
        <v>3473</v>
      </c>
      <c r="N1532" t="str">
        <f t="shared" si="138"/>
        <v>DEPRECIATION &amp; AMORT NET</v>
      </c>
      <c r="O1532" t="str">
        <f t="shared" si="139"/>
        <v>6980 - AMORT EXP-CIA-WATER</v>
      </c>
      <c r="Q1532" t="str">
        <f t="shared" si="140"/>
        <v>AMORT-WTR PLT MTR FEE</v>
      </c>
      <c r="W1532" s="2">
        <v>7185</v>
      </c>
    </row>
    <row r="1533" spans="1:23" x14ac:dyDescent="0.25">
      <c r="A1533" s="2">
        <v>7200</v>
      </c>
      <c r="B1533" s="14" t="s">
        <v>2304</v>
      </c>
      <c r="C1533" s="14" t="s">
        <v>3795</v>
      </c>
      <c r="D1533" s="14" t="s">
        <v>2314</v>
      </c>
      <c r="E1533" s="14" t="s">
        <v>2307</v>
      </c>
      <c r="G1533" s="2" t="s">
        <v>2308</v>
      </c>
      <c r="H1533" s="4">
        <v>0</v>
      </c>
      <c r="K1533" t="str">
        <f t="shared" si="136"/>
        <v>TOTAL OPERATING EXPENSES</v>
      </c>
      <c r="L1533" t="str">
        <f t="shared" si="137"/>
        <v>OPERATING EXPENSES</v>
      </c>
      <c r="M1533" s="13" t="s">
        <v>3473</v>
      </c>
      <c r="N1533" t="str">
        <f t="shared" si="138"/>
        <v>DEPRECIATION &amp; AMORT NET</v>
      </c>
      <c r="O1533" t="str">
        <f t="shared" si="139"/>
        <v>7200 - AMORT EXP-CIA-SEWER</v>
      </c>
      <c r="P1533" t="str">
        <f>CONCATENATE(A1533," ","-"," ",TRIM(C1533))</f>
        <v>7200 - AMORT EXP-CIA-SEWER</v>
      </c>
      <c r="Q1533" t="str">
        <f t="shared" si="140"/>
        <v>AMORT EXP-CIA-SEWER</v>
      </c>
      <c r="W1533" s="2">
        <v>7200</v>
      </c>
    </row>
    <row r="1534" spans="1:23" x14ac:dyDescent="0.25">
      <c r="A1534" s="2">
        <v>7205</v>
      </c>
      <c r="B1534" s="14" t="s">
        <v>2304</v>
      </c>
      <c r="C1534" s="14" t="s">
        <v>3756</v>
      </c>
      <c r="D1534" s="14" t="s">
        <v>2316</v>
      </c>
      <c r="E1534" s="14" t="s">
        <v>2304</v>
      </c>
      <c r="F1534" s="2">
        <v>720001</v>
      </c>
      <c r="G1534" s="2">
        <v>62970</v>
      </c>
      <c r="H1534" s="4">
        <v>407.1</v>
      </c>
      <c r="K1534" t="str">
        <f t="shared" si="136"/>
        <v>TOTAL OPERATING EXPENSES</v>
      </c>
      <c r="L1534" t="str">
        <f t="shared" si="137"/>
        <v>OPERATING EXPENSES</v>
      </c>
      <c r="M1534" s="13" t="s">
        <v>3473</v>
      </c>
      <c r="N1534" t="str">
        <f t="shared" si="138"/>
        <v>DEPRECIATION &amp; AMORT NET</v>
      </c>
      <c r="O1534" t="str">
        <f t="shared" si="139"/>
        <v>7200 - AMORT EXP-CIA-SEWER</v>
      </c>
      <c r="Q1534" t="str">
        <f t="shared" si="140"/>
        <v>AMORT-ORGANIZATION</v>
      </c>
      <c r="W1534" s="2">
        <v>7205</v>
      </c>
    </row>
    <row r="1535" spans="1:23" x14ac:dyDescent="0.25">
      <c r="A1535" s="2">
        <v>7210</v>
      </c>
      <c r="B1535" s="14" t="s">
        <v>2304</v>
      </c>
      <c r="C1535" s="14" t="s">
        <v>3796</v>
      </c>
      <c r="D1535" s="14" t="s">
        <v>2316</v>
      </c>
      <c r="E1535" s="14" t="s">
        <v>2304</v>
      </c>
      <c r="F1535" s="2">
        <v>720002</v>
      </c>
      <c r="G1535" s="2" t="s">
        <v>2308</v>
      </c>
      <c r="H1535" s="4">
        <v>407.1</v>
      </c>
      <c r="K1535" t="str">
        <f t="shared" si="136"/>
        <v>TOTAL OPERATING EXPENSES</v>
      </c>
      <c r="L1535" t="str">
        <f t="shared" si="137"/>
        <v>OPERATING EXPENSES</v>
      </c>
      <c r="M1535" s="13" t="s">
        <v>3473</v>
      </c>
      <c r="N1535" t="str">
        <f t="shared" si="138"/>
        <v>DEPRECIATION &amp; AMORT NET</v>
      </c>
      <c r="O1535" t="str">
        <f t="shared" si="139"/>
        <v>7200 - AMORT EXP-CIA-SEWER</v>
      </c>
      <c r="Q1535" t="str">
        <f t="shared" si="140"/>
        <v>AMORT-FRANCHISES INTANG</v>
      </c>
      <c r="W1535" s="2">
        <v>7210</v>
      </c>
    </row>
    <row r="1536" spans="1:23" x14ac:dyDescent="0.25">
      <c r="A1536" s="2">
        <v>7215</v>
      </c>
      <c r="B1536" s="14" t="s">
        <v>2304</v>
      </c>
      <c r="C1536" s="14" t="s">
        <v>3797</v>
      </c>
      <c r="D1536" s="14" t="s">
        <v>2316</v>
      </c>
      <c r="E1536" s="14" t="s">
        <v>2304</v>
      </c>
      <c r="F1536" s="2">
        <v>720002</v>
      </c>
      <c r="G1536" s="2" t="s">
        <v>2308</v>
      </c>
      <c r="H1536" s="4">
        <v>407.1</v>
      </c>
      <c r="K1536" t="str">
        <f t="shared" si="136"/>
        <v>TOTAL OPERATING EXPENSES</v>
      </c>
      <c r="L1536" t="str">
        <f t="shared" si="137"/>
        <v>OPERATING EXPENSES</v>
      </c>
      <c r="M1536" s="13" t="s">
        <v>3473</v>
      </c>
      <c r="N1536" t="str">
        <f t="shared" si="138"/>
        <v>DEPRECIATION &amp; AMORT NET</v>
      </c>
      <c r="O1536" t="str">
        <f t="shared" si="139"/>
        <v>7200 - AMORT EXP-CIA-SEWER</v>
      </c>
      <c r="Q1536" t="str">
        <f t="shared" si="140"/>
        <v>AMORT-FRANCHISES RCLM W</v>
      </c>
      <c r="W1536" s="2">
        <v>7215</v>
      </c>
    </row>
    <row r="1537" spans="1:23" x14ac:dyDescent="0.25">
      <c r="A1537" s="2">
        <v>7220</v>
      </c>
      <c r="B1537" s="14" t="s">
        <v>2304</v>
      </c>
      <c r="C1537" s="14" t="s">
        <v>3798</v>
      </c>
      <c r="D1537" s="14" t="s">
        <v>2316</v>
      </c>
      <c r="E1537" s="14" t="s">
        <v>2304</v>
      </c>
      <c r="F1537" s="2">
        <v>720006</v>
      </c>
      <c r="G1537" s="2">
        <v>63100</v>
      </c>
      <c r="H1537" s="4">
        <v>407.1</v>
      </c>
      <c r="K1537" t="str">
        <f t="shared" si="136"/>
        <v>TOTAL OPERATING EXPENSES</v>
      </c>
      <c r="L1537" t="str">
        <f t="shared" si="137"/>
        <v>OPERATING EXPENSES</v>
      </c>
      <c r="M1537" s="13" t="s">
        <v>3473</v>
      </c>
      <c r="N1537" t="str">
        <f t="shared" si="138"/>
        <v>DEPRECIATION &amp; AMORT NET</v>
      </c>
      <c r="O1537" t="str">
        <f t="shared" si="139"/>
        <v>7200 - AMORT EXP-CIA-SEWER</v>
      </c>
      <c r="Q1537" t="str">
        <f t="shared" si="140"/>
        <v>AMORT-STRUCT/IMPRV COLL</v>
      </c>
      <c r="W1537" s="2">
        <v>7220</v>
      </c>
    </row>
    <row r="1538" spans="1:23" x14ac:dyDescent="0.25">
      <c r="A1538" s="2">
        <v>7225</v>
      </c>
      <c r="B1538" s="14" t="s">
        <v>2304</v>
      </c>
      <c r="C1538" s="14" t="s">
        <v>3799</v>
      </c>
      <c r="D1538" s="14" t="s">
        <v>2316</v>
      </c>
      <c r="E1538" s="14" t="s">
        <v>2304</v>
      </c>
      <c r="F1538" s="2">
        <v>720007</v>
      </c>
      <c r="G1538" s="2">
        <v>63105</v>
      </c>
      <c r="H1538" s="4">
        <v>407.1</v>
      </c>
      <c r="K1538" t="str">
        <f t="shared" si="136"/>
        <v>TOTAL OPERATING EXPENSES</v>
      </c>
      <c r="L1538" t="str">
        <f t="shared" si="137"/>
        <v>OPERATING EXPENSES</v>
      </c>
      <c r="M1538" s="13" t="s">
        <v>3473</v>
      </c>
      <c r="N1538" t="str">
        <f t="shared" si="138"/>
        <v>DEPRECIATION &amp; AMORT NET</v>
      </c>
      <c r="O1538" t="str">
        <f t="shared" si="139"/>
        <v>7200 - AMORT EXP-CIA-SEWER</v>
      </c>
      <c r="Q1538" t="str">
        <f t="shared" si="140"/>
        <v>AMORT-STRUCT/IMPRV PUMP</v>
      </c>
      <c r="W1538" s="2">
        <v>7225</v>
      </c>
    </row>
    <row r="1539" spans="1:23" x14ac:dyDescent="0.25">
      <c r="A1539" s="2">
        <v>7230</v>
      </c>
      <c r="B1539" s="14" t="s">
        <v>2304</v>
      </c>
      <c r="C1539" s="14" t="s">
        <v>3800</v>
      </c>
      <c r="D1539" s="14" t="s">
        <v>2316</v>
      </c>
      <c r="E1539" s="14" t="s">
        <v>2304</v>
      </c>
      <c r="F1539" s="2">
        <v>720008</v>
      </c>
      <c r="G1539" s="2">
        <v>63110</v>
      </c>
      <c r="H1539" s="4">
        <v>407.1</v>
      </c>
      <c r="K1539" t="str">
        <f t="shared" ref="K1539:K1602" si="142">IF(D1539="3",TRIM(C1539),K1538)</f>
        <v>TOTAL OPERATING EXPENSES</v>
      </c>
      <c r="L1539" t="str">
        <f t="shared" si="137"/>
        <v>OPERATING EXPENSES</v>
      </c>
      <c r="M1539" s="13" t="s">
        <v>3473</v>
      </c>
      <c r="N1539" t="str">
        <f t="shared" si="138"/>
        <v>DEPRECIATION &amp; AMORT NET</v>
      </c>
      <c r="O1539" t="str">
        <f t="shared" si="139"/>
        <v>7200 - AMORT EXP-CIA-SEWER</v>
      </c>
      <c r="Q1539" t="str">
        <f t="shared" si="140"/>
        <v>AMORT-STRUCT/IMPRV TREA</v>
      </c>
      <c r="W1539" s="2">
        <v>7230</v>
      </c>
    </row>
    <row r="1540" spans="1:23" x14ac:dyDescent="0.25">
      <c r="A1540" s="2">
        <v>7235</v>
      </c>
      <c r="B1540" s="14" t="s">
        <v>2304</v>
      </c>
      <c r="C1540" s="14" t="s">
        <v>3801</v>
      </c>
      <c r="D1540" s="14" t="s">
        <v>2316</v>
      </c>
      <c r="E1540" s="14" t="s">
        <v>2304</v>
      </c>
      <c r="F1540" s="2">
        <v>720009</v>
      </c>
      <c r="G1540" s="2" t="s">
        <v>2308</v>
      </c>
      <c r="H1540" s="4">
        <v>407.1</v>
      </c>
      <c r="K1540" t="str">
        <f t="shared" si="142"/>
        <v>TOTAL OPERATING EXPENSES</v>
      </c>
      <c r="L1540" t="str">
        <f t="shared" ref="L1540:L1603" si="143">IF(D1540="4",TRIM(C1540),L1539)</f>
        <v>OPERATING EXPENSES</v>
      </c>
      <c r="M1540" s="13" t="s">
        <v>3473</v>
      </c>
      <c r="N1540" t="str">
        <f t="shared" si="138"/>
        <v>DEPRECIATION &amp; AMORT NET</v>
      </c>
      <c r="O1540" t="str">
        <f t="shared" si="139"/>
        <v>7200 - AMORT EXP-CIA-SEWER</v>
      </c>
      <c r="Q1540" t="str">
        <f t="shared" si="140"/>
        <v>AMORT-STRUCT/IMPRV RCLM</v>
      </c>
      <c r="W1540" s="2">
        <v>7235</v>
      </c>
    </row>
    <row r="1541" spans="1:23" x14ac:dyDescent="0.25">
      <c r="A1541" s="2">
        <v>7240</v>
      </c>
      <c r="B1541" s="14" t="s">
        <v>2304</v>
      </c>
      <c r="C1541" s="14" t="s">
        <v>3801</v>
      </c>
      <c r="D1541" s="14" t="s">
        <v>2316</v>
      </c>
      <c r="E1541" s="14" t="s">
        <v>2304</v>
      </c>
      <c r="F1541" s="2">
        <v>720010</v>
      </c>
      <c r="G1541" s="2">
        <v>63115</v>
      </c>
      <c r="H1541" s="4">
        <v>407.1</v>
      </c>
      <c r="K1541" t="str">
        <f t="shared" si="142"/>
        <v>TOTAL OPERATING EXPENSES</v>
      </c>
      <c r="L1541" t="str">
        <f t="shared" si="143"/>
        <v>OPERATING EXPENSES</v>
      </c>
      <c r="M1541" s="13" t="s">
        <v>3473</v>
      </c>
      <c r="N1541" t="str">
        <f t="shared" ref="N1541:N1604" si="144">IF(D1541="5",TRIM(C1541),N1540)</f>
        <v>DEPRECIATION &amp; AMORT NET</v>
      </c>
      <c r="O1541" t="str">
        <f t="shared" ref="O1541:O1604" si="145">IF(D1541="6",P1541,O1540)</f>
        <v>7200 - AMORT EXP-CIA-SEWER</v>
      </c>
      <c r="Q1541" t="str">
        <f t="shared" ref="Q1541:Q1604" si="146">IF(OR(D1541="7",D1541="8",D1541="6"),TRIM(C1541),"")</f>
        <v>AMORT-STRUCT/IMPRV RCLM</v>
      </c>
      <c r="W1541" s="2">
        <v>7240</v>
      </c>
    </row>
    <row r="1542" spans="1:23" x14ac:dyDescent="0.25">
      <c r="A1542" s="2">
        <v>7245</v>
      </c>
      <c r="B1542" s="14" t="s">
        <v>2304</v>
      </c>
      <c r="C1542" s="14" t="s">
        <v>3802</v>
      </c>
      <c r="D1542" s="14" t="s">
        <v>2316</v>
      </c>
      <c r="E1542" s="14" t="s">
        <v>2304</v>
      </c>
      <c r="F1542" s="2">
        <v>720011</v>
      </c>
      <c r="G1542" s="2">
        <v>63065</v>
      </c>
      <c r="H1542" s="4">
        <v>407.1</v>
      </c>
      <c r="K1542" t="str">
        <f t="shared" si="142"/>
        <v>TOTAL OPERATING EXPENSES</v>
      </c>
      <c r="L1542" t="str">
        <f t="shared" si="143"/>
        <v>OPERATING EXPENSES</v>
      </c>
      <c r="M1542" s="13" t="s">
        <v>3473</v>
      </c>
      <c r="N1542" t="str">
        <f t="shared" si="144"/>
        <v>DEPRECIATION &amp; AMORT NET</v>
      </c>
      <c r="O1542" t="str">
        <f t="shared" si="145"/>
        <v>7200 - AMORT EXP-CIA-SEWER</v>
      </c>
      <c r="Q1542" t="str">
        <f t="shared" si="146"/>
        <v>AMORT-STRUCT/IMPRV GEN</v>
      </c>
      <c r="W1542" s="2">
        <v>7245</v>
      </c>
    </row>
    <row r="1543" spans="1:23" x14ac:dyDescent="0.25">
      <c r="A1543" s="2">
        <v>7250</v>
      </c>
      <c r="B1543" s="14" t="s">
        <v>2304</v>
      </c>
      <c r="C1543" s="14" t="s">
        <v>3803</v>
      </c>
      <c r="D1543" s="14" t="s">
        <v>2316</v>
      </c>
      <c r="E1543" s="14" t="s">
        <v>2304</v>
      </c>
      <c r="F1543" s="2">
        <v>720012</v>
      </c>
      <c r="G1543" s="2" t="s">
        <v>2308</v>
      </c>
      <c r="H1543" s="4">
        <v>407.1</v>
      </c>
      <c r="K1543" t="str">
        <f t="shared" si="142"/>
        <v>TOTAL OPERATING EXPENSES</v>
      </c>
      <c r="L1543" t="str">
        <f t="shared" si="143"/>
        <v>OPERATING EXPENSES</v>
      </c>
      <c r="M1543" s="13" t="s">
        <v>3473</v>
      </c>
      <c r="N1543" t="str">
        <f t="shared" si="144"/>
        <v>DEPRECIATION &amp; AMORT NET</v>
      </c>
      <c r="O1543" t="str">
        <f t="shared" si="145"/>
        <v>7200 - AMORT EXP-CIA-SEWER</v>
      </c>
      <c r="Q1543" t="str">
        <f t="shared" si="146"/>
        <v>AMORT-POWER GEN EQUIP C</v>
      </c>
      <c r="W1543" s="2">
        <v>7250</v>
      </c>
    </row>
    <row r="1544" spans="1:23" x14ac:dyDescent="0.25">
      <c r="A1544" s="2">
        <v>7255</v>
      </c>
      <c r="B1544" s="14" t="s">
        <v>2304</v>
      </c>
      <c r="C1544" s="14" t="s">
        <v>3804</v>
      </c>
      <c r="D1544" s="14" t="s">
        <v>2316</v>
      </c>
      <c r="E1544" s="14" t="s">
        <v>2304</v>
      </c>
      <c r="F1544" s="2">
        <v>720016</v>
      </c>
      <c r="G1544" s="2">
        <v>63125</v>
      </c>
      <c r="H1544" s="4">
        <v>407.1</v>
      </c>
      <c r="K1544" t="str">
        <f t="shared" si="142"/>
        <v>TOTAL OPERATING EXPENSES</v>
      </c>
      <c r="L1544" t="str">
        <f t="shared" si="143"/>
        <v>OPERATING EXPENSES</v>
      </c>
      <c r="M1544" s="13" t="s">
        <v>3473</v>
      </c>
      <c r="N1544" t="str">
        <f t="shared" si="144"/>
        <v>DEPRECIATION &amp; AMORT NET</v>
      </c>
      <c r="O1544" t="str">
        <f t="shared" si="145"/>
        <v>7200 - AMORT EXP-CIA-SEWER</v>
      </c>
      <c r="Q1544" t="str">
        <f t="shared" si="146"/>
        <v>AMORT-POWER GEN EQUIP P</v>
      </c>
      <c r="W1544" s="2">
        <v>7255</v>
      </c>
    </row>
    <row r="1545" spans="1:23" x14ac:dyDescent="0.25">
      <c r="A1545" s="2">
        <v>7260</v>
      </c>
      <c r="B1545" s="14" t="s">
        <v>2304</v>
      </c>
      <c r="C1545" s="14" t="s">
        <v>3805</v>
      </c>
      <c r="D1545" s="14" t="s">
        <v>2316</v>
      </c>
      <c r="E1545" s="14" t="s">
        <v>2304</v>
      </c>
      <c r="F1545" s="2">
        <v>720013</v>
      </c>
      <c r="G1545" s="2" t="s">
        <v>2308</v>
      </c>
      <c r="H1545" s="4">
        <v>407.1</v>
      </c>
      <c r="K1545" t="str">
        <f t="shared" si="142"/>
        <v>TOTAL OPERATING EXPENSES</v>
      </c>
      <c r="L1545" t="str">
        <f t="shared" si="143"/>
        <v>OPERATING EXPENSES</v>
      </c>
      <c r="M1545" s="13" t="s">
        <v>3473</v>
      </c>
      <c r="N1545" t="str">
        <f t="shared" si="144"/>
        <v>DEPRECIATION &amp; AMORT NET</v>
      </c>
      <c r="O1545" t="str">
        <f t="shared" si="145"/>
        <v>7200 - AMORT EXP-CIA-SEWER</v>
      </c>
      <c r="Q1545" t="str">
        <f t="shared" si="146"/>
        <v>AMORT-POWER GEN EQUIP T</v>
      </c>
      <c r="W1545" s="2">
        <v>7260</v>
      </c>
    </row>
    <row r="1546" spans="1:23" x14ac:dyDescent="0.25">
      <c r="A1546" s="2">
        <v>7265</v>
      </c>
      <c r="B1546" s="14" t="s">
        <v>2304</v>
      </c>
      <c r="C1546" s="14" t="s">
        <v>3806</v>
      </c>
      <c r="D1546" s="14" t="s">
        <v>2316</v>
      </c>
      <c r="E1546" s="14" t="s">
        <v>2304</v>
      </c>
      <c r="F1546" s="2">
        <v>720014</v>
      </c>
      <c r="G1546" s="2" t="s">
        <v>2308</v>
      </c>
      <c r="H1546" s="4">
        <v>407.1</v>
      </c>
      <c r="K1546" t="str">
        <f t="shared" si="142"/>
        <v>TOTAL OPERATING EXPENSES</v>
      </c>
      <c r="L1546" t="str">
        <f t="shared" si="143"/>
        <v>OPERATING EXPENSES</v>
      </c>
      <c r="M1546" s="13" t="s">
        <v>3473</v>
      </c>
      <c r="N1546" t="str">
        <f t="shared" si="144"/>
        <v>DEPRECIATION &amp; AMORT NET</v>
      </c>
      <c r="O1546" t="str">
        <f t="shared" si="145"/>
        <v>7200 - AMORT EXP-CIA-SEWER</v>
      </c>
      <c r="Q1546" t="str">
        <f t="shared" si="146"/>
        <v>AMORT-POWER GEN EQUIP R</v>
      </c>
      <c r="W1546" s="2">
        <v>7265</v>
      </c>
    </row>
    <row r="1547" spans="1:23" x14ac:dyDescent="0.25">
      <c r="A1547" s="2">
        <v>7270</v>
      </c>
      <c r="B1547" s="14" t="s">
        <v>2304</v>
      </c>
      <c r="C1547" s="14" t="s">
        <v>3806</v>
      </c>
      <c r="D1547" s="14" t="s">
        <v>2316</v>
      </c>
      <c r="E1547" s="14" t="s">
        <v>2304</v>
      </c>
      <c r="F1547" s="2">
        <v>720015</v>
      </c>
      <c r="G1547" s="2" t="s">
        <v>2308</v>
      </c>
      <c r="H1547" s="4">
        <v>407.1</v>
      </c>
      <c r="K1547" t="str">
        <f t="shared" si="142"/>
        <v>TOTAL OPERATING EXPENSES</v>
      </c>
      <c r="L1547" t="str">
        <f t="shared" si="143"/>
        <v>OPERATING EXPENSES</v>
      </c>
      <c r="M1547" s="13" t="s">
        <v>3473</v>
      </c>
      <c r="N1547" t="str">
        <f t="shared" si="144"/>
        <v>DEPRECIATION &amp; AMORT NET</v>
      </c>
      <c r="O1547" t="str">
        <f t="shared" si="145"/>
        <v>7200 - AMORT EXP-CIA-SEWER</v>
      </c>
      <c r="Q1547" t="str">
        <f t="shared" si="146"/>
        <v>AMORT-POWER GEN EQUIP R</v>
      </c>
      <c r="W1547" s="2">
        <v>7270</v>
      </c>
    </row>
    <row r="1548" spans="1:23" x14ac:dyDescent="0.25">
      <c r="A1548" s="2">
        <v>7275</v>
      </c>
      <c r="B1548" s="14" t="s">
        <v>2304</v>
      </c>
      <c r="C1548" s="14" t="s">
        <v>3807</v>
      </c>
      <c r="D1548" s="14" t="s">
        <v>2316</v>
      </c>
      <c r="E1548" s="14" t="s">
        <v>2304</v>
      </c>
      <c r="F1548" s="2">
        <v>720042</v>
      </c>
      <c r="G1548" s="2">
        <v>63130</v>
      </c>
      <c r="H1548" s="4">
        <v>407.1</v>
      </c>
      <c r="K1548" t="str">
        <f t="shared" si="142"/>
        <v>TOTAL OPERATING EXPENSES</v>
      </c>
      <c r="L1548" t="str">
        <f t="shared" si="143"/>
        <v>OPERATING EXPENSES</v>
      </c>
      <c r="M1548" s="13" t="s">
        <v>3473</v>
      </c>
      <c r="N1548" t="str">
        <f t="shared" si="144"/>
        <v>DEPRECIATION &amp; AMORT NET</v>
      </c>
      <c r="O1548" t="str">
        <f t="shared" si="145"/>
        <v>7200 - AMORT EXP-CIA-SEWER</v>
      </c>
      <c r="Q1548" t="str">
        <f t="shared" si="146"/>
        <v>AMORT-SEWER FORCE MAIN/</v>
      </c>
      <c r="W1548" s="2">
        <v>7275</v>
      </c>
    </row>
    <row r="1549" spans="1:23" x14ac:dyDescent="0.25">
      <c r="A1549" s="2">
        <v>7280</v>
      </c>
      <c r="B1549" s="14" t="s">
        <v>2304</v>
      </c>
      <c r="C1549" s="14" t="s">
        <v>3808</v>
      </c>
      <c r="D1549" s="14" t="s">
        <v>2316</v>
      </c>
      <c r="E1549" s="14" t="s">
        <v>2304</v>
      </c>
      <c r="F1549" s="2">
        <v>720043</v>
      </c>
      <c r="G1549" s="2">
        <v>63135</v>
      </c>
      <c r="H1549" s="4">
        <v>407.1</v>
      </c>
      <c r="K1549" t="str">
        <f t="shared" si="142"/>
        <v>TOTAL OPERATING EXPENSES</v>
      </c>
      <c r="L1549" t="str">
        <f t="shared" si="143"/>
        <v>OPERATING EXPENSES</v>
      </c>
      <c r="M1549" s="13" t="s">
        <v>3473</v>
      </c>
      <c r="N1549" t="str">
        <f t="shared" si="144"/>
        <v>DEPRECIATION &amp; AMORT NET</v>
      </c>
      <c r="O1549" t="str">
        <f t="shared" si="145"/>
        <v>7200 - AMORT EXP-CIA-SEWER</v>
      </c>
      <c r="Q1549" t="str">
        <f t="shared" si="146"/>
        <v>AMORT-SEWER GRAVITY MAI</v>
      </c>
      <c r="W1549" s="2">
        <v>7280</v>
      </c>
    </row>
    <row r="1550" spans="1:23" x14ac:dyDescent="0.25">
      <c r="A1550" s="2">
        <v>7283</v>
      </c>
      <c r="B1550" s="14" t="s">
        <v>2304</v>
      </c>
      <c r="C1550" s="14" t="s">
        <v>3809</v>
      </c>
      <c r="D1550" s="14" t="s">
        <v>2316</v>
      </c>
      <c r="E1550" s="14" t="s">
        <v>2304</v>
      </c>
      <c r="F1550" s="2">
        <v>720044</v>
      </c>
      <c r="G1550" s="2">
        <v>63140</v>
      </c>
      <c r="H1550" s="4">
        <v>407.1</v>
      </c>
      <c r="K1550" t="str">
        <f t="shared" si="142"/>
        <v>TOTAL OPERATING EXPENSES</v>
      </c>
      <c r="L1550" t="str">
        <f t="shared" si="143"/>
        <v>OPERATING EXPENSES</v>
      </c>
      <c r="M1550" s="13" t="s">
        <v>3473</v>
      </c>
      <c r="N1550" t="str">
        <f t="shared" si="144"/>
        <v>DEPRECIATION &amp; AMORT NET</v>
      </c>
      <c r="O1550" t="str">
        <f t="shared" si="145"/>
        <v>7200 - AMORT EXP-CIA-SEWER</v>
      </c>
      <c r="Q1550" t="str">
        <f t="shared" si="146"/>
        <v>AMORT-MANHOLES</v>
      </c>
      <c r="W1550" s="2">
        <v>7283</v>
      </c>
    </row>
    <row r="1551" spans="1:23" x14ac:dyDescent="0.25">
      <c r="A1551" s="2">
        <v>7285</v>
      </c>
      <c r="B1551" s="14" t="s">
        <v>2304</v>
      </c>
      <c r="C1551" s="14" t="s">
        <v>3810</v>
      </c>
      <c r="D1551" s="14" t="s">
        <v>2316</v>
      </c>
      <c r="E1551" s="14" t="s">
        <v>2304</v>
      </c>
      <c r="F1551" s="2">
        <v>720045</v>
      </c>
      <c r="G1551" s="2">
        <v>63145</v>
      </c>
      <c r="H1551" s="4">
        <v>407.1</v>
      </c>
      <c r="K1551" t="str">
        <f t="shared" si="142"/>
        <v>TOTAL OPERATING EXPENSES</v>
      </c>
      <c r="L1551" t="str">
        <f t="shared" si="143"/>
        <v>OPERATING EXPENSES</v>
      </c>
      <c r="M1551" s="13" t="s">
        <v>3473</v>
      </c>
      <c r="N1551" t="str">
        <f t="shared" si="144"/>
        <v>DEPRECIATION &amp; AMORT NET</v>
      </c>
      <c r="O1551" t="str">
        <f t="shared" si="145"/>
        <v>7200 - AMORT EXP-CIA-SEWER</v>
      </c>
      <c r="Q1551" t="str">
        <f t="shared" si="146"/>
        <v>AMORT-SPECIAL COLL STRU</v>
      </c>
      <c r="W1551" s="2">
        <v>7285</v>
      </c>
    </row>
    <row r="1552" spans="1:23" x14ac:dyDescent="0.25">
      <c r="A1552" s="2">
        <v>7290</v>
      </c>
      <c r="B1552" s="14" t="s">
        <v>2304</v>
      </c>
      <c r="C1552" s="14" t="s">
        <v>3811</v>
      </c>
      <c r="D1552" s="14" t="s">
        <v>2316</v>
      </c>
      <c r="E1552" s="14" t="s">
        <v>2304</v>
      </c>
      <c r="F1552" s="2">
        <v>720046</v>
      </c>
      <c r="G1552" s="2">
        <v>63150</v>
      </c>
      <c r="H1552" s="4">
        <v>407.1</v>
      </c>
      <c r="K1552" t="str">
        <f t="shared" si="142"/>
        <v>TOTAL OPERATING EXPENSES</v>
      </c>
      <c r="L1552" t="str">
        <f t="shared" si="143"/>
        <v>OPERATING EXPENSES</v>
      </c>
      <c r="M1552" s="13" t="s">
        <v>3473</v>
      </c>
      <c r="N1552" t="str">
        <f t="shared" si="144"/>
        <v>DEPRECIATION &amp; AMORT NET</v>
      </c>
      <c r="O1552" t="str">
        <f t="shared" si="145"/>
        <v>7200 - AMORT EXP-CIA-SEWER</v>
      </c>
      <c r="Q1552" t="str">
        <f t="shared" si="146"/>
        <v>AMORT-SERVICES TO CUSTO</v>
      </c>
      <c r="W1552" s="2">
        <v>7290</v>
      </c>
    </row>
    <row r="1553" spans="1:23" x14ac:dyDescent="0.25">
      <c r="A1553" s="2">
        <v>7295</v>
      </c>
      <c r="B1553" s="14" t="s">
        <v>2304</v>
      </c>
      <c r="C1553" s="14" t="s">
        <v>3812</v>
      </c>
      <c r="D1553" s="14" t="s">
        <v>2316</v>
      </c>
      <c r="E1553" s="14" t="s">
        <v>2304</v>
      </c>
      <c r="F1553" s="2">
        <v>720047</v>
      </c>
      <c r="G1553" s="2">
        <v>63155</v>
      </c>
      <c r="H1553" s="4">
        <v>407.1</v>
      </c>
      <c r="K1553" t="str">
        <f t="shared" si="142"/>
        <v>TOTAL OPERATING EXPENSES</v>
      </c>
      <c r="L1553" t="str">
        <f t="shared" si="143"/>
        <v>OPERATING EXPENSES</v>
      </c>
      <c r="M1553" s="13" t="s">
        <v>3473</v>
      </c>
      <c r="N1553" t="str">
        <f t="shared" si="144"/>
        <v>DEPRECIATION &amp; AMORT NET</v>
      </c>
      <c r="O1553" t="str">
        <f t="shared" si="145"/>
        <v>7200 - AMORT EXP-CIA-SEWER</v>
      </c>
      <c r="Q1553" t="str">
        <f t="shared" si="146"/>
        <v>AMORT-FLOW MEASURE DEVI</v>
      </c>
      <c r="W1553" s="2">
        <v>7295</v>
      </c>
    </row>
    <row r="1554" spans="1:23" x14ac:dyDescent="0.25">
      <c r="A1554" s="2">
        <v>7300</v>
      </c>
      <c r="B1554" s="14" t="s">
        <v>2304</v>
      </c>
      <c r="C1554" s="14" t="s">
        <v>3813</v>
      </c>
      <c r="D1554" s="14" t="s">
        <v>2316</v>
      </c>
      <c r="E1554" s="14" t="s">
        <v>2304</v>
      </c>
      <c r="F1554" s="2">
        <v>720048</v>
      </c>
      <c r="G1554" s="2" t="s">
        <v>2308</v>
      </c>
      <c r="H1554" s="4">
        <v>407.1</v>
      </c>
      <c r="K1554" t="str">
        <f t="shared" si="142"/>
        <v>TOTAL OPERATING EXPENSES</v>
      </c>
      <c r="L1554" t="str">
        <f t="shared" si="143"/>
        <v>OPERATING EXPENSES</v>
      </c>
      <c r="M1554" s="13" t="s">
        <v>3473</v>
      </c>
      <c r="N1554" t="str">
        <f t="shared" si="144"/>
        <v>DEPRECIATION &amp; AMORT NET</v>
      </c>
      <c r="O1554" t="str">
        <f t="shared" si="145"/>
        <v>7200 - AMORT EXP-CIA-SEWER</v>
      </c>
      <c r="Q1554" t="str">
        <f t="shared" si="146"/>
        <v>AMORT-FLOW MEASURE INST</v>
      </c>
      <c r="W1554" s="2">
        <v>7300</v>
      </c>
    </row>
    <row r="1555" spans="1:23" x14ac:dyDescent="0.25">
      <c r="A1555" s="2">
        <v>7305</v>
      </c>
      <c r="B1555" s="14" t="s">
        <v>2304</v>
      </c>
      <c r="C1555" s="14" t="s">
        <v>3814</v>
      </c>
      <c r="D1555" s="14" t="s">
        <v>2316</v>
      </c>
      <c r="E1555" s="14" t="s">
        <v>2304</v>
      </c>
      <c r="F1555" s="2">
        <v>720017</v>
      </c>
      <c r="G1555" s="2" t="s">
        <v>2308</v>
      </c>
      <c r="H1555" s="4">
        <v>407.1</v>
      </c>
      <c r="K1555" t="str">
        <f t="shared" si="142"/>
        <v>TOTAL OPERATING EXPENSES</v>
      </c>
      <c r="L1555" t="str">
        <f t="shared" si="143"/>
        <v>OPERATING EXPENSES</v>
      </c>
      <c r="M1555" s="13" t="s">
        <v>3473</v>
      </c>
      <c r="N1555" t="str">
        <f t="shared" si="144"/>
        <v>DEPRECIATION &amp; AMORT NET</v>
      </c>
      <c r="O1555" t="str">
        <f t="shared" si="145"/>
        <v>7200 - AMORT EXP-CIA-SEWER</v>
      </c>
      <c r="Q1555" t="str">
        <f t="shared" si="146"/>
        <v>AMORT-RECEIVING WELLS</v>
      </c>
      <c r="W1555" s="2">
        <v>7305</v>
      </c>
    </row>
    <row r="1556" spans="1:23" x14ac:dyDescent="0.25">
      <c r="A1556" s="2">
        <v>7310</v>
      </c>
      <c r="B1556" s="14" t="s">
        <v>2304</v>
      </c>
      <c r="C1556" s="14" t="s">
        <v>3815</v>
      </c>
      <c r="D1556" s="14" t="s">
        <v>2316</v>
      </c>
      <c r="E1556" s="14" t="s">
        <v>2304</v>
      </c>
      <c r="F1556" s="2">
        <v>720049</v>
      </c>
      <c r="G1556" s="2">
        <v>63160</v>
      </c>
      <c r="H1556" s="4">
        <v>407.1</v>
      </c>
      <c r="K1556" t="str">
        <f t="shared" si="142"/>
        <v>TOTAL OPERATING EXPENSES</v>
      </c>
      <c r="L1556" t="str">
        <f t="shared" si="143"/>
        <v>OPERATING EXPENSES</v>
      </c>
      <c r="M1556" s="13" t="s">
        <v>3473</v>
      </c>
      <c r="N1556" t="str">
        <f t="shared" si="144"/>
        <v>DEPRECIATION &amp; AMORT NET</v>
      </c>
      <c r="O1556" t="str">
        <f t="shared" si="145"/>
        <v>7200 - AMORT EXP-CIA-SEWER</v>
      </c>
      <c r="Q1556" t="str">
        <f t="shared" si="146"/>
        <v>AMORT-PUMP EQP PUMP PLT</v>
      </c>
      <c r="W1556" s="2">
        <v>7310</v>
      </c>
    </row>
    <row r="1557" spans="1:23" x14ac:dyDescent="0.25">
      <c r="A1557" s="2">
        <v>7315</v>
      </c>
      <c r="B1557" s="14" t="s">
        <v>2304</v>
      </c>
      <c r="C1557" s="14" t="s">
        <v>3816</v>
      </c>
      <c r="D1557" s="14" t="s">
        <v>2316</v>
      </c>
      <c r="E1557" s="14" t="s">
        <v>2304</v>
      </c>
      <c r="F1557" s="2">
        <v>720050</v>
      </c>
      <c r="G1557" s="2">
        <v>63165</v>
      </c>
      <c r="H1557" s="4">
        <v>407.1</v>
      </c>
      <c r="K1557" t="str">
        <f t="shared" si="142"/>
        <v>TOTAL OPERATING EXPENSES</v>
      </c>
      <c r="L1557" t="str">
        <f t="shared" si="143"/>
        <v>OPERATING EXPENSES</v>
      </c>
      <c r="M1557" s="13" t="s">
        <v>3473</v>
      </c>
      <c r="N1557" t="str">
        <f t="shared" si="144"/>
        <v>DEPRECIATION &amp; AMORT NET</v>
      </c>
      <c r="O1557" t="str">
        <f t="shared" si="145"/>
        <v>7200 - AMORT EXP-CIA-SEWER</v>
      </c>
      <c r="Q1557" t="str">
        <f t="shared" si="146"/>
        <v>AMORT-PUMP EQP RCLM WTP</v>
      </c>
      <c r="W1557" s="2">
        <v>7315</v>
      </c>
    </row>
    <row r="1558" spans="1:23" x14ac:dyDescent="0.25">
      <c r="A1558" s="2">
        <v>7320</v>
      </c>
      <c r="B1558" s="14" t="s">
        <v>2304</v>
      </c>
      <c r="C1558" s="14" t="s">
        <v>3817</v>
      </c>
      <c r="D1558" s="14" t="s">
        <v>2316</v>
      </c>
      <c r="E1558" s="14" t="s">
        <v>2304</v>
      </c>
      <c r="F1558" s="2">
        <v>720051</v>
      </c>
      <c r="G1558" s="2" t="s">
        <v>2308</v>
      </c>
      <c r="H1558" s="4">
        <v>407.1</v>
      </c>
      <c r="K1558" t="str">
        <f t="shared" si="142"/>
        <v>TOTAL OPERATING EXPENSES</v>
      </c>
      <c r="L1558" t="str">
        <f t="shared" si="143"/>
        <v>OPERATING EXPENSES</v>
      </c>
      <c r="M1558" s="13" t="s">
        <v>3473</v>
      </c>
      <c r="N1558" t="str">
        <f t="shared" si="144"/>
        <v>DEPRECIATION &amp; AMORT NET</v>
      </c>
      <c r="O1558" t="str">
        <f t="shared" si="145"/>
        <v>7200 - AMORT EXP-CIA-SEWER</v>
      </c>
      <c r="Q1558" t="str">
        <f t="shared" si="146"/>
        <v>AMORT-PUMP EQP RCLM DIS</v>
      </c>
      <c r="W1558" s="2">
        <v>7320</v>
      </c>
    </row>
    <row r="1559" spans="1:23" x14ac:dyDescent="0.25">
      <c r="A1559" s="2">
        <v>7325</v>
      </c>
      <c r="B1559" s="14" t="s">
        <v>2304</v>
      </c>
      <c r="C1559" s="14" t="s">
        <v>3818</v>
      </c>
      <c r="D1559" s="14" t="s">
        <v>2316</v>
      </c>
      <c r="E1559" s="14" t="s">
        <v>2304</v>
      </c>
      <c r="F1559" s="2">
        <v>720053</v>
      </c>
      <c r="G1559" s="2">
        <v>63170</v>
      </c>
      <c r="H1559" s="4">
        <v>407.1</v>
      </c>
      <c r="K1559" t="str">
        <f t="shared" si="142"/>
        <v>TOTAL OPERATING EXPENSES</v>
      </c>
      <c r="L1559" t="str">
        <f t="shared" si="143"/>
        <v>OPERATING EXPENSES</v>
      </c>
      <c r="M1559" s="13" t="s">
        <v>3473</v>
      </c>
      <c r="N1559" t="str">
        <f t="shared" si="144"/>
        <v>DEPRECIATION &amp; AMORT NET</v>
      </c>
      <c r="O1559" t="str">
        <f t="shared" si="145"/>
        <v>7200 - AMORT EXP-CIA-SEWER</v>
      </c>
      <c r="Q1559" t="str">
        <f t="shared" si="146"/>
        <v>AMORT-TREAT/DISP EQUIP</v>
      </c>
      <c r="W1559" s="2">
        <v>7325</v>
      </c>
    </row>
    <row r="1560" spans="1:23" x14ac:dyDescent="0.25">
      <c r="A1560" s="2">
        <v>7330</v>
      </c>
      <c r="B1560" s="14" t="s">
        <v>2304</v>
      </c>
      <c r="C1560" s="14" t="s">
        <v>3818</v>
      </c>
      <c r="D1560" s="14" t="s">
        <v>2316</v>
      </c>
      <c r="E1560" s="14" t="s">
        <v>2304</v>
      </c>
      <c r="F1560" s="2">
        <v>720054</v>
      </c>
      <c r="G1560" s="2">
        <v>63175</v>
      </c>
      <c r="H1560" s="4">
        <v>407.1</v>
      </c>
      <c r="K1560" t="str">
        <f t="shared" si="142"/>
        <v>TOTAL OPERATING EXPENSES</v>
      </c>
      <c r="L1560" t="str">
        <f t="shared" si="143"/>
        <v>OPERATING EXPENSES</v>
      </c>
      <c r="M1560" s="13" t="s">
        <v>3473</v>
      </c>
      <c r="N1560" t="str">
        <f t="shared" si="144"/>
        <v>DEPRECIATION &amp; AMORT NET</v>
      </c>
      <c r="O1560" t="str">
        <f t="shared" si="145"/>
        <v>7200 - AMORT EXP-CIA-SEWER</v>
      </c>
      <c r="Q1560" t="str">
        <f t="shared" si="146"/>
        <v>AMORT-TREAT/DISP EQUIP</v>
      </c>
      <c r="W1560" s="2">
        <v>7330</v>
      </c>
    </row>
    <row r="1561" spans="1:23" x14ac:dyDescent="0.25">
      <c r="A1561" s="2">
        <v>7335</v>
      </c>
      <c r="B1561" s="14" t="s">
        <v>2304</v>
      </c>
      <c r="C1561" s="14" t="s">
        <v>3818</v>
      </c>
      <c r="D1561" s="14" t="s">
        <v>2316</v>
      </c>
      <c r="E1561" s="14" t="s">
        <v>2304</v>
      </c>
      <c r="F1561" s="2">
        <v>720055</v>
      </c>
      <c r="G1561" s="2" t="s">
        <v>2308</v>
      </c>
      <c r="H1561" s="4">
        <v>407.1</v>
      </c>
      <c r="K1561" t="str">
        <f t="shared" si="142"/>
        <v>TOTAL OPERATING EXPENSES</v>
      </c>
      <c r="L1561" t="str">
        <f t="shared" si="143"/>
        <v>OPERATING EXPENSES</v>
      </c>
      <c r="M1561" s="13" t="s">
        <v>3473</v>
      </c>
      <c r="N1561" t="str">
        <f t="shared" si="144"/>
        <v>DEPRECIATION &amp; AMORT NET</v>
      </c>
      <c r="O1561" t="str">
        <f t="shared" si="145"/>
        <v>7200 - AMORT EXP-CIA-SEWER</v>
      </c>
      <c r="Q1561" t="str">
        <f t="shared" si="146"/>
        <v>AMORT-TREAT/DISP EQUIP</v>
      </c>
      <c r="W1561" s="2">
        <v>7335</v>
      </c>
    </row>
    <row r="1562" spans="1:23" x14ac:dyDescent="0.25">
      <c r="A1562" s="2">
        <v>7340</v>
      </c>
      <c r="B1562" s="14" t="s">
        <v>2304</v>
      </c>
      <c r="C1562" s="14" t="s">
        <v>3819</v>
      </c>
      <c r="D1562" s="14" t="s">
        <v>2316</v>
      </c>
      <c r="E1562" s="14" t="s">
        <v>2304</v>
      </c>
      <c r="F1562" s="2">
        <v>720056</v>
      </c>
      <c r="G1562" s="2">
        <v>63180</v>
      </c>
      <c r="H1562" s="4">
        <v>407.1</v>
      </c>
      <c r="K1562" t="str">
        <f t="shared" si="142"/>
        <v>TOTAL OPERATING EXPENSES</v>
      </c>
      <c r="L1562" t="str">
        <f t="shared" si="143"/>
        <v>OPERATING EXPENSES</v>
      </c>
      <c r="M1562" s="13" t="s">
        <v>3473</v>
      </c>
      <c r="N1562" t="str">
        <f t="shared" si="144"/>
        <v>DEPRECIATION &amp; AMORT NET</v>
      </c>
      <c r="O1562" t="str">
        <f t="shared" si="145"/>
        <v>7200 - AMORT EXP-CIA-SEWER</v>
      </c>
      <c r="Q1562" t="str">
        <f t="shared" si="146"/>
        <v>AMORT-PLANT SEWERS TRTM</v>
      </c>
      <c r="W1562" s="2">
        <v>7340</v>
      </c>
    </row>
    <row r="1563" spans="1:23" x14ac:dyDescent="0.25">
      <c r="A1563" s="2">
        <v>7345</v>
      </c>
      <c r="B1563" s="14" t="s">
        <v>2304</v>
      </c>
      <c r="C1563" s="14" t="s">
        <v>3820</v>
      </c>
      <c r="D1563" s="14" t="s">
        <v>2316</v>
      </c>
      <c r="E1563" s="14" t="s">
        <v>2304</v>
      </c>
      <c r="F1563" s="2">
        <v>720056</v>
      </c>
      <c r="G1563" s="2" t="s">
        <v>2308</v>
      </c>
      <c r="H1563" s="4">
        <v>407.1</v>
      </c>
      <c r="K1563" t="str">
        <f t="shared" si="142"/>
        <v>TOTAL OPERATING EXPENSES</v>
      </c>
      <c r="L1563" t="str">
        <f t="shared" si="143"/>
        <v>OPERATING EXPENSES</v>
      </c>
      <c r="M1563" s="13" t="s">
        <v>3473</v>
      </c>
      <c r="N1563" t="str">
        <f t="shared" si="144"/>
        <v>DEPRECIATION &amp; AMORT NET</v>
      </c>
      <c r="O1563" t="str">
        <f t="shared" si="145"/>
        <v>7200 - AMORT EXP-CIA-SEWER</v>
      </c>
      <c r="Q1563" t="str">
        <f t="shared" si="146"/>
        <v>AMORT-PLANT SEWERS RCLM</v>
      </c>
      <c r="W1563" s="2">
        <v>7345</v>
      </c>
    </row>
    <row r="1564" spans="1:23" x14ac:dyDescent="0.25">
      <c r="A1564" s="2">
        <v>7350</v>
      </c>
      <c r="B1564" s="14" t="s">
        <v>2304</v>
      </c>
      <c r="C1564" s="14" t="s">
        <v>3821</v>
      </c>
      <c r="D1564" s="14" t="s">
        <v>2316</v>
      </c>
      <c r="E1564" s="14" t="s">
        <v>2304</v>
      </c>
      <c r="F1564" s="2">
        <v>720057</v>
      </c>
      <c r="G1564" s="2">
        <v>63185</v>
      </c>
      <c r="H1564" s="4">
        <v>407.1</v>
      </c>
      <c r="K1564" t="str">
        <f t="shared" si="142"/>
        <v>TOTAL OPERATING EXPENSES</v>
      </c>
      <c r="L1564" t="str">
        <f t="shared" si="143"/>
        <v>OPERATING EXPENSES</v>
      </c>
      <c r="M1564" s="13" t="s">
        <v>3473</v>
      </c>
      <c r="N1564" t="str">
        <f t="shared" si="144"/>
        <v>DEPRECIATION &amp; AMORT NET</v>
      </c>
      <c r="O1564" t="str">
        <f t="shared" si="145"/>
        <v>7200 - AMORT EXP-CIA-SEWER</v>
      </c>
      <c r="Q1564" t="str">
        <f t="shared" si="146"/>
        <v>AMORT-OUTFALL LINES</v>
      </c>
      <c r="W1564" s="2">
        <v>7350</v>
      </c>
    </row>
    <row r="1565" spans="1:23" x14ac:dyDescent="0.25">
      <c r="A1565" s="2">
        <v>7355</v>
      </c>
      <c r="B1565" s="14" t="s">
        <v>2304</v>
      </c>
      <c r="C1565" s="14" t="s">
        <v>3822</v>
      </c>
      <c r="D1565" s="14" t="s">
        <v>2316</v>
      </c>
      <c r="E1565" s="14" t="s">
        <v>2304</v>
      </c>
      <c r="F1565" s="2">
        <v>720035</v>
      </c>
      <c r="G1565" s="2" t="s">
        <v>2308</v>
      </c>
      <c r="H1565" s="4">
        <v>407.1</v>
      </c>
      <c r="K1565" t="str">
        <f t="shared" si="142"/>
        <v>TOTAL OPERATING EXPENSES</v>
      </c>
      <c r="L1565" t="str">
        <f t="shared" si="143"/>
        <v>OPERATING EXPENSES</v>
      </c>
      <c r="M1565" s="13" t="s">
        <v>3473</v>
      </c>
      <c r="N1565" t="str">
        <f t="shared" si="144"/>
        <v>DEPRECIATION &amp; AMORT NET</v>
      </c>
      <c r="O1565" t="str">
        <f t="shared" si="145"/>
        <v>7200 - AMORT EXP-CIA-SEWER</v>
      </c>
      <c r="Q1565" t="str">
        <f t="shared" si="146"/>
        <v>AMORT-OTHER PLT TANGIBL</v>
      </c>
      <c r="W1565" s="2">
        <v>7355</v>
      </c>
    </row>
    <row r="1566" spans="1:23" x14ac:dyDescent="0.25">
      <c r="A1566" s="2">
        <v>7360</v>
      </c>
      <c r="B1566" s="14" t="s">
        <v>2304</v>
      </c>
      <c r="C1566" s="14" t="s">
        <v>3823</v>
      </c>
      <c r="D1566" s="14" t="s">
        <v>2316</v>
      </c>
      <c r="E1566" s="14" t="s">
        <v>2304</v>
      </c>
      <c r="F1566" s="2">
        <v>720035</v>
      </c>
      <c r="G1566" s="2" t="s">
        <v>2308</v>
      </c>
      <c r="H1566" s="4">
        <v>407.1</v>
      </c>
      <c r="K1566" t="str">
        <f t="shared" si="142"/>
        <v>TOTAL OPERATING EXPENSES</v>
      </c>
      <c r="L1566" t="str">
        <f t="shared" si="143"/>
        <v>OPERATING EXPENSES</v>
      </c>
      <c r="M1566" s="13" t="s">
        <v>3473</v>
      </c>
      <c r="N1566" t="str">
        <f t="shared" si="144"/>
        <v>DEPRECIATION &amp; AMORT NET</v>
      </c>
      <c r="O1566" t="str">
        <f t="shared" si="145"/>
        <v>7200 - AMORT EXP-CIA-SEWER</v>
      </c>
      <c r="Q1566" t="str">
        <f t="shared" si="146"/>
        <v>AMORT-OTHER PLT COLLECT</v>
      </c>
      <c r="W1566" s="2">
        <v>7360</v>
      </c>
    </row>
    <row r="1567" spans="1:23" x14ac:dyDescent="0.25">
      <c r="A1567" s="2">
        <v>7365</v>
      </c>
      <c r="B1567" s="14" t="s">
        <v>2304</v>
      </c>
      <c r="C1567" s="14" t="s">
        <v>3824</v>
      </c>
      <c r="D1567" s="14" t="s">
        <v>2316</v>
      </c>
      <c r="E1567" s="14" t="s">
        <v>2304</v>
      </c>
      <c r="F1567" s="2">
        <v>720035</v>
      </c>
      <c r="G1567" s="2" t="s">
        <v>2308</v>
      </c>
      <c r="H1567" s="4">
        <v>407.1</v>
      </c>
      <c r="K1567" t="str">
        <f t="shared" si="142"/>
        <v>TOTAL OPERATING EXPENSES</v>
      </c>
      <c r="L1567" t="str">
        <f t="shared" si="143"/>
        <v>OPERATING EXPENSES</v>
      </c>
      <c r="M1567" s="13" t="s">
        <v>3473</v>
      </c>
      <c r="N1567" t="str">
        <f t="shared" si="144"/>
        <v>DEPRECIATION &amp; AMORT NET</v>
      </c>
      <c r="O1567" t="str">
        <f t="shared" si="145"/>
        <v>7200 - AMORT EXP-CIA-SEWER</v>
      </c>
      <c r="Q1567" t="str">
        <f t="shared" si="146"/>
        <v>AMORT-OTHER PLT PUMP</v>
      </c>
      <c r="W1567" s="2">
        <v>7365</v>
      </c>
    </row>
    <row r="1568" spans="1:23" x14ac:dyDescent="0.25">
      <c r="A1568" s="2">
        <v>7370</v>
      </c>
      <c r="B1568" s="14" t="s">
        <v>2304</v>
      </c>
      <c r="C1568" s="14" t="s">
        <v>3825</v>
      </c>
      <c r="D1568" s="14" t="s">
        <v>2316</v>
      </c>
      <c r="E1568" s="14" t="s">
        <v>2304</v>
      </c>
      <c r="F1568" s="2">
        <v>720035</v>
      </c>
      <c r="G1568" s="2" t="s">
        <v>2308</v>
      </c>
      <c r="H1568" s="4">
        <v>407.1</v>
      </c>
      <c r="K1568" t="str">
        <f t="shared" si="142"/>
        <v>TOTAL OPERATING EXPENSES</v>
      </c>
      <c r="L1568" t="str">
        <f t="shared" si="143"/>
        <v>OPERATING EXPENSES</v>
      </c>
      <c r="M1568" s="13" t="s">
        <v>3473</v>
      </c>
      <c r="N1568" t="str">
        <f t="shared" si="144"/>
        <v>DEPRECIATION &amp; AMORT NET</v>
      </c>
      <c r="O1568" t="str">
        <f t="shared" si="145"/>
        <v>7200 - AMORT EXP-CIA-SEWER</v>
      </c>
      <c r="Q1568" t="str">
        <f t="shared" si="146"/>
        <v>AMORT-OTHER PLT TREATME</v>
      </c>
      <c r="W1568" s="2">
        <v>7370</v>
      </c>
    </row>
    <row r="1569" spans="1:23" x14ac:dyDescent="0.25">
      <c r="A1569" s="2">
        <v>7375</v>
      </c>
      <c r="B1569" s="14" t="s">
        <v>2304</v>
      </c>
      <c r="C1569" s="14" t="s">
        <v>3826</v>
      </c>
      <c r="D1569" s="14" t="s">
        <v>2316</v>
      </c>
      <c r="E1569" s="14" t="s">
        <v>2304</v>
      </c>
      <c r="F1569" s="2">
        <v>720035</v>
      </c>
      <c r="G1569" s="2" t="s">
        <v>2308</v>
      </c>
      <c r="H1569" s="4">
        <v>407.1</v>
      </c>
      <c r="K1569" t="str">
        <f t="shared" si="142"/>
        <v>TOTAL OPERATING EXPENSES</v>
      </c>
      <c r="L1569" t="str">
        <f t="shared" si="143"/>
        <v>OPERATING EXPENSES</v>
      </c>
      <c r="M1569" s="13" t="s">
        <v>3473</v>
      </c>
      <c r="N1569" t="str">
        <f t="shared" si="144"/>
        <v>DEPRECIATION &amp; AMORT NET</v>
      </c>
      <c r="O1569" t="str">
        <f t="shared" si="145"/>
        <v>7200 - AMORT EXP-CIA-SEWER</v>
      </c>
      <c r="Q1569" t="str">
        <f t="shared" si="146"/>
        <v>AMORT-OTHER PLT RCLM WT</v>
      </c>
      <c r="W1569" s="2">
        <v>7375</v>
      </c>
    </row>
    <row r="1570" spans="1:23" x14ac:dyDescent="0.25">
      <c r="A1570" s="2">
        <v>7380</v>
      </c>
      <c r="B1570" s="14" t="s">
        <v>2304</v>
      </c>
      <c r="C1570" s="14" t="s">
        <v>3826</v>
      </c>
      <c r="D1570" s="14" t="s">
        <v>2316</v>
      </c>
      <c r="E1570" s="14" t="s">
        <v>2304</v>
      </c>
      <c r="F1570" s="2">
        <v>720035</v>
      </c>
      <c r="G1570" s="2" t="s">
        <v>2308</v>
      </c>
      <c r="H1570" s="4">
        <v>407.1</v>
      </c>
      <c r="K1570" t="str">
        <f t="shared" si="142"/>
        <v>TOTAL OPERATING EXPENSES</v>
      </c>
      <c r="L1570" t="str">
        <f t="shared" si="143"/>
        <v>OPERATING EXPENSES</v>
      </c>
      <c r="M1570" s="13" t="s">
        <v>3473</v>
      </c>
      <c r="N1570" t="str">
        <f t="shared" si="144"/>
        <v>DEPRECIATION &amp; AMORT NET</v>
      </c>
      <c r="O1570" t="str">
        <f t="shared" si="145"/>
        <v>7200 - AMORT EXP-CIA-SEWER</v>
      </c>
      <c r="Q1570" t="str">
        <f t="shared" si="146"/>
        <v>AMORT-OTHER PLT RCLM WT</v>
      </c>
      <c r="W1570" s="2">
        <v>7380</v>
      </c>
    </row>
    <row r="1571" spans="1:23" x14ac:dyDescent="0.25">
      <c r="A1571" s="2">
        <v>7385</v>
      </c>
      <c r="B1571" s="14" t="s">
        <v>2304</v>
      </c>
      <c r="C1571" s="14" t="s">
        <v>3780</v>
      </c>
      <c r="D1571" s="14" t="s">
        <v>2316</v>
      </c>
      <c r="E1571" s="14" t="s">
        <v>2304</v>
      </c>
      <c r="F1571" s="2">
        <v>720032</v>
      </c>
      <c r="G1571" s="2" t="s">
        <v>2308</v>
      </c>
      <c r="H1571" s="4">
        <v>407.1</v>
      </c>
      <c r="K1571" t="str">
        <f t="shared" si="142"/>
        <v>TOTAL OPERATING EXPENSES</v>
      </c>
      <c r="L1571" t="str">
        <f t="shared" si="143"/>
        <v>OPERATING EXPENSES</v>
      </c>
      <c r="M1571" s="13" t="s">
        <v>3473</v>
      </c>
      <c r="N1571" t="str">
        <f t="shared" si="144"/>
        <v>DEPRECIATION &amp; AMORT NET</v>
      </c>
      <c r="O1571" t="str">
        <f t="shared" si="145"/>
        <v>7200 - AMORT EXP-CIA-SEWER</v>
      </c>
      <c r="Q1571" t="str">
        <f t="shared" si="146"/>
        <v>AMORT-OFFICE STRUCTURE</v>
      </c>
      <c r="W1571" s="2">
        <v>7385</v>
      </c>
    </row>
    <row r="1572" spans="1:23" x14ac:dyDescent="0.25">
      <c r="A1572" s="2">
        <v>7390</v>
      </c>
      <c r="B1572" s="14" t="s">
        <v>2304</v>
      </c>
      <c r="C1572" s="14" t="s">
        <v>3781</v>
      </c>
      <c r="D1572" s="14" t="s">
        <v>2316</v>
      </c>
      <c r="E1572" s="14" t="s">
        <v>2304</v>
      </c>
      <c r="F1572" s="2">
        <v>720033</v>
      </c>
      <c r="G1572" s="2" t="s">
        <v>2308</v>
      </c>
      <c r="H1572" s="4">
        <v>407.1</v>
      </c>
      <c r="K1572" t="str">
        <f t="shared" si="142"/>
        <v>TOTAL OPERATING EXPENSES</v>
      </c>
      <c r="L1572" t="str">
        <f t="shared" si="143"/>
        <v>OPERATING EXPENSES</v>
      </c>
      <c r="M1572" s="13" t="s">
        <v>3473</v>
      </c>
      <c r="N1572" t="str">
        <f t="shared" si="144"/>
        <v>DEPRECIATION &amp; AMORT NET</v>
      </c>
      <c r="O1572" t="str">
        <f t="shared" si="145"/>
        <v>7200 - AMORT EXP-CIA-SEWER</v>
      </c>
      <c r="Q1572" t="str">
        <f t="shared" si="146"/>
        <v>AMORT-OFFICE FURN/EQPT</v>
      </c>
      <c r="W1572" s="2">
        <v>7390</v>
      </c>
    </row>
    <row r="1573" spans="1:23" x14ac:dyDescent="0.25">
      <c r="A1573" s="2">
        <v>7395</v>
      </c>
      <c r="B1573" s="14" t="s">
        <v>2304</v>
      </c>
      <c r="C1573" s="14" t="s">
        <v>3782</v>
      </c>
      <c r="D1573" s="14" t="s">
        <v>2316</v>
      </c>
      <c r="E1573" s="14" t="s">
        <v>2304</v>
      </c>
      <c r="F1573" s="2">
        <v>720058</v>
      </c>
      <c r="G1573" s="2">
        <v>63190</v>
      </c>
      <c r="H1573" s="4">
        <v>407.1</v>
      </c>
      <c r="K1573" t="str">
        <f t="shared" si="142"/>
        <v>TOTAL OPERATING EXPENSES</v>
      </c>
      <c r="L1573" t="str">
        <f t="shared" si="143"/>
        <v>OPERATING EXPENSES</v>
      </c>
      <c r="M1573" s="13" t="s">
        <v>3473</v>
      </c>
      <c r="N1573" t="str">
        <f t="shared" si="144"/>
        <v>DEPRECIATION &amp; AMORT NET</v>
      </c>
      <c r="O1573" t="str">
        <f t="shared" si="145"/>
        <v>7200 - AMORT EXP-CIA-SEWER</v>
      </c>
      <c r="Q1573" t="str">
        <f t="shared" si="146"/>
        <v>AMORT-STORES EQUIPMENT</v>
      </c>
      <c r="W1573" s="2">
        <v>7395</v>
      </c>
    </row>
    <row r="1574" spans="1:23" x14ac:dyDescent="0.25">
      <c r="A1574" s="2">
        <v>7400</v>
      </c>
      <c r="B1574" s="14" t="s">
        <v>2304</v>
      </c>
      <c r="C1574" s="14" t="s">
        <v>3783</v>
      </c>
      <c r="D1574" s="14" t="s">
        <v>2316</v>
      </c>
      <c r="E1574" s="14" t="s">
        <v>2304</v>
      </c>
      <c r="F1574" s="2">
        <v>720034</v>
      </c>
      <c r="G1574" s="2" t="s">
        <v>2308</v>
      </c>
      <c r="H1574" s="4">
        <v>407.1</v>
      </c>
      <c r="K1574" t="str">
        <f t="shared" si="142"/>
        <v>TOTAL OPERATING EXPENSES</v>
      </c>
      <c r="L1574" t="str">
        <f t="shared" si="143"/>
        <v>OPERATING EXPENSES</v>
      </c>
      <c r="M1574" s="13" t="s">
        <v>3473</v>
      </c>
      <c r="N1574" t="str">
        <f t="shared" si="144"/>
        <v>DEPRECIATION &amp; AMORT NET</v>
      </c>
      <c r="O1574" t="str">
        <f t="shared" si="145"/>
        <v>7200 - AMORT EXP-CIA-SEWER</v>
      </c>
      <c r="Q1574" t="str">
        <f t="shared" si="146"/>
        <v>AMORT-TOOL SHOP &amp; MISC</v>
      </c>
      <c r="W1574" s="2">
        <v>7400</v>
      </c>
    </row>
    <row r="1575" spans="1:23" x14ac:dyDescent="0.25">
      <c r="A1575" s="2">
        <v>7405</v>
      </c>
      <c r="B1575" s="14" t="s">
        <v>2304</v>
      </c>
      <c r="C1575" s="14" t="s">
        <v>3827</v>
      </c>
      <c r="D1575" s="14" t="s">
        <v>2316</v>
      </c>
      <c r="E1575" s="14" t="s">
        <v>2304</v>
      </c>
      <c r="F1575" s="2">
        <v>720052</v>
      </c>
      <c r="G1575" s="2" t="s">
        <v>2308</v>
      </c>
      <c r="H1575" s="4">
        <v>407.1</v>
      </c>
      <c r="K1575" t="str">
        <f t="shared" si="142"/>
        <v>TOTAL OPERATING EXPENSES</v>
      </c>
      <c r="L1575" t="str">
        <f t="shared" si="143"/>
        <v>OPERATING EXPENSES</v>
      </c>
      <c r="M1575" s="13" t="s">
        <v>3473</v>
      </c>
      <c r="N1575" t="str">
        <f t="shared" si="144"/>
        <v>DEPRECIATION &amp; AMORT NET</v>
      </c>
      <c r="O1575" t="str">
        <f t="shared" si="145"/>
        <v>7200 - AMORT EXP-CIA-SEWER</v>
      </c>
      <c r="Q1575" t="str">
        <f t="shared" si="146"/>
        <v>AMORT-LABORATORY EQPT</v>
      </c>
      <c r="W1575" s="2">
        <v>7405</v>
      </c>
    </row>
    <row r="1576" spans="1:23" x14ac:dyDescent="0.25">
      <c r="A1576" s="2">
        <v>7410</v>
      </c>
      <c r="B1576" s="14" t="s">
        <v>2304</v>
      </c>
      <c r="C1576" s="14" t="s">
        <v>3785</v>
      </c>
      <c r="D1576" s="14" t="s">
        <v>2316</v>
      </c>
      <c r="E1576" s="14" t="s">
        <v>2304</v>
      </c>
      <c r="F1576" s="2">
        <v>720059</v>
      </c>
      <c r="G1576" s="2">
        <v>63195</v>
      </c>
      <c r="H1576" s="4">
        <v>407.1</v>
      </c>
      <c r="K1576" t="str">
        <f t="shared" si="142"/>
        <v>TOTAL OPERATING EXPENSES</v>
      </c>
      <c r="L1576" t="str">
        <f t="shared" si="143"/>
        <v>OPERATING EXPENSES</v>
      </c>
      <c r="M1576" s="13" t="s">
        <v>3473</v>
      </c>
      <c r="N1576" t="str">
        <f t="shared" si="144"/>
        <v>DEPRECIATION &amp; AMORT NET</v>
      </c>
      <c r="O1576" t="str">
        <f t="shared" si="145"/>
        <v>7200 - AMORT EXP-CIA-SEWER</v>
      </c>
      <c r="Q1576" t="str">
        <f t="shared" si="146"/>
        <v>AMORT-POWER OPERATED EQ</v>
      </c>
      <c r="W1576" s="2">
        <v>7410</v>
      </c>
    </row>
    <row r="1577" spans="1:23" x14ac:dyDescent="0.25">
      <c r="A1577" s="2">
        <v>7415</v>
      </c>
      <c r="B1577" s="14" t="s">
        <v>2304</v>
      </c>
      <c r="C1577" s="14" t="s">
        <v>3786</v>
      </c>
      <c r="D1577" s="14" t="s">
        <v>2316</v>
      </c>
      <c r="E1577" s="14" t="s">
        <v>2304</v>
      </c>
      <c r="F1577" s="2">
        <v>720060</v>
      </c>
      <c r="G1577" s="2" t="s">
        <v>2308</v>
      </c>
      <c r="H1577" s="4">
        <v>407.1</v>
      </c>
      <c r="K1577" t="str">
        <f t="shared" si="142"/>
        <v>TOTAL OPERATING EXPENSES</v>
      </c>
      <c r="L1577" t="str">
        <f t="shared" si="143"/>
        <v>OPERATING EXPENSES</v>
      </c>
      <c r="M1577" s="13" t="s">
        <v>3473</v>
      </c>
      <c r="N1577" t="str">
        <f t="shared" si="144"/>
        <v>DEPRECIATION &amp; AMORT NET</v>
      </c>
      <c r="O1577" t="str">
        <f t="shared" si="145"/>
        <v>7200 - AMORT EXP-CIA-SEWER</v>
      </c>
      <c r="Q1577" t="str">
        <f t="shared" si="146"/>
        <v>AMORT-COMMUNICATION EQP</v>
      </c>
      <c r="W1577" s="2">
        <v>7415</v>
      </c>
    </row>
    <row r="1578" spans="1:23" x14ac:dyDescent="0.25">
      <c r="A1578" s="2">
        <v>7420</v>
      </c>
      <c r="B1578" s="14" t="s">
        <v>2304</v>
      </c>
      <c r="C1578" s="14" t="s">
        <v>3828</v>
      </c>
      <c r="D1578" s="14" t="s">
        <v>2316</v>
      </c>
      <c r="E1578" s="14" t="s">
        <v>2304</v>
      </c>
      <c r="F1578" s="2">
        <v>720034</v>
      </c>
      <c r="G1578" s="2" t="s">
        <v>2308</v>
      </c>
      <c r="H1578" s="4">
        <v>407.1</v>
      </c>
      <c r="K1578" t="str">
        <f t="shared" si="142"/>
        <v>TOTAL OPERATING EXPENSES</v>
      </c>
      <c r="L1578" t="str">
        <f t="shared" si="143"/>
        <v>OPERATING EXPENSES</v>
      </c>
      <c r="M1578" s="13" t="s">
        <v>3473</v>
      </c>
      <c r="N1578" t="str">
        <f t="shared" si="144"/>
        <v>DEPRECIATION &amp; AMORT NET</v>
      </c>
      <c r="O1578" t="str">
        <f t="shared" si="145"/>
        <v>7200 - AMORT EXP-CIA-SEWER</v>
      </c>
      <c r="Q1578" t="str">
        <f t="shared" si="146"/>
        <v>AMORT-MISC EQUIP SEWER</v>
      </c>
      <c r="W1578" s="2">
        <v>7420</v>
      </c>
    </row>
    <row r="1579" spans="1:23" x14ac:dyDescent="0.25">
      <c r="A1579" s="2">
        <v>7425</v>
      </c>
      <c r="B1579" s="14" t="s">
        <v>2304</v>
      </c>
      <c r="C1579" s="14" t="s">
        <v>3788</v>
      </c>
      <c r="D1579" s="14" t="s">
        <v>2316</v>
      </c>
      <c r="E1579" s="14" t="s">
        <v>2304</v>
      </c>
      <c r="F1579" s="2">
        <v>720035</v>
      </c>
      <c r="G1579" s="2">
        <v>63065</v>
      </c>
      <c r="H1579" s="4">
        <v>407.1</v>
      </c>
      <c r="K1579" t="str">
        <f t="shared" si="142"/>
        <v>TOTAL OPERATING EXPENSES</v>
      </c>
      <c r="L1579" t="str">
        <f t="shared" si="143"/>
        <v>OPERATING EXPENSES</v>
      </c>
      <c r="M1579" s="13" t="s">
        <v>3473</v>
      </c>
      <c r="N1579" t="str">
        <f t="shared" si="144"/>
        <v>DEPRECIATION &amp; AMORT NET</v>
      </c>
      <c r="O1579" t="str">
        <f t="shared" si="145"/>
        <v>7200 - AMORT EXP-CIA-SEWER</v>
      </c>
      <c r="Q1579" t="str">
        <f t="shared" si="146"/>
        <v>AMORT-OTHER TANGIBLE PL</v>
      </c>
      <c r="W1579" s="2">
        <v>7425</v>
      </c>
    </row>
    <row r="1580" spans="1:23" x14ac:dyDescent="0.25">
      <c r="A1580" s="2">
        <v>7430</v>
      </c>
      <c r="B1580" s="14" t="s">
        <v>2304</v>
      </c>
      <c r="C1580" s="14" t="s">
        <v>3829</v>
      </c>
      <c r="D1580" s="14" t="s">
        <v>2316</v>
      </c>
      <c r="E1580" s="14" t="s">
        <v>2304</v>
      </c>
      <c r="F1580" s="2">
        <v>720036</v>
      </c>
      <c r="G1580" s="2">
        <v>63070</v>
      </c>
      <c r="H1580" s="4">
        <v>407.1</v>
      </c>
      <c r="K1580" t="str">
        <f t="shared" si="142"/>
        <v>TOTAL OPERATING EXPENSES</v>
      </c>
      <c r="L1580" t="str">
        <f t="shared" si="143"/>
        <v>OPERATING EXPENSES</v>
      </c>
      <c r="M1580" s="13" t="s">
        <v>3473</v>
      </c>
      <c r="N1580" t="str">
        <f t="shared" si="144"/>
        <v>DEPRECIATION &amp; AMORT NET</v>
      </c>
      <c r="O1580" t="str">
        <f t="shared" si="145"/>
        <v>7200 - AMORT EXP-CIA-SEWER</v>
      </c>
      <c r="Q1580" t="str">
        <f t="shared" si="146"/>
        <v>AMORT-SEWER-TAP</v>
      </c>
      <c r="W1580" s="2">
        <v>7430</v>
      </c>
    </row>
    <row r="1581" spans="1:23" x14ac:dyDescent="0.25">
      <c r="A1581" s="2">
        <v>7435</v>
      </c>
      <c r="B1581" s="14" t="s">
        <v>2304</v>
      </c>
      <c r="C1581" s="14" t="s">
        <v>3830</v>
      </c>
      <c r="D1581" s="14" t="s">
        <v>2316</v>
      </c>
      <c r="E1581" s="14" t="s">
        <v>2304</v>
      </c>
      <c r="F1581" s="2">
        <v>720037</v>
      </c>
      <c r="G1581" s="2">
        <v>63075</v>
      </c>
      <c r="H1581" s="4">
        <v>407.1</v>
      </c>
      <c r="K1581" t="str">
        <f t="shared" si="142"/>
        <v>TOTAL OPERATING EXPENSES</v>
      </c>
      <c r="L1581" t="str">
        <f t="shared" si="143"/>
        <v>OPERATING EXPENSES</v>
      </c>
      <c r="M1581" s="13" t="s">
        <v>3473</v>
      </c>
      <c r="N1581" t="str">
        <f t="shared" si="144"/>
        <v>DEPRECIATION &amp; AMORT NET</v>
      </c>
      <c r="O1581" t="str">
        <f t="shared" si="145"/>
        <v>7200 - AMORT EXP-CIA-SEWER</v>
      </c>
      <c r="Q1581" t="str">
        <f t="shared" si="146"/>
        <v>AMORT-SWR MGMT FEE</v>
      </c>
      <c r="W1581" s="2">
        <v>7435</v>
      </c>
    </row>
    <row r="1582" spans="1:23" x14ac:dyDescent="0.25">
      <c r="A1582" s="2">
        <v>7437</v>
      </c>
      <c r="B1582" s="14" t="s">
        <v>2304</v>
      </c>
      <c r="C1582" s="14" t="s">
        <v>3831</v>
      </c>
      <c r="D1582" s="14" t="s">
        <v>2316</v>
      </c>
      <c r="E1582" s="14" t="s">
        <v>2304</v>
      </c>
      <c r="F1582" s="2">
        <v>720038</v>
      </c>
      <c r="G1582" s="2">
        <v>63080</v>
      </c>
      <c r="H1582" s="4" t="e">
        <v>#N/A</v>
      </c>
      <c r="K1582" t="str">
        <f t="shared" si="142"/>
        <v>TOTAL OPERATING EXPENSES</v>
      </c>
      <c r="L1582" t="str">
        <f t="shared" si="143"/>
        <v>OPERATING EXPENSES</v>
      </c>
      <c r="M1582" s="13" t="s">
        <v>3473</v>
      </c>
      <c r="N1582" t="str">
        <f t="shared" si="144"/>
        <v>DEPRECIATION &amp; AMORT NET</v>
      </c>
      <c r="O1582" t="str">
        <f t="shared" si="145"/>
        <v>7200 - AMORT EXP-CIA-SEWER</v>
      </c>
      <c r="Q1582" t="str">
        <f t="shared" si="146"/>
        <v>AMORT-SWR LINE EXT FEE</v>
      </c>
      <c r="W1582" s="2">
        <v>7437</v>
      </c>
    </row>
    <row r="1583" spans="1:23" x14ac:dyDescent="0.25">
      <c r="A1583" s="2">
        <v>7440</v>
      </c>
      <c r="B1583" s="14" t="s">
        <v>2304</v>
      </c>
      <c r="C1583" s="14" t="s">
        <v>3832</v>
      </c>
      <c r="D1583" s="14" t="s">
        <v>2316</v>
      </c>
      <c r="E1583" s="14" t="s">
        <v>2304</v>
      </c>
      <c r="F1583" s="2">
        <v>720039</v>
      </c>
      <c r="G1583" s="2">
        <v>63085</v>
      </c>
      <c r="H1583" s="4">
        <v>407.1</v>
      </c>
      <c r="K1583" t="str">
        <f t="shared" si="142"/>
        <v>TOTAL OPERATING EXPENSES</v>
      </c>
      <c r="L1583" t="str">
        <f t="shared" si="143"/>
        <v>OPERATING EXPENSES</v>
      </c>
      <c r="M1583" s="13" t="s">
        <v>3473</v>
      </c>
      <c r="N1583" t="str">
        <f t="shared" si="144"/>
        <v>DEPRECIATION &amp; AMORT NET</v>
      </c>
      <c r="O1583" t="str">
        <f t="shared" si="145"/>
        <v>7200 - AMORT EXP-CIA-SEWER</v>
      </c>
      <c r="Q1583" t="str">
        <f t="shared" si="146"/>
        <v>AMORT-SWR RES CAP FEE</v>
      </c>
      <c r="W1583" s="2">
        <v>7440</v>
      </c>
    </row>
    <row r="1584" spans="1:23" x14ac:dyDescent="0.25">
      <c r="A1584" s="2">
        <v>7445</v>
      </c>
      <c r="B1584" s="14" t="s">
        <v>2304</v>
      </c>
      <c r="C1584" s="14" t="s">
        <v>3833</v>
      </c>
      <c r="D1584" s="14" t="s">
        <v>2316</v>
      </c>
      <c r="E1584" s="14" t="s">
        <v>2304</v>
      </c>
      <c r="F1584" s="2">
        <v>720040</v>
      </c>
      <c r="G1584" s="2">
        <v>63090</v>
      </c>
      <c r="H1584" s="4">
        <v>407.1</v>
      </c>
      <c r="K1584" t="str">
        <f t="shared" si="142"/>
        <v>TOTAL OPERATING EXPENSES</v>
      </c>
      <c r="L1584" t="str">
        <f t="shared" si="143"/>
        <v>OPERATING EXPENSES</v>
      </c>
      <c r="M1584" s="13" t="s">
        <v>3473</v>
      </c>
      <c r="N1584" t="str">
        <f t="shared" si="144"/>
        <v>DEPRECIATION &amp; AMORT NET</v>
      </c>
      <c r="O1584" t="str">
        <f t="shared" si="145"/>
        <v>7200 - AMORT EXP-CIA-SEWER</v>
      </c>
      <c r="Q1584" t="str">
        <f t="shared" si="146"/>
        <v>AMORT-SWR PLT MOD FEE</v>
      </c>
      <c r="W1584" s="2">
        <v>7445</v>
      </c>
    </row>
    <row r="1585" spans="1:23" x14ac:dyDescent="0.25">
      <c r="A1585" s="2">
        <v>7450</v>
      </c>
      <c r="B1585" s="14" t="s">
        <v>2304</v>
      </c>
      <c r="C1585" s="14" t="s">
        <v>3834</v>
      </c>
      <c r="D1585" s="14" t="s">
        <v>2316</v>
      </c>
      <c r="E1585" s="14" t="s">
        <v>2304</v>
      </c>
      <c r="F1585" s="2">
        <v>720041</v>
      </c>
      <c r="G1585" s="2">
        <v>63095</v>
      </c>
      <c r="H1585" s="4">
        <v>407.1</v>
      </c>
      <c r="K1585" t="str">
        <f t="shared" si="142"/>
        <v>TOTAL OPERATING EXPENSES</v>
      </c>
      <c r="L1585" t="str">
        <f t="shared" si="143"/>
        <v>OPERATING EXPENSES</v>
      </c>
      <c r="M1585" s="13" t="s">
        <v>3473</v>
      </c>
      <c r="N1585" t="str">
        <f t="shared" si="144"/>
        <v>DEPRECIATION &amp; AMORT NET</v>
      </c>
      <c r="O1585" t="str">
        <f t="shared" si="145"/>
        <v>7200 - AMORT EXP-CIA-SEWER</v>
      </c>
      <c r="Q1585" t="str">
        <f t="shared" si="146"/>
        <v>AMORT-SWR PLT MTR FEE</v>
      </c>
      <c r="W1585" s="2">
        <v>7450</v>
      </c>
    </row>
    <row r="1586" spans="1:23" x14ac:dyDescent="0.25">
      <c r="A1586" s="2">
        <v>7451</v>
      </c>
      <c r="B1586" s="14" t="s">
        <v>2304</v>
      </c>
      <c r="C1586" s="14" t="s">
        <v>3172</v>
      </c>
      <c r="D1586" s="14" t="s">
        <v>2314</v>
      </c>
      <c r="E1586" s="14" t="s">
        <v>2307</v>
      </c>
      <c r="G1586" s="2" t="s">
        <v>2308</v>
      </c>
      <c r="H1586" s="4" t="e">
        <v>#N/A</v>
      </c>
      <c r="K1586" t="str">
        <f t="shared" si="142"/>
        <v>TOTAL OPERATING EXPENSES</v>
      </c>
      <c r="L1586" t="str">
        <f t="shared" si="143"/>
        <v>OPERATING EXPENSES</v>
      </c>
      <c r="M1586" s="13" t="s">
        <v>3473</v>
      </c>
      <c r="N1586" t="str">
        <f t="shared" si="144"/>
        <v>DEPRECIATION &amp; AMORT NET</v>
      </c>
      <c r="O1586" t="str">
        <f t="shared" si="145"/>
        <v>7451 - ACC AMORT-CIAC GAS</v>
      </c>
      <c r="P1586" t="str">
        <f>CONCATENATE(A1586," ","-"," ",TRIM(C1586))</f>
        <v>7451 - ACC AMORT-CIAC GAS</v>
      </c>
      <c r="Q1586" t="str">
        <f t="shared" si="146"/>
        <v>ACC AMORT-CIAC GAS</v>
      </c>
      <c r="W1586" s="2">
        <v>7451</v>
      </c>
    </row>
    <row r="1587" spans="1:23" x14ac:dyDescent="0.25">
      <c r="A1587" s="2">
        <v>7452</v>
      </c>
      <c r="B1587" s="14" t="s">
        <v>2304</v>
      </c>
      <c r="C1587" s="14" t="s">
        <v>3756</v>
      </c>
      <c r="D1587" s="14" t="s">
        <v>2316</v>
      </c>
      <c r="E1587" s="14" t="s">
        <v>2304</v>
      </c>
      <c r="F1587" s="2">
        <v>720001</v>
      </c>
      <c r="G1587" s="2" t="s">
        <v>2308</v>
      </c>
      <c r="H1587" s="4" t="e">
        <v>#N/A</v>
      </c>
      <c r="K1587" t="str">
        <f t="shared" si="142"/>
        <v>TOTAL OPERATING EXPENSES</v>
      </c>
      <c r="L1587" t="str">
        <f t="shared" si="143"/>
        <v>OPERATING EXPENSES</v>
      </c>
      <c r="M1587" s="13" t="s">
        <v>3473</v>
      </c>
      <c r="N1587" t="str">
        <f t="shared" si="144"/>
        <v>DEPRECIATION &amp; AMORT NET</v>
      </c>
      <c r="O1587" t="str">
        <f t="shared" si="145"/>
        <v>7451 - ACC AMORT-CIAC GAS</v>
      </c>
      <c r="Q1587" t="str">
        <f t="shared" si="146"/>
        <v>AMORT-ORGANIZATION</v>
      </c>
      <c r="W1587" s="2">
        <v>7452</v>
      </c>
    </row>
    <row r="1588" spans="1:23" x14ac:dyDescent="0.25">
      <c r="A1588" s="2">
        <v>7453</v>
      </c>
      <c r="B1588" s="14" t="s">
        <v>2304</v>
      </c>
      <c r="C1588" s="14" t="s">
        <v>3796</v>
      </c>
      <c r="D1588" s="14" t="s">
        <v>2316</v>
      </c>
      <c r="E1588" s="14" t="s">
        <v>2304</v>
      </c>
      <c r="F1588" s="2">
        <v>720002</v>
      </c>
      <c r="G1588" s="2" t="s">
        <v>2308</v>
      </c>
      <c r="H1588" s="4" t="e">
        <v>#N/A</v>
      </c>
      <c r="K1588" t="str">
        <f t="shared" si="142"/>
        <v>TOTAL OPERATING EXPENSES</v>
      </c>
      <c r="L1588" t="str">
        <f t="shared" si="143"/>
        <v>OPERATING EXPENSES</v>
      </c>
      <c r="M1588" s="13" t="s">
        <v>3473</v>
      </c>
      <c r="N1588" t="str">
        <f t="shared" si="144"/>
        <v>DEPRECIATION &amp; AMORT NET</v>
      </c>
      <c r="O1588" t="str">
        <f t="shared" si="145"/>
        <v>7451 - ACC AMORT-CIAC GAS</v>
      </c>
      <c r="Q1588" t="str">
        <f t="shared" si="146"/>
        <v>AMORT-FRANCHISES INTANG</v>
      </c>
      <c r="W1588" s="2">
        <v>7453</v>
      </c>
    </row>
    <row r="1589" spans="1:23" x14ac:dyDescent="0.25">
      <c r="A1589" s="2">
        <v>7454</v>
      </c>
      <c r="B1589" s="14" t="s">
        <v>2304</v>
      </c>
      <c r="C1589" s="14" t="s">
        <v>3835</v>
      </c>
      <c r="D1589" s="14" t="s">
        <v>2316</v>
      </c>
      <c r="E1589" s="14" t="s">
        <v>2304</v>
      </c>
      <c r="F1589" s="2">
        <v>720036</v>
      </c>
      <c r="G1589" s="2">
        <v>63120</v>
      </c>
      <c r="H1589" s="4" t="e">
        <v>#N/A</v>
      </c>
      <c r="K1589" t="str">
        <f t="shared" si="142"/>
        <v>TOTAL OPERATING EXPENSES</v>
      </c>
      <c r="L1589" t="str">
        <f t="shared" si="143"/>
        <v>OPERATING EXPENSES</v>
      </c>
      <c r="M1589" s="13" t="s">
        <v>3473</v>
      </c>
      <c r="N1589" t="str">
        <f t="shared" si="144"/>
        <v>DEPRECIATION &amp; AMORT NET</v>
      </c>
      <c r="O1589" t="str">
        <f t="shared" si="145"/>
        <v>7451 - ACC AMORT-CIAC GAS</v>
      </c>
      <c r="Q1589" t="str">
        <f t="shared" si="146"/>
        <v>AMORT-GAS-TAP</v>
      </c>
      <c r="W1589" s="2">
        <v>7454</v>
      </c>
    </row>
    <row r="1590" spans="1:23" x14ac:dyDescent="0.25">
      <c r="A1590" s="2">
        <v>7455</v>
      </c>
      <c r="B1590" s="14" t="s">
        <v>2304</v>
      </c>
      <c r="C1590" s="14" t="s">
        <v>3836</v>
      </c>
      <c r="D1590" s="14" t="s">
        <v>2316</v>
      </c>
      <c r="E1590" s="14" t="s">
        <v>2304</v>
      </c>
      <c r="F1590" s="2" t="s">
        <v>2989</v>
      </c>
      <c r="G1590" s="2" t="s">
        <v>2308</v>
      </c>
      <c r="H1590" s="4" t="e">
        <v>#N/A</v>
      </c>
      <c r="K1590" t="str">
        <f t="shared" si="142"/>
        <v>TOTAL OPERATING EXPENSES</v>
      </c>
      <c r="L1590" t="str">
        <f t="shared" si="143"/>
        <v>OPERATING EXPENSES</v>
      </c>
      <c r="M1590" s="13" t="s">
        <v>3473</v>
      </c>
      <c r="N1590" t="str">
        <f t="shared" si="144"/>
        <v>DEPRECIATION &amp; AMORT NET</v>
      </c>
      <c r="O1590" t="str">
        <f t="shared" si="145"/>
        <v>7451 - ACC AMORT-CIAC GAS</v>
      </c>
      <c r="Q1590" t="str">
        <f t="shared" si="146"/>
        <v>AMORT-STRUCT/IMPRV NATU</v>
      </c>
      <c r="W1590" s="2">
        <v>7455</v>
      </c>
    </row>
    <row r="1591" spans="1:23" x14ac:dyDescent="0.25">
      <c r="A1591" s="2">
        <v>7456</v>
      </c>
      <c r="B1591" s="14" t="s">
        <v>2304</v>
      </c>
      <c r="C1591" s="14" t="s">
        <v>3837</v>
      </c>
      <c r="D1591" s="14" t="s">
        <v>2316</v>
      </c>
      <c r="E1591" s="14" t="s">
        <v>2304</v>
      </c>
      <c r="F1591" s="2">
        <v>720005</v>
      </c>
      <c r="G1591" s="2" t="s">
        <v>2308</v>
      </c>
      <c r="H1591" s="4" t="e">
        <v>#N/A</v>
      </c>
      <c r="K1591" t="str">
        <f t="shared" si="142"/>
        <v>TOTAL OPERATING EXPENSES</v>
      </c>
      <c r="L1591" t="str">
        <f t="shared" si="143"/>
        <v>OPERATING EXPENSES</v>
      </c>
      <c r="M1591" s="13" t="s">
        <v>3473</v>
      </c>
      <c r="N1591" t="str">
        <f t="shared" si="144"/>
        <v>DEPRECIATION &amp; AMORT NET</v>
      </c>
      <c r="O1591" t="str">
        <f t="shared" si="145"/>
        <v>7451 - ACC AMORT-CIAC GAS</v>
      </c>
      <c r="Q1591" t="str">
        <f t="shared" si="146"/>
        <v>AMORT-STRUCT/IMPRV TRAN</v>
      </c>
      <c r="W1591" s="2">
        <v>7456</v>
      </c>
    </row>
    <row r="1592" spans="1:23" x14ac:dyDescent="0.25">
      <c r="A1592" s="2">
        <v>7457</v>
      </c>
      <c r="B1592" s="14" t="s">
        <v>2304</v>
      </c>
      <c r="C1592" s="14" t="s">
        <v>3838</v>
      </c>
      <c r="D1592" s="14" t="s">
        <v>2316</v>
      </c>
      <c r="E1592" s="14" t="s">
        <v>2304</v>
      </c>
      <c r="F1592" s="2" t="s">
        <v>2989</v>
      </c>
      <c r="G1592" s="2" t="s">
        <v>2308</v>
      </c>
      <c r="H1592" s="4" t="e">
        <v>#N/A</v>
      </c>
      <c r="K1592" t="str">
        <f t="shared" si="142"/>
        <v>TOTAL OPERATING EXPENSES</v>
      </c>
      <c r="L1592" t="str">
        <f t="shared" si="143"/>
        <v>OPERATING EXPENSES</v>
      </c>
      <c r="M1592" s="13" t="s">
        <v>3473</v>
      </c>
      <c r="N1592" t="str">
        <f t="shared" si="144"/>
        <v>DEPRECIATION &amp; AMORT NET</v>
      </c>
      <c r="O1592" t="str">
        <f t="shared" si="145"/>
        <v>7451 - ACC AMORT-CIAC GAS</v>
      </c>
      <c r="Q1592" t="str">
        <f t="shared" si="146"/>
        <v>AMORT-STRUCT/IMPRV DIST</v>
      </c>
      <c r="W1592" s="2">
        <v>7457</v>
      </c>
    </row>
    <row r="1593" spans="1:23" x14ac:dyDescent="0.25">
      <c r="A1593" s="2">
        <v>7458</v>
      </c>
      <c r="B1593" s="14" t="s">
        <v>2304</v>
      </c>
      <c r="C1593" s="14" t="s">
        <v>3802</v>
      </c>
      <c r="D1593" s="14" t="s">
        <v>2316</v>
      </c>
      <c r="E1593" s="14" t="s">
        <v>2304</v>
      </c>
      <c r="F1593" s="2">
        <v>720011</v>
      </c>
      <c r="G1593" s="2" t="s">
        <v>2308</v>
      </c>
      <c r="H1593" s="4" t="e">
        <v>#N/A</v>
      </c>
      <c r="K1593" t="str">
        <f t="shared" si="142"/>
        <v>TOTAL OPERATING EXPENSES</v>
      </c>
      <c r="L1593" t="str">
        <f t="shared" si="143"/>
        <v>OPERATING EXPENSES</v>
      </c>
      <c r="M1593" s="13" t="s">
        <v>3473</v>
      </c>
      <c r="N1593" t="str">
        <f t="shared" si="144"/>
        <v>DEPRECIATION &amp; AMORT NET</v>
      </c>
      <c r="O1593" t="str">
        <f t="shared" si="145"/>
        <v>7451 - ACC AMORT-CIAC GAS</v>
      </c>
      <c r="Q1593" t="str">
        <f t="shared" si="146"/>
        <v>AMORT-STRUCT/IMPRV GEN</v>
      </c>
      <c r="W1593" s="2">
        <v>7458</v>
      </c>
    </row>
    <row r="1594" spans="1:23" x14ac:dyDescent="0.25">
      <c r="A1594" s="2">
        <v>7459</v>
      </c>
      <c r="B1594" s="14" t="s">
        <v>2304</v>
      </c>
      <c r="C1594" s="14" t="s">
        <v>3839</v>
      </c>
      <c r="D1594" s="14" t="s">
        <v>2316</v>
      </c>
      <c r="E1594" s="14" t="s">
        <v>2304</v>
      </c>
      <c r="F1594" s="2">
        <v>720018</v>
      </c>
      <c r="G1594" s="2" t="s">
        <v>2308</v>
      </c>
      <c r="H1594" s="4" t="e">
        <v>#N/A</v>
      </c>
      <c r="K1594" t="str">
        <f t="shared" si="142"/>
        <v>TOTAL OPERATING EXPENSES</v>
      </c>
      <c r="L1594" t="str">
        <f t="shared" si="143"/>
        <v>OPERATING EXPENSES</v>
      </c>
      <c r="M1594" s="13" t="s">
        <v>3473</v>
      </c>
      <c r="N1594" t="str">
        <f t="shared" si="144"/>
        <v>DEPRECIATION &amp; AMORT NET</v>
      </c>
      <c r="O1594" t="str">
        <f t="shared" si="145"/>
        <v>7451 - ACC AMORT-CIAC GAS</v>
      </c>
      <c r="Q1594" t="str">
        <f t="shared" si="146"/>
        <v>AMORT-MAINS</v>
      </c>
      <c r="W1594" s="2">
        <v>7459</v>
      </c>
    </row>
    <row r="1595" spans="1:23" x14ac:dyDescent="0.25">
      <c r="A1595" s="2">
        <v>7460</v>
      </c>
      <c r="B1595" s="14" t="s">
        <v>2304</v>
      </c>
      <c r="C1595" s="14" t="s">
        <v>3774</v>
      </c>
      <c r="D1595" s="14" t="s">
        <v>2316</v>
      </c>
      <c r="E1595" s="14" t="s">
        <v>2304</v>
      </c>
      <c r="F1595" s="2">
        <v>720025</v>
      </c>
      <c r="G1595" s="2" t="s">
        <v>2308</v>
      </c>
      <c r="H1595" s="4" t="e">
        <v>#N/A</v>
      </c>
      <c r="K1595" t="str">
        <f t="shared" si="142"/>
        <v>TOTAL OPERATING EXPENSES</v>
      </c>
      <c r="L1595" t="str">
        <f t="shared" si="143"/>
        <v>OPERATING EXPENSES</v>
      </c>
      <c r="M1595" s="13" t="s">
        <v>3473</v>
      </c>
      <c r="N1595" t="str">
        <f t="shared" si="144"/>
        <v>DEPRECIATION &amp; AMORT NET</v>
      </c>
      <c r="O1595" t="str">
        <f t="shared" si="145"/>
        <v>7451 - ACC AMORT-CIAC GAS</v>
      </c>
      <c r="Q1595" t="str">
        <f t="shared" si="146"/>
        <v>AMORT-SERVICE LINES</v>
      </c>
      <c r="W1595" s="2">
        <v>7460</v>
      </c>
    </row>
    <row r="1596" spans="1:23" x14ac:dyDescent="0.25">
      <c r="A1596" s="2">
        <v>7461</v>
      </c>
      <c r="B1596" s="14" t="s">
        <v>2304</v>
      </c>
      <c r="C1596" s="14" t="s">
        <v>3775</v>
      </c>
      <c r="D1596" s="14" t="s">
        <v>2316</v>
      </c>
      <c r="E1596" s="14" t="s">
        <v>2304</v>
      </c>
      <c r="F1596" s="2">
        <v>720026</v>
      </c>
      <c r="G1596" s="2" t="s">
        <v>2308</v>
      </c>
      <c r="H1596" s="4" t="e">
        <v>#N/A</v>
      </c>
      <c r="K1596" t="str">
        <f t="shared" si="142"/>
        <v>TOTAL OPERATING EXPENSES</v>
      </c>
      <c r="L1596" t="str">
        <f t="shared" si="143"/>
        <v>OPERATING EXPENSES</v>
      </c>
      <c r="M1596" s="13" t="s">
        <v>3473</v>
      </c>
      <c r="N1596" t="str">
        <f t="shared" si="144"/>
        <v>DEPRECIATION &amp; AMORT NET</v>
      </c>
      <c r="O1596" t="str">
        <f t="shared" si="145"/>
        <v>7451 - ACC AMORT-CIAC GAS</v>
      </c>
      <c r="Q1596" t="str">
        <f t="shared" si="146"/>
        <v>AMORT-METERS</v>
      </c>
      <c r="W1596" s="2">
        <v>7461</v>
      </c>
    </row>
    <row r="1597" spans="1:23" x14ac:dyDescent="0.25">
      <c r="A1597" s="2">
        <v>7462</v>
      </c>
      <c r="B1597" s="14" t="s">
        <v>2304</v>
      </c>
      <c r="C1597" s="14" t="s">
        <v>3840</v>
      </c>
      <c r="D1597" s="14" t="s">
        <v>2316</v>
      </c>
      <c r="E1597" s="14" t="s">
        <v>2304</v>
      </c>
      <c r="F1597" s="2">
        <v>720027</v>
      </c>
      <c r="G1597" s="2" t="s">
        <v>2308</v>
      </c>
      <c r="H1597" s="4" t="e">
        <v>#N/A</v>
      </c>
      <c r="K1597" t="str">
        <f t="shared" si="142"/>
        <v>TOTAL OPERATING EXPENSES</v>
      </c>
      <c r="L1597" t="str">
        <f t="shared" si="143"/>
        <v>OPERATING EXPENSES</v>
      </c>
      <c r="M1597" s="13" t="s">
        <v>3473</v>
      </c>
      <c r="N1597" t="str">
        <f t="shared" si="144"/>
        <v>DEPRECIATION &amp; AMORT NET</v>
      </c>
      <c r="O1597" t="str">
        <f t="shared" si="145"/>
        <v>7451 - ACC AMORT-CIAC GAS</v>
      </c>
      <c r="Q1597" t="str">
        <f t="shared" si="146"/>
        <v>AMORT-METER INSTALLATIO</v>
      </c>
      <c r="W1597" s="2">
        <v>7462</v>
      </c>
    </row>
    <row r="1598" spans="1:23" x14ac:dyDescent="0.25">
      <c r="A1598" s="2">
        <v>7463</v>
      </c>
      <c r="B1598" s="14" t="s">
        <v>2304</v>
      </c>
      <c r="C1598" s="14" t="s">
        <v>3841</v>
      </c>
      <c r="D1598" s="14" t="s">
        <v>2316</v>
      </c>
      <c r="E1598" s="14" t="s">
        <v>2304</v>
      </c>
      <c r="F1598" s="2">
        <v>720030</v>
      </c>
      <c r="G1598" s="2" t="s">
        <v>2308</v>
      </c>
      <c r="H1598" s="4" t="e">
        <v>#N/A</v>
      </c>
      <c r="K1598" t="str">
        <f t="shared" si="142"/>
        <v>TOTAL OPERATING EXPENSES</v>
      </c>
      <c r="L1598" t="str">
        <f t="shared" si="143"/>
        <v>OPERATING EXPENSES</v>
      </c>
      <c r="M1598" s="13" t="s">
        <v>3473</v>
      </c>
      <c r="N1598" t="str">
        <f t="shared" si="144"/>
        <v>DEPRECIATION &amp; AMORT NET</v>
      </c>
      <c r="O1598" t="str">
        <f t="shared" si="145"/>
        <v>7451 - ACC AMORT-CIAC GAS</v>
      </c>
      <c r="Q1598" t="str">
        <f t="shared" si="146"/>
        <v>AMORT-RESERVOIRS</v>
      </c>
      <c r="W1598" s="2">
        <v>7463</v>
      </c>
    </row>
    <row r="1599" spans="1:23" x14ac:dyDescent="0.25">
      <c r="A1599" s="2">
        <v>7464</v>
      </c>
      <c r="B1599" s="14" t="s">
        <v>2304</v>
      </c>
      <c r="C1599" s="14" t="s">
        <v>3842</v>
      </c>
      <c r="D1599" s="14" t="s">
        <v>2316</v>
      </c>
      <c r="E1599" s="14" t="s">
        <v>2304</v>
      </c>
      <c r="F1599" s="2" t="s">
        <v>2989</v>
      </c>
      <c r="G1599" s="2" t="s">
        <v>2308</v>
      </c>
      <c r="H1599" s="4" t="e">
        <v>#N/A</v>
      </c>
      <c r="K1599" t="str">
        <f t="shared" si="142"/>
        <v>TOTAL OPERATING EXPENSES</v>
      </c>
      <c r="L1599" t="str">
        <f t="shared" si="143"/>
        <v>OPERATING EXPENSES</v>
      </c>
      <c r="M1599" s="13" t="s">
        <v>3473</v>
      </c>
      <c r="N1599" t="str">
        <f t="shared" si="144"/>
        <v>DEPRECIATION &amp; AMORT NET</v>
      </c>
      <c r="O1599" t="str">
        <f t="shared" si="145"/>
        <v>7451 - ACC AMORT-CIAC GAS</v>
      </c>
      <c r="Q1599" t="str">
        <f t="shared" si="146"/>
        <v>AMORT-HOUSE REGULATORS</v>
      </c>
      <c r="W1599" s="2">
        <v>7464</v>
      </c>
    </row>
    <row r="1600" spans="1:23" x14ac:dyDescent="0.25">
      <c r="A1600" s="2">
        <v>7465</v>
      </c>
      <c r="B1600" s="14" t="s">
        <v>2304</v>
      </c>
      <c r="C1600" s="14" t="s">
        <v>3843</v>
      </c>
      <c r="D1600" s="14" t="s">
        <v>2314</v>
      </c>
      <c r="E1600" s="14" t="s">
        <v>2307</v>
      </c>
      <c r="G1600" s="2" t="s">
        <v>2308</v>
      </c>
      <c r="H1600" s="4">
        <v>0</v>
      </c>
      <c r="K1600" t="str">
        <f t="shared" si="142"/>
        <v>TOTAL OPERATING EXPENSES</v>
      </c>
      <c r="L1600" t="str">
        <f t="shared" si="143"/>
        <v>OPERATING EXPENSES</v>
      </c>
      <c r="M1600" s="13" t="s">
        <v>3473</v>
      </c>
      <c r="N1600" t="str">
        <f t="shared" si="144"/>
        <v>DEPRECIATION &amp; AMORT NET</v>
      </c>
      <c r="O1600" t="str">
        <f t="shared" si="145"/>
        <v>7465 - AMORT EXP-REUSE</v>
      </c>
      <c r="P1600" t="str">
        <f>CONCATENATE(A1600," ","-"," ",TRIM(C1600))</f>
        <v>7465 - AMORT EXP-REUSE</v>
      </c>
      <c r="Q1600" t="str">
        <f t="shared" si="146"/>
        <v>AMORT EXP-REUSE</v>
      </c>
      <c r="W1600" s="2">
        <v>7465</v>
      </c>
    </row>
    <row r="1601" spans="1:23" x14ac:dyDescent="0.25">
      <c r="A1601" s="2">
        <v>7470</v>
      </c>
      <c r="B1601" s="14" t="s">
        <v>2304</v>
      </c>
      <c r="C1601" s="14" t="s">
        <v>3844</v>
      </c>
      <c r="D1601" s="14" t="s">
        <v>2316</v>
      </c>
      <c r="E1601" s="14" t="s">
        <v>2304</v>
      </c>
      <c r="F1601" s="2">
        <v>720061</v>
      </c>
      <c r="G1601" s="2">
        <v>63200</v>
      </c>
      <c r="H1601" s="4">
        <v>407.1</v>
      </c>
      <c r="K1601" t="str">
        <f t="shared" si="142"/>
        <v>TOTAL OPERATING EXPENSES</v>
      </c>
      <c r="L1601" t="str">
        <f t="shared" si="143"/>
        <v>OPERATING EXPENSES</v>
      </c>
      <c r="M1601" s="13" t="s">
        <v>3473</v>
      </c>
      <c r="N1601" t="str">
        <f t="shared" si="144"/>
        <v>DEPRECIATION &amp; AMORT NET</v>
      </c>
      <c r="O1601" t="str">
        <f t="shared" si="145"/>
        <v>7465 - AMORT EXP-REUSE</v>
      </c>
      <c r="Q1601" t="str">
        <f t="shared" si="146"/>
        <v>AMORT-REUSE SERVICES</v>
      </c>
      <c r="W1601" s="2">
        <v>7470</v>
      </c>
    </row>
    <row r="1602" spans="1:23" x14ac:dyDescent="0.25">
      <c r="A1602" s="2">
        <v>7475</v>
      </c>
      <c r="B1602" s="14" t="s">
        <v>2304</v>
      </c>
      <c r="C1602" s="14" t="s">
        <v>3845</v>
      </c>
      <c r="D1602" s="14" t="s">
        <v>2316</v>
      </c>
      <c r="E1602" s="14" t="s">
        <v>2304</v>
      </c>
      <c r="F1602" s="2">
        <v>720027</v>
      </c>
      <c r="G1602" s="2" t="s">
        <v>2308</v>
      </c>
      <c r="H1602" s="4">
        <v>407.1</v>
      </c>
      <c r="K1602" t="str">
        <f t="shared" si="142"/>
        <v>TOTAL OPERATING EXPENSES</v>
      </c>
      <c r="L1602" t="str">
        <f t="shared" si="143"/>
        <v>OPERATING EXPENSES</v>
      </c>
      <c r="M1602" s="13" t="s">
        <v>3473</v>
      </c>
      <c r="N1602" t="str">
        <f t="shared" si="144"/>
        <v>DEPRECIATION &amp; AMORT NET</v>
      </c>
      <c r="O1602" t="str">
        <f t="shared" si="145"/>
        <v>7465 - AMORT EXP-REUSE</v>
      </c>
      <c r="Q1602" t="str">
        <f t="shared" si="146"/>
        <v>AMORT-REUSE MTR/INSTALL</v>
      </c>
      <c r="W1602" s="2">
        <v>7475</v>
      </c>
    </row>
    <row r="1603" spans="1:23" x14ac:dyDescent="0.25">
      <c r="A1603" s="2">
        <v>7480</v>
      </c>
      <c r="B1603" s="14" t="s">
        <v>2304</v>
      </c>
      <c r="C1603" s="14" t="s">
        <v>3846</v>
      </c>
      <c r="D1603" s="14" t="s">
        <v>2316</v>
      </c>
      <c r="E1603" s="14" t="s">
        <v>2304</v>
      </c>
      <c r="F1603" s="2">
        <v>720062</v>
      </c>
      <c r="G1603" s="2">
        <v>63205</v>
      </c>
      <c r="H1603" s="4">
        <v>407.1</v>
      </c>
      <c r="K1603" t="str">
        <f t="shared" ref="K1603:K1666" si="147">IF(D1603="3",TRIM(C1603),K1602)</f>
        <v>TOTAL OPERATING EXPENSES</v>
      </c>
      <c r="L1603" t="str">
        <f t="shared" si="143"/>
        <v>OPERATING EXPENSES</v>
      </c>
      <c r="M1603" s="13" t="s">
        <v>3473</v>
      </c>
      <c r="N1603" t="str">
        <f t="shared" si="144"/>
        <v>DEPRECIATION &amp; AMORT NET</v>
      </c>
      <c r="O1603" t="str">
        <f t="shared" si="145"/>
        <v>7465 - AMORT EXP-REUSE</v>
      </c>
      <c r="Q1603" t="str">
        <f t="shared" si="146"/>
        <v>AMORT-REUSE DIST RESERV</v>
      </c>
      <c r="W1603" s="2">
        <v>7480</v>
      </c>
    </row>
    <row r="1604" spans="1:23" x14ac:dyDescent="0.25">
      <c r="A1604" s="2">
        <v>7485</v>
      </c>
      <c r="B1604" s="14" t="s">
        <v>2304</v>
      </c>
      <c r="C1604" s="14" t="s">
        <v>3847</v>
      </c>
      <c r="D1604" s="14" t="s">
        <v>2316</v>
      </c>
      <c r="E1604" s="14" t="s">
        <v>2304</v>
      </c>
      <c r="F1604" s="2">
        <v>720063</v>
      </c>
      <c r="G1604" s="2">
        <v>63210</v>
      </c>
      <c r="H1604" s="4">
        <v>407.1</v>
      </c>
      <c r="K1604" t="str">
        <f t="shared" si="147"/>
        <v>TOTAL OPERATING EXPENSES</v>
      </c>
      <c r="L1604" t="str">
        <f t="shared" ref="L1604:L1667" si="148">IF(D1604="4",TRIM(C1604),L1603)</f>
        <v>OPERATING EXPENSES</v>
      </c>
      <c r="M1604" s="13" t="s">
        <v>3473</v>
      </c>
      <c r="N1604" t="str">
        <f t="shared" si="144"/>
        <v>DEPRECIATION &amp; AMORT NET</v>
      </c>
      <c r="O1604" t="str">
        <f t="shared" si="145"/>
        <v>7465 - AMORT EXP-REUSE</v>
      </c>
      <c r="Q1604" t="str">
        <f t="shared" si="146"/>
        <v>AMORT-REUSE TRANMISSION</v>
      </c>
      <c r="W1604" s="2">
        <v>7485</v>
      </c>
    </row>
    <row r="1605" spans="1:23" x14ac:dyDescent="0.25">
      <c r="A1605" s="2">
        <v>7495</v>
      </c>
      <c r="B1605" s="14" t="s">
        <v>2304</v>
      </c>
      <c r="C1605" s="14" t="s">
        <v>3848</v>
      </c>
      <c r="D1605" s="14" t="s">
        <v>2314</v>
      </c>
      <c r="E1605" s="14" t="s">
        <v>2304</v>
      </c>
      <c r="F1605" s="26">
        <v>710901</v>
      </c>
      <c r="G1605" s="2">
        <v>63215</v>
      </c>
      <c r="H1605" s="4">
        <v>407.3</v>
      </c>
      <c r="I1605" s="25"/>
      <c r="K1605" t="str">
        <f t="shared" si="147"/>
        <v>TOTAL OPERATING EXPENSES</v>
      </c>
      <c r="L1605" t="str">
        <f t="shared" si="148"/>
        <v>OPERATING EXPENSES</v>
      </c>
      <c r="M1605" s="13" t="s">
        <v>3473</v>
      </c>
      <c r="N1605" t="str">
        <f t="shared" ref="N1605:N1668" si="149">IF(D1605="5",TRIM(C1605),N1604)</f>
        <v>DEPRECIATION &amp; AMORT NET</v>
      </c>
      <c r="O1605" t="str">
        <f t="shared" ref="O1605:O1668" si="150">IF(D1605="6",P1605,O1604)</f>
        <v>7495 - AMORT OF EXCESS BK VALUE</v>
      </c>
      <c r="P1605" t="str">
        <f>CONCATENATE(A1605," ","-"," ",TRIM(C1605))</f>
        <v>7495 - AMORT OF EXCESS BK VALUE</v>
      </c>
      <c r="Q1605" t="str">
        <f t="shared" ref="Q1605:Q1668" si="151">IF(OR(D1605="7",D1605="8",D1605="6"),TRIM(C1605),"")</f>
        <v>AMORT OF EXCESS BK VALUE</v>
      </c>
      <c r="W1605" s="2">
        <v>7495</v>
      </c>
    </row>
    <row r="1606" spans="1:23" x14ac:dyDescent="0.25">
      <c r="A1606" s="2">
        <v>7500</v>
      </c>
      <c r="B1606" s="14" t="s">
        <v>2304</v>
      </c>
      <c r="C1606" s="14" t="s">
        <v>3849</v>
      </c>
      <c r="D1606" s="14" t="s">
        <v>2312</v>
      </c>
      <c r="E1606" s="14" t="s">
        <v>2307</v>
      </c>
      <c r="G1606" s="2" t="s">
        <v>2308</v>
      </c>
      <c r="H1606" s="4">
        <v>0</v>
      </c>
      <c r="K1606" t="str">
        <f t="shared" si="147"/>
        <v>TOTAL OPERATING EXPENSES</v>
      </c>
      <c r="L1606" t="str">
        <f t="shared" si="148"/>
        <v>OPERATING EXPENSES</v>
      </c>
      <c r="M1606" s="13" t="s">
        <v>3473</v>
      </c>
      <c r="N1606" t="str">
        <f t="shared" si="149"/>
        <v>TAXES OTHER THAN INCOME</v>
      </c>
      <c r="O1606" t="str">
        <f t="shared" si="150"/>
        <v>7495 - AMORT OF EXCESS BK VALUE</v>
      </c>
      <c r="Q1606" t="str">
        <f t="shared" si="151"/>
        <v/>
      </c>
      <c r="W1606" s="2">
        <v>7500</v>
      </c>
    </row>
    <row r="1607" spans="1:23" x14ac:dyDescent="0.25">
      <c r="A1607" s="2">
        <v>7505</v>
      </c>
      <c r="B1607" s="14" t="s">
        <v>2304</v>
      </c>
      <c r="C1607" s="14" t="s">
        <v>3850</v>
      </c>
      <c r="D1607" s="14" t="s">
        <v>2314</v>
      </c>
      <c r="E1607" s="14" t="s">
        <v>2307</v>
      </c>
      <c r="G1607" s="2" t="s">
        <v>2308</v>
      </c>
      <c r="H1607" s="4">
        <v>0</v>
      </c>
      <c r="K1607" t="str">
        <f t="shared" si="147"/>
        <v>TOTAL OPERATING EXPENSES</v>
      </c>
      <c r="L1607" t="str">
        <f t="shared" si="148"/>
        <v>OPERATING EXPENSES</v>
      </c>
      <c r="M1607" s="13" t="s">
        <v>3473</v>
      </c>
      <c r="N1607" t="str">
        <f t="shared" si="149"/>
        <v>TAXES OTHER THAN INCOME</v>
      </c>
      <c r="O1607" t="str">
        <f t="shared" si="150"/>
        <v>7505 - PAYROLL TAXES</v>
      </c>
      <c r="P1607" t="str">
        <f>CONCATENATE(A1607," ","-"," ",TRIM(C1607))</f>
        <v>7505 - PAYROLL TAXES</v>
      </c>
      <c r="Q1607" t="str">
        <f t="shared" si="151"/>
        <v>PAYROLL TAXES</v>
      </c>
      <c r="W1607" s="2">
        <v>7505</v>
      </c>
    </row>
    <row r="1608" spans="1:23" x14ac:dyDescent="0.25">
      <c r="A1608" s="2">
        <v>7510</v>
      </c>
      <c r="B1608" s="14" t="s">
        <v>2304</v>
      </c>
      <c r="C1608" s="14" t="s">
        <v>3851</v>
      </c>
      <c r="D1608" s="14" t="s">
        <v>2316</v>
      </c>
      <c r="E1608" s="14" t="s">
        <v>2304</v>
      </c>
      <c r="F1608" s="26">
        <v>641100</v>
      </c>
      <c r="G1608" s="2">
        <v>64006</v>
      </c>
      <c r="H1608" s="4">
        <v>408.12</v>
      </c>
      <c r="I1608" s="25"/>
      <c r="K1608" t="str">
        <f t="shared" si="147"/>
        <v>TOTAL OPERATING EXPENSES</v>
      </c>
      <c r="L1608" t="str">
        <f t="shared" si="148"/>
        <v>OPERATING EXPENSES</v>
      </c>
      <c r="M1608" s="13" t="s">
        <v>3473</v>
      </c>
      <c r="N1608" t="str">
        <f t="shared" si="149"/>
        <v>TAXES OTHER THAN INCOME</v>
      </c>
      <c r="O1608" t="str">
        <f t="shared" si="150"/>
        <v>7505 - PAYROLL TAXES</v>
      </c>
      <c r="Q1608" t="str">
        <f t="shared" si="151"/>
        <v>FICA EXPENSE</v>
      </c>
      <c r="W1608" s="2">
        <v>7510</v>
      </c>
    </row>
    <row r="1609" spans="1:23" x14ac:dyDescent="0.25">
      <c r="A1609" s="2">
        <v>7515</v>
      </c>
      <c r="B1609" s="14" t="s">
        <v>2304</v>
      </c>
      <c r="C1609" s="14" t="s">
        <v>3852</v>
      </c>
      <c r="D1609" s="14" t="s">
        <v>2316</v>
      </c>
      <c r="E1609" s="14" t="s">
        <v>2304</v>
      </c>
      <c r="F1609" s="26">
        <v>642100</v>
      </c>
      <c r="G1609" s="2">
        <v>64020</v>
      </c>
      <c r="H1609" s="4">
        <v>408.12</v>
      </c>
      <c r="I1609" s="25"/>
      <c r="K1609" t="str">
        <f t="shared" si="147"/>
        <v>TOTAL OPERATING EXPENSES</v>
      </c>
      <c r="L1609" t="str">
        <f t="shared" si="148"/>
        <v>OPERATING EXPENSES</v>
      </c>
      <c r="M1609" s="13" t="s">
        <v>3473</v>
      </c>
      <c r="N1609" t="str">
        <f t="shared" si="149"/>
        <v>TAXES OTHER THAN INCOME</v>
      </c>
      <c r="O1609" t="str">
        <f t="shared" si="150"/>
        <v>7505 - PAYROLL TAXES</v>
      </c>
      <c r="Q1609" t="str">
        <f t="shared" si="151"/>
        <v>FEDERAL UNEMPLOYMENT TA</v>
      </c>
      <c r="W1609" s="2">
        <v>7515</v>
      </c>
    </row>
    <row r="1610" spans="1:23" x14ac:dyDescent="0.25">
      <c r="A1610" s="2">
        <v>7520</v>
      </c>
      <c r="B1610" s="14" t="s">
        <v>2304</v>
      </c>
      <c r="C1610" s="14" t="s">
        <v>3853</v>
      </c>
      <c r="D1610" s="14" t="s">
        <v>2316</v>
      </c>
      <c r="E1610" s="14" t="s">
        <v>2304</v>
      </c>
      <c r="F1610" s="26">
        <v>642200</v>
      </c>
      <c r="G1610" s="2">
        <v>64025</v>
      </c>
      <c r="H1610" s="4">
        <v>408.12</v>
      </c>
      <c r="I1610" s="25"/>
      <c r="K1610" t="str">
        <f t="shared" si="147"/>
        <v>TOTAL OPERATING EXPENSES</v>
      </c>
      <c r="L1610" t="str">
        <f t="shared" si="148"/>
        <v>OPERATING EXPENSES</v>
      </c>
      <c r="M1610" s="13" t="s">
        <v>3473</v>
      </c>
      <c r="N1610" t="str">
        <f t="shared" si="149"/>
        <v>TAXES OTHER THAN INCOME</v>
      </c>
      <c r="O1610" t="str">
        <f t="shared" si="150"/>
        <v>7505 - PAYROLL TAXES</v>
      </c>
      <c r="Q1610" t="str">
        <f t="shared" si="151"/>
        <v>STATE UNEMPLOYMENT TAX</v>
      </c>
      <c r="W1610" s="2">
        <v>7520</v>
      </c>
    </row>
    <row r="1611" spans="1:23" x14ac:dyDescent="0.25">
      <c r="A1611" s="2">
        <v>7530</v>
      </c>
      <c r="B1611" s="14" t="s">
        <v>2304</v>
      </c>
      <c r="C1611" s="14" t="s">
        <v>3854</v>
      </c>
      <c r="D1611" s="14" t="s">
        <v>2314</v>
      </c>
      <c r="E1611" s="14" t="s">
        <v>2307</v>
      </c>
      <c r="G1611" s="2" t="s">
        <v>2308</v>
      </c>
      <c r="H1611" s="4">
        <v>0</v>
      </c>
      <c r="K1611" t="str">
        <f t="shared" si="147"/>
        <v>TOTAL OPERATING EXPENSES</v>
      </c>
      <c r="L1611" t="str">
        <f t="shared" si="148"/>
        <v>OPERATING EXPENSES</v>
      </c>
      <c r="M1611" s="13" t="s">
        <v>3473</v>
      </c>
      <c r="N1611" t="str">
        <f t="shared" si="149"/>
        <v>TAXES OTHER THAN INCOME</v>
      </c>
      <c r="O1611" t="str">
        <f t="shared" si="150"/>
        <v>7530 - PROPERTY &amp; OTHER TAXES</v>
      </c>
      <c r="P1611" t="str">
        <f>CONCATENATE(A1611," ","-"," ",TRIM(C1611))</f>
        <v>7530 - PROPERTY &amp; OTHER TAXES</v>
      </c>
      <c r="Q1611" t="str">
        <f t="shared" si="151"/>
        <v>PROPERTY &amp; OTHER TAXES</v>
      </c>
      <c r="W1611" s="2">
        <v>7530</v>
      </c>
    </row>
    <row r="1612" spans="1:23" x14ac:dyDescent="0.25">
      <c r="A1612" s="2">
        <v>7535</v>
      </c>
      <c r="B1612" s="14" t="s">
        <v>2304</v>
      </c>
      <c r="C1612" s="14" t="s">
        <v>3855</v>
      </c>
      <c r="D1612" s="14" t="s">
        <v>2316</v>
      </c>
      <c r="E1612" s="14" t="s">
        <v>2304</v>
      </c>
      <c r="F1612" s="26">
        <v>643100</v>
      </c>
      <c r="G1612" s="2">
        <v>64040</v>
      </c>
      <c r="H1612" s="4">
        <v>408.13</v>
      </c>
      <c r="I1612" s="25"/>
      <c r="K1612" t="str">
        <f t="shared" si="147"/>
        <v>TOTAL OPERATING EXPENSES</v>
      </c>
      <c r="L1612" t="str">
        <f t="shared" si="148"/>
        <v>OPERATING EXPENSES</v>
      </c>
      <c r="M1612" s="13" t="s">
        <v>3473</v>
      </c>
      <c r="N1612" t="str">
        <f t="shared" si="149"/>
        <v>TAXES OTHER THAN INCOME</v>
      </c>
      <c r="O1612" t="str">
        <f t="shared" si="150"/>
        <v>7530 - PROPERTY &amp; OTHER TAXES</v>
      </c>
      <c r="Q1612" t="str">
        <f t="shared" si="151"/>
        <v>FRANCHISE TAX</v>
      </c>
      <c r="W1612" s="2">
        <v>7535</v>
      </c>
    </row>
    <row r="1613" spans="1:23" x14ac:dyDescent="0.25">
      <c r="A1613" s="2">
        <v>7540</v>
      </c>
      <c r="B1613" s="14" t="s">
        <v>2304</v>
      </c>
      <c r="C1613" s="14" t="s">
        <v>3856</v>
      </c>
      <c r="D1613" s="14" t="s">
        <v>2316</v>
      </c>
      <c r="E1613" s="14" t="s">
        <v>2304</v>
      </c>
      <c r="F1613" s="26">
        <v>643200</v>
      </c>
      <c r="G1613" s="2">
        <v>64045</v>
      </c>
      <c r="H1613" s="4">
        <v>408.13</v>
      </c>
      <c r="I1613" s="25"/>
      <c r="K1613" t="str">
        <f t="shared" si="147"/>
        <v>TOTAL OPERATING EXPENSES</v>
      </c>
      <c r="L1613" t="str">
        <f t="shared" si="148"/>
        <v>OPERATING EXPENSES</v>
      </c>
      <c r="M1613" s="13" t="s">
        <v>3473</v>
      </c>
      <c r="N1613" t="str">
        <f t="shared" si="149"/>
        <v>TAXES OTHER THAN INCOME</v>
      </c>
      <c r="O1613" t="str">
        <f t="shared" si="150"/>
        <v>7530 - PROPERTY &amp; OTHER TAXES</v>
      </c>
      <c r="Q1613" t="str">
        <f t="shared" si="151"/>
        <v>GROSS RECEIPTS TAX</v>
      </c>
      <c r="W1613" s="2">
        <v>7540</v>
      </c>
    </row>
    <row r="1614" spans="1:23" x14ac:dyDescent="0.25">
      <c r="A1614" s="2">
        <v>7545</v>
      </c>
      <c r="B1614" s="14" t="s">
        <v>2304</v>
      </c>
      <c r="C1614" s="14" t="s">
        <v>3857</v>
      </c>
      <c r="D1614" s="14" t="s">
        <v>2316</v>
      </c>
      <c r="E1614" s="14" t="s">
        <v>2304</v>
      </c>
      <c r="F1614" s="26">
        <v>643300</v>
      </c>
      <c r="G1614" s="2">
        <v>64050</v>
      </c>
      <c r="H1614" s="4">
        <v>408.11</v>
      </c>
      <c r="I1614" s="25"/>
      <c r="K1614" t="str">
        <f t="shared" si="147"/>
        <v>TOTAL OPERATING EXPENSES</v>
      </c>
      <c r="L1614" t="str">
        <f t="shared" si="148"/>
        <v>OPERATING EXPENSES</v>
      </c>
      <c r="M1614" s="13" t="s">
        <v>3473</v>
      </c>
      <c r="N1614" t="str">
        <f t="shared" si="149"/>
        <v>TAXES OTHER THAN INCOME</v>
      </c>
      <c r="O1614" t="str">
        <f t="shared" si="150"/>
        <v>7530 - PROPERTY &amp; OTHER TAXES</v>
      </c>
      <c r="Q1614" t="str">
        <f t="shared" si="151"/>
        <v>PERSONAL PROPERTY/ICT T</v>
      </c>
      <c r="W1614" s="2">
        <v>7545</v>
      </c>
    </row>
    <row r="1615" spans="1:23" x14ac:dyDescent="0.25">
      <c r="A1615" s="2">
        <v>7550</v>
      </c>
      <c r="B1615" s="14" t="s">
        <v>2304</v>
      </c>
      <c r="C1615" s="14" t="s">
        <v>3858</v>
      </c>
      <c r="D1615" s="14" t="s">
        <v>2316</v>
      </c>
      <c r="E1615" s="14" t="s">
        <v>2304</v>
      </c>
      <c r="F1615" s="26">
        <v>643700</v>
      </c>
      <c r="G1615" s="2">
        <v>64050</v>
      </c>
      <c r="H1615" s="4">
        <v>408.11</v>
      </c>
      <c r="I1615" s="25"/>
      <c r="K1615" t="str">
        <f t="shared" si="147"/>
        <v>TOTAL OPERATING EXPENSES</v>
      </c>
      <c r="L1615" t="str">
        <f t="shared" si="148"/>
        <v>OPERATING EXPENSES</v>
      </c>
      <c r="M1615" s="13" t="s">
        <v>3473</v>
      </c>
      <c r="N1615" t="str">
        <f t="shared" si="149"/>
        <v>TAXES OTHER THAN INCOME</v>
      </c>
      <c r="O1615" t="str">
        <f t="shared" si="150"/>
        <v>7530 - PROPERTY &amp; OTHER TAXES</v>
      </c>
      <c r="Q1615" t="str">
        <f t="shared" si="151"/>
        <v>PROPERTY/OTHER GENERAL</v>
      </c>
      <c r="W1615" s="2">
        <v>7550</v>
      </c>
    </row>
    <row r="1616" spans="1:23" x14ac:dyDescent="0.25">
      <c r="A1616" s="2">
        <v>7555</v>
      </c>
      <c r="B1616" s="14" t="s">
        <v>2304</v>
      </c>
      <c r="C1616" s="14" t="s">
        <v>3859</v>
      </c>
      <c r="D1616" s="14" t="s">
        <v>2316</v>
      </c>
      <c r="E1616" s="14" t="s">
        <v>2304</v>
      </c>
      <c r="F1616" s="26">
        <v>643400</v>
      </c>
      <c r="G1616" s="2">
        <v>64055</v>
      </c>
      <c r="H1616" s="4">
        <v>408.11</v>
      </c>
      <c r="I1616" s="25"/>
      <c r="K1616" t="str">
        <f t="shared" si="147"/>
        <v>TOTAL OPERATING EXPENSES</v>
      </c>
      <c r="L1616" t="str">
        <f t="shared" si="148"/>
        <v>OPERATING EXPENSES</v>
      </c>
      <c r="M1616" s="13" t="s">
        <v>3473</v>
      </c>
      <c r="N1616" t="str">
        <f t="shared" si="149"/>
        <v>TAXES OTHER THAN INCOME</v>
      </c>
      <c r="O1616" t="str">
        <f t="shared" si="150"/>
        <v>7530 - PROPERTY &amp; OTHER TAXES</v>
      </c>
      <c r="Q1616" t="str">
        <f t="shared" si="151"/>
        <v>REAL ESTATE TAX</v>
      </c>
      <c r="W1616" s="2">
        <v>7555</v>
      </c>
    </row>
    <row r="1617" spans="1:23" x14ac:dyDescent="0.25">
      <c r="A1617" s="2">
        <v>7560</v>
      </c>
      <c r="B1617" s="14" t="s">
        <v>2304</v>
      </c>
      <c r="C1617" s="14" t="s">
        <v>3860</v>
      </c>
      <c r="D1617" s="14" t="s">
        <v>2316</v>
      </c>
      <c r="E1617" s="14" t="s">
        <v>2304</v>
      </c>
      <c r="F1617" s="26">
        <v>643500</v>
      </c>
      <c r="G1617" s="2">
        <v>64060</v>
      </c>
      <c r="H1617" s="4">
        <v>408.13</v>
      </c>
      <c r="I1617" s="25"/>
      <c r="K1617" t="str">
        <f t="shared" si="147"/>
        <v>TOTAL OPERATING EXPENSES</v>
      </c>
      <c r="L1617" t="str">
        <f t="shared" si="148"/>
        <v>OPERATING EXPENSES</v>
      </c>
      <c r="M1617" s="13" t="s">
        <v>3473</v>
      </c>
      <c r="N1617" t="str">
        <f t="shared" si="149"/>
        <v>TAXES OTHER THAN INCOME</v>
      </c>
      <c r="O1617" t="str">
        <f t="shared" si="150"/>
        <v>7530 - PROPERTY &amp; OTHER TAXES</v>
      </c>
      <c r="Q1617" t="str">
        <f t="shared" si="151"/>
        <v>SALES/USE TAX EXPENSE</v>
      </c>
      <c r="W1617" s="2">
        <v>7560</v>
      </c>
    </row>
    <row r="1618" spans="1:23" x14ac:dyDescent="0.25">
      <c r="A1618" s="2">
        <v>7565</v>
      </c>
      <c r="B1618" s="14" t="s">
        <v>2304</v>
      </c>
      <c r="C1618" s="14" t="s">
        <v>3861</v>
      </c>
      <c r="D1618" s="14" t="s">
        <v>2316</v>
      </c>
      <c r="E1618" s="14" t="s">
        <v>2304</v>
      </c>
      <c r="F1618" s="26">
        <v>643600</v>
      </c>
      <c r="G1618" s="2">
        <v>64075</v>
      </c>
      <c r="H1618" s="4">
        <v>408.11</v>
      </c>
      <c r="I1618" s="25"/>
      <c r="K1618" t="str">
        <f t="shared" si="147"/>
        <v>TOTAL OPERATING EXPENSES</v>
      </c>
      <c r="L1618" t="str">
        <f t="shared" si="148"/>
        <v>OPERATING EXPENSES</v>
      </c>
      <c r="M1618" s="13" t="s">
        <v>3473</v>
      </c>
      <c r="N1618" t="str">
        <f t="shared" si="149"/>
        <v>TAXES OTHER THAN INCOME</v>
      </c>
      <c r="O1618" t="str">
        <f t="shared" si="150"/>
        <v>7530 - PROPERTY &amp; OTHER TAXES</v>
      </c>
      <c r="Q1618" t="str">
        <f t="shared" si="151"/>
        <v>SPECIAL ASSESSMENTS</v>
      </c>
      <c r="W1618" s="2">
        <v>7565</v>
      </c>
    </row>
    <row r="1619" spans="1:23" x14ac:dyDescent="0.25">
      <c r="A1619" s="2">
        <v>7570</v>
      </c>
      <c r="B1619" s="14" t="s">
        <v>2304</v>
      </c>
      <c r="C1619" s="14" t="s">
        <v>3862</v>
      </c>
      <c r="D1619" s="14" t="s">
        <v>2316</v>
      </c>
      <c r="E1619" s="14" t="s">
        <v>2304</v>
      </c>
      <c r="F1619" s="26">
        <v>643600</v>
      </c>
      <c r="G1619" s="2">
        <v>64065</v>
      </c>
      <c r="H1619" s="4">
        <v>408.1</v>
      </c>
      <c r="I1619" s="25"/>
      <c r="K1619" t="str">
        <f t="shared" si="147"/>
        <v>TOTAL OPERATING EXPENSES</v>
      </c>
      <c r="L1619" t="str">
        <f t="shared" si="148"/>
        <v>OPERATING EXPENSES</v>
      </c>
      <c r="M1619" s="13" t="s">
        <v>3473</v>
      </c>
      <c r="N1619" t="str">
        <f t="shared" si="149"/>
        <v>TAXES OTHER THAN INCOME</v>
      </c>
      <c r="O1619" t="str">
        <f t="shared" si="150"/>
        <v>7530 - PROPERTY &amp; OTHER TAXES</v>
      </c>
      <c r="Q1619" t="str">
        <f t="shared" si="151"/>
        <v>UTILITY/COMMISSION TAX</v>
      </c>
      <c r="W1619" s="2">
        <v>7570</v>
      </c>
    </row>
    <row r="1620" spans="1:23" x14ac:dyDescent="0.25">
      <c r="A1620" s="2">
        <v>7580</v>
      </c>
      <c r="B1620" s="14" t="s">
        <v>2304</v>
      </c>
      <c r="C1620" s="14" t="s">
        <v>3863</v>
      </c>
      <c r="D1620" s="14" t="s">
        <v>2312</v>
      </c>
      <c r="E1620" s="14" t="s">
        <v>2307</v>
      </c>
      <c r="G1620" s="2" t="s">
        <v>2308</v>
      </c>
      <c r="H1620" s="4">
        <v>0</v>
      </c>
      <c r="K1620" t="str">
        <f t="shared" si="147"/>
        <v>TOTAL OPERATING EXPENSES</v>
      </c>
      <c r="L1620" t="str">
        <f t="shared" si="148"/>
        <v>OPERATING EXPENSES</v>
      </c>
      <c r="M1620" s="13" t="s">
        <v>3473</v>
      </c>
      <c r="N1620" t="str">
        <f t="shared" si="149"/>
        <v>INCOME TAXES</v>
      </c>
      <c r="O1620" t="str">
        <f t="shared" si="150"/>
        <v>7530 - PROPERTY &amp; OTHER TAXES</v>
      </c>
      <c r="Q1620" t="str">
        <f t="shared" si="151"/>
        <v/>
      </c>
      <c r="W1620" s="2">
        <v>7580</v>
      </c>
    </row>
    <row r="1621" spans="1:23" x14ac:dyDescent="0.25">
      <c r="A1621" s="2">
        <v>7585</v>
      </c>
      <c r="B1621" s="14" t="s">
        <v>2304</v>
      </c>
      <c r="C1621" s="14" t="s">
        <v>3864</v>
      </c>
      <c r="D1621" s="14" t="s">
        <v>2314</v>
      </c>
      <c r="E1621" s="14" t="s">
        <v>2304</v>
      </c>
      <c r="F1621" s="2">
        <v>920003</v>
      </c>
      <c r="G1621" s="2">
        <v>87005</v>
      </c>
      <c r="H1621" s="4">
        <v>412.11</v>
      </c>
      <c r="K1621" t="str">
        <f t="shared" si="147"/>
        <v>TOTAL OPERATING EXPENSES</v>
      </c>
      <c r="L1621" t="str">
        <f t="shared" si="148"/>
        <v>OPERATING EXPENSES</v>
      </c>
      <c r="M1621" s="13" t="s">
        <v>3473</v>
      </c>
      <c r="N1621" t="str">
        <f t="shared" si="149"/>
        <v>INCOME TAXES</v>
      </c>
      <c r="O1621" t="str">
        <f t="shared" si="150"/>
        <v>7585 - AMORT OF INVEST TAX CRED</v>
      </c>
      <c r="P1621" t="str">
        <f t="shared" ref="P1621:P1626" si="152">CONCATENATE(A1621," ","-"," ",TRIM(C1621))</f>
        <v>7585 - AMORT OF INVEST TAX CRED</v>
      </c>
      <c r="Q1621" t="str">
        <f t="shared" si="151"/>
        <v>AMORT OF INVEST TAX CRED</v>
      </c>
      <c r="W1621" s="2">
        <v>7585</v>
      </c>
    </row>
    <row r="1622" spans="1:23" x14ac:dyDescent="0.25">
      <c r="A1622" s="2">
        <v>7590</v>
      </c>
      <c r="B1622" s="14" t="s">
        <v>2304</v>
      </c>
      <c r="C1622" s="14" t="s">
        <v>3865</v>
      </c>
      <c r="D1622" s="14" t="s">
        <v>2314</v>
      </c>
      <c r="E1622" s="14" t="s">
        <v>2304</v>
      </c>
      <c r="F1622" s="2">
        <v>920001</v>
      </c>
      <c r="G1622" s="2" t="s">
        <v>2308</v>
      </c>
      <c r="H1622" s="4">
        <v>410.2</v>
      </c>
      <c r="K1622" t="str">
        <f t="shared" si="147"/>
        <v>TOTAL OPERATING EXPENSES</v>
      </c>
      <c r="L1622" t="str">
        <f t="shared" si="148"/>
        <v>OPERATING EXPENSES</v>
      </c>
      <c r="M1622" s="13" t="s">
        <v>3473</v>
      </c>
      <c r="N1622" t="str">
        <f t="shared" si="149"/>
        <v>INCOME TAXES</v>
      </c>
      <c r="O1622" t="str">
        <f t="shared" si="150"/>
        <v>7590 - DEF INCOME TAX-FED ITC</v>
      </c>
      <c r="P1622" t="str">
        <f t="shared" si="152"/>
        <v>7590 - DEF INCOME TAX-FED ITC</v>
      </c>
      <c r="Q1622" t="str">
        <f t="shared" si="151"/>
        <v>DEF INCOME TAX-FED ITC</v>
      </c>
      <c r="W1622" s="2">
        <v>7590</v>
      </c>
    </row>
    <row r="1623" spans="1:23" x14ac:dyDescent="0.25">
      <c r="A1623" s="2">
        <v>7595</v>
      </c>
      <c r="B1623" s="14" t="s">
        <v>2304</v>
      </c>
      <c r="C1623" s="14" t="s">
        <v>1679</v>
      </c>
      <c r="D1623" s="14" t="s">
        <v>2314</v>
      </c>
      <c r="E1623" s="14" t="s">
        <v>2304</v>
      </c>
      <c r="F1623" s="2">
        <v>920001</v>
      </c>
      <c r="G1623" s="2">
        <v>87010</v>
      </c>
      <c r="H1623" s="4">
        <v>410.1</v>
      </c>
      <c r="K1623" t="str">
        <f t="shared" si="147"/>
        <v>TOTAL OPERATING EXPENSES</v>
      </c>
      <c r="L1623" t="str">
        <f t="shared" si="148"/>
        <v>OPERATING EXPENSES</v>
      </c>
      <c r="M1623" s="13" t="s">
        <v>3473</v>
      </c>
      <c r="N1623" t="str">
        <f t="shared" si="149"/>
        <v>INCOME TAXES</v>
      </c>
      <c r="O1623" t="str">
        <f t="shared" si="150"/>
        <v>7595 - DEF INCOME TAX-FEDERAL</v>
      </c>
      <c r="P1623" t="str">
        <f t="shared" si="152"/>
        <v>7595 - DEF INCOME TAX-FEDERAL</v>
      </c>
      <c r="Q1623" t="str">
        <f t="shared" si="151"/>
        <v>DEF INCOME TAX-FEDERAL</v>
      </c>
      <c r="W1623" s="2">
        <v>7595</v>
      </c>
    </row>
    <row r="1624" spans="1:23" x14ac:dyDescent="0.25">
      <c r="A1624" s="2">
        <v>7600</v>
      </c>
      <c r="B1624" s="14" t="s">
        <v>2304</v>
      </c>
      <c r="C1624" s="14" t="s">
        <v>1677</v>
      </c>
      <c r="D1624" s="14" t="s">
        <v>2314</v>
      </c>
      <c r="E1624" s="14" t="s">
        <v>2304</v>
      </c>
      <c r="F1624" s="2">
        <v>920002</v>
      </c>
      <c r="G1624" s="2">
        <v>87015</v>
      </c>
      <c r="H1624" s="4">
        <v>410.11</v>
      </c>
      <c r="K1624" t="str">
        <f t="shared" si="147"/>
        <v>TOTAL OPERATING EXPENSES</v>
      </c>
      <c r="L1624" t="str">
        <f t="shared" si="148"/>
        <v>OPERATING EXPENSES</v>
      </c>
      <c r="M1624" s="13" t="s">
        <v>3473</v>
      </c>
      <c r="N1624" t="str">
        <f t="shared" si="149"/>
        <v>INCOME TAXES</v>
      </c>
      <c r="O1624" t="str">
        <f t="shared" si="150"/>
        <v>7600 - DEF INCOME TAXES-STATE</v>
      </c>
      <c r="P1624" t="str">
        <f t="shared" si="152"/>
        <v>7600 - DEF INCOME TAXES-STATE</v>
      </c>
      <c r="Q1624" t="str">
        <f t="shared" si="151"/>
        <v>DEF INCOME TAXES-STATE</v>
      </c>
      <c r="W1624" s="2">
        <v>7600</v>
      </c>
    </row>
    <row r="1625" spans="1:23" x14ac:dyDescent="0.25">
      <c r="A1625" s="2">
        <v>7605</v>
      </c>
      <c r="B1625" s="14" t="s">
        <v>2304</v>
      </c>
      <c r="C1625" s="14" t="s">
        <v>3866</v>
      </c>
      <c r="D1625" s="14" t="s">
        <v>2314</v>
      </c>
      <c r="E1625" s="14" t="s">
        <v>2304</v>
      </c>
      <c r="F1625" s="2">
        <v>910001</v>
      </c>
      <c r="G1625" s="2">
        <v>87020</v>
      </c>
      <c r="H1625" s="4">
        <v>409.1</v>
      </c>
      <c r="K1625" t="str">
        <f t="shared" si="147"/>
        <v>TOTAL OPERATING EXPENSES</v>
      </c>
      <c r="L1625" t="str">
        <f t="shared" si="148"/>
        <v>OPERATING EXPENSES</v>
      </c>
      <c r="M1625" s="13" t="s">
        <v>3473</v>
      </c>
      <c r="N1625" t="str">
        <f t="shared" si="149"/>
        <v>INCOME TAXES</v>
      </c>
      <c r="O1625" t="str">
        <f t="shared" si="150"/>
        <v>7605 - INCOME TAXES-FEDERAL</v>
      </c>
      <c r="P1625" t="str">
        <f t="shared" si="152"/>
        <v>7605 - INCOME TAXES-FEDERAL</v>
      </c>
      <c r="Q1625" t="str">
        <f t="shared" si="151"/>
        <v>INCOME TAXES-FEDERAL</v>
      </c>
      <c r="W1625" s="2">
        <v>7605</v>
      </c>
    </row>
    <row r="1626" spans="1:23" x14ac:dyDescent="0.25">
      <c r="A1626" s="2">
        <v>7610</v>
      </c>
      <c r="B1626" s="14" t="s">
        <v>2304</v>
      </c>
      <c r="C1626" s="14" t="s">
        <v>3867</v>
      </c>
      <c r="D1626" s="14" t="s">
        <v>2314</v>
      </c>
      <c r="E1626" s="14" t="s">
        <v>2304</v>
      </c>
      <c r="F1626" s="2">
        <v>910002</v>
      </c>
      <c r="G1626" s="2">
        <v>87025</v>
      </c>
      <c r="H1626" s="4">
        <v>409.11</v>
      </c>
      <c r="K1626" t="str">
        <f t="shared" si="147"/>
        <v>TOTAL OPERATING EXPENSES</v>
      </c>
      <c r="L1626" t="str">
        <f t="shared" si="148"/>
        <v>OPERATING EXPENSES</v>
      </c>
      <c r="M1626" s="13" t="s">
        <v>3473</v>
      </c>
      <c r="N1626" t="str">
        <f t="shared" si="149"/>
        <v>INCOME TAXES</v>
      </c>
      <c r="O1626" t="str">
        <f t="shared" si="150"/>
        <v>7610 - INCOME TAXES-STATE</v>
      </c>
      <c r="P1626" t="str">
        <f t="shared" si="152"/>
        <v>7610 - INCOME TAXES-STATE</v>
      </c>
      <c r="Q1626" t="str">
        <f t="shared" si="151"/>
        <v>INCOME TAXES-STATE</v>
      </c>
      <c r="W1626" s="2">
        <v>7610</v>
      </c>
    </row>
    <row r="1627" spans="1:23" x14ac:dyDescent="0.25">
      <c r="A1627" s="2">
        <v>7620</v>
      </c>
      <c r="B1627" s="14" t="s">
        <v>2304</v>
      </c>
      <c r="C1627" s="14" t="s">
        <v>3868</v>
      </c>
      <c r="D1627" s="14" t="s">
        <v>2306</v>
      </c>
      <c r="E1627" s="14" t="s">
        <v>2307</v>
      </c>
      <c r="G1627" s="2" t="s">
        <v>2308</v>
      </c>
      <c r="H1627" s="4">
        <v>0</v>
      </c>
      <c r="K1627" t="str">
        <f t="shared" si="147"/>
        <v>TOTAL OTHER INCOME &amp; EXPENS</v>
      </c>
      <c r="L1627" t="str">
        <f t="shared" si="148"/>
        <v>OPERATING EXPENSES</v>
      </c>
      <c r="M1627" s="13" t="s">
        <v>3473</v>
      </c>
      <c r="N1627" t="str">
        <f t="shared" si="149"/>
        <v>INCOME TAXES</v>
      </c>
      <c r="O1627" t="str">
        <f t="shared" si="150"/>
        <v>7610 - INCOME TAXES-STATE</v>
      </c>
      <c r="Q1627" t="str">
        <f t="shared" si="151"/>
        <v/>
      </c>
      <c r="W1627" s="2">
        <v>7620</v>
      </c>
    </row>
    <row r="1628" spans="1:23" x14ac:dyDescent="0.25">
      <c r="A1628" s="2">
        <v>7625</v>
      </c>
      <c r="B1628" s="14" t="s">
        <v>2304</v>
      </c>
      <c r="C1628" s="14" t="s">
        <v>3869</v>
      </c>
      <c r="D1628" s="14" t="s">
        <v>2310</v>
      </c>
      <c r="E1628" s="14" t="s">
        <v>2307</v>
      </c>
      <c r="G1628" s="2" t="s">
        <v>2308</v>
      </c>
      <c r="H1628" s="4">
        <v>0</v>
      </c>
      <c r="K1628" t="str">
        <f t="shared" si="147"/>
        <v>TOTAL OTHER INCOME &amp; EXPENS</v>
      </c>
      <c r="L1628" t="str">
        <f t="shared" si="148"/>
        <v>OTHER INCOME</v>
      </c>
      <c r="M1628" s="13" t="str">
        <f t="shared" ref="M1628:M1644" si="153">+L1628</f>
        <v>OTHER INCOME</v>
      </c>
      <c r="N1628" t="str">
        <f t="shared" si="149"/>
        <v>INCOME TAXES</v>
      </c>
      <c r="O1628" t="str">
        <f t="shared" si="150"/>
        <v>7610 - INCOME TAXES-STATE</v>
      </c>
      <c r="Q1628" t="str">
        <f t="shared" si="151"/>
        <v/>
      </c>
      <c r="W1628" s="2">
        <v>7625</v>
      </c>
    </row>
    <row r="1629" spans="1:23" x14ac:dyDescent="0.25">
      <c r="A1629" s="2">
        <v>7630</v>
      </c>
      <c r="B1629" s="14" t="s">
        <v>2304</v>
      </c>
      <c r="C1629" s="14" t="s">
        <v>3869</v>
      </c>
      <c r="D1629" s="14" t="s">
        <v>2312</v>
      </c>
      <c r="E1629" s="14" t="s">
        <v>2307</v>
      </c>
      <c r="G1629" s="2" t="s">
        <v>2308</v>
      </c>
      <c r="H1629" s="4">
        <v>0</v>
      </c>
      <c r="K1629" t="str">
        <f t="shared" si="147"/>
        <v>TOTAL OTHER INCOME &amp; EXPENS</v>
      </c>
      <c r="L1629" t="str">
        <f t="shared" si="148"/>
        <v>OTHER INCOME</v>
      </c>
      <c r="M1629" s="13" t="str">
        <f t="shared" si="153"/>
        <v>OTHER INCOME</v>
      </c>
      <c r="N1629" t="str">
        <f t="shared" si="149"/>
        <v>OTHER INCOME</v>
      </c>
      <c r="O1629" t="str">
        <f t="shared" si="150"/>
        <v>7610 - INCOME TAXES-STATE</v>
      </c>
      <c r="Q1629" t="str">
        <f t="shared" si="151"/>
        <v/>
      </c>
      <c r="W1629" s="2">
        <v>7630</v>
      </c>
    </row>
    <row r="1630" spans="1:23" x14ac:dyDescent="0.25">
      <c r="A1630" s="2">
        <v>7635</v>
      </c>
      <c r="B1630" s="14" t="s">
        <v>2304</v>
      </c>
      <c r="C1630" s="14" t="s">
        <v>3870</v>
      </c>
      <c r="D1630" s="14" t="s">
        <v>2314</v>
      </c>
      <c r="E1630" s="14" t="s">
        <v>2304</v>
      </c>
      <c r="F1630" s="26">
        <v>841004</v>
      </c>
      <c r="G1630" s="2" t="s">
        <v>2308</v>
      </c>
      <c r="H1630" s="4">
        <v>419</v>
      </c>
      <c r="I1630" s="25"/>
      <c r="K1630" t="str">
        <f t="shared" si="147"/>
        <v>TOTAL OTHER INCOME &amp; EXPENS</v>
      </c>
      <c r="L1630" t="str">
        <f t="shared" si="148"/>
        <v>OTHER INCOME</v>
      </c>
      <c r="M1630" s="13" t="str">
        <f t="shared" si="153"/>
        <v>OTHER INCOME</v>
      </c>
      <c r="N1630" t="str">
        <f t="shared" si="149"/>
        <v>OTHER INCOME</v>
      </c>
      <c r="O1630" t="str">
        <f t="shared" si="150"/>
        <v>7635 - DIVIDEND INCOME</v>
      </c>
      <c r="P1630" t="str">
        <f>CONCATENATE(A1630," ","-"," ",TRIM(C1630))</f>
        <v>7635 - DIVIDEND INCOME</v>
      </c>
      <c r="Q1630" t="str">
        <f t="shared" si="151"/>
        <v>DIVIDEND INCOME</v>
      </c>
      <c r="W1630" s="2">
        <v>7635</v>
      </c>
    </row>
    <row r="1631" spans="1:23" x14ac:dyDescent="0.25">
      <c r="A1631" s="2">
        <v>7640</v>
      </c>
      <c r="B1631" s="14" t="s">
        <v>2304</v>
      </c>
      <c r="C1631" s="14" t="s">
        <v>3871</v>
      </c>
      <c r="D1631" s="14" t="s">
        <v>2314</v>
      </c>
      <c r="E1631" s="14" t="s">
        <v>2307</v>
      </c>
      <c r="G1631" s="2" t="s">
        <v>2308</v>
      </c>
      <c r="H1631" s="4">
        <v>415</v>
      </c>
      <c r="K1631" t="str">
        <f t="shared" si="147"/>
        <v>TOTAL OTHER INCOME &amp; EXPENS</v>
      </c>
      <c r="L1631" t="str">
        <f t="shared" si="148"/>
        <v>OTHER INCOME</v>
      </c>
      <c r="M1631" s="13" t="str">
        <f t="shared" si="153"/>
        <v>OTHER INCOME</v>
      </c>
      <c r="N1631" t="str">
        <f t="shared" si="149"/>
        <v>OTHER INCOME</v>
      </c>
      <c r="O1631" t="str">
        <f t="shared" si="150"/>
        <v>7640 - INCOME FROM MGMT SERVICE</v>
      </c>
      <c r="P1631" t="str">
        <f>CONCATENATE(A1631," ","-"," ",TRIM(C1631))</f>
        <v>7640 - INCOME FROM MGMT SERVICE</v>
      </c>
      <c r="Q1631" t="str">
        <f t="shared" si="151"/>
        <v>INCOME FROM MGMT SERVICE</v>
      </c>
      <c r="W1631" s="2">
        <v>7640</v>
      </c>
    </row>
    <row r="1632" spans="1:23" x14ac:dyDescent="0.25">
      <c r="A1632" s="2">
        <v>7645</v>
      </c>
      <c r="B1632" s="14" t="s">
        <v>2304</v>
      </c>
      <c r="C1632" s="14" t="s">
        <v>3872</v>
      </c>
      <c r="D1632" s="14" t="s">
        <v>2314</v>
      </c>
      <c r="E1632" s="14" t="s">
        <v>2304</v>
      </c>
      <c r="F1632" s="26">
        <v>817001</v>
      </c>
      <c r="G1632" s="2" t="s">
        <v>2308</v>
      </c>
      <c r="H1632" s="4">
        <v>419</v>
      </c>
      <c r="I1632" s="25"/>
      <c r="K1632" t="str">
        <f t="shared" si="147"/>
        <v>TOTAL OTHER INCOME &amp; EXPENS</v>
      </c>
      <c r="L1632" t="str">
        <f t="shared" si="148"/>
        <v>OTHER INCOME</v>
      </c>
      <c r="M1632" s="13" t="str">
        <f t="shared" si="153"/>
        <v>OTHER INCOME</v>
      </c>
      <c r="N1632" t="str">
        <f t="shared" si="149"/>
        <v>OTHER INCOME</v>
      </c>
      <c r="O1632" t="str">
        <f t="shared" si="150"/>
        <v>7645 - INTEREST INCOME-INTERCO</v>
      </c>
      <c r="P1632" t="str">
        <f>CONCATENATE(A1632," ","-"," ",TRIM(C1632))</f>
        <v>7645 - INTEREST INCOME-INTERCO</v>
      </c>
      <c r="Q1632" t="str">
        <f t="shared" si="151"/>
        <v>INTEREST INCOME-INTERCO</v>
      </c>
      <c r="W1632" s="2">
        <v>7645</v>
      </c>
    </row>
    <row r="1633" spans="1:23" x14ac:dyDescent="0.25">
      <c r="A1633" s="2">
        <v>7650</v>
      </c>
      <c r="B1633" s="14" t="s">
        <v>2304</v>
      </c>
      <c r="C1633" s="14" t="s">
        <v>3873</v>
      </c>
      <c r="D1633" s="14" t="s">
        <v>2314</v>
      </c>
      <c r="E1633" s="14" t="s">
        <v>2307</v>
      </c>
      <c r="G1633" s="2" t="s">
        <v>2308</v>
      </c>
      <c r="H1633" s="4">
        <v>0</v>
      </c>
      <c r="K1633" t="str">
        <f t="shared" si="147"/>
        <v>TOTAL OTHER INCOME &amp; EXPENS</v>
      </c>
      <c r="L1633" t="str">
        <f t="shared" si="148"/>
        <v>OTHER INCOME</v>
      </c>
      <c r="M1633" s="13" t="str">
        <f t="shared" si="153"/>
        <v>OTHER INCOME</v>
      </c>
      <c r="N1633" t="str">
        <f t="shared" si="149"/>
        <v>OTHER INCOME</v>
      </c>
      <c r="O1633" t="str">
        <f t="shared" si="150"/>
        <v>7650 - MISCELLANEOUS INC / EXP</v>
      </c>
      <c r="P1633" t="str">
        <f>CONCATENATE(A1633," ","-"," ",TRIM(C1633))</f>
        <v>7650 - MISCELLANEOUS INC / EXP</v>
      </c>
      <c r="Q1633" t="str">
        <f t="shared" si="151"/>
        <v>MISCELLANEOUS INC / EXP</v>
      </c>
      <c r="W1633" s="2">
        <v>7650</v>
      </c>
    </row>
    <row r="1634" spans="1:23" x14ac:dyDescent="0.25">
      <c r="A1634" s="2">
        <v>7655</v>
      </c>
      <c r="B1634" s="14" t="s">
        <v>2304</v>
      </c>
      <c r="C1634" s="14" t="s">
        <v>3874</v>
      </c>
      <c r="D1634" s="14" t="s">
        <v>2316</v>
      </c>
      <c r="E1634" s="14" t="s">
        <v>2304</v>
      </c>
      <c r="F1634" s="26">
        <v>630001</v>
      </c>
      <c r="G1634" s="2" t="s">
        <v>2308</v>
      </c>
      <c r="H1634" s="4">
        <v>421</v>
      </c>
      <c r="I1634" s="27"/>
      <c r="J1634" s="11" t="s">
        <v>3450</v>
      </c>
      <c r="K1634" t="str">
        <f t="shared" si="147"/>
        <v>TOTAL OTHER INCOME &amp; EXPENS</v>
      </c>
      <c r="L1634" t="str">
        <f t="shared" si="148"/>
        <v>OTHER INCOME</v>
      </c>
      <c r="M1634" s="13" t="str">
        <f t="shared" si="153"/>
        <v>OTHER INCOME</v>
      </c>
      <c r="N1634" t="str">
        <f t="shared" si="149"/>
        <v>OTHER INCOME</v>
      </c>
      <c r="O1634" t="str">
        <f t="shared" si="150"/>
        <v>7650 - MISCELLANEOUS INC / EXP</v>
      </c>
      <c r="Q1634" t="str">
        <f t="shared" si="151"/>
        <v>DISALLOWED UTIL PLANT</v>
      </c>
      <c r="W1634" s="2">
        <v>7655</v>
      </c>
    </row>
    <row r="1635" spans="1:23" x14ac:dyDescent="0.25">
      <c r="A1635" s="2">
        <v>7660</v>
      </c>
      <c r="B1635" s="14" t="s">
        <v>2304</v>
      </c>
      <c r="C1635" s="14" t="s">
        <v>3875</v>
      </c>
      <c r="D1635" s="14" t="s">
        <v>2316</v>
      </c>
      <c r="E1635" s="14" t="s">
        <v>2304</v>
      </c>
      <c r="F1635" s="26">
        <v>630002</v>
      </c>
      <c r="G1635" s="2">
        <v>62350</v>
      </c>
      <c r="H1635" s="4">
        <v>426</v>
      </c>
      <c r="I1635" s="25"/>
      <c r="K1635" t="str">
        <f t="shared" si="147"/>
        <v>TOTAL OTHER INCOME &amp; EXPENS</v>
      </c>
      <c r="L1635" t="str">
        <f t="shared" si="148"/>
        <v>OTHER INCOME</v>
      </c>
      <c r="M1635" s="13" t="str">
        <f t="shared" si="153"/>
        <v>OTHER INCOME</v>
      </c>
      <c r="N1635" t="str">
        <f t="shared" si="149"/>
        <v>OTHER INCOME</v>
      </c>
      <c r="O1635" t="str">
        <f t="shared" si="150"/>
        <v>7650 - MISCELLANEOUS INC / EXP</v>
      </c>
      <c r="Q1635" t="str">
        <f t="shared" si="151"/>
        <v>MISCELLANEOUS EXP NON-U</v>
      </c>
      <c r="W1635" s="2">
        <v>7660</v>
      </c>
    </row>
    <row r="1636" spans="1:23" x14ac:dyDescent="0.25">
      <c r="A1636" s="2">
        <v>7665</v>
      </c>
      <c r="B1636" s="14" t="s">
        <v>2304</v>
      </c>
      <c r="C1636" s="14" t="s">
        <v>3876</v>
      </c>
      <c r="D1636" s="14" t="s">
        <v>2316</v>
      </c>
      <c r="E1636" s="14" t="s">
        <v>2304</v>
      </c>
      <c r="F1636" s="2" t="s">
        <v>2589</v>
      </c>
      <c r="G1636" s="2" t="s">
        <v>2308</v>
      </c>
      <c r="H1636" s="4">
        <v>433</v>
      </c>
      <c r="K1636" t="str">
        <f t="shared" si="147"/>
        <v>TOTAL OTHER INCOME &amp; EXPENS</v>
      </c>
      <c r="L1636" t="str">
        <f t="shared" si="148"/>
        <v>OTHER INCOME</v>
      </c>
      <c r="M1636" s="13" t="str">
        <f t="shared" si="153"/>
        <v>OTHER INCOME</v>
      </c>
      <c r="N1636" t="str">
        <f t="shared" si="149"/>
        <v>OTHER INCOME</v>
      </c>
      <c r="O1636" t="str">
        <f t="shared" si="150"/>
        <v>7650 - MISCELLANEOUS INC / EXP</v>
      </c>
      <c r="Q1636" t="str">
        <f t="shared" si="151"/>
        <v>EXTRAORDINARY GAIN/LOSS</v>
      </c>
      <c r="W1636" s="2">
        <v>7665</v>
      </c>
    </row>
    <row r="1637" spans="1:23" x14ac:dyDescent="0.25">
      <c r="A1637" s="2">
        <v>7670</v>
      </c>
      <c r="B1637" s="14" t="s">
        <v>2304</v>
      </c>
      <c r="C1637" s="14" t="s">
        <v>3877</v>
      </c>
      <c r="D1637" s="14" t="s">
        <v>2316</v>
      </c>
      <c r="E1637" s="14" t="s">
        <v>2304</v>
      </c>
      <c r="F1637" s="26">
        <v>843003</v>
      </c>
      <c r="G1637" s="2">
        <v>85006</v>
      </c>
      <c r="H1637" s="4">
        <v>434</v>
      </c>
      <c r="I1637" s="25"/>
      <c r="K1637" t="str">
        <f t="shared" si="147"/>
        <v>TOTAL OTHER INCOME &amp; EXPENS</v>
      </c>
      <c r="L1637" t="str">
        <f t="shared" si="148"/>
        <v>OTHER INCOME</v>
      </c>
      <c r="M1637" s="13" t="str">
        <f t="shared" si="153"/>
        <v>OTHER INCOME</v>
      </c>
      <c r="N1637" t="str">
        <f t="shared" si="149"/>
        <v>OTHER INCOME</v>
      </c>
      <c r="O1637" t="str">
        <f t="shared" si="150"/>
        <v>7650 - MISCELLANEOUS INC / EXP</v>
      </c>
      <c r="Q1637" t="str">
        <f t="shared" si="151"/>
        <v>CIAC GROSS-UP TAX</v>
      </c>
      <c r="W1637" s="2">
        <v>7670</v>
      </c>
    </row>
    <row r="1638" spans="1:23" x14ac:dyDescent="0.25">
      <c r="A1638" s="2">
        <v>7675</v>
      </c>
      <c r="B1638" s="14" t="s">
        <v>2304</v>
      </c>
      <c r="C1638" s="14" t="s">
        <v>3878</v>
      </c>
      <c r="D1638" s="14" t="s">
        <v>2314</v>
      </c>
      <c r="E1638" s="14" t="s">
        <v>2307</v>
      </c>
      <c r="G1638" s="2" t="s">
        <v>2308</v>
      </c>
      <c r="H1638" s="4">
        <v>0</v>
      </c>
      <c r="K1638" t="str">
        <f t="shared" si="147"/>
        <v>TOTAL OTHER INCOME &amp; EXPENS</v>
      </c>
      <c r="L1638" t="str">
        <f t="shared" si="148"/>
        <v>OTHER INCOME</v>
      </c>
      <c r="M1638" s="13" t="str">
        <f t="shared" si="153"/>
        <v>OTHER INCOME</v>
      </c>
      <c r="N1638" t="str">
        <f t="shared" si="149"/>
        <v>OTHER INCOME</v>
      </c>
      <c r="O1638" t="str">
        <f t="shared" si="150"/>
        <v>7675 - RENTAL / OTHER INCOME</v>
      </c>
      <c r="P1638" t="str">
        <f>CONCATENATE(A1638," ","-"," ",TRIM(C1638))</f>
        <v>7675 - RENTAL / OTHER INCOME</v>
      </c>
      <c r="Q1638" t="str">
        <f t="shared" si="151"/>
        <v>RENTAL / OTHER INCOME</v>
      </c>
      <c r="W1638" s="2">
        <v>7675</v>
      </c>
    </row>
    <row r="1639" spans="1:23" x14ac:dyDescent="0.25">
      <c r="A1639" s="2">
        <v>7680</v>
      </c>
      <c r="B1639" s="14" t="s">
        <v>2304</v>
      </c>
      <c r="C1639" s="14" t="s">
        <v>3879</v>
      </c>
      <c r="D1639" s="14" t="s">
        <v>2316</v>
      </c>
      <c r="E1639" s="14" t="s">
        <v>2304</v>
      </c>
      <c r="F1639" s="26">
        <v>843001</v>
      </c>
      <c r="G1639" s="2">
        <v>85005</v>
      </c>
      <c r="H1639" s="4">
        <v>472</v>
      </c>
      <c r="I1639" s="25"/>
      <c r="K1639" t="str">
        <f t="shared" si="147"/>
        <v>TOTAL OTHER INCOME &amp; EXPENS</v>
      </c>
      <c r="L1639" t="str">
        <f t="shared" si="148"/>
        <v>OTHER INCOME</v>
      </c>
      <c r="M1639" s="13" t="str">
        <f t="shared" si="153"/>
        <v>OTHER INCOME</v>
      </c>
      <c r="N1639" t="str">
        <f t="shared" si="149"/>
        <v>OTHER INCOME</v>
      </c>
      <c r="O1639" t="str">
        <f t="shared" si="150"/>
        <v>7675 - RENTAL / OTHER INCOME</v>
      </c>
      <c r="Q1639" t="str">
        <f t="shared" si="151"/>
        <v>RENTAL INCOME</v>
      </c>
      <c r="W1639" s="2">
        <v>7680</v>
      </c>
    </row>
    <row r="1640" spans="1:23" x14ac:dyDescent="0.25">
      <c r="A1640" s="2">
        <v>7685</v>
      </c>
      <c r="B1640" s="14" t="s">
        <v>2304</v>
      </c>
      <c r="C1640" s="14" t="s">
        <v>3880</v>
      </c>
      <c r="D1640" s="14" t="s">
        <v>2316</v>
      </c>
      <c r="E1640" s="14" t="s">
        <v>2304</v>
      </c>
      <c r="F1640" s="26">
        <v>817001</v>
      </c>
      <c r="G1640" s="2">
        <v>81051</v>
      </c>
      <c r="H1640" s="4">
        <v>419</v>
      </c>
      <c r="I1640" s="25"/>
      <c r="K1640" t="str">
        <f t="shared" si="147"/>
        <v>TOTAL OTHER INCOME &amp; EXPENS</v>
      </c>
      <c r="L1640" t="str">
        <f t="shared" si="148"/>
        <v>OTHER INCOME</v>
      </c>
      <c r="M1640" s="13" t="str">
        <f t="shared" si="153"/>
        <v>OTHER INCOME</v>
      </c>
      <c r="N1640" t="str">
        <f t="shared" si="149"/>
        <v>OTHER INCOME</v>
      </c>
      <c r="O1640" t="str">
        <f t="shared" si="150"/>
        <v>7675 - RENTAL / OTHER INCOME</v>
      </c>
      <c r="Q1640" t="str">
        <f t="shared" si="151"/>
        <v>INTEREST INCOME</v>
      </c>
      <c r="W1640" s="2">
        <v>7685</v>
      </c>
    </row>
    <row r="1641" spans="1:23" x14ac:dyDescent="0.25">
      <c r="A1641" s="2">
        <v>7690</v>
      </c>
      <c r="B1641" s="14" t="s">
        <v>2304</v>
      </c>
      <c r="C1641" s="14" t="s">
        <v>3881</v>
      </c>
      <c r="D1641" s="14" t="s">
        <v>2316</v>
      </c>
      <c r="E1641" s="14" t="s">
        <v>2304</v>
      </c>
      <c r="F1641" s="26" t="s">
        <v>2989</v>
      </c>
      <c r="G1641" s="2" t="s">
        <v>2308</v>
      </c>
      <c r="H1641" s="4">
        <v>414</v>
      </c>
      <c r="I1641" s="35"/>
      <c r="K1641" t="str">
        <f t="shared" si="147"/>
        <v>TOTAL OTHER INCOME &amp; EXPENS</v>
      </c>
      <c r="L1641" t="str">
        <f t="shared" si="148"/>
        <v>OTHER INCOME</v>
      </c>
      <c r="M1641" s="13" t="str">
        <f t="shared" si="153"/>
        <v>OTHER INCOME</v>
      </c>
      <c r="N1641" t="str">
        <f t="shared" si="149"/>
        <v>OTHER INCOME</v>
      </c>
      <c r="O1641" t="str">
        <f t="shared" si="150"/>
        <v>7675 - RENTAL / OTHER INCOME</v>
      </c>
      <c r="Q1641" t="str">
        <f t="shared" si="151"/>
        <v>SALE OF EQUIPMENT</v>
      </c>
      <c r="W1641" s="2">
        <v>7690</v>
      </c>
    </row>
    <row r="1642" spans="1:23" x14ac:dyDescent="0.25">
      <c r="A1642" s="2">
        <v>7691</v>
      </c>
      <c r="B1642" s="14" t="s">
        <v>2304</v>
      </c>
      <c r="C1642" s="14" t="s">
        <v>3882</v>
      </c>
      <c r="D1642" s="14" t="s">
        <v>2316</v>
      </c>
      <c r="E1642" s="14" t="s">
        <v>2304</v>
      </c>
      <c r="F1642" s="26">
        <v>830001</v>
      </c>
      <c r="G1642" s="2">
        <v>84005</v>
      </c>
      <c r="H1642" s="4">
        <v>414</v>
      </c>
      <c r="I1642" s="25"/>
      <c r="K1642" t="str">
        <f t="shared" si="147"/>
        <v>TOTAL OTHER INCOME &amp; EXPENS</v>
      </c>
      <c r="L1642" t="str">
        <f t="shared" si="148"/>
        <v>OTHER INCOME</v>
      </c>
      <c r="M1642" s="13" t="str">
        <f t="shared" si="153"/>
        <v>OTHER INCOME</v>
      </c>
      <c r="N1642" t="str">
        <f t="shared" si="149"/>
        <v>OTHER INCOME</v>
      </c>
      <c r="O1642" t="str">
        <f t="shared" si="150"/>
        <v>7675 - RENTAL / OTHER INCOME</v>
      </c>
      <c r="Q1642" t="str">
        <f t="shared" si="151"/>
        <v>NET BOOK VALUE-DISPOSAL</v>
      </c>
      <c r="W1642" s="2">
        <v>7691</v>
      </c>
    </row>
    <row r="1643" spans="1:23" x14ac:dyDescent="0.25">
      <c r="A1643" s="2">
        <v>7692</v>
      </c>
      <c r="B1643" s="14" t="s">
        <v>2304</v>
      </c>
      <c r="C1643" s="14" t="s">
        <v>3883</v>
      </c>
      <c r="D1643" s="14" t="s">
        <v>2316</v>
      </c>
      <c r="E1643" s="14" t="s">
        <v>2304</v>
      </c>
      <c r="F1643" s="2" t="s">
        <v>2989</v>
      </c>
      <c r="G1643" s="2" t="s">
        <v>2308</v>
      </c>
      <c r="H1643" s="4">
        <v>414</v>
      </c>
      <c r="K1643" t="str">
        <f t="shared" si="147"/>
        <v>TOTAL OTHER INCOME &amp; EXPENS</v>
      </c>
      <c r="L1643" t="str">
        <f t="shared" si="148"/>
        <v>OTHER INCOME</v>
      </c>
      <c r="M1643" s="13" t="str">
        <f t="shared" si="153"/>
        <v>OTHER INCOME</v>
      </c>
      <c r="N1643" t="str">
        <f t="shared" si="149"/>
        <v>OTHER INCOME</v>
      </c>
      <c r="O1643" t="str">
        <f t="shared" si="150"/>
        <v>7675 - RENTAL / OTHER INCOME</v>
      </c>
      <c r="Q1643" t="str">
        <f t="shared" si="151"/>
        <v>DISPOSAL-CLEARING</v>
      </c>
      <c r="W1643" s="2">
        <v>7692</v>
      </c>
    </row>
    <row r="1644" spans="1:23" x14ac:dyDescent="0.25">
      <c r="A1644" s="2">
        <v>7693</v>
      </c>
      <c r="B1644" s="14" t="s">
        <v>2304</v>
      </c>
      <c r="C1644" s="14" t="s">
        <v>3884</v>
      </c>
      <c r="D1644" s="14" t="s">
        <v>2316</v>
      </c>
      <c r="E1644" s="14" t="s">
        <v>2304</v>
      </c>
      <c r="F1644" s="2" t="s">
        <v>2989</v>
      </c>
      <c r="G1644" s="2" t="s">
        <v>2308</v>
      </c>
      <c r="H1644" s="4">
        <v>414</v>
      </c>
      <c r="K1644" t="str">
        <f t="shared" si="147"/>
        <v>TOTAL OTHER INCOME &amp; EXPENS</v>
      </c>
      <c r="L1644" t="str">
        <f t="shared" si="148"/>
        <v>OTHER INCOME</v>
      </c>
      <c r="M1644" s="13" t="str">
        <f t="shared" si="153"/>
        <v>OTHER INCOME</v>
      </c>
      <c r="N1644" t="str">
        <f t="shared" si="149"/>
        <v>OTHER INCOME</v>
      </c>
      <c r="O1644" t="str">
        <f t="shared" si="150"/>
        <v>7675 - RENTAL / OTHER INCOME</v>
      </c>
      <c r="Q1644" t="str">
        <f t="shared" si="151"/>
        <v>DISPOSAL-PROCEEDS</v>
      </c>
      <c r="W1644" s="2">
        <v>7693</v>
      </c>
    </row>
    <row r="1645" spans="1:23" x14ac:dyDescent="0.25">
      <c r="A1645" s="2">
        <v>7695</v>
      </c>
      <c r="B1645" s="14" t="s">
        <v>2304</v>
      </c>
      <c r="C1645" s="14" t="s">
        <v>3885</v>
      </c>
      <c r="D1645" s="14" t="s">
        <v>2310</v>
      </c>
      <c r="E1645" s="14" t="s">
        <v>2307</v>
      </c>
      <c r="G1645" s="2" t="s">
        <v>2308</v>
      </c>
      <c r="H1645" s="4">
        <v>0</v>
      </c>
      <c r="K1645" t="str">
        <f t="shared" si="147"/>
        <v>TOTAL OTHER INCOME &amp; EXPENS</v>
      </c>
      <c r="L1645" t="str">
        <f t="shared" si="148"/>
        <v>OTHER EXPENSE</v>
      </c>
      <c r="M1645" s="13" t="s">
        <v>3473</v>
      </c>
      <c r="N1645" t="str">
        <f t="shared" si="149"/>
        <v>OTHER INCOME</v>
      </c>
      <c r="O1645" t="str">
        <f t="shared" si="150"/>
        <v>7675 - RENTAL / OTHER INCOME</v>
      </c>
      <c r="Q1645" t="str">
        <f t="shared" si="151"/>
        <v/>
      </c>
      <c r="W1645" s="2">
        <v>7695</v>
      </c>
    </row>
    <row r="1646" spans="1:23" x14ac:dyDescent="0.25">
      <c r="A1646" s="2">
        <v>7700</v>
      </c>
      <c r="B1646" s="14" t="s">
        <v>2304</v>
      </c>
      <c r="C1646" s="14" t="s">
        <v>3886</v>
      </c>
      <c r="D1646" s="14" t="s">
        <v>2312</v>
      </c>
      <c r="E1646" s="14" t="s">
        <v>2307</v>
      </c>
      <c r="G1646" s="2" t="s">
        <v>2308</v>
      </c>
      <c r="H1646" s="4">
        <v>0</v>
      </c>
      <c r="K1646" t="str">
        <f t="shared" si="147"/>
        <v>TOTAL OTHER INCOME &amp; EXPENS</v>
      </c>
      <c r="L1646" t="str">
        <f t="shared" si="148"/>
        <v>OTHER EXPENSE</v>
      </c>
      <c r="M1646" s="13" t="s">
        <v>3473</v>
      </c>
      <c r="N1646" t="str">
        <f t="shared" si="149"/>
        <v>INTEREST EXPENSE</v>
      </c>
      <c r="O1646" t="str">
        <f t="shared" si="150"/>
        <v>7675 - RENTAL / OTHER INCOME</v>
      </c>
      <c r="Q1646" t="str">
        <f t="shared" si="151"/>
        <v/>
      </c>
      <c r="W1646" s="2">
        <v>7700</v>
      </c>
    </row>
    <row r="1647" spans="1:23" x14ac:dyDescent="0.25">
      <c r="A1647" s="2">
        <v>7705</v>
      </c>
      <c r="B1647" s="14" t="s">
        <v>2304</v>
      </c>
      <c r="C1647" s="14" t="s">
        <v>3887</v>
      </c>
      <c r="D1647" s="14" t="s">
        <v>2314</v>
      </c>
      <c r="E1647" s="14" t="s">
        <v>2304</v>
      </c>
      <c r="F1647" s="26">
        <v>814001</v>
      </c>
      <c r="G1647" s="2">
        <v>81041</v>
      </c>
      <c r="H1647" s="4">
        <v>428</v>
      </c>
      <c r="I1647" s="25"/>
      <c r="K1647" t="str">
        <f t="shared" si="147"/>
        <v>TOTAL OTHER INCOME &amp; EXPENS</v>
      </c>
      <c r="L1647" t="str">
        <f t="shared" si="148"/>
        <v>OTHER EXPENSE</v>
      </c>
      <c r="M1647" s="13" t="s">
        <v>3473</v>
      </c>
      <c r="N1647" t="str">
        <f t="shared" si="149"/>
        <v>INTEREST EXPENSE</v>
      </c>
      <c r="O1647" t="str">
        <f t="shared" si="150"/>
        <v>7705 - AMORT OF DEB &amp; ACQ EXP</v>
      </c>
      <c r="P1647" t="str">
        <f>CONCATENATE(A1647," ","-"," ",TRIM(C1647))</f>
        <v>7705 - AMORT OF DEB &amp; ACQ EXP</v>
      </c>
      <c r="Q1647" t="str">
        <f t="shared" si="151"/>
        <v>AMORT OF DEB &amp; ACQ EXP</v>
      </c>
      <c r="W1647" s="2">
        <v>7705</v>
      </c>
    </row>
    <row r="1648" spans="1:23" x14ac:dyDescent="0.25">
      <c r="A1648" s="2">
        <v>7710</v>
      </c>
      <c r="B1648" s="14" t="s">
        <v>2304</v>
      </c>
      <c r="C1648" s="14" t="s">
        <v>3888</v>
      </c>
      <c r="D1648" s="14" t="s">
        <v>2314</v>
      </c>
      <c r="E1648" s="14" t="s">
        <v>2304</v>
      </c>
      <c r="F1648" s="26">
        <v>815001</v>
      </c>
      <c r="G1648" s="2">
        <v>81120</v>
      </c>
      <c r="H1648" s="4">
        <v>419</v>
      </c>
      <c r="I1648" s="25"/>
      <c r="K1648" t="str">
        <f t="shared" si="147"/>
        <v>TOTAL OTHER INCOME &amp; EXPENS</v>
      </c>
      <c r="L1648" t="str">
        <f t="shared" si="148"/>
        <v>OTHER EXPENSE</v>
      </c>
      <c r="M1648" s="13" t="s">
        <v>3473</v>
      </c>
      <c r="N1648" t="str">
        <f t="shared" si="149"/>
        <v>INTEREST EXPENSE</v>
      </c>
      <c r="O1648" t="str">
        <f t="shared" si="150"/>
        <v>7710 - INTEREST EXPENSE-INTERCO</v>
      </c>
      <c r="P1648" t="str">
        <f>CONCATENATE(A1648," ","-"," ",TRIM(C1648))</f>
        <v>7710 - INTEREST EXPENSE-INTERCO</v>
      </c>
      <c r="Q1648" t="str">
        <f t="shared" si="151"/>
        <v>INTEREST EXPENSE-INTERCO</v>
      </c>
      <c r="W1648" s="2">
        <v>7710</v>
      </c>
    </row>
    <row r="1649" spans="1:23" x14ac:dyDescent="0.25">
      <c r="A1649" s="2">
        <v>7715</v>
      </c>
      <c r="B1649" s="14" t="s">
        <v>2304</v>
      </c>
      <c r="C1649" s="14" t="s">
        <v>3889</v>
      </c>
      <c r="D1649" s="14" t="s">
        <v>2314</v>
      </c>
      <c r="E1649" s="14" t="s">
        <v>2307</v>
      </c>
      <c r="G1649" s="2" t="s">
        <v>2308</v>
      </c>
      <c r="H1649" s="4">
        <v>0</v>
      </c>
      <c r="K1649" t="str">
        <f t="shared" si="147"/>
        <v>TOTAL OTHER INCOME &amp; EXPENS</v>
      </c>
      <c r="L1649" t="str">
        <f t="shared" si="148"/>
        <v>OTHER EXPENSE</v>
      </c>
      <c r="M1649" s="13" t="s">
        <v>3473</v>
      </c>
      <c r="N1649" t="str">
        <f t="shared" si="149"/>
        <v>INTEREST EXPENSE</v>
      </c>
      <c r="O1649" t="str">
        <f t="shared" si="150"/>
        <v>7715 - LONG TERM INTEREST EXP</v>
      </c>
      <c r="P1649" t="str">
        <f>CONCATENATE(A1649," ","-"," ",TRIM(C1649))</f>
        <v>7715 - LONG TERM INTEREST EXP</v>
      </c>
      <c r="Q1649" t="str">
        <f t="shared" si="151"/>
        <v>LONG TERM INTEREST EXP</v>
      </c>
      <c r="W1649" s="2">
        <v>7715</v>
      </c>
    </row>
    <row r="1650" spans="1:23" x14ac:dyDescent="0.25">
      <c r="A1650" s="2">
        <v>7720</v>
      </c>
      <c r="B1650" s="14" t="s">
        <v>3230</v>
      </c>
      <c r="C1650" s="14" t="s">
        <v>3890</v>
      </c>
      <c r="D1650" s="14" t="s">
        <v>2316</v>
      </c>
      <c r="E1650" s="14" t="s">
        <v>2304</v>
      </c>
      <c r="F1650" s="26">
        <v>811001</v>
      </c>
      <c r="G1650" s="2">
        <v>81006</v>
      </c>
      <c r="H1650" s="4">
        <v>427.3</v>
      </c>
      <c r="I1650" s="25"/>
      <c r="K1650" t="str">
        <f t="shared" si="147"/>
        <v>TOTAL OTHER INCOME &amp; EXPENS</v>
      </c>
      <c r="L1650" t="str">
        <f t="shared" si="148"/>
        <v>OTHER EXPENSE</v>
      </c>
      <c r="M1650" s="13" t="s">
        <v>3473</v>
      </c>
      <c r="N1650" t="str">
        <f t="shared" si="149"/>
        <v>INTEREST EXPENSE</v>
      </c>
      <c r="O1650" t="str">
        <f t="shared" si="150"/>
        <v>7715 - LONG TERM INTEREST EXP</v>
      </c>
      <c r="Q1650" t="str">
        <f t="shared" si="151"/>
        <v>L/T INT EXP $50MM</v>
      </c>
      <c r="W1650" s="2">
        <v>7720</v>
      </c>
    </row>
    <row r="1651" spans="1:23" x14ac:dyDescent="0.25">
      <c r="A1651" s="2">
        <v>7720</v>
      </c>
      <c r="B1651" s="14" t="s">
        <v>3232</v>
      </c>
      <c r="C1651" s="14" t="s">
        <v>3891</v>
      </c>
      <c r="D1651" s="14" t="s">
        <v>2316</v>
      </c>
      <c r="E1651" s="14" t="s">
        <v>2304</v>
      </c>
      <c r="F1651" s="26">
        <v>811001</v>
      </c>
      <c r="G1651" s="2">
        <v>81006</v>
      </c>
      <c r="H1651" s="4">
        <v>427.3</v>
      </c>
      <c r="I1651" s="25"/>
      <c r="K1651" t="str">
        <f t="shared" si="147"/>
        <v>TOTAL OTHER INCOME &amp; EXPENS</v>
      </c>
      <c r="L1651" t="str">
        <f t="shared" si="148"/>
        <v>OTHER EXPENSE</v>
      </c>
      <c r="M1651" s="13" t="s">
        <v>3473</v>
      </c>
      <c r="N1651" t="str">
        <f t="shared" si="149"/>
        <v>INTEREST EXPENSE</v>
      </c>
      <c r="O1651" t="str">
        <f t="shared" si="150"/>
        <v>7715 - LONG TERM INTEREST EXP</v>
      </c>
      <c r="Q1651" t="str">
        <f t="shared" si="151"/>
        <v>L/T INT EXP 20M 4.55%</v>
      </c>
      <c r="W1651" s="2">
        <v>7720</v>
      </c>
    </row>
    <row r="1652" spans="1:23" x14ac:dyDescent="0.25">
      <c r="A1652" s="2">
        <v>7720</v>
      </c>
      <c r="B1652" s="14" t="s">
        <v>3234</v>
      </c>
      <c r="C1652" s="14" t="s">
        <v>3892</v>
      </c>
      <c r="D1652" s="14" t="s">
        <v>2316</v>
      </c>
      <c r="E1652" s="14" t="s">
        <v>2304</v>
      </c>
      <c r="F1652" s="26">
        <v>811001</v>
      </c>
      <c r="G1652" s="2">
        <v>81006</v>
      </c>
      <c r="H1652" s="4">
        <v>427.3</v>
      </c>
      <c r="I1652" s="25"/>
      <c r="K1652" t="str">
        <f t="shared" si="147"/>
        <v>TOTAL OTHER INCOME &amp; EXPENS</v>
      </c>
      <c r="L1652" t="str">
        <f t="shared" si="148"/>
        <v>OTHER EXPENSE</v>
      </c>
      <c r="M1652" s="13" t="s">
        <v>3473</v>
      </c>
      <c r="N1652" t="str">
        <f t="shared" si="149"/>
        <v>INTEREST EXPENSE</v>
      </c>
      <c r="O1652" t="str">
        <f t="shared" si="150"/>
        <v>7715 - LONG TERM INTEREST EXP</v>
      </c>
      <c r="Q1652" t="str">
        <f t="shared" si="151"/>
        <v>L/T INT EXP 20M 4.62</v>
      </c>
      <c r="W1652" s="2">
        <v>7720</v>
      </c>
    </row>
    <row r="1653" spans="1:23" x14ac:dyDescent="0.25">
      <c r="A1653" s="2">
        <v>7720</v>
      </c>
      <c r="B1653" s="14" t="s">
        <v>3236</v>
      </c>
      <c r="C1653" s="14" t="s">
        <v>3893</v>
      </c>
      <c r="D1653" s="14" t="s">
        <v>2316</v>
      </c>
      <c r="E1653" s="14" t="s">
        <v>2304</v>
      </c>
      <c r="F1653" s="26">
        <v>811001</v>
      </c>
      <c r="G1653" s="2">
        <v>81006</v>
      </c>
      <c r="H1653" s="4">
        <v>427.3</v>
      </c>
      <c r="I1653" s="25"/>
      <c r="K1653" t="str">
        <f t="shared" si="147"/>
        <v>TOTAL OTHER INCOME &amp; EXPENS</v>
      </c>
      <c r="L1653" t="str">
        <f t="shared" si="148"/>
        <v>OTHER EXPENSE</v>
      </c>
      <c r="M1653" s="13" t="s">
        <v>3473</v>
      </c>
      <c r="N1653" t="str">
        <f t="shared" si="149"/>
        <v>INTEREST EXPENSE</v>
      </c>
      <c r="O1653" t="str">
        <f t="shared" si="150"/>
        <v>7715 - LONG TERM INTEREST EXP</v>
      </c>
      <c r="Q1653" t="str">
        <f t="shared" si="151"/>
        <v>L/T INT EXP $41MM 8.42%</v>
      </c>
      <c r="W1653" s="2">
        <v>7720</v>
      </c>
    </row>
    <row r="1654" spans="1:23" x14ac:dyDescent="0.25">
      <c r="A1654" s="2">
        <v>7720</v>
      </c>
      <c r="B1654" s="14" t="s">
        <v>3238</v>
      </c>
      <c r="C1654" s="14" t="s">
        <v>3894</v>
      </c>
      <c r="D1654" s="14" t="s">
        <v>2316</v>
      </c>
      <c r="E1654" s="14" t="s">
        <v>2304</v>
      </c>
      <c r="F1654" s="26">
        <v>811001</v>
      </c>
      <c r="G1654" s="2">
        <v>81006</v>
      </c>
      <c r="H1654" s="4">
        <v>427.3</v>
      </c>
      <c r="I1654" s="25"/>
      <c r="K1654" t="str">
        <f t="shared" si="147"/>
        <v>TOTAL OTHER INCOME &amp; EXPENS</v>
      </c>
      <c r="L1654" t="str">
        <f t="shared" si="148"/>
        <v>OTHER EXPENSE</v>
      </c>
      <c r="M1654" s="13" t="s">
        <v>3473</v>
      </c>
      <c r="N1654" t="str">
        <f t="shared" si="149"/>
        <v>INTEREST EXPENSE</v>
      </c>
      <c r="O1654" t="str">
        <f t="shared" si="150"/>
        <v>7715 - LONG TERM INTEREST EXP</v>
      </c>
      <c r="Q1654" t="str">
        <f t="shared" si="151"/>
        <v>L/T INT EXP TEACHERS IN</v>
      </c>
      <c r="W1654" s="2">
        <v>7720</v>
      </c>
    </row>
    <row r="1655" spans="1:23" x14ac:dyDescent="0.25">
      <c r="A1655" s="2">
        <v>7720</v>
      </c>
      <c r="B1655" s="14" t="s">
        <v>3240</v>
      </c>
      <c r="C1655" s="14" t="s">
        <v>3895</v>
      </c>
      <c r="D1655" s="14" t="s">
        <v>2316</v>
      </c>
      <c r="E1655" s="14" t="s">
        <v>2304</v>
      </c>
      <c r="F1655" s="26">
        <v>811001</v>
      </c>
      <c r="G1655" s="2">
        <v>81006</v>
      </c>
      <c r="H1655" s="4">
        <v>427.3</v>
      </c>
      <c r="I1655" s="25"/>
      <c r="K1655" t="str">
        <f t="shared" si="147"/>
        <v>TOTAL OTHER INCOME &amp; EXPENS</v>
      </c>
      <c r="L1655" t="str">
        <f t="shared" si="148"/>
        <v>OTHER EXPENSE</v>
      </c>
      <c r="M1655" s="13" t="s">
        <v>3473</v>
      </c>
      <c r="N1655" t="str">
        <f t="shared" si="149"/>
        <v>INTEREST EXPENSE</v>
      </c>
      <c r="O1655" t="str">
        <f t="shared" si="150"/>
        <v>7715 - LONG TERM INTEREST EXP</v>
      </c>
      <c r="Q1655" t="str">
        <f t="shared" si="151"/>
        <v>L/T INT EXP $180 M 7/06</v>
      </c>
      <c r="W1655" s="2">
        <v>7720</v>
      </c>
    </row>
    <row r="1656" spans="1:23" x14ac:dyDescent="0.25">
      <c r="A1656" s="2">
        <v>7720</v>
      </c>
      <c r="B1656" s="14" t="s">
        <v>3242</v>
      </c>
      <c r="C1656" s="14" t="s">
        <v>3896</v>
      </c>
      <c r="D1656" s="14" t="s">
        <v>2316</v>
      </c>
      <c r="E1656" s="14" t="s">
        <v>2304</v>
      </c>
      <c r="F1656" s="26">
        <v>811001</v>
      </c>
      <c r="G1656" s="2">
        <v>81006</v>
      </c>
      <c r="H1656" s="4">
        <v>427.3</v>
      </c>
      <c r="I1656" s="25"/>
      <c r="K1656" t="str">
        <f t="shared" si="147"/>
        <v>TOTAL OTHER INCOME &amp; EXPENS</v>
      </c>
      <c r="L1656" t="str">
        <f t="shared" si="148"/>
        <v>OTHER EXPENSE</v>
      </c>
      <c r="M1656" s="13" t="s">
        <v>3473</v>
      </c>
      <c r="N1656" t="str">
        <f t="shared" si="149"/>
        <v>INTEREST EXPENSE</v>
      </c>
      <c r="O1656" t="str">
        <f t="shared" si="150"/>
        <v>7715 - LONG TERM INTEREST EXP</v>
      </c>
      <c r="Q1656" t="str">
        <f t="shared" si="151"/>
        <v>L/T INT EXP CUTX</v>
      </c>
      <c r="W1656" s="2">
        <v>7720</v>
      </c>
    </row>
    <row r="1657" spans="1:23" x14ac:dyDescent="0.25">
      <c r="A1657" s="2">
        <v>7720</v>
      </c>
      <c r="B1657" s="14" t="s">
        <v>3244</v>
      </c>
      <c r="C1657" s="14" t="s">
        <v>3897</v>
      </c>
      <c r="D1657" s="14" t="s">
        <v>2316</v>
      </c>
      <c r="E1657" s="14" t="s">
        <v>2304</v>
      </c>
      <c r="F1657" s="26">
        <v>811001</v>
      </c>
      <c r="G1657" s="2">
        <v>81006</v>
      </c>
      <c r="H1657" s="4">
        <v>427.3</v>
      </c>
      <c r="I1657" s="25"/>
      <c r="K1657" t="str">
        <f t="shared" si="147"/>
        <v>TOTAL OTHER INCOME &amp; EXPENS</v>
      </c>
      <c r="L1657" t="str">
        <f t="shared" si="148"/>
        <v>OTHER EXPENSE</v>
      </c>
      <c r="M1657" s="13" t="s">
        <v>3473</v>
      </c>
      <c r="N1657" t="str">
        <f t="shared" si="149"/>
        <v>INTEREST EXPENSE</v>
      </c>
      <c r="O1657" t="str">
        <f t="shared" si="150"/>
        <v>7715 - LONG TERM INTEREST EXP</v>
      </c>
      <c r="Q1657" t="str">
        <f t="shared" si="151"/>
        <v>L/T INT EXP BK OF AMERI</v>
      </c>
      <c r="W1657" s="2">
        <v>7720</v>
      </c>
    </row>
    <row r="1658" spans="1:23" x14ac:dyDescent="0.25">
      <c r="A1658" s="2">
        <v>7720</v>
      </c>
      <c r="B1658" s="14" t="s">
        <v>3246</v>
      </c>
      <c r="C1658" s="14" t="s">
        <v>3898</v>
      </c>
      <c r="D1658" s="14" t="s">
        <v>2316</v>
      </c>
      <c r="E1658" s="14" t="s">
        <v>2304</v>
      </c>
      <c r="F1658" s="26">
        <v>811001</v>
      </c>
      <c r="G1658" s="2">
        <v>81006</v>
      </c>
      <c r="H1658" s="4">
        <v>427.3</v>
      </c>
      <c r="I1658" s="25"/>
      <c r="K1658" t="str">
        <f t="shared" si="147"/>
        <v>TOTAL OTHER INCOME &amp; EXPENS</v>
      </c>
      <c r="L1658" t="str">
        <f t="shared" si="148"/>
        <v>OTHER EXPENSE</v>
      </c>
      <c r="M1658" s="13" t="s">
        <v>3473</v>
      </c>
      <c r="N1658" t="str">
        <f t="shared" si="149"/>
        <v>INTEREST EXPENSE</v>
      </c>
      <c r="O1658" t="str">
        <f t="shared" si="150"/>
        <v>7715 - LONG TERM INTEREST EXP</v>
      </c>
      <c r="Q1658" t="str">
        <f t="shared" si="151"/>
        <v>L/T INT EXP C&amp;S NATL BK</v>
      </c>
      <c r="W1658" s="2">
        <v>7720</v>
      </c>
    </row>
    <row r="1659" spans="1:23" x14ac:dyDescent="0.25">
      <c r="A1659" s="2">
        <v>7720</v>
      </c>
      <c r="B1659" s="14" t="s">
        <v>3248</v>
      </c>
      <c r="C1659" s="14" t="s">
        <v>3899</v>
      </c>
      <c r="D1659" s="14" t="s">
        <v>2316</v>
      </c>
      <c r="E1659" s="14" t="s">
        <v>2304</v>
      </c>
      <c r="F1659" s="26">
        <v>811001</v>
      </c>
      <c r="G1659" s="2">
        <v>81006</v>
      </c>
      <c r="H1659" s="4">
        <v>427.3</v>
      </c>
      <c r="I1659" s="25"/>
      <c r="K1659" t="str">
        <f t="shared" si="147"/>
        <v>TOTAL OTHER INCOME &amp; EXPENS</v>
      </c>
      <c r="L1659" t="str">
        <f t="shared" si="148"/>
        <v>OTHER EXPENSE</v>
      </c>
      <c r="M1659" s="13" t="s">
        <v>3473</v>
      </c>
      <c r="N1659" t="str">
        <f t="shared" si="149"/>
        <v>INTEREST EXPENSE</v>
      </c>
      <c r="O1659" t="str">
        <f t="shared" si="150"/>
        <v>7715 - LONG TERM INTEREST EXP</v>
      </c>
      <c r="Q1659" t="str">
        <f t="shared" si="151"/>
        <v>L/T INT EXP N C NATIONA</v>
      </c>
      <c r="W1659" s="2">
        <v>7720</v>
      </c>
    </row>
    <row r="1660" spans="1:23" x14ac:dyDescent="0.25">
      <c r="A1660" s="2">
        <v>7720</v>
      </c>
      <c r="B1660" s="14" t="s">
        <v>3250</v>
      </c>
      <c r="C1660" s="14" t="s">
        <v>3900</v>
      </c>
      <c r="D1660" s="14" t="s">
        <v>2316</v>
      </c>
      <c r="E1660" s="14" t="s">
        <v>2304</v>
      </c>
      <c r="F1660" s="26">
        <v>811001</v>
      </c>
      <c r="G1660" s="2">
        <v>81006</v>
      </c>
      <c r="H1660" s="4">
        <v>427.3</v>
      </c>
      <c r="I1660" s="25"/>
      <c r="K1660" t="str">
        <f t="shared" si="147"/>
        <v>TOTAL OTHER INCOME &amp; EXPENS</v>
      </c>
      <c r="L1660" t="str">
        <f t="shared" si="148"/>
        <v>OTHER EXPENSE</v>
      </c>
      <c r="M1660" s="13" t="s">
        <v>3473</v>
      </c>
      <c r="N1660" t="str">
        <f t="shared" si="149"/>
        <v>INTEREST EXPENSE</v>
      </c>
      <c r="O1660" t="str">
        <f t="shared" si="150"/>
        <v>7715 - LONG TERM INTEREST EXP</v>
      </c>
      <c r="Q1660" t="str">
        <f t="shared" si="151"/>
        <v>L/T INT EXP CENTURY 21</v>
      </c>
      <c r="W1660" s="2">
        <v>7720</v>
      </c>
    </row>
    <row r="1661" spans="1:23" x14ac:dyDescent="0.25">
      <c r="A1661" s="2">
        <v>7720</v>
      </c>
      <c r="B1661" s="14" t="s">
        <v>3252</v>
      </c>
      <c r="C1661" s="14" t="s">
        <v>3901</v>
      </c>
      <c r="D1661" s="14" t="s">
        <v>2316</v>
      </c>
      <c r="E1661" s="14" t="s">
        <v>2304</v>
      </c>
      <c r="F1661" s="26">
        <v>811001</v>
      </c>
      <c r="G1661" s="2">
        <v>81006</v>
      </c>
      <c r="H1661" s="4">
        <v>427.3</v>
      </c>
      <c r="I1661" s="25"/>
      <c r="K1661" t="str">
        <f t="shared" si="147"/>
        <v>TOTAL OTHER INCOME &amp; EXPENS</v>
      </c>
      <c r="L1661" t="str">
        <f t="shared" si="148"/>
        <v>OTHER EXPENSE</v>
      </c>
      <c r="M1661" s="13" t="s">
        <v>3473</v>
      </c>
      <c r="N1661" t="str">
        <f t="shared" si="149"/>
        <v>INTEREST EXPENSE</v>
      </c>
      <c r="O1661" t="str">
        <f t="shared" si="150"/>
        <v>7715 - LONG TERM INTEREST EXP</v>
      </c>
      <c r="Q1661" t="str">
        <f t="shared" si="151"/>
        <v>L/T INT EXP IDS LIFE IN</v>
      </c>
      <c r="W1661" s="2">
        <v>7720</v>
      </c>
    </row>
    <row r="1662" spans="1:23" x14ac:dyDescent="0.25">
      <c r="A1662" s="2">
        <v>7720</v>
      </c>
      <c r="B1662" s="14" t="s">
        <v>3254</v>
      </c>
      <c r="C1662" s="14" t="s">
        <v>3902</v>
      </c>
      <c r="D1662" s="14" t="s">
        <v>2316</v>
      </c>
      <c r="E1662" s="14" t="s">
        <v>2304</v>
      </c>
      <c r="F1662" s="26">
        <v>811001</v>
      </c>
      <c r="G1662" s="2">
        <v>81006</v>
      </c>
      <c r="H1662" s="4">
        <v>427.3</v>
      </c>
      <c r="I1662" s="25"/>
      <c r="K1662" t="str">
        <f t="shared" si="147"/>
        <v>TOTAL OTHER INCOME &amp; EXPENS</v>
      </c>
      <c r="L1662" t="str">
        <f t="shared" si="148"/>
        <v>OTHER EXPENSE</v>
      </c>
      <c r="M1662" s="13" t="s">
        <v>3473</v>
      </c>
      <c r="N1662" t="str">
        <f t="shared" si="149"/>
        <v>INTEREST EXPENSE</v>
      </c>
      <c r="O1662" t="str">
        <f t="shared" si="150"/>
        <v>7715 - LONG TERM INTEREST EXP</v>
      </c>
      <c r="Q1662" t="str">
        <f t="shared" si="151"/>
        <v>L/T INT EXP PRUDENTIAL</v>
      </c>
      <c r="W1662" s="2">
        <v>7720</v>
      </c>
    </row>
    <row r="1663" spans="1:23" x14ac:dyDescent="0.25">
      <c r="A1663" s="2">
        <v>7720</v>
      </c>
      <c r="B1663" s="14" t="s">
        <v>3256</v>
      </c>
      <c r="C1663" s="14" t="s">
        <v>3903</v>
      </c>
      <c r="D1663" s="14" t="s">
        <v>2316</v>
      </c>
      <c r="E1663" s="14" t="s">
        <v>2304</v>
      </c>
      <c r="F1663" s="26">
        <v>811001</v>
      </c>
      <c r="G1663" s="2">
        <v>81006</v>
      </c>
      <c r="H1663" s="4">
        <v>427.3</v>
      </c>
      <c r="I1663" s="25"/>
      <c r="K1663" t="str">
        <f t="shared" si="147"/>
        <v>TOTAL OTHER INCOME &amp; EXPENS</v>
      </c>
      <c r="L1663" t="str">
        <f t="shared" si="148"/>
        <v>OTHER EXPENSE</v>
      </c>
      <c r="M1663" s="13" t="s">
        <v>3473</v>
      </c>
      <c r="N1663" t="str">
        <f t="shared" si="149"/>
        <v>INTEREST EXPENSE</v>
      </c>
      <c r="O1663" t="str">
        <f t="shared" si="150"/>
        <v>7715 - LONG TERM INTEREST EXP</v>
      </c>
      <c r="Q1663" t="str">
        <f t="shared" si="151"/>
        <v>L/T INT EXP FIRST UNION</v>
      </c>
      <c r="W1663" s="2">
        <v>7720</v>
      </c>
    </row>
    <row r="1664" spans="1:23" x14ac:dyDescent="0.25">
      <c r="A1664" s="2">
        <v>7720</v>
      </c>
      <c r="B1664" s="14" t="s">
        <v>3258</v>
      </c>
      <c r="C1664" s="14" t="s">
        <v>3904</v>
      </c>
      <c r="D1664" s="14" t="s">
        <v>2316</v>
      </c>
      <c r="E1664" s="14" t="s">
        <v>2304</v>
      </c>
      <c r="F1664" s="26">
        <v>811001</v>
      </c>
      <c r="G1664" s="2">
        <v>81006</v>
      </c>
      <c r="H1664" s="4">
        <v>427.3</v>
      </c>
      <c r="I1664" s="25"/>
      <c r="K1664" t="str">
        <f t="shared" si="147"/>
        <v>TOTAL OTHER INCOME &amp; EXPENS</v>
      </c>
      <c r="L1664" t="str">
        <f t="shared" si="148"/>
        <v>OTHER EXPENSE</v>
      </c>
      <c r="M1664" s="13" t="s">
        <v>3473</v>
      </c>
      <c r="N1664" t="str">
        <f t="shared" si="149"/>
        <v>INTEREST EXPENSE</v>
      </c>
      <c r="O1664" t="str">
        <f t="shared" si="150"/>
        <v>7715 - LONG TERM INTEREST EXP</v>
      </c>
      <c r="Q1664" t="str">
        <f t="shared" si="151"/>
        <v>L/T INT EXP LINCOLN LIF</v>
      </c>
      <c r="W1664" s="2">
        <v>7720</v>
      </c>
    </row>
    <row r="1665" spans="1:23" x14ac:dyDescent="0.25">
      <c r="A1665" s="2">
        <v>7720</v>
      </c>
      <c r="B1665" s="14" t="s">
        <v>3259</v>
      </c>
      <c r="C1665" s="14" t="s">
        <v>3905</v>
      </c>
      <c r="D1665" s="14" t="s">
        <v>2316</v>
      </c>
      <c r="E1665" s="14" t="s">
        <v>2304</v>
      </c>
      <c r="F1665" s="26">
        <v>811001</v>
      </c>
      <c r="G1665" s="2">
        <v>81006</v>
      </c>
      <c r="H1665" s="4">
        <v>427.3</v>
      </c>
      <c r="I1665" s="25"/>
      <c r="K1665" t="str">
        <f t="shared" si="147"/>
        <v>TOTAL OTHER INCOME &amp; EXPENS</v>
      </c>
      <c r="L1665" t="str">
        <f t="shared" si="148"/>
        <v>OTHER EXPENSE</v>
      </c>
      <c r="M1665" s="13" t="s">
        <v>3473</v>
      </c>
      <c r="N1665" t="str">
        <f t="shared" si="149"/>
        <v>INTEREST EXPENSE</v>
      </c>
      <c r="O1665" t="str">
        <f t="shared" si="150"/>
        <v>7715 - LONG TERM INTEREST EXP</v>
      </c>
      <c r="Q1665" t="str">
        <f t="shared" si="151"/>
        <v>L/T INT EXP 15M LINCOLN</v>
      </c>
      <c r="W1665" s="2">
        <v>7720</v>
      </c>
    </row>
    <row r="1666" spans="1:23" x14ac:dyDescent="0.25">
      <c r="A1666" s="2">
        <v>7720</v>
      </c>
      <c r="B1666" s="14" t="s">
        <v>3261</v>
      </c>
      <c r="C1666" s="14" t="s">
        <v>3906</v>
      </c>
      <c r="D1666" s="14" t="s">
        <v>2316</v>
      </c>
      <c r="E1666" s="14" t="s">
        <v>2304</v>
      </c>
      <c r="F1666" s="26">
        <v>811001</v>
      </c>
      <c r="G1666" s="2">
        <v>81006</v>
      </c>
      <c r="H1666" s="4">
        <v>427.3</v>
      </c>
      <c r="I1666" s="25"/>
      <c r="K1666" t="str">
        <f t="shared" si="147"/>
        <v>TOTAL OTHER INCOME &amp; EXPENS</v>
      </c>
      <c r="L1666" t="str">
        <f t="shared" si="148"/>
        <v>OTHER EXPENSE</v>
      </c>
      <c r="M1666" s="13" t="s">
        <v>3473</v>
      </c>
      <c r="N1666" t="str">
        <f t="shared" si="149"/>
        <v>INTEREST EXPENSE</v>
      </c>
      <c r="O1666" t="str">
        <f t="shared" si="150"/>
        <v>7715 - LONG TERM INTEREST EXP</v>
      </c>
      <c r="Q1666" t="str">
        <f t="shared" si="151"/>
        <v>L/T INT EXP MORTGAGES</v>
      </c>
      <c r="W1666" s="2">
        <v>7720</v>
      </c>
    </row>
    <row r="1667" spans="1:23" x14ac:dyDescent="0.25">
      <c r="A1667" s="2">
        <v>7720</v>
      </c>
      <c r="B1667" s="14" t="s">
        <v>3263</v>
      </c>
      <c r="C1667" s="14" t="s">
        <v>3907</v>
      </c>
      <c r="D1667" s="14" t="s">
        <v>2316</v>
      </c>
      <c r="E1667" s="14" t="s">
        <v>2304</v>
      </c>
      <c r="F1667" s="26">
        <v>811001</v>
      </c>
      <c r="G1667" s="2">
        <v>81006</v>
      </c>
      <c r="H1667" s="4">
        <v>427.3</v>
      </c>
      <c r="I1667" s="25"/>
      <c r="K1667" t="str">
        <f t="shared" ref="K1667:K1719" si="154">IF(D1667="3",TRIM(C1667),K1666)</f>
        <v>TOTAL OTHER INCOME &amp; EXPENS</v>
      </c>
      <c r="L1667" t="str">
        <f t="shared" si="148"/>
        <v>OTHER EXPENSE</v>
      </c>
      <c r="M1667" s="13" t="s">
        <v>3473</v>
      </c>
      <c r="N1667" t="str">
        <f t="shared" si="149"/>
        <v>INTEREST EXPENSE</v>
      </c>
      <c r="O1667" t="str">
        <f t="shared" si="150"/>
        <v>7715 - LONG TERM INTEREST EXP</v>
      </c>
      <c r="Q1667" t="str">
        <f t="shared" si="151"/>
        <v>L/T INT EXP DEBT DISC</v>
      </c>
      <c r="W1667" s="2">
        <v>7720</v>
      </c>
    </row>
    <row r="1668" spans="1:23" x14ac:dyDescent="0.25">
      <c r="A1668" s="2">
        <v>7720</v>
      </c>
      <c r="B1668" s="14" t="s">
        <v>3265</v>
      </c>
      <c r="C1668" s="14" t="s">
        <v>3908</v>
      </c>
      <c r="D1668" s="14" t="s">
        <v>2316</v>
      </c>
      <c r="E1668" s="14" t="s">
        <v>2304</v>
      </c>
      <c r="F1668" s="26">
        <v>811001</v>
      </c>
      <c r="G1668" s="2">
        <v>81006</v>
      </c>
      <c r="H1668" s="4">
        <v>427.3</v>
      </c>
      <c r="I1668" s="25"/>
      <c r="K1668" t="str">
        <f t="shared" si="154"/>
        <v>TOTAL OTHER INCOME &amp; EXPENS</v>
      </c>
      <c r="L1668" t="str">
        <f t="shared" ref="L1668:L1719" si="155">IF(D1668="4",TRIM(C1668),L1667)</f>
        <v>OTHER EXPENSE</v>
      </c>
      <c r="M1668" s="13" t="s">
        <v>3473</v>
      </c>
      <c r="N1668" t="str">
        <f t="shared" si="149"/>
        <v>INTEREST EXPENSE</v>
      </c>
      <c r="O1668" t="str">
        <f t="shared" si="150"/>
        <v>7715 - LONG TERM INTEREST EXP</v>
      </c>
      <c r="Q1668" t="str">
        <f t="shared" si="151"/>
        <v>L/T INT EXP OTHER</v>
      </c>
      <c r="W1668" s="2">
        <v>7720</v>
      </c>
    </row>
    <row r="1669" spans="1:23" x14ac:dyDescent="0.25">
      <c r="A1669" s="2">
        <v>7725</v>
      </c>
      <c r="B1669" s="14" t="s">
        <v>2304</v>
      </c>
      <c r="C1669" s="14" t="s">
        <v>3909</v>
      </c>
      <c r="D1669" s="14" t="s">
        <v>2314</v>
      </c>
      <c r="E1669" s="14" t="s">
        <v>2304</v>
      </c>
      <c r="F1669" s="2" t="s">
        <v>2989</v>
      </c>
      <c r="G1669" s="2" t="s">
        <v>2308</v>
      </c>
      <c r="H1669" s="4">
        <v>428</v>
      </c>
      <c r="K1669" t="str">
        <f t="shared" si="154"/>
        <v>TOTAL OTHER INCOME &amp; EXPENS</v>
      </c>
      <c r="L1669" t="str">
        <f t="shared" si="155"/>
        <v>OTHER EXPENSE</v>
      </c>
      <c r="M1669" s="13" t="s">
        <v>3473</v>
      </c>
      <c r="N1669" t="str">
        <f t="shared" ref="N1669:N1719" si="156">IF(D1669="5",TRIM(C1669),N1668)</f>
        <v>INTEREST EXPENSE</v>
      </c>
      <c r="O1669" t="str">
        <f t="shared" ref="O1669:O1719" si="157">IF(D1669="6",P1669,O1668)</f>
        <v>7725 - LOSS ON DEBT REFINANCING</v>
      </c>
      <c r="P1669" t="str">
        <f>CONCATENATE(A1669," ","-"," ",TRIM(C1669))</f>
        <v>7725 - LOSS ON DEBT REFINANCING</v>
      </c>
      <c r="Q1669" t="str">
        <f t="shared" ref="Q1669:Q1719" si="158">IF(OR(D1669="7",D1669="8",D1669="6"),TRIM(C1669),"")</f>
        <v>LOSS ON DEBT REFINANCING</v>
      </c>
      <c r="W1669" s="2">
        <v>7725</v>
      </c>
    </row>
    <row r="1670" spans="1:23" x14ac:dyDescent="0.25">
      <c r="A1670" s="2">
        <v>7730</v>
      </c>
      <c r="B1670" s="14" t="s">
        <v>2304</v>
      </c>
      <c r="C1670" s="14" t="s">
        <v>3910</v>
      </c>
      <c r="D1670" s="14" t="s">
        <v>2314</v>
      </c>
      <c r="E1670" s="14" t="s">
        <v>2307</v>
      </c>
      <c r="G1670" s="2" t="s">
        <v>2308</v>
      </c>
      <c r="H1670" s="4">
        <v>0</v>
      </c>
      <c r="K1670" t="str">
        <f t="shared" si="154"/>
        <v>TOTAL OTHER INCOME &amp; EXPENS</v>
      </c>
      <c r="L1670" t="str">
        <f t="shared" si="155"/>
        <v>OTHER EXPENSE</v>
      </c>
      <c r="M1670" s="13" t="s">
        <v>3473</v>
      </c>
      <c r="N1670" t="str">
        <f t="shared" si="156"/>
        <v>INTEREST EXPENSE</v>
      </c>
      <c r="O1670" t="str">
        <f t="shared" si="157"/>
        <v>7730 - SHORT TERM INTEREST EXP</v>
      </c>
      <c r="P1670" t="str">
        <f>CONCATENATE(A1670," ","-"," ",TRIM(C1670))</f>
        <v>7730 - SHORT TERM INTEREST EXP</v>
      </c>
      <c r="Q1670" t="str">
        <f t="shared" si="158"/>
        <v>SHORT TERM INTEREST EXP</v>
      </c>
      <c r="W1670" s="2">
        <v>7730</v>
      </c>
    </row>
    <row r="1671" spans="1:23" x14ac:dyDescent="0.25">
      <c r="A1671" s="2">
        <v>7735</v>
      </c>
      <c r="B1671" s="14" t="s">
        <v>3230</v>
      </c>
      <c r="C1671" s="14" t="s">
        <v>3911</v>
      </c>
      <c r="D1671" s="14" t="s">
        <v>2316</v>
      </c>
      <c r="E1671" s="14" t="s">
        <v>2304</v>
      </c>
      <c r="F1671" s="26">
        <v>811002</v>
      </c>
      <c r="G1671" s="2">
        <v>81009</v>
      </c>
      <c r="H1671" s="4">
        <v>427.2</v>
      </c>
      <c r="I1671" s="25"/>
      <c r="K1671" t="str">
        <f t="shared" si="154"/>
        <v>TOTAL OTHER INCOME &amp; EXPENS</v>
      </c>
      <c r="L1671" t="str">
        <f t="shared" si="155"/>
        <v>OTHER EXPENSE</v>
      </c>
      <c r="M1671" s="13" t="s">
        <v>3473</v>
      </c>
      <c r="N1671" t="str">
        <f t="shared" si="156"/>
        <v>INTEREST EXPENSE</v>
      </c>
      <c r="O1671" t="str">
        <f t="shared" si="157"/>
        <v>7730 - SHORT TERM INTEREST EXP</v>
      </c>
      <c r="Q1671" t="str">
        <f t="shared" si="158"/>
        <v>S/T INT EXP BANK ONE</v>
      </c>
      <c r="W1671" s="2">
        <v>7735</v>
      </c>
    </row>
    <row r="1672" spans="1:23" x14ac:dyDescent="0.25">
      <c r="A1672" s="2">
        <v>7735</v>
      </c>
      <c r="B1672" s="14" t="s">
        <v>3232</v>
      </c>
      <c r="C1672" s="14" t="s">
        <v>3912</v>
      </c>
      <c r="D1672" s="14" t="s">
        <v>2316</v>
      </c>
      <c r="E1672" s="14" t="s">
        <v>2304</v>
      </c>
      <c r="F1672" s="26">
        <v>811002</v>
      </c>
      <c r="G1672" s="2">
        <v>81009</v>
      </c>
      <c r="H1672" s="4">
        <v>427.2</v>
      </c>
      <c r="I1672" s="25"/>
      <c r="K1672" t="str">
        <f t="shared" si="154"/>
        <v>TOTAL OTHER INCOME &amp; EXPENS</v>
      </c>
      <c r="L1672" t="str">
        <f t="shared" si="155"/>
        <v>OTHER EXPENSE</v>
      </c>
      <c r="M1672" s="13" t="s">
        <v>3473</v>
      </c>
      <c r="N1672" t="str">
        <f t="shared" si="156"/>
        <v>INTEREST EXPENSE</v>
      </c>
      <c r="O1672" t="str">
        <f t="shared" si="157"/>
        <v>7730 - SHORT TERM INTEREST EXP</v>
      </c>
      <c r="Q1672" t="str">
        <f t="shared" si="158"/>
        <v>S/T INT EXP CUSTOMERS D</v>
      </c>
      <c r="W1672" s="2">
        <v>7735</v>
      </c>
    </row>
    <row r="1673" spans="1:23" x14ac:dyDescent="0.25">
      <c r="A1673" s="2">
        <v>7735</v>
      </c>
      <c r="B1673" s="14" t="s">
        <v>3234</v>
      </c>
      <c r="C1673" s="14" t="s">
        <v>3913</v>
      </c>
      <c r="D1673" s="14" t="s">
        <v>2316</v>
      </c>
      <c r="E1673" s="14" t="s">
        <v>2304</v>
      </c>
      <c r="F1673" s="26">
        <v>811002</v>
      </c>
      <c r="G1673" s="2">
        <v>81009</v>
      </c>
      <c r="H1673" s="4">
        <v>427.2</v>
      </c>
      <c r="I1673" s="25"/>
      <c r="K1673" t="str">
        <f t="shared" si="154"/>
        <v>TOTAL OTHER INCOME &amp; EXPENS</v>
      </c>
      <c r="L1673" t="str">
        <f t="shared" si="155"/>
        <v>OTHER EXPENSE</v>
      </c>
      <c r="M1673" s="13" t="s">
        <v>3473</v>
      </c>
      <c r="N1673" t="str">
        <f t="shared" si="156"/>
        <v>INTEREST EXPENSE</v>
      </c>
      <c r="O1673" t="str">
        <f t="shared" si="157"/>
        <v>7730 - SHORT TERM INTEREST EXP</v>
      </c>
      <c r="Q1673" t="str">
        <f t="shared" si="158"/>
        <v>S/T INT EXP CHARGES</v>
      </c>
      <c r="W1673" s="2">
        <v>7735</v>
      </c>
    </row>
    <row r="1674" spans="1:23" x14ac:dyDescent="0.25">
      <c r="A1674" s="2">
        <v>7735</v>
      </c>
      <c r="B1674" s="14" t="s">
        <v>3236</v>
      </c>
      <c r="C1674" s="14" t="s">
        <v>3914</v>
      </c>
      <c r="D1674" s="14" t="s">
        <v>2316</v>
      </c>
      <c r="E1674" s="14" t="s">
        <v>2304</v>
      </c>
      <c r="F1674" s="26">
        <v>811002</v>
      </c>
      <c r="G1674" s="2">
        <v>81009</v>
      </c>
      <c r="H1674" s="4">
        <v>427.2</v>
      </c>
      <c r="I1674" s="25"/>
      <c r="K1674" t="str">
        <f t="shared" si="154"/>
        <v>TOTAL OTHER INCOME &amp; EXPENS</v>
      </c>
      <c r="L1674" t="str">
        <f t="shared" si="155"/>
        <v>OTHER EXPENSE</v>
      </c>
      <c r="M1674" s="13" t="s">
        <v>3473</v>
      </c>
      <c r="N1674" t="str">
        <f t="shared" si="156"/>
        <v>INTEREST EXPENSE</v>
      </c>
      <c r="O1674" t="str">
        <f t="shared" si="157"/>
        <v>7730 - SHORT TERM INTEREST EXP</v>
      </c>
      <c r="Q1674" t="str">
        <f t="shared" si="158"/>
        <v>S/T INT EXP OTHER</v>
      </c>
      <c r="W1674" s="2">
        <v>7735</v>
      </c>
    </row>
    <row r="1675" spans="1:23" x14ac:dyDescent="0.25">
      <c r="A1675" s="2">
        <v>7735</v>
      </c>
      <c r="B1675" s="14" t="s">
        <v>3238</v>
      </c>
      <c r="C1675" s="14" t="s">
        <v>3915</v>
      </c>
      <c r="D1675" s="14" t="s">
        <v>2316</v>
      </c>
      <c r="E1675" s="14" t="s">
        <v>2304</v>
      </c>
      <c r="F1675" s="26">
        <v>811002</v>
      </c>
      <c r="G1675" s="2">
        <v>81009</v>
      </c>
      <c r="H1675" s="4">
        <v>427.2</v>
      </c>
      <c r="I1675" s="25"/>
      <c r="K1675" t="str">
        <f t="shared" si="154"/>
        <v>TOTAL OTHER INCOME &amp; EXPENS</v>
      </c>
      <c r="L1675" t="str">
        <f t="shared" si="155"/>
        <v>OTHER EXPENSE</v>
      </c>
      <c r="M1675" s="13" t="s">
        <v>3473</v>
      </c>
      <c r="N1675" t="str">
        <f t="shared" si="156"/>
        <v>INTEREST EXPENSE</v>
      </c>
      <c r="O1675" t="str">
        <f t="shared" si="157"/>
        <v>7730 - SHORT TERM INTEREST EXP</v>
      </c>
      <c r="Q1675" t="str">
        <f t="shared" si="158"/>
        <v>INT INC/EXP ON I/C NOTE</v>
      </c>
      <c r="W1675" s="2">
        <v>7735</v>
      </c>
    </row>
    <row r="1676" spans="1:23" x14ac:dyDescent="0.25">
      <c r="A1676" s="2">
        <v>7735</v>
      </c>
      <c r="B1676" s="14" t="s">
        <v>3240</v>
      </c>
      <c r="C1676" s="14" t="s">
        <v>3916</v>
      </c>
      <c r="D1676" s="14" t="s">
        <v>2316</v>
      </c>
      <c r="E1676" s="14" t="s">
        <v>2304</v>
      </c>
      <c r="F1676" s="26">
        <v>811002</v>
      </c>
      <c r="G1676" s="2">
        <v>81009</v>
      </c>
      <c r="H1676" s="4">
        <v>427.2</v>
      </c>
      <c r="I1676" s="25"/>
      <c r="K1676" t="str">
        <f t="shared" si="154"/>
        <v>TOTAL OTHER INCOME &amp; EXPENS</v>
      </c>
      <c r="L1676" t="str">
        <f t="shared" si="155"/>
        <v>OTHER EXPENSE</v>
      </c>
      <c r="M1676" s="13" t="s">
        <v>3473</v>
      </c>
      <c r="N1676" t="str">
        <f t="shared" si="156"/>
        <v>INTEREST EXPENSE</v>
      </c>
      <c r="O1676" t="str">
        <f t="shared" si="157"/>
        <v>7730 - SHORT TERM INTEREST EXP</v>
      </c>
      <c r="Q1676" t="str">
        <f t="shared" si="158"/>
        <v>S/T INT EXP C &amp; S NATL</v>
      </c>
      <c r="W1676" s="2">
        <v>7735</v>
      </c>
    </row>
    <row r="1677" spans="1:23" x14ac:dyDescent="0.25">
      <c r="A1677" s="2">
        <v>7735</v>
      </c>
      <c r="B1677" s="14" t="s">
        <v>3242</v>
      </c>
      <c r="C1677" s="14" t="s">
        <v>3917</v>
      </c>
      <c r="D1677" s="14" t="s">
        <v>2316</v>
      </c>
      <c r="E1677" s="14" t="s">
        <v>2304</v>
      </c>
      <c r="F1677" s="26">
        <v>811002</v>
      </c>
      <c r="G1677" s="2">
        <v>81009</v>
      </c>
      <c r="H1677" s="4">
        <v>427.2</v>
      </c>
      <c r="I1677" s="25"/>
      <c r="K1677" t="str">
        <f t="shared" si="154"/>
        <v>TOTAL OTHER INCOME &amp; EXPENS</v>
      </c>
      <c r="L1677" t="str">
        <f t="shared" si="155"/>
        <v>OTHER EXPENSE</v>
      </c>
      <c r="M1677" s="13" t="s">
        <v>3473</v>
      </c>
      <c r="N1677" t="str">
        <f t="shared" si="156"/>
        <v>INTEREST EXPENSE</v>
      </c>
      <c r="O1677" t="str">
        <f t="shared" si="157"/>
        <v>7730 - SHORT TERM INTEREST EXP</v>
      </c>
      <c r="Q1677" t="str">
        <f t="shared" si="158"/>
        <v>S/T INT EXP NATIONS BAN</v>
      </c>
      <c r="W1677" s="2">
        <v>7735</v>
      </c>
    </row>
    <row r="1678" spans="1:23" x14ac:dyDescent="0.25">
      <c r="A1678" s="2">
        <v>7735</v>
      </c>
      <c r="B1678" s="14" t="s">
        <v>3244</v>
      </c>
      <c r="C1678" s="14" t="s">
        <v>3918</v>
      </c>
      <c r="D1678" s="14" t="s">
        <v>2316</v>
      </c>
      <c r="E1678" s="14" t="s">
        <v>2304</v>
      </c>
      <c r="F1678" s="26">
        <v>811002</v>
      </c>
      <c r="G1678" s="2">
        <v>81009</v>
      </c>
      <c r="H1678" s="4">
        <v>427.2</v>
      </c>
      <c r="I1678" s="25"/>
      <c r="K1678" t="str">
        <f t="shared" si="154"/>
        <v>TOTAL OTHER INCOME &amp; EXPENS</v>
      </c>
      <c r="L1678" t="str">
        <f t="shared" si="155"/>
        <v>OTHER EXPENSE</v>
      </c>
      <c r="M1678" s="13" t="s">
        <v>3473</v>
      </c>
      <c r="N1678" t="str">
        <f t="shared" si="156"/>
        <v>INTEREST EXPENSE</v>
      </c>
      <c r="O1678" t="str">
        <f t="shared" si="157"/>
        <v>7730 - SHORT TERM INTEREST EXP</v>
      </c>
      <c r="Q1678" t="str">
        <f t="shared" si="158"/>
        <v>S/T INT EXP FIRST UNION</v>
      </c>
      <c r="W1678" s="2">
        <v>7735</v>
      </c>
    </row>
    <row r="1679" spans="1:23" x14ac:dyDescent="0.25">
      <c r="A1679" s="2">
        <v>7735</v>
      </c>
      <c r="B1679" s="14" t="s">
        <v>3246</v>
      </c>
      <c r="C1679" s="14" t="s">
        <v>3919</v>
      </c>
      <c r="D1679" s="14" t="s">
        <v>2316</v>
      </c>
      <c r="E1679" s="14" t="s">
        <v>2304</v>
      </c>
      <c r="F1679" s="26">
        <v>811002</v>
      </c>
      <c r="G1679" s="2">
        <v>81009</v>
      </c>
      <c r="H1679" s="4">
        <v>427.2</v>
      </c>
      <c r="I1679" s="25"/>
      <c r="K1679" t="str">
        <f t="shared" si="154"/>
        <v>TOTAL OTHER INCOME &amp; EXPENS</v>
      </c>
      <c r="L1679" t="str">
        <f t="shared" si="155"/>
        <v>OTHER EXPENSE</v>
      </c>
      <c r="M1679" s="13" t="s">
        <v>3473</v>
      </c>
      <c r="N1679" t="str">
        <f t="shared" si="156"/>
        <v>INTEREST EXPENSE</v>
      </c>
      <c r="O1679" t="str">
        <f t="shared" si="157"/>
        <v>7730 - SHORT TERM INTEREST EXP</v>
      </c>
      <c r="Q1679" t="str">
        <f t="shared" si="158"/>
        <v>S/T INT EXP UTIL SUP AM</v>
      </c>
      <c r="W1679" s="2">
        <v>7735</v>
      </c>
    </row>
    <row r="1680" spans="1:23" x14ac:dyDescent="0.25">
      <c r="A1680" s="2">
        <v>7735</v>
      </c>
      <c r="B1680" s="14" t="s">
        <v>3248</v>
      </c>
      <c r="C1680" s="14" t="s">
        <v>3920</v>
      </c>
      <c r="D1680" s="14" t="s">
        <v>2316</v>
      </c>
      <c r="E1680" s="14" t="s">
        <v>2304</v>
      </c>
      <c r="F1680" s="26">
        <v>811002</v>
      </c>
      <c r="G1680" s="2">
        <v>81009</v>
      </c>
      <c r="H1680" s="4">
        <v>427.2</v>
      </c>
      <c r="I1680" s="25"/>
      <c r="K1680" t="str">
        <f t="shared" si="154"/>
        <v>TOTAL OTHER INCOME &amp; EXPENS</v>
      </c>
      <c r="L1680" t="str">
        <f t="shared" si="155"/>
        <v>OTHER EXPENSE</v>
      </c>
      <c r="M1680" s="13" t="s">
        <v>3473</v>
      </c>
      <c r="N1680" t="str">
        <f t="shared" si="156"/>
        <v>INTEREST EXPENSE</v>
      </c>
      <c r="O1680" t="str">
        <f t="shared" si="157"/>
        <v>7730 - SHORT TERM INTEREST EXP</v>
      </c>
      <c r="Q1680" t="str">
        <f t="shared" si="158"/>
        <v>S/T INT EXP MISC</v>
      </c>
      <c r="W1680" s="2">
        <v>7735</v>
      </c>
    </row>
    <row r="1681" spans="1:23" x14ac:dyDescent="0.25">
      <c r="A1681" s="2">
        <v>7745</v>
      </c>
      <c r="B1681" s="14" t="s">
        <v>2304</v>
      </c>
      <c r="C1681" s="14" t="s">
        <v>3921</v>
      </c>
      <c r="D1681" s="14" t="s">
        <v>2312</v>
      </c>
      <c r="E1681" s="14" t="s">
        <v>2307</v>
      </c>
      <c r="G1681" s="2" t="s">
        <v>2308</v>
      </c>
      <c r="H1681" s="4">
        <v>0</v>
      </c>
      <c r="K1681" t="str">
        <f t="shared" si="154"/>
        <v>TOTAL OTHER INCOME &amp; EXPENS</v>
      </c>
      <c r="L1681" t="str">
        <f t="shared" si="155"/>
        <v>OTHER EXPENSE</v>
      </c>
      <c r="M1681" s="13" t="s">
        <v>3473</v>
      </c>
      <c r="N1681" t="str">
        <f t="shared" si="156"/>
        <v>ALLOW FUNDS USED CONSTR</v>
      </c>
      <c r="O1681" t="str">
        <f t="shared" si="157"/>
        <v>7730 - SHORT TERM INTEREST EXP</v>
      </c>
      <c r="Q1681" t="str">
        <f t="shared" si="158"/>
        <v/>
      </c>
      <c r="W1681" s="2">
        <v>7745</v>
      </c>
    </row>
    <row r="1682" spans="1:23" x14ac:dyDescent="0.25">
      <c r="A1682" s="2">
        <v>7750</v>
      </c>
      <c r="B1682" s="14" t="s">
        <v>2304</v>
      </c>
      <c r="C1682" s="14" t="s">
        <v>3922</v>
      </c>
      <c r="D1682" s="14" t="s">
        <v>2314</v>
      </c>
      <c r="E1682" s="14" t="s">
        <v>2304</v>
      </c>
      <c r="F1682" s="26">
        <v>820001</v>
      </c>
      <c r="G1682" s="2">
        <v>82000</v>
      </c>
      <c r="H1682" s="4">
        <v>420</v>
      </c>
      <c r="I1682" s="25"/>
      <c r="K1682" t="str">
        <f t="shared" si="154"/>
        <v>TOTAL OTHER INCOME &amp; EXPENS</v>
      </c>
      <c r="L1682" t="str">
        <f t="shared" si="155"/>
        <v>OTHER EXPENSE</v>
      </c>
      <c r="M1682" s="13" t="s">
        <v>3473</v>
      </c>
      <c r="N1682" t="str">
        <f t="shared" si="156"/>
        <v>ALLOW FUNDS USED CONSTR</v>
      </c>
      <c r="O1682" t="str">
        <f t="shared" si="157"/>
        <v>7750 - INTEREST DURING CONSTRUC</v>
      </c>
      <c r="P1682" t="str">
        <f>CONCATENATE(A1682," ","-"," ",TRIM(C1682))</f>
        <v>7750 - INTEREST DURING CONSTRUC</v>
      </c>
      <c r="Q1682" t="str">
        <f t="shared" si="158"/>
        <v>INTEREST DURING CONSTRUC</v>
      </c>
      <c r="W1682" s="2">
        <v>7750</v>
      </c>
    </row>
    <row r="1683" spans="1:23" x14ac:dyDescent="0.25">
      <c r="A1683" s="2">
        <v>7760</v>
      </c>
      <c r="B1683" s="14" t="s">
        <v>2304</v>
      </c>
      <c r="C1683" s="14" t="s">
        <v>3923</v>
      </c>
      <c r="D1683" s="14" t="s">
        <v>2312</v>
      </c>
      <c r="E1683" s="14" t="s">
        <v>2307</v>
      </c>
      <c r="G1683" s="2" t="s">
        <v>2308</v>
      </c>
      <c r="H1683" s="4">
        <v>0</v>
      </c>
      <c r="K1683" t="str">
        <f t="shared" si="154"/>
        <v>TOTAL OTHER INCOME &amp; EXPENS</v>
      </c>
      <c r="L1683" t="str">
        <f t="shared" si="155"/>
        <v>OTHER EXPENSE</v>
      </c>
      <c r="M1683" s="13" t="s">
        <v>3473</v>
      </c>
      <c r="N1683" t="str">
        <f t="shared" si="156"/>
        <v>GAIN/LOSS ON DISPOSITION</v>
      </c>
      <c r="O1683" t="str">
        <f t="shared" si="157"/>
        <v>7750 - INTEREST DURING CONSTRUC</v>
      </c>
      <c r="Q1683" t="str">
        <f t="shared" si="158"/>
        <v/>
      </c>
      <c r="W1683" s="2">
        <v>7760</v>
      </c>
    </row>
    <row r="1684" spans="1:23" x14ac:dyDescent="0.25">
      <c r="A1684" s="2">
        <v>7765</v>
      </c>
      <c r="B1684" s="14" t="s">
        <v>2304</v>
      </c>
      <c r="C1684" s="14" t="s">
        <v>3924</v>
      </c>
      <c r="D1684" s="14" t="s">
        <v>2314</v>
      </c>
      <c r="E1684" s="14" t="s">
        <v>2304</v>
      </c>
      <c r="F1684" s="26">
        <v>830001</v>
      </c>
      <c r="G1684" s="2">
        <v>84005</v>
      </c>
      <c r="H1684" s="4">
        <v>414</v>
      </c>
      <c r="I1684" s="25"/>
      <c r="K1684" t="str">
        <f t="shared" si="154"/>
        <v>TOTAL OTHER INCOME &amp; EXPENS</v>
      </c>
      <c r="L1684" t="str">
        <f t="shared" si="155"/>
        <v>OTHER EXPENSE</v>
      </c>
      <c r="M1684" s="13" t="s">
        <v>3473</v>
      </c>
      <c r="N1684" t="str">
        <f t="shared" si="156"/>
        <v>GAIN/LOSS ON DISPOSITION</v>
      </c>
      <c r="O1684" t="str">
        <f t="shared" si="157"/>
        <v>7765 - SALE OF UTILITY PROPERTY</v>
      </c>
      <c r="P1684" t="str">
        <f>CONCATENATE(A1684," ","-"," ",TRIM(C1684))</f>
        <v>7765 - SALE OF UTILITY PROPERTY</v>
      </c>
      <c r="Q1684" t="str">
        <f t="shared" si="158"/>
        <v>SALE OF UTILITY PROPERTY</v>
      </c>
      <c r="W1684" s="2">
        <v>7765</v>
      </c>
    </row>
    <row r="1685" spans="1:23" x14ac:dyDescent="0.25">
      <c r="A1685" s="2">
        <v>7770</v>
      </c>
      <c r="B1685" s="14" t="s">
        <v>2304</v>
      </c>
      <c r="C1685" s="14" t="s">
        <v>3925</v>
      </c>
      <c r="D1685" s="14" t="s">
        <v>2314</v>
      </c>
      <c r="E1685" s="14" t="s">
        <v>2307</v>
      </c>
      <c r="G1685" s="2" t="s">
        <v>2308</v>
      </c>
      <c r="H1685" s="4">
        <v>0</v>
      </c>
      <c r="K1685" t="str">
        <f t="shared" si="154"/>
        <v>TOTAL OTHER INCOME &amp; EXPENS</v>
      </c>
      <c r="L1685" t="str">
        <f t="shared" si="155"/>
        <v>OTHER EXPENSE</v>
      </c>
      <c r="M1685" s="13" t="s">
        <v>3473</v>
      </c>
      <c r="N1685" t="str">
        <f t="shared" si="156"/>
        <v>GAIN/LOSS ON DISPOSITION</v>
      </c>
      <c r="O1685" t="str">
        <f t="shared" si="157"/>
        <v>7770 - TAX EFFECT OF CAP TRANS</v>
      </c>
      <c r="P1685" t="str">
        <f>CONCATENATE(A1685," ","-"," ",TRIM(C1685))</f>
        <v>7770 - TAX EFFECT OF CAP TRANS</v>
      </c>
      <c r="Q1685" t="str">
        <f t="shared" si="158"/>
        <v>TAX EFFECT OF CAP TRANS</v>
      </c>
      <c r="W1685" s="2">
        <v>7770</v>
      </c>
    </row>
    <row r="1686" spans="1:23" x14ac:dyDescent="0.25">
      <c r="A1686" s="2">
        <v>7775</v>
      </c>
      <c r="B1686" s="14" t="s">
        <v>2304</v>
      </c>
      <c r="C1686" s="14" t="s">
        <v>3926</v>
      </c>
      <c r="D1686" s="14" t="s">
        <v>2316</v>
      </c>
      <c r="E1686" s="14" t="s">
        <v>2304</v>
      </c>
      <c r="F1686" s="26">
        <v>910001</v>
      </c>
      <c r="G1686" s="2">
        <v>87020</v>
      </c>
      <c r="H1686" s="4">
        <v>409.3</v>
      </c>
      <c r="I1686" s="25"/>
      <c r="K1686" t="str">
        <f t="shared" si="154"/>
        <v>TOTAL OTHER INCOME &amp; EXPENS</v>
      </c>
      <c r="L1686" t="str">
        <f t="shared" si="155"/>
        <v>OTHER EXPENSE</v>
      </c>
      <c r="M1686" s="13" t="s">
        <v>3473</v>
      </c>
      <c r="N1686" t="str">
        <f t="shared" si="156"/>
        <v>GAIN/LOSS ON DISPOSITION</v>
      </c>
      <c r="O1686" t="str">
        <f t="shared" si="157"/>
        <v>7770 - TAX EFFECT OF CAP TRANS</v>
      </c>
      <c r="Q1686" t="str">
        <f t="shared" si="158"/>
        <v>CURRENT TAX-FIT-SOLD CO</v>
      </c>
      <c r="W1686" s="2">
        <v>7775</v>
      </c>
    </row>
    <row r="1687" spans="1:23" x14ac:dyDescent="0.25">
      <c r="A1687" s="2">
        <v>7780</v>
      </c>
      <c r="B1687" s="14" t="s">
        <v>2304</v>
      </c>
      <c r="C1687" s="14" t="s">
        <v>3927</v>
      </c>
      <c r="D1687" s="14" t="s">
        <v>2316</v>
      </c>
      <c r="E1687" s="14" t="s">
        <v>2304</v>
      </c>
      <c r="F1687" s="26">
        <v>920001</v>
      </c>
      <c r="G1687" s="2" t="s">
        <v>2308</v>
      </c>
      <c r="H1687" s="4">
        <v>409.3</v>
      </c>
      <c r="I1687" s="25"/>
      <c r="K1687" t="str">
        <f t="shared" si="154"/>
        <v>TOTAL OTHER INCOME &amp; EXPENS</v>
      </c>
      <c r="L1687" t="str">
        <f t="shared" si="155"/>
        <v>OTHER EXPENSE</v>
      </c>
      <c r="M1687" s="13" t="s">
        <v>3473</v>
      </c>
      <c r="N1687" t="str">
        <f t="shared" si="156"/>
        <v>GAIN/LOSS ON DISPOSITION</v>
      </c>
      <c r="O1687" t="str">
        <f t="shared" si="157"/>
        <v>7770 - TAX EFFECT OF CAP TRANS</v>
      </c>
      <c r="Q1687" t="str">
        <f t="shared" si="158"/>
        <v>DEFERRED TAX-FIT-SOLD C</v>
      </c>
      <c r="W1687" s="2">
        <v>7780</v>
      </c>
    </row>
    <row r="1688" spans="1:23" x14ac:dyDescent="0.25">
      <c r="A1688" s="2">
        <v>7785</v>
      </c>
      <c r="B1688" s="14" t="s">
        <v>2304</v>
      </c>
      <c r="C1688" s="14" t="s">
        <v>3928</v>
      </c>
      <c r="D1688" s="14" t="s">
        <v>2316</v>
      </c>
      <c r="E1688" s="14" t="s">
        <v>2304</v>
      </c>
      <c r="F1688" s="26">
        <v>910002</v>
      </c>
      <c r="G1688" s="2">
        <v>87025</v>
      </c>
      <c r="H1688" s="4">
        <v>409.3</v>
      </c>
      <c r="I1688" s="25"/>
      <c r="K1688" t="str">
        <f t="shared" si="154"/>
        <v>TOTAL OTHER INCOME &amp; EXPENS</v>
      </c>
      <c r="L1688" t="str">
        <f t="shared" si="155"/>
        <v>OTHER EXPENSE</v>
      </c>
      <c r="M1688" s="13" t="s">
        <v>3473</v>
      </c>
      <c r="N1688" t="str">
        <f t="shared" si="156"/>
        <v>GAIN/LOSS ON DISPOSITION</v>
      </c>
      <c r="O1688" t="str">
        <f t="shared" si="157"/>
        <v>7770 - TAX EFFECT OF CAP TRANS</v>
      </c>
      <c r="Q1688" t="str">
        <f t="shared" si="158"/>
        <v>CURRENT TAX-SIT-SOLD CO</v>
      </c>
      <c r="W1688" s="2">
        <v>7785</v>
      </c>
    </row>
    <row r="1689" spans="1:23" x14ac:dyDescent="0.25">
      <c r="A1689" s="2">
        <v>7790</v>
      </c>
      <c r="B1689" s="14" t="s">
        <v>2304</v>
      </c>
      <c r="C1689" s="14" t="s">
        <v>3929</v>
      </c>
      <c r="D1689" s="14" t="s">
        <v>2316</v>
      </c>
      <c r="E1689" s="14" t="s">
        <v>2304</v>
      </c>
      <c r="F1689" s="26">
        <v>920002</v>
      </c>
      <c r="G1689" s="2" t="s">
        <v>2308</v>
      </c>
      <c r="H1689" s="4">
        <v>409.3</v>
      </c>
      <c r="I1689" s="25"/>
      <c r="K1689" t="str">
        <f t="shared" si="154"/>
        <v>TOTAL OTHER INCOME &amp; EXPENS</v>
      </c>
      <c r="L1689" t="str">
        <f t="shared" si="155"/>
        <v>OTHER EXPENSE</v>
      </c>
      <c r="M1689" s="13" t="s">
        <v>3473</v>
      </c>
      <c r="N1689" t="str">
        <f t="shared" si="156"/>
        <v>GAIN/LOSS ON DISPOSITION</v>
      </c>
      <c r="O1689" t="str">
        <f t="shared" si="157"/>
        <v>7770 - TAX EFFECT OF CAP TRANS</v>
      </c>
      <c r="Q1689" t="str">
        <f t="shared" si="158"/>
        <v>DEFERRED TAX-SIT-SOLD C</v>
      </c>
      <c r="W1689" s="2">
        <v>7790</v>
      </c>
    </row>
    <row r="1690" spans="1:23" x14ac:dyDescent="0.25">
      <c r="A1690" s="2">
        <v>7795</v>
      </c>
      <c r="B1690" s="14" t="s">
        <v>2304</v>
      </c>
      <c r="C1690" s="14" t="s">
        <v>3925</v>
      </c>
      <c r="D1690" s="14" t="s">
        <v>2316</v>
      </c>
      <c r="E1690" s="14" t="s">
        <v>2304</v>
      </c>
      <c r="F1690" s="2" t="s">
        <v>2989</v>
      </c>
      <c r="G1690" s="2" t="s">
        <v>2308</v>
      </c>
      <c r="H1690" s="4">
        <v>409.3</v>
      </c>
      <c r="K1690" t="str">
        <f t="shared" si="154"/>
        <v>TOTAL OTHER INCOME &amp; EXPENS</v>
      </c>
      <c r="L1690" t="str">
        <f t="shared" si="155"/>
        <v>OTHER EXPENSE</v>
      </c>
      <c r="M1690" s="13" t="s">
        <v>3473</v>
      </c>
      <c r="N1690" t="str">
        <f t="shared" si="156"/>
        <v>GAIN/LOSS ON DISPOSITION</v>
      </c>
      <c r="O1690" t="str">
        <f t="shared" si="157"/>
        <v>7770 - TAX EFFECT OF CAP TRANS</v>
      </c>
      <c r="Q1690" t="str">
        <f t="shared" si="158"/>
        <v>TAX EFFECT OF CAP TRANS</v>
      </c>
      <c r="W1690" s="2">
        <v>7795</v>
      </c>
    </row>
    <row r="1691" spans="1:23" x14ac:dyDescent="0.25">
      <c r="A1691" s="2">
        <v>9500</v>
      </c>
      <c r="B1691" s="14" t="s">
        <v>2304</v>
      </c>
      <c r="C1691" s="14" t="s">
        <v>3930</v>
      </c>
      <c r="D1691" s="14" t="s">
        <v>2316</v>
      </c>
      <c r="E1691" s="14" t="s">
        <v>3931</v>
      </c>
      <c r="F1691" s="26" t="s">
        <v>3932</v>
      </c>
      <c r="G1691" s="2" t="s">
        <v>3933</v>
      </c>
      <c r="H1691" s="4" t="s">
        <v>3930</v>
      </c>
      <c r="I1691" s="35"/>
      <c r="K1691" t="str">
        <f t="shared" si="154"/>
        <v>TOTAL OTHER INCOME &amp; EXPENS</v>
      </c>
      <c r="L1691" t="str">
        <f t="shared" si="155"/>
        <v>OTHER EXPENSE</v>
      </c>
      <c r="M1691" s="13" t="s">
        <v>3473</v>
      </c>
      <c r="N1691" t="str">
        <f t="shared" si="156"/>
        <v>GAIN/LOSS ON DISPOSITION</v>
      </c>
      <c r="O1691" t="str">
        <f t="shared" si="157"/>
        <v>7770 - TAX EFFECT OF CAP TRANS</v>
      </c>
      <c r="Q1691" t="str">
        <f t="shared" si="158"/>
        <v>CUSTOMER EQUIVALENTS</v>
      </c>
      <c r="W1691" s="2">
        <v>9500</v>
      </c>
    </row>
    <row r="1692" spans="1:23" x14ac:dyDescent="0.25">
      <c r="A1692" s="2">
        <v>9510</v>
      </c>
      <c r="B1692" s="14" t="s">
        <v>2304</v>
      </c>
      <c r="C1692" s="14" t="s">
        <v>3934</v>
      </c>
      <c r="D1692" s="14" t="s">
        <v>2316</v>
      </c>
      <c r="E1692" s="14" t="s">
        <v>3931</v>
      </c>
      <c r="F1692" s="26" t="s">
        <v>3935</v>
      </c>
      <c r="G1692" s="2" t="s">
        <v>3936</v>
      </c>
      <c r="H1692" s="4" t="s">
        <v>3937</v>
      </c>
      <c r="I1692" s="35"/>
      <c r="K1692" t="str">
        <f t="shared" si="154"/>
        <v>TOTAL OTHER INCOME &amp; EXPENS</v>
      </c>
      <c r="L1692" t="str">
        <f t="shared" si="155"/>
        <v>OTHER EXPENSE</v>
      </c>
      <c r="M1692" s="13" t="s">
        <v>3473</v>
      </c>
      <c r="N1692" t="str">
        <f t="shared" si="156"/>
        <v>GAIN/LOSS ON DISPOSITION</v>
      </c>
      <c r="O1692" t="str">
        <f t="shared" si="157"/>
        <v>7770 - TAX EFFECT OF CAP TRANS</v>
      </c>
      <c r="Q1692" t="str">
        <f t="shared" si="158"/>
        <v>NUMBER OF BILLS SENT OU</v>
      </c>
      <c r="W1692" s="2">
        <v>9510</v>
      </c>
    </row>
    <row r="1693" spans="1:23" x14ac:dyDescent="0.25">
      <c r="A1693" s="2">
        <v>9520</v>
      </c>
      <c r="B1693" s="14" t="s">
        <v>2304</v>
      </c>
      <c r="C1693" s="14" t="s">
        <v>3938</v>
      </c>
      <c r="D1693" s="14" t="s">
        <v>2316</v>
      </c>
      <c r="E1693" s="14" t="s">
        <v>3931</v>
      </c>
      <c r="F1693" s="26" t="s">
        <v>3939</v>
      </c>
      <c r="G1693" s="2" t="s">
        <v>2308</v>
      </c>
      <c r="H1693" s="4" t="s">
        <v>3940</v>
      </c>
      <c r="I1693" s="35"/>
      <c r="K1693" t="str">
        <f t="shared" si="154"/>
        <v>TOTAL OTHER INCOME &amp; EXPENS</v>
      </c>
      <c r="L1693" t="str">
        <f t="shared" si="155"/>
        <v>OTHER EXPENSE</v>
      </c>
      <c r="M1693" s="13" t="s">
        <v>3473</v>
      </c>
      <c r="N1693" t="str">
        <f t="shared" si="156"/>
        <v>GAIN/LOSS ON DISPOSITION</v>
      </c>
      <c r="O1693" t="str">
        <f t="shared" si="157"/>
        <v>7770 - TAX EFFECT OF CAP TRANS</v>
      </c>
      <c r="Q1693" t="str">
        <f t="shared" si="158"/>
        <v>NUMBER OF INVOICES RECD</v>
      </c>
      <c r="W1693" s="2">
        <v>9520</v>
      </c>
    </row>
    <row r="1694" spans="1:23" x14ac:dyDescent="0.25">
      <c r="A1694" s="2">
        <v>9530</v>
      </c>
      <c r="B1694" s="14" t="s">
        <v>2304</v>
      </c>
      <c r="C1694" s="14" t="s">
        <v>3941</v>
      </c>
      <c r="D1694" s="14" t="s">
        <v>2316</v>
      </c>
      <c r="E1694" s="14" t="s">
        <v>3931</v>
      </c>
      <c r="F1694" s="26" t="s">
        <v>3939</v>
      </c>
      <c r="G1694" s="2" t="s">
        <v>2308</v>
      </c>
      <c r="H1694" s="4" t="s">
        <v>3942</v>
      </c>
      <c r="I1694" s="35"/>
      <c r="K1694" t="str">
        <f t="shared" si="154"/>
        <v>TOTAL OTHER INCOME &amp; EXPENS</v>
      </c>
      <c r="L1694" t="str">
        <f t="shared" si="155"/>
        <v>OTHER EXPENSE</v>
      </c>
      <c r="M1694" s="13" t="s">
        <v>3473</v>
      </c>
      <c r="N1694" t="str">
        <f t="shared" si="156"/>
        <v>GAIN/LOSS ON DISPOSITION</v>
      </c>
      <c r="O1694" t="str">
        <f t="shared" si="157"/>
        <v>7770 - TAX EFFECT OF CAP TRANS</v>
      </c>
      <c r="Q1694" t="str">
        <f t="shared" si="158"/>
        <v>NUMBER OF EMPLOYEES AT</v>
      </c>
      <c r="W1694" s="2">
        <v>9530</v>
      </c>
    </row>
    <row r="1695" spans="1:23" x14ac:dyDescent="0.25">
      <c r="A1695" s="2">
        <v>9540</v>
      </c>
      <c r="B1695" s="14" t="s">
        <v>2304</v>
      </c>
      <c r="C1695" s="14" t="s">
        <v>3943</v>
      </c>
      <c r="D1695" s="14" t="s">
        <v>2316</v>
      </c>
      <c r="E1695" s="14" t="s">
        <v>3931</v>
      </c>
      <c r="F1695" s="26" t="s">
        <v>3939</v>
      </c>
      <c r="G1695" s="2" t="s">
        <v>2308</v>
      </c>
      <c r="H1695" s="4" t="s">
        <v>3943</v>
      </c>
      <c r="I1695" s="35"/>
      <c r="K1695" t="str">
        <f t="shared" si="154"/>
        <v>TOTAL OTHER INCOME &amp; EXPENS</v>
      </c>
      <c r="L1695" t="str">
        <f t="shared" si="155"/>
        <v>OTHER EXPENSE</v>
      </c>
      <c r="M1695" s="13" t="s">
        <v>3473</v>
      </c>
      <c r="N1695" t="str">
        <f t="shared" si="156"/>
        <v>GAIN/LOSS ON DISPOSITION</v>
      </c>
      <c r="O1695" t="str">
        <f t="shared" si="157"/>
        <v>7770 - TAX EFFECT OF CAP TRANS</v>
      </c>
      <c r="Q1695" t="str">
        <f t="shared" si="158"/>
        <v>PROPERTY VALUES</v>
      </c>
      <c r="W1695" s="2">
        <v>9540</v>
      </c>
    </row>
    <row r="1696" spans="1:23" x14ac:dyDescent="0.25">
      <c r="A1696" s="2">
        <v>9550</v>
      </c>
      <c r="B1696" s="14" t="s">
        <v>2304</v>
      </c>
      <c r="C1696" s="14" t="s">
        <v>3944</v>
      </c>
      <c r="D1696" s="14" t="s">
        <v>2316</v>
      </c>
      <c r="E1696" s="14" t="s">
        <v>3931</v>
      </c>
      <c r="F1696" s="26" t="s">
        <v>3945</v>
      </c>
      <c r="G1696" s="2" t="s">
        <v>3946</v>
      </c>
      <c r="H1696" s="4" t="s">
        <v>3944</v>
      </c>
      <c r="I1696" s="35"/>
      <c r="K1696" t="str">
        <f t="shared" si="154"/>
        <v>TOTAL OTHER INCOME &amp; EXPENS</v>
      </c>
      <c r="L1696" t="str">
        <f t="shared" si="155"/>
        <v>OTHER EXPENSE</v>
      </c>
      <c r="M1696" s="13" t="s">
        <v>3473</v>
      </c>
      <c r="N1696" t="str">
        <f t="shared" si="156"/>
        <v>GAIN/LOSS ON DISPOSITION</v>
      </c>
      <c r="O1696" t="str">
        <f t="shared" si="157"/>
        <v>7770 - TAX EFFECT OF CAP TRANS</v>
      </c>
      <c r="Q1696" t="str">
        <f t="shared" si="158"/>
        <v>NUMBER OF CUSTOMERS</v>
      </c>
      <c r="W1696" s="2">
        <v>9550</v>
      </c>
    </row>
    <row r="1697" spans="1:23" x14ac:dyDescent="0.25">
      <c r="A1697" s="2">
        <v>9560</v>
      </c>
      <c r="B1697" s="14" t="s">
        <v>2304</v>
      </c>
      <c r="C1697" s="14" t="s">
        <v>3947</v>
      </c>
      <c r="D1697" s="14" t="s">
        <v>2316</v>
      </c>
      <c r="E1697" s="14" t="s">
        <v>3931</v>
      </c>
      <c r="F1697" s="26" t="s">
        <v>3939</v>
      </c>
      <c r="G1697" s="2" t="s">
        <v>2308</v>
      </c>
      <c r="H1697" s="4" t="s">
        <v>3948</v>
      </c>
      <c r="I1697" s="35"/>
      <c r="K1697" t="str">
        <f t="shared" si="154"/>
        <v>TOTAL OTHER INCOME &amp; EXPENS</v>
      </c>
      <c r="L1697" t="str">
        <f t="shared" si="155"/>
        <v>OTHER EXPENSE</v>
      </c>
      <c r="M1697" s="13" t="s">
        <v>3473</v>
      </c>
      <c r="N1697" t="str">
        <f t="shared" si="156"/>
        <v>GAIN/LOSS ON DISPOSITION</v>
      </c>
      <c r="O1697" t="str">
        <f t="shared" si="157"/>
        <v>7770 - TAX EFFECT OF CAP TRANS</v>
      </c>
      <c r="Q1697" t="str">
        <f t="shared" si="158"/>
        <v>NUMBER OF VEHICLES INSU</v>
      </c>
      <c r="W1697" s="2">
        <v>9560</v>
      </c>
    </row>
    <row r="1698" spans="1:23" x14ac:dyDescent="0.25">
      <c r="A1698" s="2">
        <v>9570</v>
      </c>
      <c r="B1698" s="14" t="s">
        <v>2304</v>
      </c>
      <c r="C1698" s="14" t="s">
        <v>3949</v>
      </c>
      <c r="D1698" s="14" t="s">
        <v>2316</v>
      </c>
      <c r="E1698" s="14" t="s">
        <v>3931</v>
      </c>
      <c r="F1698" s="26" t="s">
        <v>3950</v>
      </c>
      <c r="G1698" s="2" t="s">
        <v>3951</v>
      </c>
      <c r="H1698" s="4" t="s">
        <v>3949</v>
      </c>
      <c r="I1698" s="25"/>
      <c r="K1698" t="str">
        <f t="shared" si="154"/>
        <v>TOTAL OTHER INCOME &amp; EXPENS</v>
      </c>
      <c r="L1698" t="str">
        <f t="shared" si="155"/>
        <v>OTHER EXPENSE</v>
      </c>
      <c r="M1698" s="13" t="s">
        <v>3473</v>
      </c>
      <c r="N1698" t="str">
        <f t="shared" si="156"/>
        <v>GAIN/LOSS ON DISPOSITION</v>
      </c>
      <c r="O1698" t="str">
        <f t="shared" si="157"/>
        <v>7770 - TAX EFFECT OF CAP TRANS</v>
      </c>
      <c r="Q1698" t="str">
        <f t="shared" si="158"/>
        <v>ERC WATER &amp; SEWER BY BU</v>
      </c>
      <c r="W1698" s="2">
        <v>9570</v>
      </c>
    </row>
    <row r="1699" spans="1:23" x14ac:dyDescent="0.25">
      <c r="A1699" s="2">
        <v>9575</v>
      </c>
      <c r="B1699" s="14" t="s">
        <v>2304</v>
      </c>
      <c r="C1699" s="14" t="s">
        <v>3952</v>
      </c>
      <c r="D1699" s="14" t="s">
        <v>2316</v>
      </c>
      <c r="E1699" s="14" t="s">
        <v>3931</v>
      </c>
      <c r="F1699" s="26" t="s">
        <v>3953</v>
      </c>
      <c r="G1699" s="2" t="s">
        <v>3954</v>
      </c>
      <c r="H1699" s="4" t="s">
        <v>3952</v>
      </c>
      <c r="I1699" s="25"/>
      <c r="K1699" t="str">
        <f t="shared" si="154"/>
        <v>TOTAL OTHER INCOME &amp; EXPENS</v>
      </c>
      <c r="L1699" t="str">
        <f t="shared" si="155"/>
        <v>OTHER EXPENSE</v>
      </c>
      <c r="M1699" s="13" t="s">
        <v>3473</v>
      </c>
      <c r="N1699" t="str">
        <f t="shared" si="156"/>
        <v>GAIN/LOSS ON DISPOSITION</v>
      </c>
      <c r="O1699" t="str">
        <f t="shared" si="157"/>
        <v>7770 - TAX EFFECT OF CAP TRANS</v>
      </c>
      <c r="Q1699" t="str">
        <f t="shared" si="158"/>
        <v>ERC WATER &amp; SEWER BY CO</v>
      </c>
      <c r="W1699" s="2">
        <v>9575</v>
      </c>
    </row>
    <row r="1700" spans="1:23" x14ac:dyDescent="0.25">
      <c r="A1700" s="2">
        <v>9580</v>
      </c>
      <c r="B1700" s="14" t="s">
        <v>2304</v>
      </c>
      <c r="C1700" s="14" t="s">
        <v>3955</v>
      </c>
      <c r="D1700" s="14" t="s">
        <v>2316</v>
      </c>
      <c r="E1700" s="14" t="s">
        <v>3931</v>
      </c>
      <c r="F1700" s="26" t="s">
        <v>3939</v>
      </c>
      <c r="G1700" s="2" t="s">
        <v>2308</v>
      </c>
      <c r="H1700" s="4" t="s">
        <v>3955</v>
      </c>
      <c r="I1700" s="35"/>
      <c r="K1700" t="str">
        <f t="shared" si="154"/>
        <v>TOTAL OTHER INCOME &amp; EXPENS</v>
      </c>
      <c r="L1700" t="str">
        <f t="shared" si="155"/>
        <v>OTHER EXPENSE</v>
      </c>
      <c r="M1700" s="13" t="s">
        <v>3473</v>
      </c>
      <c r="N1700" t="str">
        <f t="shared" si="156"/>
        <v>GAIN/LOSS ON DISPOSITION</v>
      </c>
      <c r="O1700" t="str">
        <f t="shared" si="157"/>
        <v>7770 - TAX EFFECT OF CAP TRANS</v>
      </c>
      <c r="Q1700" t="str">
        <f t="shared" si="158"/>
        <v>NO OF SHARES</v>
      </c>
      <c r="W1700" s="2">
        <v>9580</v>
      </c>
    </row>
    <row r="1701" spans="1:23" x14ac:dyDescent="0.25">
      <c r="A1701" s="2">
        <v>9590</v>
      </c>
      <c r="B1701" s="14" t="s">
        <v>2304</v>
      </c>
      <c r="C1701" s="14" t="s">
        <v>3956</v>
      </c>
      <c r="D1701" s="14" t="s">
        <v>2316</v>
      </c>
      <c r="E1701" s="14" t="s">
        <v>3931</v>
      </c>
      <c r="F1701" s="26" t="s">
        <v>3939</v>
      </c>
      <c r="G1701" s="2" t="s">
        <v>2308</v>
      </c>
      <c r="H1701" s="4" t="s">
        <v>3956</v>
      </c>
      <c r="I1701" s="35"/>
      <c r="K1701" t="str">
        <f t="shared" si="154"/>
        <v>TOTAL OTHER INCOME &amp; EXPENS</v>
      </c>
      <c r="L1701" t="str">
        <f t="shared" si="155"/>
        <v>OTHER EXPENSE</v>
      </c>
      <c r="M1701" s="13" t="s">
        <v>3473</v>
      </c>
      <c r="N1701" t="str">
        <f t="shared" si="156"/>
        <v>GAIN/LOSS ON DISPOSITION</v>
      </c>
      <c r="O1701" t="str">
        <f t="shared" si="157"/>
        <v>7770 - TAX EFFECT OF CAP TRANS</v>
      </c>
      <c r="Q1701" t="str">
        <f t="shared" si="158"/>
        <v>DEPREC RATE WATER</v>
      </c>
      <c r="W1701" s="2">
        <v>9590</v>
      </c>
    </row>
    <row r="1702" spans="1:23" x14ac:dyDescent="0.25">
      <c r="A1702" s="2">
        <v>9600</v>
      </c>
      <c r="B1702" s="14" t="s">
        <v>2304</v>
      </c>
      <c r="C1702" s="14" t="s">
        <v>3957</v>
      </c>
      <c r="D1702" s="14" t="s">
        <v>2316</v>
      </c>
      <c r="E1702" s="14" t="s">
        <v>3931</v>
      </c>
      <c r="F1702" s="26" t="s">
        <v>3939</v>
      </c>
      <c r="G1702" s="2" t="s">
        <v>2308</v>
      </c>
      <c r="H1702" s="4" t="s">
        <v>3957</v>
      </c>
      <c r="I1702" s="35"/>
      <c r="K1702" t="str">
        <f t="shared" si="154"/>
        <v>TOTAL OTHER INCOME &amp; EXPENS</v>
      </c>
      <c r="L1702" t="str">
        <f t="shared" si="155"/>
        <v>OTHER EXPENSE</v>
      </c>
      <c r="M1702" s="13" t="s">
        <v>3473</v>
      </c>
      <c r="N1702" t="str">
        <f t="shared" si="156"/>
        <v>GAIN/LOSS ON DISPOSITION</v>
      </c>
      <c r="O1702" t="str">
        <f t="shared" si="157"/>
        <v>7770 - TAX EFFECT OF CAP TRANS</v>
      </c>
      <c r="Q1702" t="str">
        <f t="shared" si="158"/>
        <v>DEPREC RATE SEWER</v>
      </c>
      <c r="W1702" s="2">
        <v>9600</v>
      </c>
    </row>
    <row r="1703" spans="1:23" x14ac:dyDescent="0.25">
      <c r="A1703" s="2">
        <v>9610</v>
      </c>
      <c r="B1703" s="14" t="s">
        <v>2304</v>
      </c>
      <c r="C1703" s="14" t="s">
        <v>3958</v>
      </c>
      <c r="D1703" s="14" t="s">
        <v>2316</v>
      </c>
      <c r="E1703" s="14" t="s">
        <v>3931</v>
      </c>
      <c r="F1703" s="26" t="s">
        <v>3939</v>
      </c>
      <c r="G1703" s="2" t="s">
        <v>2308</v>
      </c>
      <c r="H1703" s="4" t="s">
        <v>3958</v>
      </c>
      <c r="I1703" s="35"/>
      <c r="K1703" t="str">
        <f t="shared" si="154"/>
        <v>TOTAL OTHER INCOME &amp; EXPENS</v>
      </c>
      <c r="L1703" t="str">
        <f t="shared" si="155"/>
        <v>OTHER EXPENSE</v>
      </c>
      <c r="M1703" s="13" t="s">
        <v>3473</v>
      </c>
      <c r="N1703" t="str">
        <f t="shared" si="156"/>
        <v>GAIN/LOSS ON DISPOSITION</v>
      </c>
      <c r="O1703" t="str">
        <f t="shared" si="157"/>
        <v>7770 - TAX EFFECT OF CAP TRANS</v>
      </c>
      <c r="Q1703" t="str">
        <f t="shared" si="158"/>
        <v>PAA WATER AMORT RATE</v>
      </c>
      <c r="W1703" s="2">
        <v>9610</v>
      </c>
    </row>
    <row r="1704" spans="1:23" x14ac:dyDescent="0.25">
      <c r="A1704" s="2">
        <v>9620</v>
      </c>
      <c r="B1704" s="14" t="s">
        <v>2304</v>
      </c>
      <c r="C1704" s="14" t="s">
        <v>3959</v>
      </c>
      <c r="D1704" s="14" t="s">
        <v>2316</v>
      </c>
      <c r="E1704" s="14" t="s">
        <v>3931</v>
      </c>
      <c r="F1704" s="26" t="s">
        <v>3939</v>
      </c>
      <c r="G1704" s="2" t="s">
        <v>2308</v>
      </c>
      <c r="H1704" s="4" t="s">
        <v>3959</v>
      </c>
      <c r="I1704" s="35"/>
      <c r="K1704" t="str">
        <f t="shared" si="154"/>
        <v>TOTAL OTHER INCOME &amp; EXPENS</v>
      </c>
      <c r="L1704" t="str">
        <f t="shared" si="155"/>
        <v>OTHER EXPENSE</v>
      </c>
      <c r="M1704" s="13" t="s">
        <v>3473</v>
      </c>
      <c r="N1704" t="str">
        <f t="shared" si="156"/>
        <v>GAIN/LOSS ON DISPOSITION</v>
      </c>
      <c r="O1704" t="str">
        <f t="shared" si="157"/>
        <v>7770 - TAX EFFECT OF CAP TRANS</v>
      </c>
      <c r="Q1704" t="str">
        <f t="shared" si="158"/>
        <v>PAA SEWER AMORT RATE</v>
      </c>
      <c r="W1704" s="2">
        <v>9620</v>
      </c>
    </row>
    <row r="1705" spans="1:23" x14ac:dyDescent="0.25">
      <c r="A1705" s="2">
        <v>9630</v>
      </c>
      <c r="B1705" s="14" t="s">
        <v>2304</v>
      </c>
      <c r="C1705" s="14" t="s">
        <v>3960</v>
      </c>
      <c r="D1705" s="14" t="s">
        <v>2316</v>
      </c>
      <c r="E1705" s="14" t="s">
        <v>3931</v>
      </c>
      <c r="F1705" s="26" t="s">
        <v>3939</v>
      </c>
      <c r="G1705" s="2" t="s">
        <v>2308</v>
      </c>
      <c r="H1705" s="4" t="s">
        <v>3961</v>
      </c>
      <c r="I1705" s="35"/>
      <c r="K1705" t="str">
        <f t="shared" si="154"/>
        <v>TOTAL OTHER INCOME &amp; EXPENS</v>
      </c>
      <c r="L1705" t="str">
        <f t="shared" si="155"/>
        <v>OTHER EXPENSE</v>
      </c>
      <c r="M1705" s="13" t="s">
        <v>3473</v>
      </c>
      <c r="N1705" t="str">
        <f t="shared" si="156"/>
        <v>GAIN/LOSS ON DISPOSITION</v>
      </c>
      <c r="O1705" t="str">
        <f t="shared" si="157"/>
        <v>7770 - TAX EFFECT OF CAP TRANS</v>
      </c>
      <c r="Q1705" t="str">
        <f t="shared" si="158"/>
        <v>CUSTOMER DEPOSIT INTERE</v>
      </c>
      <c r="W1705" s="2">
        <v>9630</v>
      </c>
    </row>
    <row r="1706" spans="1:23" x14ac:dyDescent="0.25">
      <c r="A1706" s="2">
        <v>9640</v>
      </c>
      <c r="B1706" s="14" t="s">
        <v>2304</v>
      </c>
      <c r="C1706" s="14" t="s">
        <v>3962</v>
      </c>
      <c r="D1706" s="14" t="s">
        <v>2316</v>
      </c>
      <c r="E1706" s="14" t="s">
        <v>3931</v>
      </c>
      <c r="F1706" s="26" t="s">
        <v>3939</v>
      </c>
      <c r="G1706" s="2" t="s">
        <v>2308</v>
      </c>
      <c r="H1706" s="4" t="s">
        <v>3962</v>
      </c>
      <c r="I1706" s="35"/>
      <c r="K1706" t="str">
        <f t="shared" si="154"/>
        <v>TOTAL OTHER INCOME &amp; EXPENS</v>
      </c>
      <c r="L1706" t="str">
        <f t="shared" si="155"/>
        <v>OTHER EXPENSE</v>
      </c>
      <c r="M1706" s="13" t="s">
        <v>3473</v>
      </c>
      <c r="N1706" t="str">
        <f t="shared" si="156"/>
        <v>GAIN/LOSS ON DISPOSITION</v>
      </c>
      <c r="O1706" t="str">
        <f t="shared" si="157"/>
        <v>7770 - TAX EFFECT OF CAP TRANS</v>
      </c>
      <c r="Q1706" t="str">
        <f t="shared" si="158"/>
        <v>CIA WATER AMORT RATE</v>
      </c>
      <c r="W1706" s="2">
        <v>9640</v>
      </c>
    </row>
    <row r="1707" spans="1:23" x14ac:dyDescent="0.25">
      <c r="A1707" s="2">
        <v>9650</v>
      </c>
      <c r="B1707" s="14" t="s">
        <v>2304</v>
      </c>
      <c r="C1707" s="14" t="s">
        <v>3963</v>
      </c>
      <c r="D1707" s="14" t="s">
        <v>2316</v>
      </c>
      <c r="E1707" s="14" t="s">
        <v>3931</v>
      </c>
      <c r="F1707" s="26" t="s">
        <v>3939</v>
      </c>
      <c r="G1707" s="2" t="s">
        <v>2308</v>
      </c>
      <c r="H1707" s="4" t="s">
        <v>3963</v>
      </c>
      <c r="I1707" s="35"/>
      <c r="K1707" t="str">
        <f t="shared" si="154"/>
        <v>TOTAL OTHER INCOME &amp; EXPENS</v>
      </c>
      <c r="L1707" t="str">
        <f t="shared" si="155"/>
        <v>OTHER EXPENSE</v>
      </c>
      <c r="M1707" s="13" t="s">
        <v>3473</v>
      </c>
      <c r="N1707" t="str">
        <f t="shared" si="156"/>
        <v>GAIN/LOSS ON DISPOSITION</v>
      </c>
      <c r="O1707" t="str">
        <f t="shared" si="157"/>
        <v>7770 - TAX EFFECT OF CAP TRANS</v>
      </c>
      <c r="Q1707" t="str">
        <f t="shared" si="158"/>
        <v>CIA SEWER AMORT RATE</v>
      </c>
      <c r="W1707" s="2">
        <v>9650</v>
      </c>
    </row>
    <row r="1708" spans="1:23" x14ac:dyDescent="0.25">
      <c r="A1708" s="2">
        <v>9660</v>
      </c>
      <c r="B1708" s="14" t="s">
        <v>2304</v>
      </c>
      <c r="C1708" s="14" t="s">
        <v>3964</v>
      </c>
      <c r="D1708" s="14" t="s">
        <v>2316</v>
      </c>
      <c r="E1708" s="14" t="s">
        <v>2304</v>
      </c>
      <c r="F1708" s="26" t="s">
        <v>3965</v>
      </c>
      <c r="G1708" s="2" t="s">
        <v>3966</v>
      </c>
      <c r="H1708" s="4" t="s">
        <v>3964</v>
      </c>
      <c r="I1708" s="25"/>
      <c r="K1708" t="str">
        <f t="shared" si="154"/>
        <v>TOTAL OTHER INCOME &amp; EXPENS</v>
      </c>
      <c r="L1708" t="str">
        <f t="shared" si="155"/>
        <v>OTHER EXPENSE</v>
      </c>
      <c r="M1708" s="13" t="s">
        <v>3473</v>
      </c>
      <c r="N1708" t="str">
        <f t="shared" si="156"/>
        <v>GAIN/LOSS ON DISPOSITION</v>
      </c>
      <c r="O1708" t="str">
        <f t="shared" si="157"/>
        <v>7770 - TAX EFFECT OF CAP TRANS</v>
      </c>
      <c r="Q1708" t="str">
        <f t="shared" si="158"/>
        <v>OFFICE SALARIES</v>
      </c>
      <c r="W1708" s="2">
        <v>9660</v>
      </c>
    </row>
    <row r="1709" spans="1:23" x14ac:dyDescent="0.25">
      <c r="A1709" s="2">
        <v>9670</v>
      </c>
      <c r="B1709" s="14" t="s">
        <v>2304</v>
      </c>
      <c r="C1709" s="14" t="s">
        <v>3967</v>
      </c>
      <c r="D1709" s="14" t="s">
        <v>2316</v>
      </c>
      <c r="E1709" s="14" t="s">
        <v>3931</v>
      </c>
      <c r="F1709" s="26" t="s">
        <v>3939</v>
      </c>
      <c r="G1709" s="2" t="s">
        <v>2308</v>
      </c>
      <c r="H1709" s="4" t="s">
        <v>3967</v>
      </c>
      <c r="I1709" s="35"/>
      <c r="K1709" t="str">
        <f t="shared" si="154"/>
        <v>TOTAL OTHER INCOME &amp; EXPENS</v>
      </c>
      <c r="L1709" t="str">
        <f t="shared" si="155"/>
        <v>OTHER EXPENSE</v>
      </c>
      <c r="M1709" s="13" t="s">
        <v>3473</v>
      </c>
      <c r="N1709" t="str">
        <f t="shared" si="156"/>
        <v>GAIN/LOSS ON DISPOSITION</v>
      </c>
      <c r="O1709" t="str">
        <f t="shared" si="157"/>
        <v>7770 - TAX EFFECT OF CAP TRANS</v>
      </c>
      <c r="Q1709" t="str">
        <f t="shared" si="158"/>
        <v>WATER CONSUMPTION</v>
      </c>
      <c r="W1709" s="2">
        <v>9670</v>
      </c>
    </row>
    <row r="1710" spans="1:23" x14ac:dyDescent="0.25">
      <c r="A1710" s="2">
        <v>9680</v>
      </c>
      <c r="B1710" s="14" t="s">
        <v>2304</v>
      </c>
      <c r="C1710" s="14" t="s">
        <v>3968</v>
      </c>
      <c r="D1710" s="14" t="s">
        <v>2316</v>
      </c>
      <c r="E1710" s="14" t="s">
        <v>3931</v>
      </c>
      <c r="F1710" s="26" t="s">
        <v>3939</v>
      </c>
      <c r="G1710" s="2" t="s">
        <v>2308</v>
      </c>
      <c r="H1710" s="4" t="s">
        <v>3968</v>
      </c>
      <c r="I1710" s="35"/>
      <c r="K1710" t="str">
        <f t="shared" si="154"/>
        <v>TOTAL OTHER INCOME &amp; EXPENS</v>
      </c>
      <c r="L1710" t="str">
        <f t="shared" si="155"/>
        <v>OTHER EXPENSE</v>
      </c>
      <c r="M1710" s="13" t="s">
        <v>3473</v>
      </c>
      <c r="N1710" t="str">
        <f t="shared" si="156"/>
        <v>GAIN/LOSS ON DISPOSITION</v>
      </c>
      <c r="O1710" t="str">
        <f t="shared" si="157"/>
        <v>7770 - TAX EFFECT OF CAP TRANS</v>
      </c>
      <c r="Q1710" t="str">
        <f t="shared" si="158"/>
        <v>SEWER CONSUMPTION</v>
      </c>
      <c r="W1710" s="2">
        <v>9680</v>
      </c>
    </row>
    <row r="1711" spans="1:23" x14ac:dyDescent="0.25">
      <c r="A1711" s="2">
        <v>9690</v>
      </c>
      <c r="B1711" s="14" t="s">
        <v>2304</v>
      </c>
      <c r="C1711" s="14" t="s">
        <v>3969</v>
      </c>
      <c r="D1711" s="14" t="s">
        <v>2316</v>
      </c>
      <c r="E1711" s="14" t="s">
        <v>3931</v>
      </c>
      <c r="F1711" s="26" t="s">
        <v>3939</v>
      </c>
      <c r="G1711" s="2" t="s">
        <v>2308</v>
      </c>
      <c r="H1711" s="4" t="s">
        <v>3969</v>
      </c>
      <c r="I1711" s="35"/>
      <c r="K1711" t="str">
        <f t="shared" si="154"/>
        <v>TOTAL OTHER INCOME &amp; EXPENS</v>
      </c>
      <c r="L1711" t="str">
        <f t="shared" si="155"/>
        <v>OTHER EXPENSE</v>
      </c>
      <c r="M1711" s="13" t="s">
        <v>3473</v>
      </c>
      <c r="N1711" t="str">
        <f t="shared" si="156"/>
        <v>GAIN/LOSS ON DISPOSITION</v>
      </c>
      <c r="O1711" t="str">
        <f t="shared" si="157"/>
        <v>7770 - TAX EFFECT OF CAP TRANS</v>
      </c>
      <c r="Q1711" t="str">
        <f t="shared" si="158"/>
        <v>WATER UNITS</v>
      </c>
      <c r="W1711" s="2">
        <v>9690</v>
      </c>
    </row>
    <row r="1712" spans="1:23" x14ac:dyDescent="0.25">
      <c r="A1712" s="2">
        <v>9700</v>
      </c>
      <c r="B1712" s="14" t="s">
        <v>2304</v>
      </c>
      <c r="C1712" s="14" t="s">
        <v>3970</v>
      </c>
      <c r="D1712" s="14" t="s">
        <v>2316</v>
      </c>
      <c r="E1712" s="14" t="s">
        <v>3931</v>
      </c>
      <c r="F1712" s="26" t="s">
        <v>3939</v>
      </c>
      <c r="G1712" s="2" t="s">
        <v>2308</v>
      </c>
      <c r="H1712" s="4" t="s">
        <v>3970</v>
      </c>
      <c r="I1712" s="35"/>
      <c r="K1712" t="str">
        <f t="shared" si="154"/>
        <v>TOTAL OTHER INCOME &amp; EXPENS</v>
      </c>
      <c r="L1712" t="str">
        <f t="shared" si="155"/>
        <v>OTHER EXPENSE</v>
      </c>
      <c r="M1712" s="13" t="s">
        <v>3473</v>
      </c>
      <c r="N1712" t="str">
        <f t="shared" si="156"/>
        <v>GAIN/LOSS ON DISPOSITION</v>
      </c>
      <c r="O1712" t="str">
        <f t="shared" si="157"/>
        <v>7770 - TAX EFFECT OF CAP TRANS</v>
      </c>
      <c r="Q1712" t="str">
        <f t="shared" si="158"/>
        <v>SEWER UNITS</v>
      </c>
      <c r="W1712" s="2">
        <v>9700</v>
      </c>
    </row>
    <row r="1713" spans="1:23" x14ac:dyDescent="0.25">
      <c r="A1713" s="2">
        <v>9710</v>
      </c>
      <c r="B1713" s="14" t="s">
        <v>2304</v>
      </c>
      <c r="C1713" s="14" t="s">
        <v>3971</v>
      </c>
      <c r="D1713" s="14" t="s">
        <v>2316</v>
      </c>
      <c r="E1713" s="14" t="s">
        <v>3931</v>
      </c>
      <c r="F1713" s="26" t="s">
        <v>3939</v>
      </c>
      <c r="G1713" s="2" t="s">
        <v>2308</v>
      </c>
      <c r="H1713" s="4" t="s">
        <v>3971</v>
      </c>
      <c r="I1713" s="35"/>
      <c r="K1713" t="str">
        <f t="shared" si="154"/>
        <v>TOTAL OTHER INCOME &amp; EXPENS</v>
      </c>
      <c r="L1713" t="str">
        <f t="shared" si="155"/>
        <v>OTHER EXPENSE</v>
      </c>
      <c r="M1713" s="13" t="s">
        <v>3473</v>
      </c>
      <c r="N1713" t="str">
        <f t="shared" si="156"/>
        <v>GAIN/LOSS ON DISPOSITION</v>
      </c>
      <c r="O1713" t="str">
        <f t="shared" si="157"/>
        <v>7770 - TAX EFFECT OF CAP TRANS</v>
      </c>
      <c r="Q1713" t="str">
        <f t="shared" si="158"/>
        <v>STATISTICS CLEARING</v>
      </c>
      <c r="W1713" s="2">
        <v>9710</v>
      </c>
    </row>
    <row r="1714" spans="1:23" x14ac:dyDescent="0.25">
      <c r="A1714" s="2">
        <v>9720</v>
      </c>
      <c r="B1714" s="14" t="s">
        <v>2304</v>
      </c>
      <c r="C1714" s="14" t="s">
        <v>3972</v>
      </c>
      <c r="D1714" s="14" t="s">
        <v>2316</v>
      </c>
      <c r="E1714" s="14" t="s">
        <v>3931</v>
      </c>
      <c r="F1714" s="26" t="s">
        <v>3939</v>
      </c>
      <c r="G1714" s="2" t="s">
        <v>2308</v>
      </c>
      <c r="H1714" s="4" t="s">
        <v>3973</v>
      </c>
      <c r="I1714" s="35"/>
      <c r="K1714" t="str">
        <f t="shared" si="154"/>
        <v>TOTAL OTHER INCOME &amp; EXPENS</v>
      </c>
      <c r="L1714" t="str">
        <f t="shared" si="155"/>
        <v>OTHER EXPENSE</v>
      </c>
      <c r="M1714" s="13" t="s">
        <v>3473</v>
      </c>
      <c r="N1714" t="str">
        <f t="shared" si="156"/>
        <v>GAIN/LOSS ON DISPOSITION</v>
      </c>
      <c r="O1714" t="str">
        <f t="shared" si="157"/>
        <v>7770 - TAX EFFECT OF CAP TRANS</v>
      </c>
      <c r="Q1714" t="str">
        <f t="shared" si="158"/>
        <v>BILLING STATS CLEARING</v>
      </c>
      <c r="W1714" s="2">
        <v>9720</v>
      </c>
    </row>
    <row r="1715" spans="1:23" x14ac:dyDescent="0.25">
      <c r="A1715" s="2">
        <v>9730</v>
      </c>
      <c r="B1715" s="14" t="s">
        <v>2304</v>
      </c>
      <c r="C1715" s="14" t="s">
        <v>3974</v>
      </c>
      <c r="D1715" s="14" t="s">
        <v>2316</v>
      </c>
      <c r="E1715" s="14" t="s">
        <v>3931</v>
      </c>
      <c r="F1715" s="26" t="s">
        <v>3939</v>
      </c>
      <c r="G1715" s="2" t="s">
        <v>2308</v>
      </c>
      <c r="H1715" s="4">
        <v>0</v>
      </c>
      <c r="I1715" s="35"/>
      <c r="K1715" t="str">
        <f t="shared" si="154"/>
        <v>TOTAL OTHER INCOME &amp; EXPENS</v>
      </c>
      <c r="L1715" t="str">
        <f t="shared" si="155"/>
        <v>OTHER EXPENSE</v>
      </c>
      <c r="M1715" s="13" t="s">
        <v>3473</v>
      </c>
      <c r="N1715" t="str">
        <f t="shared" si="156"/>
        <v>GAIN/LOSS ON DISPOSITION</v>
      </c>
      <c r="O1715" t="str">
        <f t="shared" si="157"/>
        <v>7770 - TAX EFFECT OF CAP TRANS</v>
      </c>
      <c r="Q1715" t="str">
        <f t="shared" si="158"/>
        <v>HOURS METER READING</v>
      </c>
      <c r="W1715" s="2">
        <v>9730</v>
      </c>
    </row>
    <row r="1716" spans="1:23" x14ac:dyDescent="0.25">
      <c r="A1716" s="2">
        <v>9740</v>
      </c>
      <c r="B1716" s="14" t="s">
        <v>2304</v>
      </c>
      <c r="C1716" s="14" t="s">
        <v>3975</v>
      </c>
      <c r="D1716" s="14" t="s">
        <v>2316</v>
      </c>
      <c r="E1716" s="14" t="s">
        <v>3931</v>
      </c>
      <c r="F1716" s="26" t="s">
        <v>3939</v>
      </c>
      <c r="G1716" s="2" t="s">
        <v>2308</v>
      </c>
      <c r="H1716" s="4">
        <v>0</v>
      </c>
      <c r="I1716" s="35"/>
      <c r="K1716" t="str">
        <f t="shared" si="154"/>
        <v>TOTAL OTHER INCOME &amp; EXPENS</v>
      </c>
      <c r="L1716" t="str">
        <f t="shared" si="155"/>
        <v>OTHER EXPENSE</v>
      </c>
      <c r="M1716" s="13" t="s">
        <v>3473</v>
      </c>
      <c r="N1716" t="str">
        <f t="shared" si="156"/>
        <v>GAIN/LOSS ON DISPOSITION</v>
      </c>
      <c r="O1716" t="str">
        <f t="shared" si="157"/>
        <v>7770 - TAX EFFECT OF CAP TRANS</v>
      </c>
      <c r="Q1716" t="str">
        <f t="shared" si="158"/>
        <v>MILES METER READING</v>
      </c>
      <c r="W1716" s="2">
        <v>9740</v>
      </c>
    </row>
    <row r="1717" spans="1:23" x14ac:dyDescent="0.25">
      <c r="A1717" s="2">
        <v>9750</v>
      </c>
      <c r="B1717" s="14" t="s">
        <v>2304</v>
      </c>
      <c r="C1717" s="14" t="s">
        <v>3976</v>
      </c>
      <c r="D1717" s="14" t="s">
        <v>2316</v>
      </c>
      <c r="E1717" s="14" t="s">
        <v>3931</v>
      </c>
      <c r="F1717" s="26" t="s">
        <v>3939</v>
      </c>
      <c r="G1717" s="2" t="s">
        <v>2308</v>
      </c>
      <c r="H1717" s="4">
        <v>0</v>
      </c>
      <c r="I1717" s="35"/>
      <c r="K1717" t="str">
        <f t="shared" si="154"/>
        <v>TOTAL OTHER INCOME &amp; EXPENS</v>
      </c>
      <c r="L1717" t="str">
        <f t="shared" si="155"/>
        <v>OTHER EXPENSE</v>
      </c>
      <c r="M1717" s="13" t="s">
        <v>3473</v>
      </c>
      <c r="N1717" t="str">
        <f t="shared" si="156"/>
        <v>GAIN/LOSS ON DISPOSITION</v>
      </c>
      <c r="O1717" t="str">
        <f t="shared" si="157"/>
        <v>7770 - TAX EFFECT OF CAP TRANS</v>
      </c>
      <c r="Q1717" t="str">
        <f t="shared" si="158"/>
        <v>HOURS ORIGINAL METER RE</v>
      </c>
      <c r="W1717" s="2">
        <v>9750</v>
      </c>
    </row>
    <row r="1718" spans="1:23" x14ac:dyDescent="0.25">
      <c r="A1718" s="2">
        <v>9760</v>
      </c>
      <c r="B1718" s="14" t="s">
        <v>2304</v>
      </c>
      <c r="C1718" s="14" t="s">
        <v>3977</v>
      </c>
      <c r="D1718" s="14" t="s">
        <v>2316</v>
      </c>
      <c r="E1718" s="14" t="s">
        <v>3931</v>
      </c>
      <c r="F1718" s="26" t="s">
        <v>3939</v>
      </c>
      <c r="G1718" s="2" t="s">
        <v>2308</v>
      </c>
      <c r="H1718" s="4">
        <v>0</v>
      </c>
      <c r="I1718" s="35"/>
      <c r="K1718" t="str">
        <f t="shared" si="154"/>
        <v>TOTAL OTHER INCOME &amp; EXPENS</v>
      </c>
      <c r="L1718" t="str">
        <f t="shared" si="155"/>
        <v>OTHER EXPENSE</v>
      </c>
      <c r="M1718" s="13" t="s">
        <v>3473</v>
      </c>
      <c r="N1718" t="str">
        <f t="shared" si="156"/>
        <v>GAIN/LOSS ON DISPOSITION</v>
      </c>
      <c r="O1718" t="str">
        <f t="shared" si="157"/>
        <v>7770 - TAX EFFECT OF CAP TRANS</v>
      </c>
      <c r="Q1718" t="str">
        <f t="shared" si="158"/>
        <v>MILES ORIGINAL METER RE</v>
      </c>
      <c r="W1718" s="2">
        <v>9760</v>
      </c>
    </row>
    <row r="1719" spans="1:23" x14ac:dyDescent="0.25">
      <c r="K1719" t="str">
        <f t="shared" si="154"/>
        <v>TOTAL OTHER INCOME &amp; EXPENS</v>
      </c>
      <c r="L1719" t="str">
        <f t="shared" si="155"/>
        <v>OTHER EXPENSE</v>
      </c>
      <c r="M1719" s="13" t="s">
        <v>3473</v>
      </c>
      <c r="N1719" t="str">
        <f t="shared" si="156"/>
        <v>GAIN/LOSS ON DISPOSITION</v>
      </c>
      <c r="O1719" t="str">
        <f t="shared" si="157"/>
        <v>7770 - TAX EFFECT OF CAP TRANS</v>
      </c>
      <c r="Q1719" t="str">
        <f t="shared" si="158"/>
        <v/>
      </c>
    </row>
  </sheetData>
  <autoFilter ref="A1:W1719" xr:uid="{00000000-0009-0000-0000-000003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33909E-6EA2-49F1-A537-36B60CA1F57A}"/>
</file>

<file path=customXml/itemProps2.xml><?xml version="1.0" encoding="utf-8"?>
<ds:datastoreItem xmlns:ds="http://schemas.openxmlformats.org/officeDocument/2006/customXml" ds:itemID="{97332846-8329-44DE-9BCA-1A2CB42D8AE7}"/>
</file>

<file path=customXml/itemProps3.xml><?xml version="1.0" encoding="utf-8"?>
<ds:datastoreItem xmlns:ds="http://schemas.openxmlformats.org/officeDocument/2006/customXml" ds:itemID="{705CAA10-9E46-4954-AAEB-1C634DCB40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Staff DR 1.7 - Cash Disburse</vt:lpstr>
      <vt:lpstr>AUX&gt;&gt;</vt:lpstr>
      <vt:lpstr>Global Mapping</vt:lpstr>
      <vt:lpstr>'Staff DR 1.7 - Cash Disburse'!Print_Area</vt:lpstr>
      <vt:lpstr>'Staff DR 1.7 - Cash Disburse'!Print_Titles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Guttormsen</dc:creator>
  <cp:lastModifiedBy>Robert A. Guttormsen</cp:lastModifiedBy>
  <cp:lastPrinted>2020-07-10T22:13:01Z</cp:lastPrinted>
  <dcterms:created xsi:type="dcterms:W3CDTF">2020-07-10T22:03:18Z</dcterms:created>
  <dcterms:modified xsi:type="dcterms:W3CDTF">2020-07-13T21:14:08Z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0x010100A25CF23BE1583744A399D2AEB5471D86</vt:lpwstr>
  </property>
</Properties>
</file>