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5F03AD0A-D0A4-4D01-9E99-18200690F1C7}" xr6:coauthVersionLast="44" xr6:coauthVersionMax="44" xr10:uidLastSave="{00000000-0000-0000-0000-000000000000}"/>
  <bookViews>
    <workbookView xWindow="-120" yWindow="-120" windowWidth="29040" windowHeight="15840" xr2:uid="{2810C54F-8C49-4C64-83EE-B8CCF028E600}"/>
  </bookViews>
  <sheets>
    <sheet name="Staff DR 1.5" sheetId="1" r:id="rId1"/>
    <sheet name="QB Heights WM - Project Ledger" sheetId="2" r:id="rId2"/>
  </sheets>
  <definedNames>
    <definedName name="_xlnm._FilterDatabase" localSheetId="1" hidden="1">'QB Heights WM - Project Ledger'!$B$1:$AE$89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F10" i="1" l="1"/>
  <c r="O10" i="1" l="1"/>
  <c r="N10" i="1"/>
  <c r="M10" i="1"/>
  <c r="L10" i="1"/>
</calcChain>
</file>

<file path=xl/sharedStrings.xml><?xml version="1.0" encoding="utf-8"?>
<sst xmlns="http://schemas.openxmlformats.org/spreadsheetml/2006/main" count="759" uniqueCount="113">
  <si>
    <t>Job Description</t>
  </si>
  <si>
    <t>Queensbury Heights Waterline Replacement</t>
  </si>
  <si>
    <t>Line</t>
  </si>
  <si>
    <t>Water Service Corporation of Kentucky</t>
  </si>
  <si>
    <t>Case No. 2020-00160</t>
  </si>
  <si>
    <t>A</t>
  </si>
  <si>
    <t>B</t>
  </si>
  <si>
    <t>C</t>
  </si>
  <si>
    <t>D</t>
  </si>
  <si>
    <t>E</t>
  </si>
  <si>
    <t>F</t>
  </si>
  <si>
    <t>G</t>
  </si>
  <si>
    <t>H</t>
  </si>
  <si>
    <t>Complete</t>
  </si>
  <si>
    <t>Project Status</t>
  </si>
  <si>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</si>
  <si>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</si>
  <si>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</si>
  <si>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</si>
  <si>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</si>
  <si>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</si>
  <si>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</si>
  <si>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</si>
  <si>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</si>
  <si>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</si>
  <si>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</si>
  <si>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</si>
  <si>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</si>
  <si>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</si>
  <si>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</si>
  <si>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</si>
  <si>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</si>
  <si>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</si>
  <si>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</si>
  <si>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</si>
  <si>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</si>
  <si>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</si>
  <si>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</si>
  <si>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</si>
  <si>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</si>
  <si>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</si>
  <si>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</si>
  <si>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</si>
  <si>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</si>
  <si>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</si>
  <si>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</si>
  <si>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IDC 7/2019</t>
  </si>
  <si>
    <t>IDC</t>
  </si>
  <si>
    <t>JE</t>
  </si>
  <si>
    <t>AA</t>
  </si>
  <si>
    <t>P</t>
  </si>
  <si>
    <t>Vaughn, Stephen R.</t>
  </si>
  <si>
    <t>Cap Project              003 6</t>
  </si>
  <si>
    <t>T4</t>
  </si>
  <si>
    <t>IDC 8/2019</t>
  </si>
  <si>
    <t>VAUGHN &amp; MELTON CONSULTING</t>
  </si>
  <si>
    <t>Eng. Fee main replacement</t>
  </si>
  <si>
    <t>SRVAUGHN</t>
  </si>
  <si>
    <t>O6</t>
  </si>
  <si>
    <t>OV</t>
  </si>
  <si>
    <t>O</t>
  </si>
  <si>
    <t>IDC 9/2019</t>
  </si>
  <si>
    <t>IDC 10/2019</t>
  </si>
  <si>
    <t>IDC 11/2019</t>
  </si>
  <si>
    <t>IDC 12/2019</t>
  </si>
  <si>
    <t>Partin, Michael W.</t>
  </si>
  <si>
    <t>IDC 1/2020</t>
  </si>
  <si>
    <t>Queensbury Main Replaceme003 6</t>
  </si>
  <si>
    <t>MISSING CAPTIME 02 20</t>
  </si>
  <si>
    <t>BLEDSOE, EARL - 2/19/2020</t>
  </si>
  <si>
    <t>BLEDSOE, EARL - 2/17/2020</t>
  </si>
  <si>
    <t>IDC 2/2020</t>
  </si>
  <si>
    <t>Onkst, James H.</t>
  </si>
  <si>
    <t>Mills, Wendell G.</t>
  </si>
  <si>
    <t>REPAIR WTR MAIN ENGINEERING</t>
  </si>
  <si>
    <t>BYRD CONSTRUCTION</t>
  </si>
  <si>
    <t>Main Replacement</t>
  </si>
  <si>
    <t>IDC 3/2020</t>
  </si>
  <si>
    <t>MISSING CAPTIME - JAN 2020</t>
  </si>
  <si>
    <t>CAP PROJECT</t>
  </si>
  <si>
    <t>V&amp;M - Inv 3</t>
  </si>
  <si>
    <t>SCARBONA</t>
  </si>
  <si>
    <t>Byrd - Pay Req 2</t>
  </si>
  <si>
    <t>Carbonaro, Sean</t>
  </si>
  <si>
    <t>POs, closeout            003 6</t>
  </si>
  <si>
    <t>APRIL 20 CP CLOSE</t>
  </si>
  <si>
    <t>CLOSE CP 2019116 TO 5001580</t>
  </si>
  <si>
    <t>Category</t>
  </si>
  <si>
    <t>Cap Time</t>
  </si>
  <si>
    <t>Close</t>
  </si>
  <si>
    <t>Construction</t>
  </si>
  <si>
    <t>Engineering</t>
  </si>
  <si>
    <t>IDC ($)</t>
  </si>
  <si>
    <t>Asset Number</t>
  </si>
  <si>
    <t>Account Description</t>
  </si>
  <si>
    <t>Transmission &amp; Distribution Mains</t>
  </si>
  <si>
    <t>I</t>
  </si>
  <si>
    <t>J</t>
  </si>
  <si>
    <t>K</t>
  </si>
  <si>
    <t>L</t>
  </si>
  <si>
    <t>M</t>
  </si>
  <si>
    <t xml:space="preserve">CWIP as of </t>
  </si>
  <si>
    <t>TYE 3/31/2020</t>
  </si>
  <si>
    <t>Service Date</t>
  </si>
  <si>
    <t xml:space="preserve">Placed in </t>
  </si>
  <si>
    <t>Account</t>
  </si>
  <si>
    <t>JDE Obj</t>
  </si>
  <si>
    <t>Rate</t>
  </si>
  <si>
    <t xml:space="preserve">Depreciation </t>
  </si>
  <si>
    <t>Time ($)</t>
  </si>
  <si>
    <t>Total Cost</t>
  </si>
  <si>
    <t>Capitalized</t>
  </si>
  <si>
    <t>Response to Staff DR 1.5 - Queensbury Main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</si>
</sst>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8">
    <xf numFmtId="0" fontId="0" fillId="0" borderId="0" xfId="0"/>
    <xf numFmtId="0" fontId="2" fillId="0" borderId="2" xfId="4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65" fontId="0" fillId="0" borderId="0" xfId="1" applyNumberFormat="1" applyFont="1" applyFill="1"/>
    <xf numFmtId="166" fontId="0" fillId="0" borderId="0" xfId="2" applyNumberFormat="1" applyFont="1"/>
    <xf numFmtId="14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0" fontId="2" fillId="0" borderId="2" xfId="4" applyBorder="1" applyAlignment="1">
      <alignment horizontal="center"/>
    </xf>
    <xf numFmtId="0" fontId="2" fillId="0" borderId="2" xfId="4" applyBorder="1" applyAlignment="1">
      <alignment horizontal="right"/>
    </xf>
    <xf numFmtId="166" fontId="0" fillId="0" borderId="3" xfId="2" applyNumberFormat="1" applyFont="1" applyBorder="1" applyAlignment="1">
      <alignment horizontal="center"/>
    </xf>
    <xf numFmtId="166" fontId="3" fillId="0" borderId="1" xfId="5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2" fillId="0" borderId="0" xfId="4" applyBorder="1" applyAlignment="1">
      <alignment horizontal="center"/>
    </xf>
    <xf numFmtId="0" fontId="2" fillId="0" borderId="0" xfId="4" applyBorder="1"/>
    <xf numFmtId="0" fontId="2" fillId="0" borderId="0" xfId="4" applyBorder="1" applyAlignment="1">
      <alignment horizontal="right"/>
    </xf>
  </cellXfs>
  <cellStyles count="6">
    <cellStyle name="Comma" xfId="1" builtinId="3"/>
    <cellStyle name="Currency" xfId="2" builtinId="4"/>
    <cellStyle name="Heading 4" xfId="4" builtinId="19"/>
    <cellStyle name="Normal" xfId="0" builtinId="0"/>
    <cellStyle name="Percent" xfId="3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C674-AC7D-453C-AE1D-8BD8F4D506B2}">
  <sheetPr>
    <pageSetUpPr fitToPage="1"/>
  </sheetPr>
  <dimension ref="A1:Q11"/>
  <sheetViews>
    <sheetView showGridLines="0" tabSelected="1" view="pageBreakPreview" zoomScaleNormal="100" zoomScaleSheetLayoutView="100" workbookViewId="0">
      <selection activeCell="J18" sqref="J18"/>
    </sheetView>
  </sheetViews>
  <sheetFormatPr defaultRowHeight="15" x14ac:dyDescent="0.25"/>
  <cols>
    <col min="1" max="1" width="6.42578125" style="2" customWidth="1"/>
    <col min="2" max="2" width="1.28515625" customWidth="1"/>
    <col min="3" max="3" width="41.42578125" bestFit="1" customWidth="1"/>
    <col min="4" max="4" width="1.42578125" customWidth="1"/>
    <col min="5" max="5" width="14.5703125" style="2" customWidth="1"/>
    <col min="6" max="6" width="15.42578125" style="2" customWidth="1"/>
    <col min="7" max="7" width="14.140625" style="2" customWidth="1"/>
    <col min="8" max="8" width="14.5703125" style="2" customWidth="1"/>
    <col min="9" max="9" width="9.140625" style="2" customWidth="1"/>
    <col min="10" max="10" width="31.85546875" style="2" bestFit="1" customWidth="1"/>
    <col min="11" max="11" width="14" style="2" customWidth="1"/>
    <col min="12" max="13" width="12.85546875" style="2" customWidth="1"/>
    <col min="14" max="14" width="12.28515625" style="2" bestFit="1" customWidth="1"/>
    <col min="15" max="15" width="6.85546875" style="2" bestFit="1" customWidth="1"/>
    <col min="16" max="16" width="9.7109375" style="2" bestFit="1" customWidth="1"/>
    <col min="17" max="22" width="12" customWidth="1"/>
  </cols>
  <sheetData>
    <row r="1" spans="1:17" x14ac:dyDescent="0.25">
      <c r="A1" s="4" t="s">
        <v>3</v>
      </c>
    </row>
    <row r="2" spans="1:17" x14ac:dyDescent="0.25">
      <c r="A2" s="4" t="s">
        <v>4</v>
      </c>
    </row>
    <row r="3" spans="1:17" x14ac:dyDescent="0.25">
      <c r="A3" s="4" t="s">
        <v>112</v>
      </c>
    </row>
    <row r="4" spans="1:17" x14ac:dyDescent="0.25">
      <c r="A4" s="4"/>
    </row>
    <row r="6" spans="1:17" x14ac:dyDescent="0.25">
      <c r="C6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96</v>
      </c>
      <c r="M6" s="2" t="s">
        <v>97</v>
      </c>
      <c r="N6" s="2" t="s">
        <v>98</v>
      </c>
      <c r="O6" s="2" t="s">
        <v>99</v>
      </c>
      <c r="P6" s="2" t="s">
        <v>100</v>
      </c>
    </row>
    <row r="8" spans="1:17" x14ac:dyDescent="0.25">
      <c r="E8" s="15"/>
      <c r="F8" s="15" t="s">
        <v>101</v>
      </c>
      <c r="G8" s="15" t="s">
        <v>104</v>
      </c>
      <c r="H8" s="15"/>
      <c r="I8" s="15" t="s">
        <v>106</v>
      </c>
      <c r="J8" s="16"/>
      <c r="K8" s="15" t="s">
        <v>108</v>
      </c>
      <c r="L8" s="17"/>
      <c r="M8" s="17"/>
      <c r="N8" s="17" t="s">
        <v>111</v>
      </c>
      <c r="O8" s="17"/>
      <c r="P8" s="17"/>
    </row>
    <row r="9" spans="1:17" x14ac:dyDescent="0.25">
      <c r="A9" s="2" t="s">
        <v>2</v>
      </c>
      <c r="C9" s="1" t="s">
        <v>0</v>
      </c>
      <c r="E9" s="10" t="s">
        <v>14</v>
      </c>
      <c r="F9" s="10" t="s">
        <v>102</v>
      </c>
      <c r="G9" s="10" t="s">
        <v>103</v>
      </c>
      <c r="H9" s="10" t="s">
        <v>93</v>
      </c>
      <c r="I9" s="10" t="s">
        <v>105</v>
      </c>
      <c r="J9" s="1" t="s">
        <v>94</v>
      </c>
      <c r="K9" s="10" t="s">
        <v>107</v>
      </c>
      <c r="L9" s="11" t="s">
        <v>91</v>
      </c>
      <c r="M9" s="11" t="s">
        <v>90</v>
      </c>
      <c r="N9" s="11" t="s">
        <v>109</v>
      </c>
      <c r="O9" s="11" t="s">
        <v>92</v>
      </c>
      <c r="P9" s="11" t="s">
        <v>110</v>
      </c>
    </row>
    <row r="10" spans="1:17" ht="15.75" thickBot="1" x14ac:dyDescent="0.3">
      <c r="A10" s="3">
        <v>1</v>
      </c>
      <c r="C10" t="s">
        <v>1</v>
      </c>
      <c r="E10" s="2" t="s">
        <v>13</v>
      </c>
      <c r="F10" s="12">
        <f>+SUM('QB Heights WM - Project Ledger'!E2:E79)</f>
        <v>40132.04000000003</v>
      </c>
      <c r="G10" s="8">
        <v>43951</v>
      </c>
      <c r="H10" s="9">
        <v>5001580</v>
      </c>
      <c r="I10" s="9">
        <v>1125</v>
      </c>
      <c r="J10" s="9" t="s">
        <v>95</v>
      </c>
      <c r="K10" s="14">
        <v>1.6E-2</v>
      </c>
      <c r="L10" s="12">
        <f>+SUMIF('QB Heights WM - Project Ledger'!$A:$A,"Engineering",'QB Heights WM - Project Ledger'!$E:$E)</f>
        <v>5180</v>
      </c>
      <c r="M10" s="12">
        <f>+SUMIF('QB Heights WM - Project Ledger'!$A:$A,"Construction",'QB Heights WM - Project Ledger'!$E:$E)</f>
        <v>55328</v>
      </c>
      <c r="N10" s="12">
        <f>+SUMIF('QB Heights WM - Project Ledger'!$A:$A,"Cap Time",'QB Heights WM - Project Ledger'!$E:$E)</f>
        <v>4618.3200000000006</v>
      </c>
      <c r="O10" s="12">
        <f>+SUMIF('QB Heights WM - Project Ledger'!$A:$A,"IDC",'QB Heights WM - Project Ledger'!$E:$E)</f>
        <v>421.62</v>
      </c>
      <c r="P10" s="13">
        <f>+SUM(L10:O10)</f>
        <v>65547.94</v>
      </c>
      <c r="Q10" s="7"/>
    </row>
    <row r="11" spans="1:17" ht="15.75" thickTop="1" x14ac:dyDescent="0.25"/>
  </sheetData>
  <pageMargins left="0.25" right="0.25" top="0.75" bottom="0.75" header="0.3" footer="0.3"/>
  <pageSetup scale="61" fitToHeight="0" orientation="landscape" r:id="rId1"/>
  <ignoredErrors>
    <ignoredError sqref="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317A-AECE-4763-99AA-6E8D6D1F6669}">
  <dimension ref="A1:AE86"/>
  <sheetViews>
    <sheetView workbookViewId="0">
      <pane xSplit="4" ySplit="1" topLeftCell="E46" activePane="bottomRight" state="frozen"/>
      <selection pane="topRight" activeCell="D1" sqref="D1"/>
      <selection pane="bottomLeft" activeCell="A2" sqref="A2"/>
      <selection pane="bottomRight" activeCell="I49" sqref="I49"/>
    </sheetView>
  </sheetViews>
  <sheetFormatPr defaultRowHeight="15" x14ac:dyDescent="0.25"/>
  <cols>
    <col min="1" max="1" width="12.28515625" bestFit="1" customWidth="1"/>
    <col min="2" max="2" width="5.5703125" bestFit="1" customWidth="1"/>
    <col min="3" max="3" width="15.140625" bestFit="1" customWidth="1"/>
    <col min="4" max="4" width="10.5703125" bestFit="1" customWidth="1"/>
    <col min="5" max="5" width="11.85546875" style="6" bestFit="1" customWidth="1"/>
    <col min="6" max="6" width="10.85546875" bestFit="1" customWidth="1"/>
    <col min="7" max="7" width="9.42578125" bestFit="1" customWidth="1"/>
    <col min="8" max="8" width="31.140625" bestFit="1" customWidth="1"/>
    <col min="9" max="9" width="32.140625" bestFit="1" customWidth="1"/>
    <col min="10" max="10" width="10.42578125" bestFit="1" customWidth="1"/>
    <col min="11" max="11" width="20.42578125" bestFit="1" customWidth="1"/>
    <col min="12" max="12" width="16" bestFit="1" customWidth="1"/>
    <col min="13" max="13" width="17" bestFit="1" customWidth="1"/>
    <col min="14" max="14" width="15.42578125" bestFit="1" customWidth="1"/>
    <col min="15" max="16" width="11.140625" bestFit="1" customWidth="1"/>
    <col min="17" max="17" width="8.140625" bestFit="1" customWidth="1"/>
    <col min="18" max="18" width="6.5703125" bestFit="1" customWidth="1"/>
    <col min="19" max="19" width="11.28515625" bestFit="1" customWidth="1"/>
    <col min="20" max="20" width="13.42578125" bestFit="1" customWidth="1"/>
    <col min="21" max="21" width="9.28515625" bestFit="1" customWidth="1"/>
    <col min="22" max="22" width="5.28515625" bestFit="1" customWidth="1"/>
    <col min="23" max="23" width="7.85546875" bestFit="1" customWidth="1"/>
    <col min="24" max="24" width="18.28515625" bestFit="1" customWidth="1"/>
    <col min="25" max="25" width="5.140625" bestFit="1" customWidth="1"/>
    <col min="26" max="26" width="9.28515625" bestFit="1" customWidth="1"/>
    <col min="27" max="27" width="8.7109375" bestFit="1" customWidth="1"/>
    <col min="28" max="28" width="14.42578125" bestFit="1" customWidth="1"/>
    <col min="29" max="29" width="17" bestFit="1" customWidth="1"/>
    <col min="30" max="30" width="16.28515625" bestFit="1" customWidth="1"/>
    <col min="31" max="31" width="13" bestFit="1" customWidth="1"/>
  </cols>
  <sheetData>
    <row r="1" spans="1:31" x14ac:dyDescent="0.25">
      <c r="A1" t="s">
        <v>87</v>
      </c>
      <c r="B1" t="s">
        <v>15</v>
      </c>
      <c r="C1" t="s">
        <v>16</v>
      </c>
      <c r="D1" t="s">
        <v>17</v>
      </c>
      <c r="E1" s="6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</row>
    <row r="2" spans="1:31" x14ac:dyDescent="0.25">
      <c r="A2" t="s">
        <v>47</v>
      </c>
      <c r="B2">
        <v>345</v>
      </c>
      <c r="C2">
        <v>2019116</v>
      </c>
      <c r="D2">
        <v>1666</v>
      </c>
      <c r="E2" s="6">
        <v>0.72</v>
      </c>
      <c r="F2" s="5">
        <v>43677</v>
      </c>
      <c r="G2" t="s">
        <v>45</v>
      </c>
      <c r="H2" t="s">
        <v>46</v>
      </c>
      <c r="I2" t="s">
        <v>47</v>
      </c>
      <c r="K2">
        <v>366040</v>
      </c>
      <c r="L2">
        <v>341302</v>
      </c>
      <c r="Q2" t="s">
        <v>48</v>
      </c>
      <c r="R2">
        <v>105</v>
      </c>
      <c r="U2">
        <v>7</v>
      </c>
      <c r="V2">
        <v>19</v>
      </c>
      <c r="Y2" t="s">
        <v>49</v>
      </c>
      <c r="Z2">
        <v>102</v>
      </c>
      <c r="AA2" t="s">
        <v>11</v>
      </c>
      <c r="AB2" t="s">
        <v>50</v>
      </c>
      <c r="AC2">
        <v>237</v>
      </c>
    </row>
    <row r="3" spans="1:31" x14ac:dyDescent="0.25">
      <c r="A3" t="s">
        <v>88</v>
      </c>
      <c r="B3">
        <v>345</v>
      </c>
      <c r="C3">
        <v>2019116</v>
      </c>
      <c r="D3">
        <v>1665</v>
      </c>
      <c r="E3" s="6">
        <v>74.459999999999994</v>
      </c>
      <c r="F3" s="5">
        <v>43677</v>
      </c>
      <c r="G3" t="s">
        <v>45</v>
      </c>
      <c r="H3" t="s">
        <v>51</v>
      </c>
      <c r="I3" t="s">
        <v>52</v>
      </c>
      <c r="K3">
        <v>2129</v>
      </c>
      <c r="L3">
        <v>341234</v>
      </c>
      <c r="Q3" t="s">
        <v>53</v>
      </c>
      <c r="R3">
        <v>105</v>
      </c>
      <c r="U3">
        <v>7</v>
      </c>
      <c r="V3">
        <v>19</v>
      </c>
      <c r="W3">
        <v>2</v>
      </c>
      <c r="X3">
        <v>1099579</v>
      </c>
      <c r="Y3" t="s">
        <v>49</v>
      </c>
      <c r="Z3">
        <v>105</v>
      </c>
      <c r="AA3" t="s">
        <v>50</v>
      </c>
      <c r="AB3" t="s">
        <v>50</v>
      </c>
      <c r="AC3">
        <v>683</v>
      </c>
    </row>
    <row r="4" spans="1:31" x14ac:dyDescent="0.25">
      <c r="A4" t="s">
        <v>88</v>
      </c>
      <c r="B4">
        <v>345</v>
      </c>
      <c r="C4">
        <v>2019116</v>
      </c>
      <c r="D4">
        <v>1665</v>
      </c>
      <c r="E4" s="6">
        <v>37.229999999999997</v>
      </c>
      <c r="F4" s="5">
        <v>43677</v>
      </c>
      <c r="G4" t="s">
        <v>45</v>
      </c>
      <c r="H4" t="s">
        <v>51</v>
      </c>
      <c r="I4" t="s">
        <v>52</v>
      </c>
      <c r="K4">
        <v>2129</v>
      </c>
      <c r="L4">
        <v>341234</v>
      </c>
      <c r="Q4" t="s">
        <v>53</v>
      </c>
      <c r="R4">
        <v>105</v>
      </c>
      <c r="U4">
        <v>7</v>
      </c>
      <c r="V4">
        <v>19</v>
      </c>
      <c r="W4">
        <v>1</v>
      </c>
      <c r="X4">
        <v>1099579</v>
      </c>
      <c r="Y4" t="s">
        <v>49</v>
      </c>
      <c r="Z4">
        <v>105</v>
      </c>
      <c r="AA4" t="s">
        <v>50</v>
      </c>
      <c r="AB4" t="s">
        <v>50</v>
      </c>
      <c r="AC4">
        <v>684</v>
      </c>
    </row>
    <row r="5" spans="1:31" x14ac:dyDescent="0.25">
      <c r="A5" t="s">
        <v>88</v>
      </c>
      <c r="B5">
        <v>345</v>
      </c>
      <c r="C5">
        <v>2019116</v>
      </c>
      <c r="D5">
        <v>1665</v>
      </c>
      <c r="E5" s="6">
        <v>74.459999999999994</v>
      </c>
      <c r="F5" s="5">
        <v>43692</v>
      </c>
      <c r="G5" t="s">
        <v>45</v>
      </c>
      <c r="H5" t="s">
        <v>51</v>
      </c>
      <c r="I5" t="s">
        <v>52</v>
      </c>
      <c r="K5">
        <v>2132</v>
      </c>
      <c r="L5">
        <v>342563</v>
      </c>
      <c r="Q5" t="s">
        <v>53</v>
      </c>
      <c r="R5">
        <v>105</v>
      </c>
      <c r="U5">
        <v>8</v>
      </c>
      <c r="V5">
        <v>19</v>
      </c>
      <c r="W5">
        <v>2</v>
      </c>
      <c r="X5">
        <v>1099579</v>
      </c>
      <c r="Y5" t="s">
        <v>49</v>
      </c>
      <c r="Z5">
        <v>105</v>
      </c>
      <c r="AA5" t="s">
        <v>50</v>
      </c>
      <c r="AB5" t="s">
        <v>50</v>
      </c>
      <c r="AC5">
        <v>657</v>
      </c>
    </row>
    <row r="6" spans="1:31" x14ac:dyDescent="0.25">
      <c r="A6" t="s">
        <v>88</v>
      </c>
      <c r="B6">
        <v>345</v>
      </c>
      <c r="C6">
        <v>2019116</v>
      </c>
      <c r="D6">
        <v>1665</v>
      </c>
      <c r="E6" s="6">
        <v>37.229999999999997</v>
      </c>
      <c r="F6" s="5">
        <v>43692</v>
      </c>
      <c r="G6" t="s">
        <v>45</v>
      </c>
      <c r="H6" t="s">
        <v>51</v>
      </c>
      <c r="I6" t="s">
        <v>52</v>
      </c>
      <c r="K6">
        <v>2132</v>
      </c>
      <c r="L6">
        <v>342563</v>
      </c>
      <c r="Q6" t="s">
        <v>53</v>
      </c>
      <c r="R6">
        <v>105</v>
      </c>
      <c r="U6">
        <v>8</v>
      </c>
      <c r="V6">
        <v>19</v>
      </c>
      <c r="W6">
        <v>1</v>
      </c>
      <c r="X6">
        <v>1099579</v>
      </c>
      <c r="Y6" t="s">
        <v>49</v>
      </c>
      <c r="Z6">
        <v>105</v>
      </c>
      <c r="AA6" t="s">
        <v>50</v>
      </c>
      <c r="AB6" t="s">
        <v>50</v>
      </c>
      <c r="AC6">
        <v>659</v>
      </c>
    </row>
    <row r="7" spans="1:31" x14ac:dyDescent="0.25">
      <c r="A7" t="s">
        <v>88</v>
      </c>
      <c r="B7">
        <v>345</v>
      </c>
      <c r="C7">
        <v>2019116</v>
      </c>
      <c r="D7">
        <v>1665</v>
      </c>
      <c r="E7" s="6">
        <v>37.229999999999997</v>
      </c>
      <c r="F7" s="5">
        <v>43692</v>
      </c>
      <c r="G7" t="s">
        <v>45</v>
      </c>
      <c r="H7" t="s">
        <v>51</v>
      </c>
      <c r="I7" t="s">
        <v>52</v>
      </c>
      <c r="K7">
        <v>2132</v>
      </c>
      <c r="L7">
        <v>342563</v>
      </c>
      <c r="Q7" t="s">
        <v>53</v>
      </c>
      <c r="R7">
        <v>105</v>
      </c>
      <c r="U7">
        <v>8</v>
      </c>
      <c r="V7">
        <v>19</v>
      </c>
      <c r="W7">
        <v>1</v>
      </c>
      <c r="X7">
        <v>1099579</v>
      </c>
      <c r="Y7" t="s">
        <v>49</v>
      </c>
      <c r="Z7">
        <v>105</v>
      </c>
      <c r="AA7" t="s">
        <v>50</v>
      </c>
      <c r="AB7" t="s">
        <v>50</v>
      </c>
      <c r="AC7">
        <v>660</v>
      </c>
    </row>
    <row r="8" spans="1:31" x14ac:dyDescent="0.25">
      <c r="A8" t="s">
        <v>47</v>
      </c>
      <c r="B8">
        <v>345</v>
      </c>
      <c r="C8">
        <v>2019116</v>
      </c>
      <c r="D8">
        <v>1666</v>
      </c>
      <c r="E8" s="6">
        <v>1.68</v>
      </c>
      <c r="F8" s="5">
        <v>43708</v>
      </c>
      <c r="G8" t="s">
        <v>45</v>
      </c>
      <c r="H8" t="s">
        <v>54</v>
      </c>
      <c r="I8" t="s">
        <v>47</v>
      </c>
      <c r="K8">
        <v>366346</v>
      </c>
      <c r="L8">
        <v>343803</v>
      </c>
      <c r="Q8" t="s">
        <v>48</v>
      </c>
      <c r="R8">
        <v>105</v>
      </c>
      <c r="U8">
        <v>8</v>
      </c>
      <c r="V8">
        <v>19</v>
      </c>
      <c r="Y8" t="s">
        <v>49</v>
      </c>
      <c r="Z8">
        <v>102</v>
      </c>
      <c r="AA8" t="s">
        <v>11</v>
      </c>
      <c r="AB8" t="s">
        <v>50</v>
      </c>
      <c r="AC8">
        <v>215</v>
      </c>
    </row>
    <row r="9" spans="1:31" x14ac:dyDescent="0.25">
      <c r="A9" t="s">
        <v>91</v>
      </c>
      <c r="B9">
        <v>345</v>
      </c>
      <c r="C9">
        <v>2019116</v>
      </c>
      <c r="D9">
        <v>1667</v>
      </c>
      <c r="E9" s="6">
        <v>3200</v>
      </c>
      <c r="F9" s="5">
        <v>43726</v>
      </c>
      <c r="G9" t="s">
        <v>45</v>
      </c>
      <c r="H9" t="s">
        <v>55</v>
      </c>
      <c r="I9" t="s">
        <v>56</v>
      </c>
      <c r="K9">
        <v>336897</v>
      </c>
      <c r="L9">
        <v>345069</v>
      </c>
      <c r="M9">
        <v>322691</v>
      </c>
      <c r="N9" t="s">
        <v>57</v>
      </c>
      <c r="O9" t="s">
        <v>58</v>
      </c>
      <c r="Q9" t="s">
        <v>59</v>
      </c>
      <c r="R9">
        <v>105</v>
      </c>
      <c r="U9">
        <v>9</v>
      </c>
      <c r="V9">
        <v>19</v>
      </c>
      <c r="X9">
        <v>3005906</v>
      </c>
      <c r="Y9" t="s">
        <v>49</v>
      </c>
      <c r="Z9">
        <v>345</v>
      </c>
      <c r="AA9" t="s">
        <v>60</v>
      </c>
      <c r="AB9" t="s">
        <v>50</v>
      </c>
      <c r="AC9">
        <v>1</v>
      </c>
    </row>
    <row r="10" spans="1:31" x14ac:dyDescent="0.25">
      <c r="A10" t="s">
        <v>47</v>
      </c>
      <c r="B10">
        <v>345</v>
      </c>
      <c r="C10">
        <v>2019116</v>
      </c>
      <c r="D10">
        <v>1666</v>
      </c>
      <c r="E10" s="6">
        <v>22.6</v>
      </c>
      <c r="F10" s="5">
        <v>43738</v>
      </c>
      <c r="G10" t="s">
        <v>45</v>
      </c>
      <c r="H10" t="s">
        <v>61</v>
      </c>
      <c r="I10" t="s">
        <v>47</v>
      </c>
      <c r="K10">
        <v>366685</v>
      </c>
      <c r="L10">
        <v>347048</v>
      </c>
      <c r="Q10" t="s">
        <v>48</v>
      </c>
      <c r="R10">
        <v>105</v>
      </c>
      <c r="U10">
        <v>9</v>
      </c>
      <c r="V10">
        <v>19</v>
      </c>
      <c r="Y10" t="s">
        <v>49</v>
      </c>
      <c r="Z10">
        <v>102</v>
      </c>
      <c r="AA10" t="s">
        <v>11</v>
      </c>
      <c r="AB10" t="s">
        <v>50</v>
      </c>
      <c r="AC10">
        <v>199</v>
      </c>
    </row>
    <row r="11" spans="1:31" x14ac:dyDescent="0.25">
      <c r="A11" t="s">
        <v>88</v>
      </c>
      <c r="B11">
        <v>345</v>
      </c>
      <c r="C11">
        <v>2019116</v>
      </c>
      <c r="D11">
        <v>1665</v>
      </c>
      <c r="E11" s="6">
        <v>42.55</v>
      </c>
      <c r="F11" s="5">
        <v>43738</v>
      </c>
      <c r="G11" t="s">
        <v>45</v>
      </c>
      <c r="H11" t="s">
        <v>51</v>
      </c>
      <c r="I11" t="s">
        <v>52</v>
      </c>
      <c r="K11">
        <v>2153</v>
      </c>
      <c r="L11">
        <v>347005</v>
      </c>
      <c r="Q11" t="s">
        <v>53</v>
      </c>
      <c r="R11">
        <v>105</v>
      </c>
      <c r="U11">
        <v>9</v>
      </c>
      <c r="V11">
        <v>19</v>
      </c>
      <c r="W11">
        <v>1</v>
      </c>
      <c r="X11">
        <v>1099579</v>
      </c>
      <c r="Y11" t="s">
        <v>49</v>
      </c>
      <c r="Z11">
        <v>102</v>
      </c>
      <c r="AA11" t="s">
        <v>50</v>
      </c>
      <c r="AB11" t="s">
        <v>50</v>
      </c>
      <c r="AC11">
        <v>555</v>
      </c>
    </row>
    <row r="12" spans="1:31" x14ac:dyDescent="0.25">
      <c r="A12" t="s">
        <v>88</v>
      </c>
      <c r="B12">
        <v>345</v>
      </c>
      <c r="C12">
        <v>2019116</v>
      </c>
      <c r="D12">
        <v>1665</v>
      </c>
      <c r="E12" s="6">
        <v>85.1</v>
      </c>
      <c r="F12" s="5">
        <v>43753</v>
      </c>
      <c r="G12" t="s">
        <v>45</v>
      </c>
      <c r="H12" t="s">
        <v>51</v>
      </c>
      <c r="I12" t="s">
        <v>52</v>
      </c>
      <c r="K12">
        <v>2159</v>
      </c>
      <c r="L12">
        <v>348966</v>
      </c>
      <c r="Q12" t="s">
        <v>53</v>
      </c>
      <c r="R12">
        <v>105</v>
      </c>
      <c r="U12">
        <v>10</v>
      </c>
      <c r="V12">
        <v>19</v>
      </c>
      <c r="W12">
        <v>2</v>
      </c>
      <c r="X12">
        <v>1099579</v>
      </c>
      <c r="Y12" t="s">
        <v>49</v>
      </c>
      <c r="Z12">
        <v>102</v>
      </c>
      <c r="AA12" t="s">
        <v>50</v>
      </c>
      <c r="AB12" t="s">
        <v>50</v>
      </c>
      <c r="AC12">
        <v>519</v>
      </c>
    </row>
    <row r="13" spans="1:31" x14ac:dyDescent="0.25">
      <c r="A13" t="s">
        <v>88</v>
      </c>
      <c r="B13">
        <v>345</v>
      </c>
      <c r="C13">
        <v>2019116</v>
      </c>
      <c r="D13">
        <v>1665</v>
      </c>
      <c r="E13" s="6">
        <v>42.55</v>
      </c>
      <c r="F13" s="5">
        <v>43753</v>
      </c>
      <c r="G13" t="s">
        <v>45</v>
      </c>
      <c r="H13" t="s">
        <v>51</v>
      </c>
      <c r="I13" t="s">
        <v>52</v>
      </c>
      <c r="K13">
        <v>2159</v>
      </c>
      <c r="L13">
        <v>348966</v>
      </c>
      <c r="Q13" t="s">
        <v>53</v>
      </c>
      <c r="R13">
        <v>105</v>
      </c>
      <c r="U13">
        <v>10</v>
      </c>
      <c r="V13">
        <v>19</v>
      </c>
      <c r="W13">
        <v>1</v>
      </c>
      <c r="X13">
        <v>1099579</v>
      </c>
      <c r="Y13" t="s">
        <v>49</v>
      </c>
      <c r="Z13">
        <v>102</v>
      </c>
      <c r="AA13" t="s">
        <v>50</v>
      </c>
      <c r="AB13" t="s">
        <v>50</v>
      </c>
      <c r="AC13">
        <v>521</v>
      </c>
    </row>
    <row r="14" spans="1:31" x14ac:dyDescent="0.25">
      <c r="A14" t="s">
        <v>47</v>
      </c>
      <c r="B14">
        <v>345</v>
      </c>
      <c r="C14">
        <v>2019116</v>
      </c>
      <c r="D14">
        <v>1666</v>
      </c>
      <c r="E14" s="6">
        <v>24.24</v>
      </c>
      <c r="F14" s="5">
        <v>43769</v>
      </c>
      <c r="G14" t="s">
        <v>45</v>
      </c>
      <c r="H14" t="s">
        <v>62</v>
      </c>
      <c r="I14" t="s">
        <v>47</v>
      </c>
      <c r="K14">
        <v>367105</v>
      </c>
      <c r="L14">
        <v>350649</v>
      </c>
      <c r="Q14" t="s">
        <v>48</v>
      </c>
      <c r="R14">
        <v>105</v>
      </c>
      <c r="U14">
        <v>10</v>
      </c>
      <c r="V14">
        <v>19</v>
      </c>
      <c r="Y14" t="s">
        <v>49</v>
      </c>
      <c r="Z14">
        <v>102</v>
      </c>
      <c r="AA14" t="s">
        <v>11</v>
      </c>
      <c r="AB14" t="s">
        <v>50</v>
      </c>
      <c r="AC14">
        <v>163</v>
      </c>
    </row>
    <row r="15" spans="1:31" x14ac:dyDescent="0.25">
      <c r="A15" t="s">
        <v>88</v>
      </c>
      <c r="B15">
        <v>345</v>
      </c>
      <c r="C15">
        <v>2019116</v>
      </c>
      <c r="D15">
        <v>1665</v>
      </c>
      <c r="E15" s="6">
        <v>42.55</v>
      </c>
      <c r="F15" s="5">
        <v>43769</v>
      </c>
      <c r="G15" t="s">
        <v>45</v>
      </c>
      <c r="H15" t="s">
        <v>51</v>
      </c>
      <c r="I15" t="s">
        <v>52</v>
      </c>
      <c r="K15">
        <v>2165</v>
      </c>
      <c r="L15">
        <v>350384</v>
      </c>
      <c r="Q15" t="s">
        <v>53</v>
      </c>
      <c r="R15">
        <v>105</v>
      </c>
      <c r="U15">
        <v>10</v>
      </c>
      <c r="V15">
        <v>19</v>
      </c>
      <c r="W15">
        <v>1</v>
      </c>
      <c r="X15">
        <v>1099579</v>
      </c>
      <c r="Y15" t="s">
        <v>49</v>
      </c>
      <c r="Z15">
        <v>102</v>
      </c>
      <c r="AA15" t="s">
        <v>50</v>
      </c>
      <c r="AB15" t="s">
        <v>50</v>
      </c>
      <c r="AC15">
        <v>623</v>
      </c>
    </row>
    <row r="16" spans="1:31" x14ac:dyDescent="0.25">
      <c r="A16" t="s">
        <v>88</v>
      </c>
      <c r="B16">
        <v>345</v>
      </c>
      <c r="C16">
        <v>2019116</v>
      </c>
      <c r="D16">
        <v>1665</v>
      </c>
      <c r="E16" s="6">
        <v>42.55</v>
      </c>
      <c r="F16" s="5">
        <v>43769</v>
      </c>
      <c r="G16" t="s">
        <v>45</v>
      </c>
      <c r="H16" t="s">
        <v>51</v>
      </c>
      <c r="I16" t="s">
        <v>52</v>
      </c>
      <c r="K16">
        <v>2165</v>
      </c>
      <c r="L16">
        <v>350384</v>
      </c>
      <c r="Q16" t="s">
        <v>53</v>
      </c>
      <c r="R16">
        <v>105</v>
      </c>
      <c r="U16">
        <v>10</v>
      </c>
      <c r="V16">
        <v>19</v>
      </c>
      <c r="W16">
        <v>1</v>
      </c>
      <c r="X16">
        <v>1099579</v>
      </c>
      <c r="Y16" t="s">
        <v>49</v>
      </c>
      <c r="Z16">
        <v>102</v>
      </c>
      <c r="AA16" t="s">
        <v>50</v>
      </c>
      <c r="AB16" t="s">
        <v>50</v>
      </c>
      <c r="AC16">
        <v>625</v>
      </c>
    </row>
    <row r="17" spans="1:29" x14ac:dyDescent="0.25">
      <c r="A17" t="s">
        <v>88</v>
      </c>
      <c r="B17">
        <v>345</v>
      </c>
      <c r="C17">
        <v>2019116</v>
      </c>
      <c r="D17">
        <v>1665</v>
      </c>
      <c r="E17" s="6">
        <v>42.55</v>
      </c>
      <c r="F17" s="5">
        <v>43769</v>
      </c>
      <c r="G17" t="s">
        <v>45</v>
      </c>
      <c r="H17" t="s">
        <v>51</v>
      </c>
      <c r="I17" t="s">
        <v>52</v>
      </c>
      <c r="K17">
        <v>2165</v>
      </c>
      <c r="L17">
        <v>350384</v>
      </c>
      <c r="Q17" t="s">
        <v>53</v>
      </c>
      <c r="R17">
        <v>105</v>
      </c>
      <c r="U17">
        <v>10</v>
      </c>
      <c r="V17">
        <v>19</v>
      </c>
      <c r="W17">
        <v>1</v>
      </c>
      <c r="X17">
        <v>1099579</v>
      </c>
      <c r="Y17" t="s">
        <v>49</v>
      </c>
      <c r="Z17">
        <v>102</v>
      </c>
      <c r="AA17" t="s">
        <v>50</v>
      </c>
      <c r="AB17" t="s">
        <v>50</v>
      </c>
      <c r="AC17">
        <v>626</v>
      </c>
    </row>
    <row r="18" spans="1:29" x14ac:dyDescent="0.25">
      <c r="A18" t="s">
        <v>88</v>
      </c>
      <c r="B18">
        <v>345</v>
      </c>
      <c r="C18">
        <v>2019116</v>
      </c>
      <c r="D18">
        <v>1665</v>
      </c>
      <c r="E18" s="6">
        <v>42.55</v>
      </c>
      <c r="F18" s="5">
        <v>43784</v>
      </c>
      <c r="G18" t="s">
        <v>45</v>
      </c>
      <c r="H18" t="s">
        <v>51</v>
      </c>
      <c r="I18" t="s">
        <v>52</v>
      </c>
      <c r="K18">
        <v>2171</v>
      </c>
      <c r="L18">
        <v>352112</v>
      </c>
      <c r="Q18" t="s">
        <v>53</v>
      </c>
      <c r="R18">
        <v>105</v>
      </c>
      <c r="U18">
        <v>11</v>
      </c>
      <c r="V18">
        <v>19</v>
      </c>
      <c r="W18">
        <v>1</v>
      </c>
      <c r="X18">
        <v>1099579</v>
      </c>
      <c r="Y18" t="s">
        <v>49</v>
      </c>
      <c r="Z18">
        <v>102</v>
      </c>
      <c r="AA18" t="s">
        <v>50</v>
      </c>
      <c r="AB18" t="s">
        <v>50</v>
      </c>
      <c r="AC18">
        <v>529</v>
      </c>
    </row>
    <row r="19" spans="1:29" x14ac:dyDescent="0.25">
      <c r="A19" t="s">
        <v>88</v>
      </c>
      <c r="B19">
        <v>345</v>
      </c>
      <c r="C19">
        <v>2019116</v>
      </c>
      <c r="D19">
        <v>1665</v>
      </c>
      <c r="E19" s="6">
        <v>42.55</v>
      </c>
      <c r="F19" s="5">
        <v>43784</v>
      </c>
      <c r="G19" t="s">
        <v>45</v>
      </c>
      <c r="H19" t="s">
        <v>51</v>
      </c>
      <c r="I19" t="s">
        <v>52</v>
      </c>
      <c r="K19">
        <v>2171</v>
      </c>
      <c r="L19">
        <v>352112</v>
      </c>
      <c r="Q19" t="s">
        <v>53</v>
      </c>
      <c r="R19">
        <v>105</v>
      </c>
      <c r="U19">
        <v>11</v>
      </c>
      <c r="V19">
        <v>19</v>
      </c>
      <c r="W19">
        <v>1</v>
      </c>
      <c r="X19">
        <v>1099579</v>
      </c>
      <c r="Y19" t="s">
        <v>49</v>
      </c>
      <c r="Z19">
        <v>102</v>
      </c>
      <c r="AA19" t="s">
        <v>50</v>
      </c>
      <c r="AB19" t="s">
        <v>50</v>
      </c>
      <c r="AC19">
        <v>531</v>
      </c>
    </row>
    <row r="20" spans="1:29" x14ac:dyDescent="0.25">
      <c r="A20" t="s">
        <v>88</v>
      </c>
      <c r="B20">
        <v>345</v>
      </c>
      <c r="C20">
        <v>2019116</v>
      </c>
      <c r="D20">
        <v>1665</v>
      </c>
      <c r="E20" s="6">
        <v>42.55</v>
      </c>
      <c r="F20" s="5">
        <v>43784</v>
      </c>
      <c r="G20" t="s">
        <v>45</v>
      </c>
      <c r="H20" t="s">
        <v>51</v>
      </c>
      <c r="I20" t="s">
        <v>52</v>
      </c>
      <c r="K20">
        <v>2171</v>
      </c>
      <c r="L20">
        <v>352112</v>
      </c>
      <c r="Q20" t="s">
        <v>53</v>
      </c>
      <c r="R20">
        <v>105</v>
      </c>
      <c r="U20">
        <v>11</v>
      </c>
      <c r="V20">
        <v>19</v>
      </c>
      <c r="W20">
        <v>1</v>
      </c>
      <c r="X20">
        <v>1099579</v>
      </c>
      <c r="Y20" t="s">
        <v>49</v>
      </c>
      <c r="Z20">
        <v>102</v>
      </c>
      <c r="AA20" t="s">
        <v>50</v>
      </c>
      <c r="AB20" t="s">
        <v>50</v>
      </c>
      <c r="AC20">
        <v>532</v>
      </c>
    </row>
    <row r="21" spans="1:29" x14ac:dyDescent="0.25">
      <c r="A21" t="s">
        <v>88</v>
      </c>
      <c r="B21">
        <v>345</v>
      </c>
      <c r="C21">
        <v>2019116</v>
      </c>
      <c r="D21">
        <v>1665</v>
      </c>
      <c r="E21" s="6">
        <v>42.55</v>
      </c>
      <c r="F21" s="5">
        <v>43784</v>
      </c>
      <c r="G21" t="s">
        <v>45</v>
      </c>
      <c r="H21" t="s">
        <v>51</v>
      </c>
      <c r="I21" t="s">
        <v>52</v>
      </c>
      <c r="K21">
        <v>2171</v>
      </c>
      <c r="L21">
        <v>352112</v>
      </c>
      <c r="Q21" t="s">
        <v>53</v>
      </c>
      <c r="R21">
        <v>105</v>
      </c>
      <c r="U21">
        <v>11</v>
      </c>
      <c r="V21">
        <v>19</v>
      </c>
      <c r="W21">
        <v>1</v>
      </c>
      <c r="X21">
        <v>1099579</v>
      </c>
      <c r="Y21" t="s">
        <v>49</v>
      </c>
      <c r="Z21">
        <v>102</v>
      </c>
      <c r="AA21" t="s">
        <v>50</v>
      </c>
      <c r="AB21" t="s">
        <v>50</v>
      </c>
      <c r="AC21">
        <v>533</v>
      </c>
    </row>
    <row r="22" spans="1:29" x14ac:dyDescent="0.25">
      <c r="A22" t="s">
        <v>47</v>
      </c>
      <c r="B22">
        <v>345</v>
      </c>
      <c r="C22">
        <v>2019116</v>
      </c>
      <c r="D22">
        <v>1666</v>
      </c>
      <c r="E22" s="6">
        <v>26.16</v>
      </c>
      <c r="F22" s="5">
        <v>43799</v>
      </c>
      <c r="G22" t="s">
        <v>45</v>
      </c>
      <c r="H22" t="s">
        <v>63</v>
      </c>
      <c r="I22" t="s">
        <v>47</v>
      </c>
      <c r="K22">
        <v>367372</v>
      </c>
      <c r="L22">
        <v>353305</v>
      </c>
      <c r="Q22" t="s">
        <v>48</v>
      </c>
      <c r="R22">
        <v>105</v>
      </c>
      <c r="U22">
        <v>11</v>
      </c>
      <c r="V22">
        <v>19</v>
      </c>
      <c r="Y22" t="s">
        <v>49</v>
      </c>
      <c r="Z22">
        <v>102</v>
      </c>
      <c r="AA22" t="s">
        <v>11</v>
      </c>
      <c r="AB22" t="s">
        <v>50</v>
      </c>
      <c r="AC22">
        <v>155</v>
      </c>
    </row>
    <row r="23" spans="1:29" x14ac:dyDescent="0.25">
      <c r="A23" t="s">
        <v>88</v>
      </c>
      <c r="B23">
        <v>345</v>
      </c>
      <c r="C23">
        <v>2019116</v>
      </c>
      <c r="D23">
        <v>1665</v>
      </c>
      <c r="E23" s="6">
        <v>42.55</v>
      </c>
      <c r="F23" s="5">
        <v>43799</v>
      </c>
      <c r="G23" t="s">
        <v>45</v>
      </c>
      <c r="H23" t="s">
        <v>51</v>
      </c>
      <c r="I23" t="s">
        <v>52</v>
      </c>
      <c r="K23">
        <v>2177</v>
      </c>
      <c r="L23">
        <v>353064</v>
      </c>
      <c r="Q23" t="s">
        <v>53</v>
      </c>
      <c r="R23">
        <v>105</v>
      </c>
      <c r="U23">
        <v>11</v>
      </c>
      <c r="V23">
        <v>19</v>
      </c>
      <c r="W23">
        <v>1</v>
      </c>
      <c r="X23">
        <v>1099579</v>
      </c>
      <c r="Y23" t="s">
        <v>49</v>
      </c>
      <c r="Z23">
        <v>102</v>
      </c>
      <c r="AA23" t="s">
        <v>50</v>
      </c>
      <c r="AB23" t="s">
        <v>50</v>
      </c>
      <c r="AC23">
        <v>363</v>
      </c>
    </row>
    <row r="24" spans="1:29" x14ac:dyDescent="0.25">
      <c r="A24" t="s">
        <v>88</v>
      </c>
      <c r="B24">
        <v>345</v>
      </c>
      <c r="C24">
        <v>2019116</v>
      </c>
      <c r="D24">
        <v>1665</v>
      </c>
      <c r="E24" s="6">
        <v>42.55</v>
      </c>
      <c r="F24" s="5">
        <v>43799</v>
      </c>
      <c r="G24" t="s">
        <v>45</v>
      </c>
      <c r="H24" t="s">
        <v>51</v>
      </c>
      <c r="I24" t="s">
        <v>52</v>
      </c>
      <c r="K24">
        <v>2177</v>
      </c>
      <c r="L24">
        <v>353064</v>
      </c>
      <c r="Q24" t="s">
        <v>53</v>
      </c>
      <c r="R24">
        <v>105</v>
      </c>
      <c r="U24">
        <v>11</v>
      </c>
      <c r="V24">
        <v>19</v>
      </c>
      <c r="W24">
        <v>1</v>
      </c>
      <c r="X24">
        <v>1099579</v>
      </c>
      <c r="Y24" t="s">
        <v>49</v>
      </c>
      <c r="Z24">
        <v>102</v>
      </c>
      <c r="AA24" t="s">
        <v>50</v>
      </c>
      <c r="AB24" t="s">
        <v>50</v>
      </c>
      <c r="AC24">
        <v>365</v>
      </c>
    </row>
    <row r="25" spans="1:29" x14ac:dyDescent="0.25">
      <c r="A25" t="s">
        <v>88</v>
      </c>
      <c r="B25">
        <v>345</v>
      </c>
      <c r="C25">
        <v>2019116</v>
      </c>
      <c r="D25">
        <v>1665</v>
      </c>
      <c r="E25" s="6">
        <v>42.55</v>
      </c>
      <c r="F25" s="5">
        <v>43799</v>
      </c>
      <c r="G25" t="s">
        <v>45</v>
      </c>
      <c r="H25" t="s">
        <v>51</v>
      </c>
      <c r="I25" t="s">
        <v>52</v>
      </c>
      <c r="K25">
        <v>2177</v>
      </c>
      <c r="L25">
        <v>353064</v>
      </c>
      <c r="Q25" t="s">
        <v>53</v>
      </c>
      <c r="R25">
        <v>105</v>
      </c>
      <c r="U25">
        <v>11</v>
      </c>
      <c r="V25">
        <v>19</v>
      </c>
      <c r="W25">
        <v>1</v>
      </c>
      <c r="X25">
        <v>1099579</v>
      </c>
      <c r="Y25" t="s">
        <v>49</v>
      </c>
      <c r="Z25">
        <v>102</v>
      </c>
      <c r="AA25" t="s">
        <v>50</v>
      </c>
      <c r="AB25" t="s">
        <v>50</v>
      </c>
      <c r="AC25">
        <v>366</v>
      </c>
    </row>
    <row r="26" spans="1:29" x14ac:dyDescent="0.25">
      <c r="A26" t="s">
        <v>88</v>
      </c>
      <c r="B26">
        <v>345</v>
      </c>
      <c r="C26">
        <v>2019116</v>
      </c>
      <c r="D26">
        <v>1665</v>
      </c>
      <c r="E26" s="6">
        <v>42.55</v>
      </c>
      <c r="F26" s="5">
        <v>43814</v>
      </c>
      <c r="G26" t="s">
        <v>45</v>
      </c>
      <c r="H26" t="s">
        <v>51</v>
      </c>
      <c r="I26" t="s">
        <v>52</v>
      </c>
      <c r="K26">
        <v>2183</v>
      </c>
      <c r="L26">
        <v>355020</v>
      </c>
      <c r="Q26" t="s">
        <v>53</v>
      </c>
      <c r="R26">
        <v>105</v>
      </c>
      <c r="U26">
        <v>12</v>
      </c>
      <c r="V26">
        <v>19</v>
      </c>
      <c r="W26">
        <v>1</v>
      </c>
      <c r="X26">
        <v>1099579</v>
      </c>
      <c r="Y26" t="s">
        <v>49</v>
      </c>
      <c r="Z26">
        <v>102</v>
      </c>
      <c r="AA26" t="s">
        <v>50</v>
      </c>
      <c r="AB26" t="s">
        <v>50</v>
      </c>
      <c r="AC26">
        <v>505</v>
      </c>
    </row>
    <row r="27" spans="1:29" x14ac:dyDescent="0.25">
      <c r="A27" t="s">
        <v>88</v>
      </c>
      <c r="B27">
        <v>345</v>
      </c>
      <c r="C27">
        <v>2019116</v>
      </c>
      <c r="D27">
        <v>1665</v>
      </c>
      <c r="E27" s="6">
        <v>42.55</v>
      </c>
      <c r="F27" s="5">
        <v>43814</v>
      </c>
      <c r="G27" t="s">
        <v>45</v>
      </c>
      <c r="H27" t="s">
        <v>51</v>
      </c>
      <c r="I27" t="s">
        <v>52</v>
      </c>
      <c r="K27">
        <v>2183</v>
      </c>
      <c r="L27">
        <v>355020</v>
      </c>
      <c r="Q27" t="s">
        <v>53</v>
      </c>
      <c r="R27">
        <v>105</v>
      </c>
      <c r="U27">
        <v>12</v>
      </c>
      <c r="V27">
        <v>19</v>
      </c>
      <c r="W27">
        <v>1</v>
      </c>
      <c r="X27">
        <v>1099579</v>
      </c>
      <c r="Y27" t="s">
        <v>49</v>
      </c>
      <c r="Z27">
        <v>102</v>
      </c>
      <c r="AA27" t="s">
        <v>50</v>
      </c>
      <c r="AB27" t="s">
        <v>50</v>
      </c>
      <c r="AC27">
        <v>507</v>
      </c>
    </row>
    <row r="28" spans="1:29" x14ac:dyDescent="0.25">
      <c r="A28" t="s">
        <v>88</v>
      </c>
      <c r="B28">
        <v>345</v>
      </c>
      <c r="C28">
        <v>2019116</v>
      </c>
      <c r="D28">
        <v>1665</v>
      </c>
      <c r="E28" s="6">
        <v>42.55</v>
      </c>
      <c r="F28" s="5">
        <v>43814</v>
      </c>
      <c r="G28" t="s">
        <v>45</v>
      </c>
      <c r="H28" t="s">
        <v>51</v>
      </c>
      <c r="I28" t="s">
        <v>52</v>
      </c>
      <c r="K28">
        <v>2183</v>
      </c>
      <c r="L28">
        <v>355020</v>
      </c>
      <c r="Q28" t="s">
        <v>53</v>
      </c>
      <c r="R28">
        <v>105</v>
      </c>
      <c r="U28">
        <v>12</v>
      </c>
      <c r="V28">
        <v>19</v>
      </c>
      <c r="W28">
        <v>1</v>
      </c>
      <c r="X28">
        <v>1099579</v>
      </c>
      <c r="Y28" t="s">
        <v>49</v>
      </c>
      <c r="Z28">
        <v>102</v>
      </c>
      <c r="AA28" t="s">
        <v>50</v>
      </c>
      <c r="AB28" t="s">
        <v>50</v>
      </c>
      <c r="AC28">
        <v>508</v>
      </c>
    </row>
    <row r="29" spans="1:29" x14ac:dyDescent="0.25">
      <c r="A29" t="s">
        <v>88</v>
      </c>
      <c r="B29">
        <v>345</v>
      </c>
      <c r="C29">
        <v>2019116</v>
      </c>
      <c r="D29">
        <v>1665</v>
      </c>
      <c r="E29" s="6">
        <v>42.55</v>
      </c>
      <c r="F29" s="5">
        <v>43814</v>
      </c>
      <c r="G29" t="s">
        <v>45</v>
      </c>
      <c r="H29" t="s">
        <v>51</v>
      </c>
      <c r="I29" t="s">
        <v>52</v>
      </c>
      <c r="K29">
        <v>2183</v>
      </c>
      <c r="L29">
        <v>355020</v>
      </c>
      <c r="Q29" t="s">
        <v>53</v>
      </c>
      <c r="R29">
        <v>105</v>
      </c>
      <c r="U29">
        <v>12</v>
      </c>
      <c r="V29">
        <v>19</v>
      </c>
      <c r="W29">
        <v>1</v>
      </c>
      <c r="X29">
        <v>1099579</v>
      </c>
      <c r="Y29" t="s">
        <v>49</v>
      </c>
      <c r="Z29">
        <v>102</v>
      </c>
      <c r="AA29" t="s">
        <v>50</v>
      </c>
      <c r="AB29" t="s">
        <v>50</v>
      </c>
      <c r="AC29">
        <v>509</v>
      </c>
    </row>
    <row r="30" spans="1:29" x14ac:dyDescent="0.25">
      <c r="A30" t="s">
        <v>47</v>
      </c>
      <c r="B30">
        <v>345</v>
      </c>
      <c r="C30">
        <v>2019116</v>
      </c>
      <c r="D30">
        <v>1666</v>
      </c>
      <c r="E30" s="6">
        <v>27.26</v>
      </c>
      <c r="F30" s="5">
        <v>43830</v>
      </c>
      <c r="G30" t="s">
        <v>45</v>
      </c>
      <c r="H30" t="s">
        <v>64</v>
      </c>
      <c r="I30" t="s">
        <v>47</v>
      </c>
      <c r="K30">
        <v>367713</v>
      </c>
      <c r="L30">
        <v>356288</v>
      </c>
      <c r="Q30" t="s">
        <v>48</v>
      </c>
      <c r="R30">
        <v>105</v>
      </c>
      <c r="U30">
        <v>12</v>
      </c>
      <c r="V30">
        <v>19</v>
      </c>
      <c r="Y30" t="s">
        <v>49</v>
      </c>
      <c r="Z30">
        <v>102</v>
      </c>
      <c r="AA30" t="s">
        <v>11</v>
      </c>
      <c r="AB30" t="s">
        <v>50</v>
      </c>
      <c r="AC30">
        <v>123</v>
      </c>
    </row>
    <row r="31" spans="1:29" x14ac:dyDescent="0.25">
      <c r="A31" t="s">
        <v>88</v>
      </c>
      <c r="B31">
        <v>345</v>
      </c>
      <c r="C31">
        <v>2019116</v>
      </c>
      <c r="D31">
        <v>1665</v>
      </c>
      <c r="E31" s="6">
        <v>42.55</v>
      </c>
      <c r="F31" s="5">
        <v>43858</v>
      </c>
      <c r="G31" t="s">
        <v>45</v>
      </c>
      <c r="H31" t="s">
        <v>65</v>
      </c>
      <c r="I31" t="s">
        <v>52</v>
      </c>
      <c r="K31">
        <v>2201</v>
      </c>
      <c r="L31">
        <v>358384</v>
      </c>
      <c r="Q31" t="s">
        <v>53</v>
      </c>
      <c r="R31">
        <v>105</v>
      </c>
      <c r="U31">
        <v>1</v>
      </c>
      <c r="V31">
        <v>20</v>
      </c>
      <c r="W31">
        <v>1</v>
      </c>
      <c r="X31">
        <v>1098942</v>
      </c>
      <c r="Y31" t="s">
        <v>49</v>
      </c>
      <c r="Z31">
        <v>105</v>
      </c>
      <c r="AA31" t="s">
        <v>50</v>
      </c>
      <c r="AB31" t="s">
        <v>50</v>
      </c>
      <c r="AC31">
        <v>649</v>
      </c>
    </row>
    <row r="32" spans="1:29" x14ac:dyDescent="0.25">
      <c r="A32" t="s">
        <v>47</v>
      </c>
      <c r="B32">
        <v>345</v>
      </c>
      <c r="C32">
        <v>2019116</v>
      </c>
      <c r="D32">
        <v>1666</v>
      </c>
      <c r="E32" s="6">
        <v>27.54</v>
      </c>
      <c r="F32" s="5">
        <v>43861</v>
      </c>
      <c r="G32" t="s">
        <v>45</v>
      </c>
      <c r="H32" t="s">
        <v>66</v>
      </c>
      <c r="I32" t="s">
        <v>47</v>
      </c>
      <c r="K32">
        <v>368117</v>
      </c>
      <c r="L32">
        <v>358886</v>
      </c>
      <c r="Q32" t="s">
        <v>48</v>
      </c>
      <c r="R32">
        <v>105</v>
      </c>
      <c r="U32">
        <v>1</v>
      </c>
      <c r="V32">
        <v>20</v>
      </c>
      <c r="Y32" t="s">
        <v>49</v>
      </c>
      <c r="Z32">
        <v>102</v>
      </c>
      <c r="AA32" t="s">
        <v>11</v>
      </c>
      <c r="AB32" t="s">
        <v>50</v>
      </c>
      <c r="AC32">
        <v>121</v>
      </c>
    </row>
    <row r="33" spans="1:29" x14ac:dyDescent="0.25">
      <c r="A33" t="s">
        <v>88</v>
      </c>
      <c r="B33">
        <v>345</v>
      </c>
      <c r="C33">
        <v>2019116</v>
      </c>
      <c r="D33">
        <v>1665</v>
      </c>
      <c r="E33" s="6">
        <v>85.1</v>
      </c>
      <c r="F33" s="5">
        <v>43876</v>
      </c>
      <c r="G33" t="s">
        <v>45</v>
      </c>
      <c r="H33" t="s">
        <v>51</v>
      </c>
      <c r="I33" t="s">
        <v>52</v>
      </c>
      <c r="K33">
        <v>2216</v>
      </c>
      <c r="L33">
        <v>359985</v>
      </c>
      <c r="Q33" t="s">
        <v>53</v>
      </c>
      <c r="R33">
        <v>105</v>
      </c>
      <c r="U33">
        <v>2</v>
      </c>
      <c r="V33">
        <v>20</v>
      </c>
      <c r="W33">
        <v>2</v>
      </c>
      <c r="X33">
        <v>1099579</v>
      </c>
      <c r="Y33" t="s">
        <v>49</v>
      </c>
      <c r="Z33">
        <v>102</v>
      </c>
      <c r="AA33" t="s">
        <v>50</v>
      </c>
      <c r="AB33" t="s">
        <v>50</v>
      </c>
      <c r="AC33">
        <v>519</v>
      </c>
    </row>
    <row r="34" spans="1:29" x14ac:dyDescent="0.25">
      <c r="A34" t="s">
        <v>88</v>
      </c>
      <c r="B34">
        <v>345</v>
      </c>
      <c r="C34">
        <v>2019116</v>
      </c>
      <c r="D34">
        <v>1665</v>
      </c>
      <c r="E34" s="6">
        <v>42.55</v>
      </c>
      <c r="F34" s="5">
        <v>43876</v>
      </c>
      <c r="G34" t="s">
        <v>45</v>
      </c>
      <c r="H34" t="s">
        <v>51</v>
      </c>
      <c r="I34" t="s">
        <v>52</v>
      </c>
      <c r="K34">
        <v>2216</v>
      </c>
      <c r="L34">
        <v>359985</v>
      </c>
      <c r="Q34" t="s">
        <v>53</v>
      </c>
      <c r="R34">
        <v>105</v>
      </c>
      <c r="U34">
        <v>2</v>
      </c>
      <c r="V34">
        <v>20</v>
      </c>
      <c r="W34">
        <v>1</v>
      </c>
      <c r="X34">
        <v>1099579</v>
      </c>
      <c r="Y34" t="s">
        <v>49</v>
      </c>
      <c r="Z34">
        <v>102</v>
      </c>
      <c r="AA34" t="s">
        <v>50</v>
      </c>
      <c r="AB34" t="s">
        <v>50</v>
      </c>
      <c r="AC34">
        <v>521</v>
      </c>
    </row>
    <row r="35" spans="1:29" x14ac:dyDescent="0.25">
      <c r="A35" t="s">
        <v>88</v>
      </c>
      <c r="B35">
        <v>345</v>
      </c>
      <c r="C35">
        <v>2019116</v>
      </c>
      <c r="D35">
        <v>1665</v>
      </c>
      <c r="E35" s="6">
        <v>255.3</v>
      </c>
      <c r="F35" s="5">
        <v>43886</v>
      </c>
      <c r="G35" t="s">
        <v>45</v>
      </c>
      <c r="H35" t="s">
        <v>65</v>
      </c>
      <c r="I35" t="s">
        <v>67</v>
      </c>
      <c r="K35">
        <v>2219</v>
      </c>
      <c r="L35">
        <v>360639</v>
      </c>
      <c r="Q35" t="s">
        <v>53</v>
      </c>
      <c r="R35">
        <v>105</v>
      </c>
      <c r="U35">
        <v>2</v>
      </c>
      <c r="V35">
        <v>20</v>
      </c>
      <c r="W35">
        <v>6</v>
      </c>
      <c r="X35">
        <v>1098942</v>
      </c>
      <c r="Y35" t="s">
        <v>49</v>
      </c>
      <c r="Z35">
        <v>111</v>
      </c>
      <c r="AA35" t="s">
        <v>50</v>
      </c>
      <c r="AB35" t="s">
        <v>50</v>
      </c>
      <c r="AC35">
        <v>853</v>
      </c>
    </row>
    <row r="36" spans="1:29" x14ac:dyDescent="0.25">
      <c r="A36" t="s">
        <v>88</v>
      </c>
      <c r="B36">
        <v>345</v>
      </c>
      <c r="C36">
        <v>2019116</v>
      </c>
      <c r="D36">
        <v>1665</v>
      </c>
      <c r="E36" s="6">
        <v>85.1</v>
      </c>
      <c r="F36" s="5">
        <v>43886</v>
      </c>
      <c r="G36" t="s">
        <v>45</v>
      </c>
      <c r="H36" t="s">
        <v>65</v>
      </c>
      <c r="I36" t="s">
        <v>67</v>
      </c>
      <c r="K36">
        <v>2219</v>
      </c>
      <c r="L36">
        <v>360639</v>
      </c>
      <c r="Q36" t="s">
        <v>53</v>
      </c>
      <c r="R36">
        <v>105</v>
      </c>
      <c r="U36">
        <v>2</v>
      </c>
      <c r="V36">
        <v>20</v>
      </c>
      <c r="W36">
        <v>2</v>
      </c>
      <c r="X36">
        <v>1098942</v>
      </c>
      <c r="Y36" t="s">
        <v>49</v>
      </c>
      <c r="Z36">
        <v>111</v>
      </c>
      <c r="AA36" t="s">
        <v>50</v>
      </c>
      <c r="AB36" t="s">
        <v>50</v>
      </c>
      <c r="AC36">
        <v>855</v>
      </c>
    </row>
    <row r="37" spans="1:29" x14ac:dyDescent="0.25">
      <c r="A37" t="s">
        <v>88</v>
      </c>
      <c r="B37">
        <v>345</v>
      </c>
      <c r="C37">
        <v>2019116</v>
      </c>
      <c r="D37">
        <v>1665</v>
      </c>
      <c r="E37" s="6">
        <v>85.1</v>
      </c>
      <c r="F37" s="5">
        <v>43886</v>
      </c>
      <c r="G37" t="s">
        <v>45</v>
      </c>
      <c r="H37" t="s">
        <v>65</v>
      </c>
      <c r="I37" t="s">
        <v>67</v>
      </c>
      <c r="K37">
        <v>2219</v>
      </c>
      <c r="L37">
        <v>360639</v>
      </c>
      <c r="Q37" t="s">
        <v>53</v>
      </c>
      <c r="R37">
        <v>105</v>
      </c>
      <c r="U37">
        <v>2</v>
      </c>
      <c r="V37">
        <v>20</v>
      </c>
      <c r="W37">
        <v>2</v>
      </c>
      <c r="X37">
        <v>1098942</v>
      </c>
      <c r="Y37" t="s">
        <v>49</v>
      </c>
      <c r="Z37">
        <v>111</v>
      </c>
      <c r="AA37" t="s">
        <v>50</v>
      </c>
      <c r="AB37" t="s">
        <v>50</v>
      </c>
      <c r="AC37">
        <v>856</v>
      </c>
    </row>
    <row r="38" spans="1:29" x14ac:dyDescent="0.25">
      <c r="A38" t="s">
        <v>88</v>
      </c>
      <c r="B38">
        <v>345</v>
      </c>
      <c r="C38">
        <v>2019116</v>
      </c>
      <c r="D38">
        <v>1665</v>
      </c>
      <c r="E38" s="6">
        <v>85.1</v>
      </c>
      <c r="F38" s="5">
        <v>43886</v>
      </c>
      <c r="G38" t="s">
        <v>45</v>
      </c>
      <c r="H38" t="s">
        <v>65</v>
      </c>
      <c r="I38" t="s">
        <v>67</v>
      </c>
      <c r="K38">
        <v>2219</v>
      </c>
      <c r="L38">
        <v>360639</v>
      </c>
      <c r="Q38" t="s">
        <v>53</v>
      </c>
      <c r="R38">
        <v>105</v>
      </c>
      <c r="U38">
        <v>2</v>
      </c>
      <c r="V38">
        <v>20</v>
      </c>
      <c r="W38">
        <v>2</v>
      </c>
      <c r="X38">
        <v>1098942</v>
      </c>
      <c r="Y38" t="s">
        <v>49</v>
      </c>
      <c r="Z38">
        <v>111</v>
      </c>
      <c r="AA38" t="s">
        <v>50</v>
      </c>
      <c r="AB38" t="s">
        <v>50</v>
      </c>
      <c r="AC38">
        <v>857</v>
      </c>
    </row>
    <row r="39" spans="1:29" x14ac:dyDescent="0.25">
      <c r="A39" t="s">
        <v>88</v>
      </c>
      <c r="B39">
        <v>345</v>
      </c>
      <c r="C39">
        <v>2019116</v>
      </c>
      <c r="D39">
        <v>1665</v>
      </c>
      <c r="E39" s="6">
        <v>42.55</v>
      </c>
      <c r="F39" s="5">
        <v>43886</v>
      </c>
      <c r="G39" t="s">
        <v>45</v>
      </c>
      <c r="H39" t="s">
        <v>65</v>
      </c>
      <c r="I39" t="s">
        <v>67</v>
      </c>
      <c r="K39">
        <v>2219</v>
      </c>
      <c r="L39">
        <v>360639</v>
      </c>
      <c r="Q39" t="s">
        <v>53</v>
      </c>
      <c r="R39">
        <v>105</v>
      </c>
      <c r="U39">
        <v>2</v>
      </c>
      <c r="V39">
        <v>20</v>
      </c>
      <c r="W39">
        <v>1</v>
      </c>
      <c r="X39">
        <v>1098942</v>
      </c>
      <c r="Y39" t="s">
        <v>49</v>
      </c>
      <c r="Z39">
        <v>111</v>
      </c>
      <c r="AA39" t="s">
        <v>50</v>
      </c>
      <c r="AB39" t="s">
        <v>50</v>
      </c>
      <c r="AC39">
        <v>858</v>
      </c>
    </row>
    <row r="40" spans="1:29" x14ac:dyDescent="0.25">
      <c r="A40" t="s">
        <v>88</v>
      </c>
      <c r="B40">
        <v>345</v>
      </c>
      <c r="C40">
        <v>2019116</v>
      </c>
      <c r="D40">
        <v>1665</v>
      </c>
      <c r="E40" s="6">
        <v>85.1</v>
      </c>
      <c r="F40" s="5">
        <v>43886</v>
      </c>
      <c r="G40" t="s">
        <v>45</v>
      </c>
      <c r="H40" t="s">
        <v>65</v>
      </c>
      <c r="I40" t="s">
        <v>67</v>
      </c>
      <c r="K40">
        <v>2219</v>
      </c>
      <c r="L40">
        <v>360639</v>
      </c>
      <c r="Q40" t="s">
        <v>53</v>
      </c>
      <c r="R40">
        <v>105</v>
      </c>
      <c r="U40">
        <v>2</v>
      </c>
      <c r="V40">
        <v>20</v>
      </c>
      <c r="W40">
        <v>2</v>
      </c>
      <c r="X40">
        <v>1098942</v>
      </c>
      <c r="Y40" t="s">
        <v>49</v>
      </c>
      <c r="Z40">
        <v>111</v>
      </c>
      <c r="AA40" t="s">
        <v>50</v>
      </c>
      <c r="AB40" t="s">
        <v>50</v>
      </c>
      <c r="AC40">
        <v>859</v>
      </c>
    </row>
    <row r="41" spans="1:29" x14ac:dyDescent="0.25">
      <c r="A41" t="s">
        <v>88</v>
      </c>
      <c r="B41">
        <v>345</v>
      </c>
      <c r="C41">
        <v>2019116</v>
      </c>
      <c r="D41">
        <v>1665</v>
      </c>
      <c r="E41" s="6">
        <v>85.1</v>
      </c>
      <c r="F41" s="5">
        <v>43886</v>
      </c>
      <c r="G41" t="s">
        <v>45</v>
      </c>
      <c r="H41" t="s">
        <v>65</v>
      </c>
      <c r="I41" t="s">
        <v>67</v>
      </c>
      <c r="K41">
        <v>2219</v>
      </c>
      <c r="L41">
        <v>360639</v>
      </c>
      <c r="Q41" t="s">
        <v>53</v>
      </c>
      <c r="R41">
        <v>105</v>
      </c>
      <c r="U41">
        <v>2</v>
      </c>
      <c r="V41">
        <v>20</v>
      </c>
      <c r="W41">
        <v>2</v>
      </c>
      <c r="X41">
        <v>1098942</v>
      </c>
      <c r="Y41" t="s">
        <v>49</v>
      </c>
      <c r="Z41">
        <v>111</v>
      </c>
      <c r="AA41" t="s">
        <v>50</v>
      </c>
      <c r="AB41" t="s">
        <v>50</v>
      </c>
      <c r="AC41">
        <v>860</v>
      </c>
    </row>
    <row r="42" spans="1:29" x14ac:dyDescent="0.25">
      <c r="A42" t="s">
        <v>88</v>
      </c>
      <c r="B42">
        <v>345</v>
      </c>
      <c r="C42">
        <v>2019116</v>
      </c>
      <c r="D42">
        <v>1665</v>
      </c>
      <c r="E42" s="6">
        <v>37.229999999999997</v>
      </c>
      <c r="F42" s="5">
        <v>43890</v>
      </c>
      <c r="G42" t="s">
        <v>45</v>
      </c>
      <c r="H42" t="s">
        <v>68</v>
      </c>
      <c r="I42" t="s">
        <v>69</v>
      </c>
      <c r="K42">
        <v>368490</v>
      </c>
      <c r="L42">
        <v>361097</v>
      </c>
      <c r="Q42" t="s">
        <v>48</v>
      </c>
      <c r="R42">
        <v>105</v>
      </c>
      <c r="U42">
        <v>2</v>
      </c>
      <c r="V42">
        <v>20</v>
      </c>
      <c r="Y42" t="s">
        <v>49</v>
      </c>
      <c r="Z42">
        <v>128</v>
      </c>
      <c r="AA42" t="s">
        <v>11</v>
      </c>
      <c r="AB42" t="s">
        <v>50</v>
      </c>
      <c r="AC42">
        <v>259</v>
      </c>
    </row>
    <row r="43" spans="1:29" x14ac:dyDescent="0.25">
      <c r="A43" t="s">
        <v>88</v>
      </c>
      <c r="B43">
        <v>345</v>
      </c>
      <c r="C43">
        <v>2019116</v>
      </c>
      <c r="D43">
        <v>1665</v>
      </c>
      <c r="E43" s="6">
        <v>111.69</v>
      </c>
      <c r="F43" s="5">
        <v>43890</v>
      </c>
      <c r="G43" t="s">
        <v>45</v>
      </c>
      <c r="H43" t="s">
        <v>68</v>
      </c>
      <c r="I43" t="s">
        <v>70</v>
      </c>
      <c r="K43">
        <v>368490</v>
      </c>
      <c r="L43">
        <v>361097</v>
      </c>
      <c r="Q43" t="s">
        <v>48</v>
      </c>
      <c r="R43">
        <v>105</v>
      </c>
      <c r="U43">
        <v>2</v>
      </c>
      <c r="V43">
        <v>20</v>
      </c>
      <c r="Y43" t="s">
        <v>49</v>
      </c>
      <c r="Z43">
        <v>128</v>
      </c>
      <c r="AA43" t="s">
        <v>11</v>
      </c>
      <c r="AB43" t="s">
        <v>50</v>
      </c>
      <c r="AC43">
        <v>260</v>
      </c>
    </row>
    <row r="44" spans="1:29" x14ac:dyDescent="0.25">
      <c r="A44" t="s">
        <v>47</v>
      </c>
      <c r="B44">
        <v>345</v>
      </c>
      <c r="C44">
        <v>2019116</v>
      </c>
      <c r="D44">
        <v>1666</v>
      </c>
      <c r="E44" s="6">
        <v>36.729999999999997</v>
      </c>
      <c r="F44" s="5">
        <v>43890</v>
      </c>
      <c r="G44" t="s">
        <v>45</v>
      </c>
      <c r="H44" t="s">
        <v>71</v>
      </c>
      <c r="I44" t="s">
        <v>47</v>
      </c>
      <c r="K44">
        <v>368503</v>
      </c>
      <c r="L44">
        <v>361132</v>
      </c>
      <c r="Q44" t="s">
        <v>48</v>
      </c>
      <c r="R44">
        <v>105</v>
      </c>
      <c r="U44">
        <v>2</v>
      </c>
      <c r="V44">
        <v>20</v>
      </c>
      <c r="Y44" t="s">
        <v>49</v>
      </c>
      <c r="Z44">
        <v>102</v>
      </c>
      <c r="AA44" t="s">
        <v>11</v>
      </c>
      <c r="AB44" t="s">
        <v>50</v>
      </c>
      <c r="AC44">
        <v>105</v>
      </c>
    </row>
    <row r="45" spans="1:29" x14ac:dyDescent="0.25">
      <c r="A45" t="s">
        <v>88</v>
      </c>
      <c r="B45">
        <v>345</v>
      </c>
      <c r="C45">
        <v>2019116</v>
      </c>
      <c r="D45">
        <v>1665</v>
      </c>
      <c r="E45" s="6">
        <v>42.55</v>
      </c>
      <c r="F45" s="5">
        <v>43890</v>
      </c>
      <c r="G45" t="s">
        <v>45</v>
      </c>
      <c r="H45" t="s">
        <v>51</v>
      </c>
      <c r="I45" t="s">
        <v>52</v>
      </c>
      <c r="K45">
        <v>2222</v>
      </c>
      <c r="L45">
        <v>360965</v>
      </c>
      <c r="Q45" t="s">
        <v>53</v>
      </c>
      <c r="R45">
        <v>105</v>
      </c>
      <c r="U45">
        <v>2</v>
      </c>
      <c r="V45">
        <v>20</v>
      </c>
      <c r="W45">
        <v>1</v>
      </c>
      <c r="X45">
        <v>1099579</v>
      </c>
      <c r="Y45" t="s">
        <v>49</v>
      </c>
      <c r="Z45">
        <v>102</v>
      </c>
      <c r="AA45" t="s">
        <v>50</v>
      </c>
      <c r="AB45" t="s">
        <v>50</v>
      </c>
      <c r="AC45">
        <v>489</v>
      </c>
    </row>
    <row r="46" spans="1:29" x14ac:dyDescent="0.25">
      <c r="A46" t="s">
        <v>88</v>
      </c>
      <c r="B46">
        <v>345</v>
      </c>
      <c r="C46">
        <v>2019116</v>
      </c>
      <c r="D46">
        <v>1665</v>
      </c>
      <c r="E46" s="6">
        <v>42.55</v>
      </c>
      <c r="F46" s="5">
        <v>43890</v>
      </c>
      <c r="G46" t="s">
        <v>45</v>
      </c>
      <c r="H46" t="s">
        <v>51</v>
      </c>
      <c r="I46" t="s">
        <v>52</v>
      </c>
      <c r="K46">
        <v>2222</v>
      </c>
      <c r="L46">
        <v>360965</v>
      </c>
      <c r="Q46" t="s">
        <v>53</v>
      </c>
      <c r="R46">
        <v>105</v>
      </c>
      <c r="U46">
        <v>2</v>
      </c>
      <c r="V46">
        <v>20</v>
      </c>
      <c r="W46">
        <v>1</v>
      </c>
      <c r="X46">
        <v>1099579</v>
      </c>
      <c r="Y46" t="s">
        <v>49</v>
      </c>
      <c r="Z46">
        <v>102</v>
      </c>
      <c r="AA46" t="s">
        <v>50</v>
      </c>
      <c r="AB46" t="s">
        <v>50</v>
      </c>
      <c r="AC46">
        <v>490</v>
      </c>
    </row>
    <row r="47" spans="1:29" x14ac:dyDescent="0.25">
      <c r="A47" t="s">
        <v>88</v>
      </c>
      <c r="B47">
        <v>345</v>
      </c>
      <c r="C47">
        <v>2019116</v>
      </c>
      <c r="D47">
        <v>1665</v>
      </c>
      <c r="E47" s="6">
        <v>42.55</v>
      </c>
      <c r="F47" s="5">
        <v>43890</v>
      </c>
      <c r="G47" t="s">
        <v>45</v>
      </c>
      <c r="H47" t="s">
        <v>51</v>
      </c>
      <c r="I47" t="s">
        <v>52</v>
      </c>
      <c r="K47">
        <v>2222</v>
      </c>
      <c r="L47">
        <v>360965</v>
      </c>
      <c r="Q47" t="s">
        <v>53</v>
      </c>
      <c r="R47">
        <v>105</v>
      </c>
      <c r="U47">
        <v>2</v>
      </c>
      <c r="V47">
        <v>20</v>
      </c>
      <c r="W47">
        <v>1</v>
      </c>
      <c r="X47">
        <v>1099579</v>
      </c>
      <c r="Y47" t="s">
        <v>49</v>
      </c>
      <c r="Z47">
        <v>102</v>
      </c>
      <c r="AA47" t="s">
        <v>50</v>
      </c>
      <c r="AB47" t="s">
        <v>50</v>
      </c>
      <c r="AC47">
        <v>492</v>
      </c>
    </row>
    <row r="48" spans="1:29" x14ac:dyDescent="0.25">
      <c r="A48" t="s">
        <v>88</v>
      </c>
      <c r="B48">
        <v>345</v>
      </c>
      <c r="C48">
        <v>2019116</v>
      </c>
      <c r="D48">
        <v>1665</v>
      </c>
      <c r="E48" s="6">
        <v>42.55</v>
      </c>
      <c r="F48" s="5">
        <v>43890</v>
      </c>
      <c r="G48" t="s">
        <v>45</v>
      </c>
      <c r="H48" t="s">
        <v>51</v>
      </c>
      <c r="I48" t="s">
        <v>52</v>
      </c>
      <c r="K48">
        <v>2222</v>
      </c>
      <c r="L48">
        <v>360965</v>
      </c>
      <c r="Q48" t="s">
        <v>53</v>
      </c>
      <c r="R48">
        <v>105</v>
      </c>
      <c r="U48">
        <v>2</v>
      </c>
      <c r="V48">
        <v>20</v>
      </c>
      <c r="W48">
        <v>1</v>
      </c>
      <c r="X48">
        <v>1099579</v>
      </c>
      <c r="Y48" t="s">
        <v>49</v>
      </c>
      <c r="Z48">
        <v>102</v>
      </c>
      <c r="AA48" t="s">
        <v>50</v>
      </c>
      <c r="AB48" t="s">
        <v>50</v>
      </c>
      <c r="AC48">
        <v>493</v>
      </c>
    </row>
    <row r="49" spans="1:29" x14ac:dyDescent="0.25">
      <c r="A49" t="s">
        <v>88</v>
      </c>
      <c r="B49">
        <v>345</v>
      </c>
      <c r="C49">
        <v>2019116</v>
      </c>
      <c r="D49">
        <v>1665</v>
      </c>
      <c r="E49" s="6">
        <v>42.55</v>
      </c>
      <c r="F49" s="5">
        <v>43890</v>
      </c>
      <c r="G49" t="s">
        <v>45</v>
      </c>
      <c r="H49" t="s">
        <v>51</v>
      </c>
      <c r="I49" t="s">
        <v>52</v>
      </c>
      <c r="K49">
        <v>2222</v>
      </c>
      <c r="L49">
        <v>360965</v>
      </c>
      <c r="Q49" t="s">
        <v>53</v>
      </c>
      <c r="R49">
        <v>105</v>
      </c>
      <c r="U49">
        <v>2</v>
      </c>
      <c r="V49">
        <v>20</v>
      </c>
      <c r="W49">
        <v>1</v>
      </c>
      <c r="X49">
        <v>1099579</v>
      </c>
      <c r="Y49" t="s">
        <v>49</v>
      </c>
      <c r="Z49">
        <v>102</v>
      </c>
      <c r="AA49" t="s">
        <v>50</v>
      </c>
      <c r="AB49" t="s">
        <v>50</v>
      </c>
      <c r="AC49">
        <v>494</v>
      </c>
    </row>
    <row r="50" spans="1:29" x14ac:dyDescent="0.25">
      <c r="A50" t="s">
        <v>88</v>
      </c>
      <c r="B50">
        <v>345</v>
      </c>
      <c r="C50">
        <v>2019116</v>
      </c>
      <c r="D50">
        <v>1665</v>
      </c>
      <c r="E50" s="6">
        <v>42.55</v>
      </c>
      <c r="F50" s="5">
        <v>43890</v>
      </c>
      <c r="G50" t="s">
        <v>45</v>
      </c>
      <c r="H50" t="s">
        <v>51</v>
      </c>
      <c r="I50" t="s">
        <v>52</v>
      </c>
      <c r="K50">
        <v>2222</v>
      </c>
      <c r="L50">
        <v>360965</v>
      </c>
      <c r="Q50" t="s">
        <v>53</v>
      </c>
      <c r="R50">
        <v>105</v>
      </c>
      <c r="U50">
        <v>2</v>
      </c>
      <c r="V50">
        <v>20</v>
      </c>
      <c r="W50">
        <v>1</v>
      </c>
      <c r="X50">
        <v>1099579</v>
      </c>
      <c r="Y50" t="s">
        <v>49</v>
      </c>
      <c r="Z50">
        <v>102</v>
      </c>
      <c r="AA50" t="s">
        <v>50</v>
      </c>
      <c r="AB50" t="s">
        <v>50</v>
      </c>
      <c r="AC50">
        <v>495</v>
      </c>
    </row>
    <row r="51" spans="1:29" x14ac:dyDescent="0.25">
      <c r="A51" t="s">
        <v>88</v>
      </c>
      <c r="B51">
        <v>345</v>
      </c>
      <c r="C51">
        <v>2019116</v>
      </c>
      <c r="D51">
        <v>1665</v>
      </c>
      <c r="E51" s="6">
        <v>42.55</v>
      </c>
      <c r="F51" s="5">
        <v>43890</v>
      </c>
      <c r="G51" t="s">
        <v>45</v>
      </c>
      <c r="H51" t="s">
        <v>51</v>
      </c>
      <c r="I51" t="s">
        <v>52</v>
      </c>
      <c r="K51">
        <v>2222</v>
      </c>
      <c r="L51">
        <v>360965</v>
      </c>
      <c r="Q51" t="s">
        <v>53</v>
      </c>
      <c r="R51">
        <v>105</v>
      </c>
      <c r="U51">
        <v>2</v>
      </c>
      <c r="V51">
        <v>20</v>
      </c>
      <c r="W51">
        <v>1</v>
      </c>
      <c r="X51">
        <v>1099579</v>
      </c>
      <c r="Y51" t="s">
        <v>49</v>
      </c>
      <c r="Z51">
        <v>102</v>
      </c>
      <c r="AA51" t="s">
        <v>50</v>
      </c>
      <c r="AB51" t="s">
        <v>50</v>
      </c>
      <c r="AC51">
        <v>496</v>
      </c>
    </row>
    <row r="52" spans="1:29" x14ac:dyDescent="0.25">
      <c r="A52" t="s">
        <v>88</v>
      </c>
      <c r="B52">
        <v>345</v>
      </c>
      <c r="C52">
        <v>2019116</v>
      </c>
      <c r="D52">
        <v>1665</v>
      </c>
      <c r="E52" s="6">
        <v>85.1</v>
      </c>
      <c r="F52" s="5">
        <v>43890</v>
      </c>
      <c r="G52" t="s">
        <v>45</v>
      </c>
      <c r="H52" t="s">
        <v>51</v>
      </c>
      <c r="I52" t="s">
        <v>52</v>
      </c>
      <c r="K52">
        <v>2222</v>
      </c>
      <c r="L52">
        <v>360965</v>
      </c>
      <c r="Q52" t="s">
        <v>53</v>
      </c>
      <c r="R52">
        <v>105</v>
      </c>
      <c r="U52">
        <v>2</v>
      </c>
      <c r="V52">
        <v>20</v>
      </c>
      <c r="W52">
        <v>2</v>
      </c>
      <c r="X52">
        <v>1099579</v>
      </c>
      <c r="Y52" t="s">
        <v>49</v>
      </c>
      <c r="Z52">
        <v>102</v>
      </c>
      <c r="AA52" t="s">
        <v>50</v>
      </c>
      <c r="AB52" t="s">
        <v>50</v>
      </c>
      <c r="AC52">
        <v>497</v>
      </c>
    </row>
    <row r="53" spans="1:29" x14ac:dyDescent="0.25">
      <c r="A53" t="s">
        <v>88</v>
      </c>
      <c r="B53">
        <v>345</v>
      </c>
      <c r="C53">
        <v>2019116</v>
      </c>
      <c r="D53">
        <v>1665</v>
      </c>
      <c r="E53" s="6">
        <v>42.55</v>
      </c>
      <c r="F53" s="5">
        <v>43890</v>
      </c>
      <c r="G53" t="s">
        <v>45</v>
      </c>
      <c r="H53" t="s">
        <v>51</v>
      </c>
      <c r="I53" t="s">
        <v>52</v>
      </c>
      <c r="K53">
        <v>2222</v>
      </c>
      <c r="L53">
        <v>360965</v>
      </c>
      <c r="Q53" t="s">
        <v>53</v>
      </c>
      <c r="R53">
        <v>105</v>
      </c>
      <c r="U53">
        <v>2</v>
      </c>
      <c r="V53">
        <v>20</v>
      </c>
      <c r="W53">
        <v>1</v>
      </c>
      <c r="X53">
        <v>1099579</v>
      </c>
      <c r="Y53" t="s">
        <v>49</v>
      </c>
      <c r="Z53">
        <v>102</v>
      </c>
      <c r="AA53" t="s">
        <v>50</v>
      </c>
      <c r="AB53" t="s">
        <v>50</v>
      </c>
      <c r="AC53">
        <v>498</v>
      </c>
    </row>
    <row r="54" spans="1:29" x14ac:dyDescent="0.25">
      <c r="A54" t="s">
        <v>88</v>
      </c>
      <c r="B54">
        <v>345</v>
      </c>
      <c r="C54">
        <v>2019116</v>
      </c>
      <c r="D54">
        <v>1665</v>
      </c>
      <c r="E54" s="6">
        <v>85.1</v>
      </c>
      <c r="F54" s="5">
        <v>43900</v>
      </c>
      <c r="G54" t="s">
        <v>45</v>
      </c>
      <c r="H54" t="s">
        <v>72</v>
      </c>
      <c r="I54" t="s">
        <v>52</v>
      </c>
      <c r="K54">
        <v>2225</v>
      </c>
      <c r="L54">
        <v>361859</v>
      </c>
      <c r="Q54" t="s">
        <v>53</v>
      </c>
      <c r="R54">
        <v>105</v>
      </c>
      <c r="U54">
        <v>3</v>
      </c>
      <c r="V54">
        <v>20</v>
      </c>
      <c r="W54">
        <v>2</v>
      </c>
      <c r="X54">
        <v>1098822</v>
      </c>
      <c r="Y54" t="s">
        <v>49</v>
      </c>
      <c r="Z54">
        <v>102</v>
      </c>
      <c r="AA54" t="s">
        <v>50</v>
      </c>
      <c r="AB54" t="s">
        <v>50</v>
      </c>
      <c r="AC54">
        <v>823</v>
      </c>
    </row>
    <row r="55" spans="1:29" x14ac:dyDescent="0.25">
      <c r="A55" t="s">
        <v>88</v>
      </c>
      <c r="B55">
        <v>345</v>
      </c>
      <c r="C55">
        <v>2019116</v>
      </c>
      <c r="D55">
        <v>1665</v>
      </c>
      <c r="E55" s="6">
        <v>42.55</v>
      </c>
      <c r="F55" s="5">
        <v>43900</v>
      </c>
      <c r="G55" t="s">
        <v>45</v>
      </c>
      <c r="H55" t="s">
        <v>72</v>
      </c>
      <c r="I55" t="s">
        <v>52</v>
      </c>
      <c r="K55">
        <v>2225</v>
      </c>
      <c r="L55">
        <v>361859</v>
      </c>
      <c r="Q55" t="s">
        <v>53</v>
      </c>
      <c r="R55">
        <v>105</v>
      </c>
      <c r="U55">
        <v>3</v>
      </c>
      <c r="V55">
        <v>20</v>
      </c>
      <c r="W55">
        <v>1</v>
      </c>
      <c r="X55">
        <v>1098822</v>
      </c>
      <c r="Y55" t="s">
        <v>49</v>
      </c>
      <c r="Z55">
        <v>102</v>
      </c>
      <c r="AA55" t="s">
        <v>50</v>
      </c>
      <c r="AB55" t="s">
        <v>50</v>
      </c>
      <c r="AC55">
        <v>825</v>
      </c>
    </row>
    <row r="56" spans="1:29" x14ac:dyDescent="0.25">
      <c r="A56" t="s">
        <v>88</v>
      </c>
      <c r="B56">
        <v>345</v>
      </c>
      <c r="C56">
        <v>2019116</v>
      </c>
      <c r="D56">
        <v>1665</v>
      </c>
      <c r="E56" s="6">
        <v>85.1</v>
      </c>
      <c r="F56" s="5">
        <v>43900</v>
      </c>
      <c r="G56" t="s">
        <v>45</v>
      </c>
      <c r="H56" t="s">
        <v>73</v>
      </c>
      <c r="I56" t="s">
        <v>52</v>
      </c>
      <c r="K56">
        <v>2225</v>
      </c>
      <c r="L56">
        <v>361859</v>
      </c>
      <c r="Q56" t="s">
        <v>53</v>
      </c>
      <c r="R56">
        <v>105</v>
      </c>
      <c r="U56">
        <v>3</v>
      </c>
      <c r="V56">
        <v>20</v>
      </c>
      <c r="W56">
        <v>2</v>
      </c>
      <c r="X56">
        <v>1098825</v>
      </c>
      <c r="Y56" t="s">
        <v>49</v>
      </c>
      <c r="Z56">
        <v>102</v>
      </c>
      <c r="AA56" t="s">
        <v>50</v>
      </c>
      <c r="AB56" t="s">
        <v>50</v>
      </c>
      <c r="AC56">
        <v>826</v>
      </c>
    </row>
    <row r="57" spans="1:29" x14ac:dyDescent="0.25">
      <c r="A57" t="s">
        <v>88</v>
      </c>
      <c r="B57">
        <v>345</v>
      </c>
      <c r="C57">
        <v>2019116</v>
      </c>
      <c r="D57">
        <v>1665</v>
      </c>
      <c r="E57" s="6">
        <v>42.55</v>
      </c>
      <c r="F57" s="5">
        <v>43900</v>
      </c>
      <c r="G57" t="s">
        <v>45</v>
      </c>
      <c r="H57" t="s">
        <v>73</v>
      </c>
      <c r="I57" t="s">
        <v>52</v>
      </c>
      <c r="K57">
        <v>2225</v>
      </c>
      <c r="L57">
        <v>361859</v>
      </c>
      <c r="Q57" t="s">
        <v>53</v>
      </c>
      <c r="R57">
        <v>105</v>
      </c>
      <c r="U57">
        <v>3</v>
      </c>
      <c r="V57">
        <v>20</v>
      </c>
      <c r="W57">
        <v>1</v>
      </c>
      <c r="X57">
        <v>1098825</v>
      </c>
      <c r="Y57" t="s">
        <v>49</v>
      </c>
      <c r="Z57">
        <v>102</v>
      </c>
      <c r="AA57" t="s">
        <v>50</v>
      </c>
      <c r="AB57" t="s">
        <v>50</v>
      </c>
      <c r="AC57">
        <v>827</v>
      </c>
    </row>
    <row r="58" spans="1:29" x14ac:dyDescent="0.25">
      <c r="A58" t="s">
        <v>88</v>
      </c>
      <c r="B58">
        <v>345</v>
      </c>
      <c r="C58">
        <v>2019116</v>
      </c>
      <c r="D58">
        <v>1665</v>
      </c>
      <c r="E58" s="6">
        <v>276.58</v>
      </c>
      <c r="F58" s="5">
        <v>43900</v>
      </c>
      <c r="G58" t="s">
        <v>45</v>
      </c>
      <c r="H58" t="s">
        <v>65</v>
      </c>
      <c r="I58" t="s">
        <v>52</v>
      </c>
      <c r="K58">
        <v>2225</v>
      </c>
      <c r="L58">
        <v>361859</v>
      </c>
      <c r="Q58" t="s">
        <v>53</v>
      </c>
      <c r="R58">
        <v>105</v>
      </c>
      <c r="U58">
        <v>3</v>
      </c>
      <c r="V58">
        <v>20</v>
      </c>
      <c r="W58">
        <v>6.5</v>
      </c>
      <c r="X58">
        <v>1098942</v>
      </c>
      <c r="Y58" t="s">
        <v>49</v>
      </c>
      <c r="Z58">
        <v>102</v>
      </c>
      <c r="AA58" t="s">
        <v>50</v>
      </c>
      <c r="AB58" t="s">
        <v>50</v>
      </c>
      <c r="AC58">
        <v>828</v>
      </c>
    </row>
    <row r="59" spans="1:29" x14ac:dyDescent="0.25">
      <c r="A59" t="s">
        <v>88</v>
      </c>
      <c r="B59">
        <v>345</v>
      </c>
      <c r="C59">
        <v>2019116</v>
      </c>
      <c r="D59">
        <v>1665</v>
      </c>
      <c r="E59" s="6">
        <v>127.65</v>
      </c>
      <c r="F59" s="5">
        <v>43900</v>
      </c>
      <c r="G59" t="s">
        <v>45</v>
      </c>
      <c r="H59" t="s">
        <v>65</v>
      </c>
      <c r="I59" t="s">
        <v>52</v>
      </c>
      <c r="K59">
        <v>2225</v>
      </c>
      <c r="L59">
        <v>361859</v>
      </c>
      <c r="Q59" t="s">
        <v>53</v>
      </c>
      <c r="R59">
        <v>105</v>
      </c>
      <c r="U59">
        <v>3</v>
      </c>
      <c r="V59">
        <v>20</v>
      </c>
      <c r="W59">
        <v>3</v>
      </c>
      <c r="X59">
        <v>1098942</v>
      </c>
      <c r="Y59" t="s">
        <v>49</v>
      </c>
      <c r="Z59">
        <v>102</v>
      </c>
      <c r="AA59" t="s">
        <v>50</v>
      </c>
      <c r="AB59" t="s">
        <v>50</v>
      </c>
      <c r="AC59">
        <v>829</v>
      </c>
    </row>
    <row r="60" spans="1:29" x14ac:dyDescent="0.25">
      <c r="A60" t="s">
        <v>88</v>
      </c>
      <c r="B60">
        <v>345</v>
      </c>
      <c r="C60">
        <v>2019116</v>
      </c>
      <c r="D60">
        <v>1665</v>
      </c>
      <c r="E60" s="6">
        <v>42.55</v>
      </c>
      <c r="F60" s="5">
        <v>43900</v>
      </c>
      <c r="G60" t="s">
        <v>45</v>
      </c>
      <c r="H60" t="s">
        <v>65</v>
      </c>
      <c r="I60" t="s">
        <v>52</v>
      </c>
      <c r="K60">
        <v>2225</v>
      </c>
      <c r="L60">
        <v>361859</v>
      </c>
      <c r="Q60" t="s">
        <v>53</v>
      </c>
      <c r="R60">
        <v>105</v>
      </c>
      <c r="U60">
        <v>3</v>
      </c>
      <c r="V60">
        <v>20</v>
      </c>
      <c r="W60">
        <v>1</v>
      </c>
      <c r="X60">
        <v>1098942</v>
      </c>
      <c r="Y60" t="s">
        <v>49</v>
      </c>
      <c r="Z60">
        <v>102</v>
      </c>
      <c r="AA60" t="s">
        <v>50</v>
      </c>
      <c r="AB60" t="s">
        <v>50</v>
      </c>
      <c r="AC60">
        <v>830</v>
      </c>
    </row>
    <row r="61" spans="1:29" x14ac:dyDescent="0.25">
      <c r="A61" t="s">
        <v>88</v>
      </c>
      <c r="B61">
        <v>345</v>
      </c>
      <c r="C61">
        <v>2019116</v>
      </c>
      <c r="D61">
        <v>1665</v>
      </c>
      <c r="E61" s="6">
        <v>170.2</v>
      </c>
      <c r="F61" s="5">
        <v>43900</v>
      </c>
      <c r="G61" t="s">
        <v>45</v>
      </c>
      <c r="H61" t="s">
        <v>65</v>
      </c>
      <c r="I61" t="s">
        <v>52</v>
      </c>
      <c r="K61">
        <v>2225</v>
      </c>
      <c r="L61">
        <v>361859</v>
      </c>
      <c r="Q61" t="s">
        <v>53</v>
      </c>
      <c r="R61">
        <v>105</v>
      </c>
      <c r="U61">
        <v>3</v>
      </c>
      <c r="V61">
        <v>20</v>
      </c>
      <c r="W61">
        <v>4</v>
      </c>
      <c r="X61">
        <v>1098942</v>
      </c>
      <c r="Y61" t="s">
        <v>49</v>
      </c>
      <c r="Z61">
        <v>102</v>
      </c>
      <c r="AA61" t="s">
        <v>50</v>
      </c>
      <c r="AB61" t="s">
        <v>50</v>
      </c>
      <c r="AC61">
        <v>831</v>
      </c>
    </row>
    <row r="62" spans="1:29" x14ac:dyDescent="0.25">
      <c r="A62" t="s">
        <v>88</v>
      </c>
      <c r="B62">
        <v>345</v>
      </c>
      <c r="C62">
        <v>2019116</v>
      </c>
      <c r="D62">
        <v>1665</v>
      </c>
      <c r="E62" s="6">
        <v>340.4</v>
      </c>
      <c r="F62" s="5">
        <v>43900</v>
      </c>
      <c r="G62" t="s">
        <v>45</v>
      </c>
      <c r="H62" t="s">
        <v>65</v>
      </c>
      <c r="I62" t="s">
        <v>52</v>
      </c>
      <c r="K62">
        <v>2225</v>
      </c>
      <c r="L62">
        <v>361859</v>
      </c>
      <c r="Q62" t="s">
        <v>53</v>
      </c>
      <c r="R62">
        <v>105</v>
      </c>
      <c r="U62">
        <v>3</v>
      </c>
      <c r="V62">
        <v>20</v>
      </c>
      <c r="W62">
        <v>8</v>
      </c>
      <c r="X62">
        <v>1098942</v>
      </c>
      <c r="Y62" t="s">
        <v>49</v>
      </c>
      <c r="Z62">
        <v>102</v>
      </c>
      <c r="AA62" t="s">
        <v>50</v>
      </c>
      <c r="AB62" t="s">
        <v>50</v>
      </c>
      <c r="AC62">
        <v>832</v>
      </c>
    </row>
    <row r="63" spans="1:29" x14ac:dyDescent="0.25">
      <c r="A63" t="s">
        <v>88</v>
      </c>
      <c r="B63">
        <v>345</v>
      </c>
      <c r="C63">
        <v>2019116</v>
      </c>
      <c r="D63">
        <v>1665</v>
      </c>
      <c r="E63" s="6">
        <v>42.55</v>
      </c>
      <c r="F63" s="5">
        <v>43900</v>
      </c>
      <c r="G63" t="s">
        <v>45</v>
      </c>
      <c r="H63" t="s">
        <v>65</v>
      </c>
      <c r="I63" t="s">
        <v>52</v>
      </c>
      <c r="K63">
        <v>2225</v>
      </c>
      <c r="L63">
        <v>361859</v>
      </c>
      <c r="Q63" t="s">
        <v>53</v>
      </c>
      <c r="R63">
        <v>105</v>
      </c>
      <c r="U63">
        <v>3</v>
      </c>
      <c r="V63">
        <v>20</v>
      </c>
      <c r="W63">
        <v>1</v>
      </c>
      <c r="X63">
        <v>1098942</v>
      </c>
      <c r="Y63" t="s">
        <v>49</v>
      </c>
      <c r="Z63">
        <v>102</v>
      </c>
      <c r="AA63" t="s">
        <v>50</v>
      </c>
      <c r="AB63" t="s">
        <v>50</v>
      </c>
      <c r="AC63">
        <v>833</v>
      </c>
    </row>
    <row r="64" spans="1:29" x14ac:dyDescent="0.25">
      <c r="A64" t="s">
        <v>88</v>
      </c>
      <c r="B64">
        <v>345</v>
      </c>
      <c r="C64">
        <v>2019116</v>
      </c>
      <c r="D64">
        <v>1665</v>
      </c>
      <c r="E64" s="6">
        <v>127.65</v>
      </c>
      <c r="F64" s="5">
        <v>43900</v>
      </c>
      <c r="G64" t="s">
        <v>45</v>
      </c>
      <c r="H64" t="s">
        <v>65</v>
      </c>
      <c r="I64" t="s">
        <v>52</v>
      </c>
      <c r="K64">
        <v>2225</v>
      </c>
      <c r="L64">
        <v>361859</v>
      </c>
      <c r="Q64" t="s">
        <v>53</v>
      </c>
      <c r="R64">
        <v>105</v>
      </c>
      <c r="U64">
        <v>3</v>
      </c>
      <c r="V64">
        <v>20</v>
      </c>
      <c r="W64">
        <v>3</v>
      </c>
      <c r="X64">
        <v>1098942</v>
      </c>
      <c r="Y64" t="s">
        <v>49</v>
      </c>
      <c r="Z64">
        <v>102</v>
      </c>
      <c r="AA64" t="s">
        <v>50</v>
      </c>
      <c r="AB64" t="s">
        <v>50</v>
      </c>
      <c r="AC64">
        <v>834</v>
      </c>
    </row>
    <row r="65" spans="1:29" x14ac:dyDescent="0.25">
      <c r="A65" t="s">
        <v>88</v>
      </c>
      <c r="B65">
        <v>345</v>
      </c>
      <c r="C65">
        <v>2019116</v>
      </c>
      <c r="D65">
        <v>1665</v>
      </c>
      <c r="E65" s="6">
        <v>21.28</v>
      </c>
      <c r="F65" s="5">
        <v>43900</v>
      </c>
      <c r="G65" t="s">
        <v>45</v>
      </c>
      <c r="H65" t="s">
        <v>65</v>
      </c>
      <c r="I65" t="s">
        <v>52</v>
      </c>
      <c r="K65">
        <v>2225</v>
      </c>
      <c r="L65">
        <v>361859</v>
      </c>
      <c r="Q65" t="s">
        <v>53</v>
      </c>
      <c r="R65">
        <v>105</v>
      </c>
      <c r="U65">
        <v>3</v>
      </c>
      <c r="V65">
        <v>20</v>
      </c>
      <c r="W65">
        <v>0.5</v>
      </c>
      <c r="X65">
        <v>1098942</v>
      </c>
      <c r="Y65" t="s">
        <v>49</v>
      </c>
      <c r="Z65">
        <v>102</v>
      </c>
      <c r="AA65" t="s">
        <v>50</v>
      </c>
      <c r="AB65" t="s">
        <v>50</v>
      </c>
      <c r="AC65">
        <v>835</v>
      </c>
    </row>
    <row r="66" spans="1:29" x14ac:dyDescent="0.25">
      <c r="A66" t="s">
        <v>88</v>
      </c>
      <c r="B66">
        <v>345</v>
      </c>
      <c r="C66">
        <v>2019116</v>
      </c>
      <c r="D66">
        <v>1665</v>
      </c>
      <c r="E66" s="6">
        <v>85.1</v>
      </c>
      <c r="F66" s="5">
        <v>43900</v>
      </c>
      <c r="G66" t="s">
        <v>45</v>
      </c>
      <c r="H66" t="s">
        <v>72</v>
      </c>
      <c r="I66" t="s">
        <v>52</v>
      </c>
      <c r="K66">
        <v>2225</v>
      </c>
      <c r="L66">
        <v>361859</v>
      </c>
      <c r="Q66" t="s">
        <v>53</v>
      </c>
      <c r="R66">
        <v>105</v>
      </c>
      <c r="U66">
        <v>3</v>
      </c>
      <c r="V66">
        <v>20</v>
      </c>
      <c r="W66">
        <v>2</v>
      </c>
      <c r="X66">
        <v>1098822</v>
      </c>
      <c r="Y66" t="s">
        <v>49</v>
      </c>
      <c r="Z66">
        <v>102</v>
      </c>
      <c r="AA66" t="s">
        <v>50</v>
      </c>
      <c r="AB66" t="s">
        <v>50</v>
      </c>
      <c r="AC66">
        <v>836</v>
      </c>
    </row>
    <row r="67" spans="1:29" x14ac:dyDescent="0.25">
      <c r="A67" t="s">
        <v>91</v>
      </c>
      <c r="B67">
        <v>345</v>
      </c>
      <c r="C67">
        <v>2019116</v>
      </c>
      <c r="D67">
        <v>1667</v>
      </c>
      <c r="E67" s="6">
        <v>1470</v>
      </c>
      <c r="F67" s="5">
        <v>43901</v>
      </c>
      <c r="G67" t="s">
        <v>45</v>
      </c>
      <c r="H67" t="s">
        <v>55</v>
      </c>
      <c r="I67" t="s">
        <v>74</v>
      </c>
      <c r="K67">
        <v>351928</v>
      </c>
      <c r="L67">
        <v>361656</v>
      </c>
      <c r="M67">
        <v>336722</v>
      </c>
      <c r="N67" t="s">
        <v>57</v>
      </c>
      <c r="O67" t="s">
        <v>58</v>
      </c>
      <c r="Q67" t="s">
        <v>59</v>
      </c>
      <c r="R67">
        <v>105</v>
      </c>
      <c r="U67">
        <v>3</v>
      </c>
      <c r="V67">
        <v>20</v>
      </c>
      <c r="X67">
        <v>3005906</v>
      </c>
      <c r="Y67" t="s">
        <v>49</v>
      </c>
      <c r="Z67">
        <v>345</v>
      </c>
      <c r="AA67" t="s">
        <v>60</v>
      </c>
      <c r="AB67" t="s">
        <v>50</v>
      </c>
      <c r="AC67">
        <v>1</v>
      </c>
    </row>
    <row r="68" spans="1:29" x14ac:dyDescent="0.25">
      <c r="A68" t="s">
        <v>90</v>
      </c>
      <c r="B68">
        <v>345</v>
      </c>
      <c r="C68">
        <v>2019116</v>
      </c>
      <c r="D68">
        <v>1668</v>
      </c>
      <c r="E68" s="6">
        <v>30578</v>
      </c>
      <c r="F68" s="5">
        <v>43902</v>
      </c>
      <c r="G68" t="s">
        <v>45</v>
      </c>
      <c r="H68" t="s">
        <v>75</v>
      </c>
      <c r="I68" t="s">
        <v>76</v>
      </c>
      <c r="K68">
        <v>352064</v>
      </c>
      <c r="L68">
        <v>361816</v>
      </c>
      <c r="M68">
        <v>337007</v>
      </c>
      <c r="N68" t="s">
        <v>57</v>
      </c>
      <c r="O68" t="s">
        <v>58</v>
      </c>
      <c r="Q68" t="s">
        <v>59</v>
      </c>
      <c r="R68">
        <v>105</v>
      </c>
      <c r="U68">
        <v>3</v>
      </c>
      <c r="V68">
        <v>20</v>
      </c>
      <c r="X68">
        <v>3127211</v>
      </c>
      <c r="Y68" t="s">
        <v>49</v>
      </c>
      <c r="Z68">
        <v>345</v>
      </c>
      <c r="AA68" t="s">
        <v>60</v>
      </c>
      <c r="AB68" t="s">
        <v>50</v>
      </c>
      <c r="AC68">
        <v>1</v>
      </c>
    </row>
    <row r="69" spans="1:29" x14ac:dyDescent="0.25">
      <c r="A69" t="s">
        <v>88</v>
      </c>
      <c r="B69">
        <v>345</v>
      </c>
      <c r="C69">
        <v>2019116</v>
      </c>
      <c r="D69">
        <v>1665</v>
      </c>
      <c r="E69" s="6">
        <v>42.55</v>
      </c>
      <c r="F69" s="5">
        <v>43905</v>
      </c>
      <c r="G69" t="s">
        <v>45</v>
      </c>
      <c r="H69" t="s">
        <v>51</v>
      </c>
      <c r="I69" t="s">
        <v>52</v>
      </c>
      <c r="K69">
        <v>2228</v>
      </c>
      <c r="L69">
        <v>362565</v>
      </c>
      <c r="Q69" t="s">
        <v>53</v>
      </c>
      <c r="R69">
        <v>105</v>
      </c>
      <c r="U69">
        <v>3</v>
      </c>
      <c r="V69">
        <v>20</v>
      </c>
      <c r="W69">
        <v>1</v>
      </c>
      <c r="X69">
        <v>1099579</v>
      </c>
      <c r="Y69" t="s">
        <v>49</v>
      </c>
      <c r="Z69">
        <v>102</v>
      </c>
      <c r="AA69" t="s">
        <v>50</v>
      </c>
      <c r="AB69" t="s">
        <v>50</v>
      </c>
      <c r="AC69">
        <v>484</v>
      </c>
    </row>
    <row r="70" spans="1:29" x14ac:dyDescent="0.25">
      <c r="A70" t="s">
        <v>88</v>
      </c>
      <c r="B70">
        <v>345</v>
      </c>
      <c r="C70">
        <v>2019116</v>
      </c>
      <c r="D70">
        <v>1665</v>
      </c>
      <c r="E70" s="6">
        <v>42.55</v>
      </c>
      <c r="F70" s="5">
        <v>43905</v>
      </c>
      <c r="G70" t="s">
        <v>45</v>
      </c>
      <c r="H70" t="s">
        <v>51</v>
      </c>
      <c r="I70" t="s">
        <v>52</v>
      </c>
      <c r="K70">
        <v>2228</v>
      </c>
      <c r="L70">
        <v>362565</v>
      </c>
      <c r="Q70" t="s">
        <v>53</v>
      </c>
      <c r="R70">
        <v>105</v>
      </c>
      <c r="U70">
        <v>3</v>
      </c>
      <c r="V70">
        <v>20</v>
      </c>
      <c r="W70">
        <v>1</v>
      </c>
      <c r="X70">
        <v>1099579</v>
      </c>
      <c r="Y70" t="s">
        <v>49</v>
      </c>
      <c r="Z70">
        <v>102</v>
      </c>
      <c r="AA70" t="s">
        <v>50</v>
      </c>
      <c r="AB70" t="s">
        <v>50</v>
      </c>
      <c r="AC70">
        <v>485</v>
      </c>
    </row>
    <row r="71" spans="1:29" x14ac:dyDescent="0.25">
      <c r="A71" t="s">
        <v>88</v>
      </c>
      <c r="B71">
        <v>345</v>
      </c>
      <c r="C71">
        <v>2019116</v>
      </c>
      <c r="D71">
        <v>1665</v>
      </c>
      <c r="E71" s="6">
        <v>42.55</v>
      </c>
      <c r="F71" s="5">
        <v>43905</v>
      </c>
      <c r="G71" t="s">
        <v>45</v>
      </c>
      <c r="H71" t="s">
        <v>51</v>
      </c>
      <c r="I71" t="s">
        <v>52</v>
      </c>
      <c r="K71">
        <v>2228</v>
      </c>
      <c r="L71">
        <v>362565</v>
      </c>
      <c r="Q71" t="s">
        <v>53</v>
      </c>
      <c r="R71">
        <v>105</v>
      </c>
      <c r="U71">
        <v>3</v>
      </c>
      <c r="V71">
        <v>20</v>
      </c>
      <c r="W71">
        <v>1</v>
      </c>
      <c r="X71">
        <v>1099579</v>
      </c>
      <c r="Y71" t="s">
        <v>49</v>
      </c>
      <c r="Z71">
        <v>102</v>
      </c>
      <c r="AA71" t="s">
        <v>50</v>
      </c>
      <c r="AB71" t="s">
        <v>50</v>
      </c>
      <c r="AC71">
        <v>486</v>
      </c>
    </row>
    <row r="72" spans="1:29" x14ac:dyDescent="0.25">
      <c r="A72" t="s">
        <v>88</v>
      </c>
      <c r="B72">
        <v>345</v>
      </c>
      <c r="C72">
        <v>2019116</v>
      </c>
      <c r="D72">
        <v>1665</v>
      </c>
      <c r="E72" s="6">
        <v>42.55</v>
      </c>
      <c r="F72" s="5">
        <v>43905</v>
      </c>
      <c r="G72" t="s">
        <v>45</v>
      </c>
      <c r="H72" t="s">
        <v>51</v>
      </c>
      <c r="I72" t="s">
        <v>52</v>
      </c>
      <c r="K72">
        <v>2228</v>
      </c>
      <c r="L72">
        <v>362565</v>
      </c>
      <c r="Q72" t="s">
        <v>53</v>
      </c>
      <c r="R72">
        <v>105</v>
      </c>
      <c r="U72">
        <v>3</v>
      </c>
      <c r="V72">
        <v>20</v>
      </c>
      <c r="W72">
        <v>1</v>
      </c>
      <c r="X72">
        <v>1099579</v>
      </c>
      <c r="Y72" t="s">
        <v>49</v>
      </c>
      <c r="Z72">
        <v>102</v>
      </c>
      <c r="AA72" t="s">
        <v>50</v>
      </c>
      <c r="AB72" t="s">
        <v>50</v>
      </c>
      <c r="AC72">
        <v>487</v>
      </c>
    </row>
    <row r="73" spans="1:29" x14ac:dyDescent="0.25">
      <c r="A73" t="s">
        <v>88</v>
      </c>
      <c r="B73">
        <v>345</v>
      </c>
      <c r="C73">
        <v>2019116</v>
      </c>
      <c r="D73">
        <v>1665</v>
      </c>
      <c r="E73" s="6">
        <v>85.1</v>
      </c>
      <c r="F73" s="5">
        <v>43905</v>
      </c>
      <c r="G73" t="s">
        <v>45</v>
      </c>
      <c r="H73" t="s">
        <v>51</v>
      </c>
      <c r="I73" t="s">
        <v>52</v>
      </c>
      <c r="K73">
        <v>2228</v>
      </c>
      <c r="L73">
        <v>362565</v>
      </c>
      <c r="Q73" t="s">
        <v>53</v>
      </c>
      <c r="R73">
        <v>105</v>
      </c>
      <c r="U73">
        <v>3</v>
      </c>
      <c r="V73">
        <v>20</v>
      </c>
      <c r="W73">
        <v>2</v>
      </c>
      <c r="X73">
        <v>1099579</v>
      </c>
      <c r="Y73" t="s">
        <v>49</v>
      </c>
      <c r="Z73">
        <v>102</v>
      </c>
      <c r="AA73" t="s">
        <v>50</v>
      </c>
      <c r="AB73" t="s">
        <v>50</v>
      </c>
      <c r="AC73">
        <v>488</v>
      </c>
    </row>
    <row r="74" spans="1:29" x14ac:dyDescent="0.25">
      <c r="A74" t="s">
        <v>47</v>
      </c>
      <c r="B74">
        <v>345</v>
      </c>
      <c r="C74">
        <v>2019116</v>
      </c>
      <c r="D74">
        <v>1666</v>
      </c>
      <c r="E74" s="6">
        <v>254.69</v>
      </c>
      <c r="F74" s="5">
        <v>43921</v>
      </c>
      <c r="G74" t="s">
        <v>45</v>
      </c>
      <c r="H74" t="s">
        <v>77</v>
      </c>
      <c r="I74" t="s">
        <v>47</v>
      </c>
      <c r="K74">
        <v>368924</v>
      </c>
      <c r="L74">
        <v>364382</v>
      </c>
      <c r="Q74" t="s">
        <v>48</v>
      </c>
      <c r="R74">
        <v>105</v>
      </c>
      <c r="U74">
        <v>3</v>
      </c>
      <c r="V74">
        <v>20</v>
      </c>
      <c r="Y74" t="s">
        <v>49</v>
      </c>
      <c r="Z74">
        <v>102</v>
      </c>
      <c r="AA74" t="s">
        <v>11</v>
      </c>
      <c r="AB74" t="s">
        <v>50</v>
      </c>
      <c r="AC74">
        <v>97</v>
      </c>
    </row>
    <row r="75" spans="1:29" x14ac:dyDescent="0.25">
      <c r="A75" t="s">
        <v>88</v>
      </c>
      <c r="B75">
        <v>345</v>
      </c>
      <c r="C75">
        <v>2019116</v>
      </c>
      <c r="D75">
        <v>1665</v>
      </c>
      <c r="E75" s="6">
        <v>37.229999999999997</v>
      </c>
      <c r="F75" s="5">
        <v>43921</v>
      </c>
      <c r="G75" t="s">
        <v>45</v>
      </c>
      <c r="H75" t="s">
        <v>78</v>
      </c>
      <c r="I75" t="s">
        <v>79</v>
      </c>
      <c r="K75">
        <v>368945</v>
      </c>
      <c r="L75">
        <v>364517</v>
      </c>
      <c r="Q75" t="s">
        <v>48</v>
      </c>
      <c r="R75">
        <v>105</v>
      </c>
      <c r="U75">
        <v>3</v>
      </c>
      <c r="V75">
        <v>20</v>
      </c>
      <c r="Y75" t="s">
        <v>49</v>
      </c>
      <c r="Z75">
        <v>251</v>
      </c>
      <c r="AA75" t="s">
        <v>11</v>
      </c>
      <c r="AB75" t="s">
        <v>50</v>
      </c>
      <c r="AC75">
        <v>449</v>
      </c>
    </row>
    <row r="76" spans="1:29" x14ac:dyDescent="0.25">
      <c r="A76" t="s">
        <v>88</v>
      </c>
      <c r="B76">
        <v>345</v>
      </c>
      <c r="C76">
        <v>2019116</v>
      </c>
      <c r="D76">
        <v>1665</v>
      </c>
      <c r="E76" s="6">
        <v>37.229999999999997</v>
      </c>
      <c r="F76" s="5">
        <v>43921</v>
      </c>
      <c r="G76" t="s">
        <v>45</v>
      </c>
      <c r="H76" t="s">
        <v>78</v>
      </c>
      <c r="I76" t="s">
        <v>79</v>
      </c>
      <c r="K76">
        <v>368945</v>
      </c>
      <c r="L76">
        <v>364517</v>
      </c>
      <c r="Q76" t="s">
        <v>48</v>
      </c>
      <c r="R76">
        <v>105</v>
      </c>
      <c r="U76">
        <v>3</v>
      </c>
      <c r="V76">
        <v>20</v>
      </c>
      <c r="Y76" t="s">
        <v>49</v>
      </c>
      <c r="Z76">
        <v>251</v>
      </c>
      <c r="AA76" t="s">
        <v>11</v>
      </c>
      <c r="AB76" t="s">
        <v>50</v>
      </c>
      <c r="AC76">
        <v>450</v>
      </c>
    </row>
    <row r="77" spans="1:29" x14ac:dyDescent="0.25">
      <c r="A77" t="s">
        <v>88</v>
      </c>
      <c r="B77">
        <v>345</v>
      </c>
      <c r="C77">
        <v>2019116</v>
      </c>
      <c r="D77">
        <v>1665</v>
      </c>
      <c r="E77" s="6">
        <v>74.459999999999994</v>
      </c>
      <c r="F77" s="5">
        <v>43921</v>
      </c>
      <c r="G77" t="s">
        <v>45</v>
      </c>
      <c r="H77" t="s">
        <v>78</v>
      </c>
      <c r="I77" t="s">
        <v>79</v>
      </c>
      <c r="K77">
        <v>368945</v>
      </c>
      <c r="L77">
        <v>364517</v>
      </c>
      <c r="Q77" t="s">
        <v>48</v>
      </c>
      <c r="R77">
        <v>105</v>
      </c>
      <c r="U77">
        <v>3</v>
      </c>
      <c r="V77">
        <v>20</v>
      </c>
      <c r="Y77" t="s">
        <v>49</v>
      </c>
      <c r="Z77">
        <v>251</v>
      </c>
      <c r="AA77" t="s">
        <v>11</v>
      </c>
      <c r="AB77" t="s">
        <v>50</v>
      </c>
      <c r="AC77">
        <v>451</v>
      </c>
    </row>
    <row r="78" spans="1:29" x14ac:dyDescent="0.25">
      <c r="A78" t="s">
        <v>88</v>
      </c>
      <c r="B78">
        <v>345</v>
      </c>
      <c r="C78">
        <v>2019116</v>
      </c>
      <c r="D78">
        <v>1665</v>
      </c>
      <c r="E78" s="6">
        <v>37.229999999999997</v>
      </c>
      <c r="F78" s="5">
        <v>43921</v>
      </c>
      <c r="G78" t="s">
        <v>45</v>
      </c>
      <c r="H78" t="s">
        <v>78</v>
      </c>
      <c r="I78" t="s">
        <v>79</v>
      </c>
      <c r="K78">
        <v>368945</v>
      </c>
      <c r="L78">
        <v>364517</v>
      </c>
      <c r="Q78" t="s">
        <v>48</v>
      </c>
      <c r="R78">
        <v>105</v>
      </c>
      <c r="U78">
        <v>3</v>
      </c>
      <c r="V78">
        <v>20</v>
      </c>
      <c r="Y78" t="s">
        <v>49</v>
      </c>
      <c r="Z78">
        <v>251</v>
      </c>
      <c r="AA78" t="s">
        <v>11</v>
      </c>
      <c r="AB78" t="s">
        <v>50</v>
      </c>
      <c r="AC78">
        <v>452</v>
      </c>
    </row>
    <row r="79" spans="1:29" x14ac:dyDescent="0.25">
      <c r="A79" t="s">
        <v>88</v>
      </c>
      <c r="B79">
        <v>345</v>
      </c>
      <c r="C79">
        <v>2019116</v>
      </c>
      <c r="D79">
        <v>1665</v>
      </c>
      <c r="E79" s="6">
        <v>37.229999999999997</v>
      </c>
      <c r="F79" s="5">
        <v>43921</v>
      </c>
      <c r="G79" t="s">
        <v>45</v>
      </c>
      <c r="H79" t="s">
        <v>78</v>
      </c>
      <c r="I79" t="s">
        <v>79</v>
      </c>
      <c r="K79">
        <v>368945</v>
      </c>
      <c r="L79">
        <v>364517</v>
      </c>
      <c r="Q79" t="s">
        <v>48</v>
      </c>
      <c r="R79">
        <v>105</v>
      </c>
      <c r="U79">
        <v>3</v>
      </c>
      <c r="V79">
        <v>20</v>
      </c>
      <c r="Y79" t="s">
        <v>49</v>
      </c>
      <c r="Z79">
        <v>251</v>
      </c>
      <c r="AA79" t="s">
        <v>11</v>
      </c>
      <c r="AB79" t="s">
        <v>50</v>
      </c>
      <c r="AC79">
        <v>593</v>
      </c>
    </row>
    <row r="80" spans="1:29" x14ac:dyDescent="0.25">
      <c r="A80" t="s">
        <v>91</v>
      </c>
      <c r="B80">
        <v>345</v>
      </c>
      <c r="C80">
        <v>2019116</v>
      </c>
      <c r="D80">
        <v>1667</v>
      </c>
      <c r="E80" s="6">
        <v>510</v>
      </c>
      <c r="F80" s="5">
        <v>43936</v>
      </c>
      <c r="G80" t="s">
        <v>45</v>
      </c>
      <c r="H80" t="s">
        <v>55</v>
      </c>
      <c r="I80" t="s">
        <v>80</v>
      </c>
      <c r="K80">
        <v>355173</v>
      </c>
      <c r="L80">
        <v>364735</v>
      </c>
      <c r="M80">
        <v>339657</v>
      </c>
      <c r="N80" t="s">
        <v>81</v>
      </c>
      <c r="O80" t="s">
        <v>58</v>
      </c>
      <c r="Q80" t="s">
        <v>59</v>
      </c>
      <c r="R80">
        <v>105</v>
      </c>
      <c r="U80">
        <v>4</v>
      </c>
      <c r="V80">
        <v>20</v>
      </c>
      <c r="X80">
        <v>3005906</v>
      </c>
      <c r="Y80" t="s">
        <v>49</v>
      </c>
      <c r="Z80">
        <v>345</v>
      </c>
      <c r="AA80" t="s">
        <v>60</v>
      </c>
      <c r="AB80" t="s">
        <v>50</v>
      </c>
      <c r="AC80">
        <v>1</v>
      </c>
    </row>
    <row r="81" spans="1:29" x14ac:dyDescent="0.25">
      <c r="A81" t="s">
        <v>90</v>
      </c>
      <c r="B81">
        <v>345</v>
      </c>
      <c r="C81">
        <v>2019116</v>
      </c>
      <c r="D81">
        <v>1668</v>
      </c>
      <c r="E81" s="6">
        <v>24750</v>
      </c>
      <c r="F81" s="5">
        <v>43936</v>
      </c>
      <c r="G81" t="s">
        <v>45</v>
      </c>
      <c r="H81" t="s">
        <v>75</v>
      </c>
      <c r="I81" t="s">
        <v>82</v>
      </c>
      <c r="K81">
        <v>355174</v>
      </c>
      <c r="L81">
        <v>364735</v>
      </c>
      <c r="M81">
        <v>339658</v>
      </c>
      <c r="N81" t="s">
        <v>81</v>
      </c>
      <c r="O81" t="s">
        <v>58</v>
      </c>
      <c r="Q81" t="s">
        <v>59</v>
      </c>
      <c r="R81">
        <v>105</v>
      </c>
      <c r="U81">
        <v>4</v>
      </c>
      <c r="V81">
        <v>20</v>
      </c>
      <c r="X81">
        <v>3127211</v>
      </c>
      <c r="Y81" t="s">
        <v>49</v>
      </c>
      <c r="Z81">
        <v>345</v>
      </c>
      <c r="AA81" t="s">
        <v>60</v>
      </c>
      <c r="AB81" t="s">
        <v>50</v>
      </c>
      <c r="AC81">
        <v>1</v>
      </c>
    </row>
    <row r="82" spans="1:29" x14ac:dyDescent="0.25">
      <c r="A82" t="s">
        <v>88</v>
      </c>
      <c r="B82">
        <v>345</v>
      </c>
      <c r="C82">
        <v>2019116</v>
      </c>
      <c r="D82">
        <v>1665</v>
      </c>
      <c r="E82" s="6">
        <v>42.55</v>
      </c>
      <c r="F82" s="5">
        <v>43936</v>
      </c>
      <c r="G82" t="s">
        <v>45</v>
      </c>
      <c r="H82" t="s">
        <v>51</v>
      </c>
      <c r="I82" t="s">
        <v>52</v>
      </c>
      <c r="K82">
        <v>2240</v>
      </c>
      <c r="L82">
        <v>365224</v>
      </c>
      <c r="Q82" t="s">
        <v>53</v>
      </c>
      <c r="R82">
        <v>105</v>
      </c>
      <c r="U82">
        <v>4</v>
      </c>
      <c r="V82">
        <v>20</v>
      </c>
      <c r="W82">
        <v>1</v>
      </c>
      <c r="X82">
        <v>1099579</v>
      </c>
      <c r="Y82" t="s">
        <v>49</v>
      </c>
      <c r="Z82">
        <v>102</v>
      </c>
      <c r="AA82" t="s">
        <v>50</v>
      </c>
      <c r="AB82" t="s">
        <v>50</v>
      </c>
      <c r="AC82">
        <v>706</v>
      </c>
    </row>
    <row r="83" spans="1:29" x14ac:dyDescent="0.25">
      <c r="A83" t="s">
        <v>88</v>
      </c>
      <c r="B83">
        <v>345</v>
      </c>
      <c r="C83">
        <v>2019116</v>
      </c>
      <c r="D83">
        <v>1665</v>
      </c>
      <c r="E83" s="6">
        <v>42.55</v>
      </c>
      <c r="F83" s="5">
        <v>43936</v>
      </c>
      <c r="G83" t="s">
        <v>45</v>
      </c>
      <c r="H83" t="s">
        <v>51</v>
      </c>
      <c r="I83" t="s">
        <v>52</v>
      </c>
      <c r="K83">
        <v>2240</v>
      </c>
      <c r="L83">
        <v>365224</v>
      </c>
      <c r="Q83" t="s">
        <v>53</v>
      </c>
      <c r="R83">
        <v>105</v>
      </c>
      <c r="U83">
        <v>4</v>
      </c>
      <c r="V83">
        <v>20</v>
      </c>
      <c r="W83">
        <v>1</v>
      </c>
      <c r="X83">
        <v>1099579</v>
      </c>
      <c r="Y83" t="s">
        <v>49</v>
      </c>
      <c r="Z83">
        <v>102</v>
      </c>
      <c r="AA83" t="s">
        <v>50</v>
      </c>
      <c r="AB83" t="s">
        <v>50</v>
      </c>
      <c r="AC83">
        <v>707</v>
      </c>
    </row>
    <row r="84" spans="1:29" x14ac:dyDescent="0.25">
      <c r="A84" t="s">
        <v>88</v>
      </c>
      <c r="B84">
        <v>345</v>
      </c>
      <c r="C84">
        <v>2019116</v>
      </c>
      <c r="D84">
        <v>1665</v>
      </c>
      <c r="E84" s="6">
        <v>21.28</v>
      </c>
      <c r="F84" s="5">
        <v>43936</v>
      </c>
      <c r="G84" t="s">
        <v>45</v>
      </c>
      <c r="H84" t="s">
        <v>51</v>
      </c>
      <c r="I84" t="s">
        <v>52</v>
      </c>
      <c r="K84">
        <v>2240</v>
      </c>
      <c r="L84">
        <v>365224</v>
      </c>
      <c r="Q84" t="s">
        <v>53</v>
      </c>
      <c r="R84">
        <v>105</v>
      </c>
      <c r="U84">
        <v>4</v>
      </c>
      <c r="V84">
        <v>20</v>
      </c>
      <c r="W84">
        <v>0.5</v>
      </c>
      <c r="X84">
        <v>1099579</v>
      </c>
      <c r="Y84" t="s">
        <v>49</v>
      </c>
      <c r="Z84">
        <v>102</v>
      </c>
      <c r="AA84" t="s">
        <v>50</v>
      </c>
      <c r="AB84" t="s">
        <v>50</v>
      </c>
      <c r="AC84">
        <v>708</v>
      </c>
    </row>
    <row r="85" spans="1:29" x14ac:dyDescent="0.25">
      <c r="A85" t="s">
        <v>88</v>
      </c>
      <c r="B85">
        <v>345</v>
      </c>
      <c r="C85">
        <v>2019116</v>
      </c>
      <c r="D85">
        <v>1665</v>
      </c>
      <c r="E85" s="6">
        <v>49.52</v>
      </c>
      <c r="F85" s="5">
        <v>43936</v>
      </c>
      <c r="G85" t="s">
        <v>45</v>
      </c>
      <c r="H85" t="s">
        <v>83</v>
      </c>
      <c r="I85" t="s">
        <v>84</v>
      </c>
      <c r="K85">
        <v>2240</v>
      </c>
      <c r="L85">
        <v>365224</v>
      </c>
      <c r="Q85" t="s">
        <v>53</v>
      </c>
      <c r="R85">
        <v>105</v>
      </c>
      <c r="U85">
        <v>4</v>
      </c>
      <c r="V85">
        <v>20</v>
      </c>
      <c r="W85">
        <v>1</v>
      </c>
      <c r="X85">
        <v>1001444</v>
      </c>
      <c r="Y85" t="s">
        <v>49</v>
      </c>
      <c r="Z85">
        <v>102</v>
      </c>
      <c r="AA85" t="s">
        <v>50</v>
      </c>
      <c r="AB85" t="s">
        <v>50</v>
      </c>
      <c r="AC85">
        <v>709</v>
      </c>
    </row>
    <row r="86" spans="1:29" x14ac:dyDescent="0.25">
      <c r="A86" t="s">
        <v>89</v>
      </c>
      <c r="B86">
        <v>345</v>
      </c>
      <c r="C86">
        <v>2019116</v>
      </c>
      <c r="D86">
        <v>1699</v>
      </c>
      <c r="E86" s="6">
        <v>-65547.94</v>
      </c>
      <c r="F86" s="5">
        <v>43951</v>
      </c>
      <c r="G86" t="s">
        <v>45</v>
      </c>
      <c r="H86" t="s">
        <v>85</v>
      </c>
      <c r="I86" t="s">
        <v>86</v>
      </c>
      <c r="K86">
        <v>369236</v>
      </c>
      <c r="L86">
        <v>366617</v>
      </c>
      <c r="Q86" t="s">
        <v>48</v>
      </c>
      <c r="R86">
        <v>105</v>
      </c>
      <c r="U86">
        <v>4</v>
      </c>
      <c r="V86">
        <v>20</v>
      </c>
      <c r="Y86" t="s">
        <v>49</v>
      </c>
      <c r="Z86">
        <v>345</v>
      </c>
      <c r="AA86" t="s">
        <v>11</v>
      </c>
      <c r="AB86" t="s">
        <v>50</v>
      </c>
      <c r="AC86">
        <v>1</v>
      </c>
    </row>
  </sheetData>
  <autoFilter ref="B1:AE89" xr:uid="{908397F9-3F06-4A0D-8387-34587AA28609}"/>
  <sortState xmlns:xlrd2="http://schemas.microsoft.com/office/spreadsheetml/2017/richdata2" ref="A2:AE86">
    <sortCondition ref="F2:F8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39065-95C6-407E-A3F3-BF5C3BB26D6A}"/>
</file>

<file path=customXml/itemProps2.xml><?xml version="1.0" encoding="utf-8"?>
<ds:datastoreItem xmlns:ds="http://schemas.openxmlformats.org/officeDocument/2006/customXml" ds:itemID="{D552948A-188B-4E62-AFB2-6213AE270C76}"/>
</file>

<file path=customXml/itemProps3.xml><?xml version="1.0" encoding="utf-8"?>
<ds:datastoreItem xmlns:ds="http://schemas.openxmlformats.org/officeDocument/2006/customXml" ds:itemID="{F8AD62A5-6DC7-4DF6-A37E-526A10278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DR 1.5</vt:lpstr>
      <vt:lpstr>QB Heights WM - Project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cp:lastPrinted>2020-07-10T21:07:49Z</cp:lastPrinted>
  <dcterms:created xsi:type="dcterms:W3CDTF">2020-07-10T20:10:34Z</dcterms:created>
  <dcterms:modified xsi:type="dcterms:W3CDTF">2020-07-10T21:18:31Z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