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85" windowWidth="25320" windowHeight="13110" activeTab="30"/>
  </bookViews>
  <sheets>
    <sheet name="1" sheetId="1" r:id="rId1"/>
    <sheet name="2" sheetId="32" r:id="rId2"/>
    <sheet name="3" sheetId="33" r:id="rId3"/>
    <sheet name="4" sheetId="34" r:id="rId4"/>
    <sheet name="5" sheetId="35" r:id="rId5"/>
    <sheet name="6" sheetId="37" r:id="rId6"/>
    <sheet name="7" sheetId="38" r:id="rId7"/>
    <sheet name="8" sheetId="39" r:id="rId8"/>
    <sheet name="9" sheetId="40" r:id="rId9"/>
    <sheet name="10" sheetId="41" r:id="rId10"/>
    <sheet name="11" sheetId="42" r:id="rId11"/>
    <sheet name="12" sheetId="43" r:id="rId12"/>
    <sheet name="13" sheetId="44" r:id="rId13"/>
    <sheet name="14" sheetId="45" r:id="rId14"/>
    <sheet name="15" sheetId="46" r:id="rId15"/>
    <sheet name="16" sheetId="47" r:id="rId16"/>
    <sheet name="17" sheetId="48" r:id="rId17"/>
    <sheet name="18" sheetId="49" r:id="rId18"/>
    <sheet name="19" sheetId="50" r:id="rId19"/>
    <sheet name="20" sheetId="51" r:id="rId20"/>
    <sheet name="21" sheetId="52" r:id="rId21"/>
    <sheet name="22" sheetId="53" r:id="rId22"/>
    <sheet name="23" sheetId="54" r:id="rId23"/>
    <sheet name="24" sheetId="55" r:id="rId24"/>
    <sheet name="25" sheetId="56" r:id="rId25"/>
    <sheet name="26" sheetId="57" r:id="rId26"/>
    <sheet name="27" sheetId="58" r:id="rId27"/>
    <sheet name="28" sheetId="59" r:id="rId28"/>
    <sheet name="29" sheetId="60" r:id="rId29"/>
    <sheet name="30" sheetId="61" r:id="rId30"/>
    <sheet name="31" sheetId="63" r:id="rId31"/>
  </sheets>
  <definedNames>
    <definedName name="SUM_C2_C3">'2'!$G$2</definedName>
  </definedNames>
  <calcPr calcId="145621"/>
</workbook>
</file>

<file path=xl/calcChain.xml><?xml version="1.0" encoding="utf-8"?>
<calcChain xmlns="http://schemas.openxmlformats.org/spreadsheetml/2006/main">
  <c r="G42" i="59" l="1"/>
  <c r="G42" i="58"/>
  <c r="G42" i="57"/>
  <c r="G42" i="56"/>
  <c r="G42" i="52"/>
  <c r="G42" i="51"/>
  <c r="G42" i="50"/>
  <c r="G42" i="49"/>
  <c r="G42" i="45"/>
  <c r="G42" i="44"/>
  <c r="G42" i="43"/>
  <c r="G42" i="42"/>
  <c r="G42" i="38"/>
  <c r="G42" i="37"/>
  <c r="G42" i="35"/>
  <c r="G42" i="34"/>
  <c r="C37" i="54" l="1"/>
  <c r="C21" i="56" l="1"/>
  <c r="C10" i="42" l="1"/>
  <c r="C13" i="41" l="1"/>
  <c r="C25" i="40"/>
  <c r="C21" i="40"/>
  <c r="C22" i="40"/>
  <c r="C17" i="40"/>
  <c r="C4" i="40"/>
  <c r="C26" i="39"/>
  <c r="C15" i="39"/>
  <c r="C34" i="54" l="1"/>
  <c r="C3" i="54" l="1"/>
  <c r="C13" i="53" l="1"/>
  <c r="C13" i="45" l="1"/>
  <c r="C22" i="35" l="1"/>
  <c r="C2" i="35"/>
  <c r="C37" i="42" l="1"/>
  <c r="C37" i="41"/>
  <c r="C9" i="42" l="1"/>
  <c r="C38" i="42"/>
  <c r="C38" i="41"/>
  <c r="C13" i="42" l="1"/>
  <c r="C10" i="37" l="1"/>
  <c r="C38" i="58" l="1"/>
  <c r="C37" i="58"/>
  <c r="C38" i="50" l="1"/>
  <c r="C41" i="47" l="1"/>
  <c r="C13" i="47"/>
  <c r="C38" i="45" l="1"/>
  <c r="C37" i="45"/>
  <c r="C22" i="45"/>
  <c r="C38" i="44"/>
  <c r="C37" i="44"/>
  <c r="C38" i="43"/>
  <c r="C37" i="43"/>
  <c r="C31" i="42" l="1"/>
  <c r="C37" i="37" l="1"/>
  <c r="C22" i="37"/>
  <c r="C37" i="35"/>
  <c r="C41" i="56" l="1"/>
  <c r="C37" i="56" l="1"/>
  <c r="C38" i="55"/>
  <c r="C37" i="55"/>
  <c r="C38" i="57" l="1"/>
  <c r="C37" i="57"/>
  <c r="C38" i="56"/>
  <c r="C38" i="54"/>
  <c r="C37" i="48"/>
  <c r="C37" i="49"/>
  <c r="C37" i="50"/>
  <c r="C38" i="51"/>
  <c r="C37" i="52"/>
  <c r="C37" i="53"/>
  <c r="C38" i="53"/>
  <c r="C38" i="52"/>
  <c r="C37" i="51"/>
  <c r="C38" i="49"/>
  <c r="C38" i="48"/>
  <c r="C5" i="46" l="1"/>
  <c r="C38" i="47"/>
  <c r="C37" i="47"/>
  <c r="C38" i="46"/>
  <c r="C37" i="46"/>
  <c r="C26" i="44" l="1"/>
  <c r="C41" i="41" l="1"/>
  <c r="C38" i="37" l="1"/>
  <c r="C38" i="35"/>
  <c r="C38" i="33"/>
  <c r="C38" i="34"/>
  <c r="C38" i="40"/>
  <c r="C37" i="40"/>
  <c r="C38" i="39"/>
  <c r="C37" i="39"/>
  <c r="C22" i="38"/>
  <c r="C38" i="38"/>
  <c r="C37" i="38"/>
  <c r="C37" i="33" l="1"/>
  <c r="G22" i="1" l="1"/>
  <c r="C22" i="39" l="1"/>
  <c r="G22" i="39" s="1"/>
  <c r="G22" i="38"/>
  <c r="G22" i="37"/>
  <c r="G22" i="35"/>
  <c r="C37" i="34"/>
  <c r="C22" i="34"/>
  <c r="G22" i="34" s="1"/>
  <c r="C22" i="33"/>
  <c r="G22" i="33" s="1"/>
  <c r="C38" i="32"/>
  <c r="C37" i="32"/>
  <c r="C22" i="32"/>
  <c r="G22" i="32" s="1"/>
  <c r="G38" i="1"/>
  <c r="C8" i="48"/>
  <c r="C13" i="39"/>
  <c r="G37" i="44" l="1"/>
  <c r="G37" i="46"/>
  <c r="G37" i="48"/>
  <c r="G37" i="50"/>
  <c r="G37" i="52"/>
  <c r="G37" i="54"/>
  <c r="G37" i="56"/>
  <c r="G37" i="37"/>
  <c r="G37" i="40"/>
  <c r="G37" i="42"/>
  <c r="G37" i="34"/>
  <c r="G37" i="35"/>
  <c r="G37" i="38"/>
  <c r="G37" i="45"/>
  <c r="G37" i="47"/>
  <c r="G37" i="49"/>
  <c r="G37" i="51"/>
  <c r="G37" i="53"/>
  <c r="G37" i="55"/>
  <c r="G37" i="57"/>
  <c r="G38" i="33"/>
  <c r="G37" i="58"/>
  <c r="G37" i="39"/>
  <c r="G37" i="41"/>
  <c r="G37" i="43"/>
  <c r="G38" i="32"/>
  <c r="G17" i="1"/>
  <c r="C38" i="63" l="1"/>
  <c r="C37" i="63"/>
  <c r="C38" i="61"/>
  <c r="C38" i="60"/>
  <c r="C37" i="60"/>
  <c r="C38" i="59"/>
  <c r="C37" i="59"/>
  <c r="G37" i="63" l="1"/>
  <c r="G37" i="61"/>
  <c r="G37" i="60"/>
  <c r="G37" i="59"/>
  <c r="C39" i="57"/>
  <c r="C23" i="53"/>
  <c r="C22" i="53"/>
  <c r="C22" i="63" l="1"/>
  <c r="C22" i="61"/>
  <c r="C22" i="60"/>
  <c r="C22" i="59"/>
  <c r="C22" i="58"/>
  <c r="C22" i="57"/>
  <c r="C22" i="56"/>
  <c r="C22" i="55"/>
  <c r="C22" i="54"/>
  <c r="C22" i="52"/>
  <c r="C22" i="51"/>
  <c r="C22" i="50"/>
  <c r="C22" i="49"/>
  <c r="C22" i="47"/>
  <c r="C22" i="46"/>
  <c r="G22" i="63" l="1"/>
  <c r="G22" i="61"/>
  <c r="G22" i="60"/>
  <c r="G22" i="59"/>
  <c r="G22" i="58"/>
  <c r="G22" i="57"/>
  <c r="G22" i="56"/>
  <c r="G22" i="55"/>
  <c r="G22" i="54"/>
  <c r="G22" i="53"/>
  <c r="G22" i="52"/>
  <c r="C22" i="48"/>
  <c r="G22" i="48" s="1"/>
  <c r="G22" i="51"/>
  <c r="G22" i="50"/>
  <c r="G22" i="49"/>
  <c r="G22" i="47"/>
  <c r="G22" i="46"/>
  <c r="G22" i="45" l="1"/>
  <c r="C22" i="44" l="1"/>
  <c r="G22" i="44" s="1"/>
  <c r="C22" i="43"/>
  <c r="G22" i="43" s="1"/>
  <c r="C22" i="42"/>
  <c r="G22" i="42" s="1"/>
  <c r="C22" i="41"/>
  <c r="G22" i="41" s="1"/>
  <c r="G22" i="40"/>
  <c r="C41" i="42" l="1"/>
  <c r="C13" i="37"/>
  <c r="C26" i="33" l="1"/>
  <c r="C2" i="34" l="1"/>
  <c r="C3" i="34"/>
  <c r="C4" i="34"/>
  <c r="C5" i="34"/>
  <c r="C6" i="34"/>
  <c r="C7" i="34"/>
  <c r="C8" i="34"/>
  <c r="C9" i="34"/>
  <c r="C10" i="34"/>
  <c r="C11" i="34"/>
  <c r="C12" i="34"/>
  <c r="C14" i="34"/>
  <c r="C15" i="34"/>
  <c r="C16" i="34"/>
  <c r="C17" i="34"/>
  <c r="C18" i="34"/>
  <c r="C19" i="34"/>
  <c r="C20" i="34"/>
  <c r="C21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9" i="34"/>
  <c r="C40" i="34"/>
  <c r="C41" i="34"/>
  <c r="C13" i="59" l="1"/>
  <c r="C7" i="49" l="1"/>
  <c r="C40" i="37" l="1"/>
  <c r="C13" i="56" l="1"/>
  <c r="C13" i="55"/>
  <c r="C30" i="49"/>
  <c r="C29" i="49"/>
  <c r="C13" i="61" l="1"/>
  <c r="C13" i="60" l="1"/>
  <c r="C30" i="57" l="1"/>
  <c r="C29" i="57"/>
  <c r="C30" i="56"/>
  <c r="C29" i="56"/>
  <c r="C30" i="55"/>
  <c r="C29" i="55"/>
  <c r="G30" i="55" l="1"/>
  <c r="G30" i="56"/>
  <c r="C30" i="54"/>
  <c r="C29" i="54"/>
  <c r="G30" i="54" l="1"/>
  <c r="C30" i="53"/>
  <c r="C29" i="53"/>
  <c r="G30" i="1"/>
  <c r="G30" i="49"/>
  <c r="C30" i="52"/>
  <c r="C29" i="52"/>
  <c r="C30" i="51"/>
  <c r="G30" i="52" l="1"/>
  <c r="G30" i="53"/>
  <c r="C30" i="50"/>
  <c r="C29" i="50"/>
  <c r="C29" i="51"/>
  <c r="G30" i="51" s="1"/>
  <c r="C13" i="49"/>
  <c r="C30" i="48"/>
  <c r="C29" i="48"/>
  <c r="C30" i="47"/>
  <c r="C29" i="47"/>
  <c r="G30" i="48" l="1"/>
  <c r="G30" i="50"/>
  <c r="G30" i="47"/>
  <c r="C30" i="46"/>
  <c r="C29" i="46"/>
  <c r="G30" i="46" l="1"/>
  <c r="C30" i="45"/>
  <c r="C29" i="45"/>
  <c r="G30" i="45" l="1"/>
  <c r="C30" i="44"/>
  <c r="C29" i="44"/>
  <c r="G30" i="44" l="1"/>
  <c r="C3" i="42"/>
  <c r="C30" i="43" l="1"/>
  <c r="C29" i="43"/>
  <c r="C30" i="42"/>
  <c r="C29" i="42"/>
  <c r="C30" i="41"/>
  <c r="C29" i="41"/>
  <c r="C30" i="40"/>
  <c r="C29" i="40"/>
  <c r="G30" i="42" l="1"/>
  <c r="G30" i="40"/>
  <c r="G30" i="43"/>
  <c r="G30" i="41"/>
  <c r="C30" i="39"/>
  <c r="C29" i="39"/>
  <c r="C30" i="38"/>
  <c r="C29" i="38"/>
  <c r="G30" i="39" l="1"/>
  <c r="G30" i="38"/>
  <c r="C30" i="37"/>
  <c r="C29" i="37"/>
  <c r="C10" i="38"/>
  <c r="G30" i="37" l="1"/>
  <c r="C30" i="35" l="1"/>
  <c r="C29" i="35"/>
  <c r="C30" i="33"/>
  <c r="C29" i="33"/>
  <c r="C30" i="32"/>
  <c r="C29" i="32"/>
  <c r="G30" i="35" l="1"/>
  <c r="G30" i="33"/>
  <c r="G30" i="32"/>
  <c r="G30" i="34"/>
  <c r="C30" i="59"/>
  <c r="G30" i="57"/>
  <c r="C40" i="63"/>
  <c r="C39" i="63"/>
  <c r="C36" i="63"/>
  <c r="C35" i="63"/>
  <c r="C34" i="63"/>
  <c r="C33" i="63"/>
  <c r="C32" i="63"/>
  <c r="C31" i="63"/>
  <c r="C30" i="63"/>
  <c r="C29" i="63"/>
  <c r="C28" i="63"/>
  <c r="C27" i="63"/>
  <c r="C26" i="63"/>
  <c r="C25" i="63"/>
  <c r="C24" i="63"/>
  <c r="C23" i="63"/>
  <c r="C21" i="63"/>
  <c r="G21" i="63" s="1"/>
  <c r="C20" i="63"/>
  <c r="G20" i="63" s="1"/>
  <c r="C19" i="63"/>
  <c r="G19" i="63" s="1"/>
  <c r="C18" i="63"/>
  <c r="C17" i="63"/>
  <c r="C16" i="63"/>
  <c r="G16" i="63" s="1"/>
  <c r="C15" i="63"/>
  <c r="C14" i="63"/>
  <c r="G14" i="63" s="1"/>
  <c r="C13" i="63"/>
  <c r="G13" i="63" s="1"/>
  <c r="C12" i="63"/>
  <c r="G12" i="63" s="1"/>
  <c r="C11" i="63"/>
  <c r="C10" i="63"/>
  <c r="C9" i="63"/>
  <c r="G9" i="63" s="1"/>
  <c r="C8" i="63"/>
  <c r="C7" i="63"/>
  <c r="C6" i="63"/>
  <c r="G6" i="63" s="1"/>
  <c r="C5" i="63"/>
  <c r="G5" i="63" s="1"/>
  <c r="C4" i="63"/>
  <c r="G4" i="63" s="1"/>
  <c r="C3" i="63"/>
  <c r="C2" i="63"/>
  <c r="C41" i="63"/>
  <c r="G41" i="63" s="1"/>
  <c r="C30" i="61"/>
  <c r="C29" i="61"/>
  <c r="C30" i="60"/>
  <c r="C29" i="60"/>
  <c r="C29" i="59"/>
  <c r="C31" i="57"/>
  <c r="C30" i="58"/>
  <c r="C29" i="58"/>
  <c r="G30" i="63" l="1"/>
  <c r="G27" i="63"/>
  <c r="G30" i="61"/>
  <c r="G30" i="59"/>
  <c r="G30" i="60"/>
  <c r="G30" i="58"/>
  <c r="G33" i="63"/>
  <c r="G39" i="63"/>
  <c r="G35" i="63"/>
  <c r="G31" i="63"/>
  <c r="G25" i="63"/>
  <c r="G23" i="63"/>
  <c r="G17" i="63"/>
  <c r="G15" i="63"/>
  <c r="G10" i="63"/>
  <c r="G7" i="63"/>
  <c r="G2" i="63"/>
  <c r="C40" i="54"/>
  <c r="C36" i="49" l="1"/>
  <c r="C16" i="47" l="1"/>
  <c r="C15" i="47"/>
  <c r="C14" i="47"/>
  <c r="C13" i="46"/>
  <c r="C8" i="37"/>
  <c r="C17" i="43" l="1"/>
  <c r="C18" i="43"/>
  <c r="C13" i="32" l="1"/>
  <c r="C3" i="56" l="1"/>
  <c r="C13" i="52" l="1"/>
  <c r="C5" i="50" l="1"/>
  <c r="C10" i="39"/>
  <c r="C17" i="38" l="1"/>
  <c r="C13" i="38"/>
  <c r="C6" i="57" l="1"/>
  <c r="C6" i="56" l="1"/>
  <c r="C2" i="53" l="1"/>
  <c r="C40" i="43"/>
  <c r="C19" i="42"/>
  <c r="C13" i="33" l="1"/>
  <c r="C23" i="57" l="1"/>
  <c r="C12" i="51" l="1"/>
  <c r="C11" i="51"/>
  <c r="C31" i="48" l="1"/>
  <c r="C23" i="48"/>
  <c r="C17" i="48"/>
  <c r="C2" i="47"/>
  <c r="C2" i="38" l="1"/>
  <c r="C34" i="39" l="1"/>
  <c r="C32" i="39"/>
  <c r="C27" i="45" l="1"/>
  <c r="C7" i="44"/>
  <c r="C6" i="44"/>
  <c r="C5" i="44"/>
  <c r="C41" i="49" l="1"/>
  <c r="C40" i="49"/>
  <c r="C39" i="49"/>
  <c r="C35" i="49"/>
  <c r="C34" i="49"/>
  <c r="C33" i="49"/>
  <c r="C32" i="49"/>
  <c r="C31" i="49"/>
  <c r="C28" i="49"/>
  <c r="C27" i="49"/>
  <c r="C26" i="49"/>
  <c r="C25" i="49"/>
  <c r="C24" i="49"/>
  <c r="C23" i="49"/>
  <c r="C21" i="49"/>
  <c r="C20" i="49"/>
  <c r="C19" i="49"/>
  <c r="C18" i="49"/>
  <c r="C17" i="49"/>
  <c r="C16" i="49"/>
  <c r="C15" i="49"/>
  <c r="C14" i="49"/>
  <c r="C12" i="49"/>
  <c r="C11" i="49"/>
  <c r="C10" i="49"/>
  <c r="C9" i="49"/>
  <c r="C8" i="49"/>
  <c r="C6" i="49"/>
  <c r="C5" i="49"/>
  <c r="C4" i="49"/>
  <c r="C3" i="49"/>
  <c r="C2" i="49"/>
  <c r="C41" i="48"/>
  <c r="C40" i="48"/>
  <c r="C39" i="48"/>
  <c r="C36" i="48"/>
  <c r="C35" i="48"/>
  <c r="C34" i="48"/>
  <c r="C33" i="48"/>
  <c r="C32" i="48"/>
  <c r="C28" i="48"/>
  <c r="C27" i="48"/>
  <c r="C26" i="48"/>
  <c r="C25" i="48"/>
  <c r="C24" i="48"/>
  <c r="C21" i="48"/>
  <c r="C20" i="48"/>
  <c r="C19" i="48"/>
  <c r="C18" i="48"/>
  <c r="C16" i="48"/>
  <c r="C15" i="48"/>
  <c r="C14" i="48"/>
  <c r="C13" i="48"/>
  <c r="C12" i="48"/>
  <c r="C11" i="48"/>
  <c r="C10" i="48"/>
  <c r="C9" i="48"/>
  <c r="C7" i="48"/>
  <c r="C6" i="48"/>
  <c r="C5" i="48"/>
  <c r="C4" i="48"/>
  <c r="C3" i="48"/>
  <c r="C2" i="48"/>
  <c r="C40" i="47"/>
  <c r="C39" i="47"/>
  <c r="C36" i="47"/>
  <c r="C35" i="47"/>
  <c r="C34" i="47"/>
  <c r="C33" i="47"/>
  <c r="C32" i="47"/>
  <c r="C31" i="47"/>
  <c r="C28" i="47"/>
  <c r="C27" i="47"/>
  <c r="C26" i="47"/>
  <c r="C25" i="47"/>
  <c r="C24" i="47"/>
  <c r="C23" i="47"/>
  <c r="C21" i="47"/>
  <c r="C20" i="47"/>
  <c r="C19" i="47"/>
  <c r="C18" i="47"/>
  <c r="C17" i="47"/>
  <c r="C12" i="47"/>
  <c r="C11" i="47"/>
  <c r="C10" i="47"/>
  <c r="C9" i="47"/>
  <c r="C8" i="47"/>
  <c r="C7" i="47"/>
  <c r="C6" i="47"/>
  <c r="C5" i="47"/>
  <c r="C4" i="47"/>
  <c r="C3" i="47"/>
  <c r="C41" i="46"/>
  <c r="C40" i="46"/>
  <c r="C39" i="46"/>
  <c r="C36" i="46"/>
  <c r="C35" i="46"/>
  <c r="C34" i="46"/>
  <c r="C33" i="46"/>
  <c r="C32" i="46"/>
  <c r="C31" i="46"/>
  <c r="C28" i="46"/>
  <c r="C27" i="46"/>
  <c r="C26" i="46"/>
  <c r="C25" i="46"/>
  <c r="C24" i="46"/>
  <c r="C23" i="46"/>
  <c r="C21" i="46"/>
  <c r="C20" i="46"/>
  <c r="C19" i="46"/>
  <c r="C18" i="46"/>
  <c r="C17" i="46"/>
  <c r="C16" i="46"/>
  <c r="C15" i="46"/>
  <c r="C14" i="46"/>
  <c r="C12" i="46"/>
  <c r="C11" i="46"/>
  <c r="C10" i="46"/>
  <c r="C9" i="46"/>
  <c r="C8" i="46"/>
  <c r="C7" i="46"/>
  <c r="C6" i="46"/>
  <c r="C4" i="46"/>
  <c r="C3" i="46"/>
  <c r="C2" i="46"/>
  <c r="C41" i="45"/>
  <c r="C40" i="45"/>
  <c r="C39" i="45"/>
  <c r="C36" i="45"/>
  <c r="C35" i="45"/>
  <c r="C34" i="45"/>
  <c r="C33" i="45"/>
  <c r="C32" i="45"/>
  <c r="C31" i="45"/>
  <c r="C28" i="45"/>
  <c r="C26" i="45"/>
  <c r="C25" i="45"/>
  <c r="C24" i="45"/>
  <c r="C23" i="45"/>
  <c r="C21" i="45"/>
  <c r="C20" i="45"/>
  <c r="C19" i="45"/>
  <c r="C18" i="45"/>
  <c r="C17" i="45"/>
  <c r="C16" i="45"/>
  <c r="C15" i="45"/>
  <c r="C14" i="45"/>
  <c r="C12" i="45"/>
  <c r="C11" i="45"/>
  <c r="C10" i="45"/>
  <c r="C9" i="45"/>
  <c r="C8" i="45"/>
  <c r="C7" i="45"/>
  <c r="C6" i="45"/>
  <c r="C5" i="45"/>
  <c r="C4" i="45"/>
  <c r="C3" i="45"/>
  <c r="C2" i="45"/>
  <c r="C41" i="44"/>
  <c r="C40" i="44"/>
  <c r="C39" i="44"/>
  <c r="C36" i="44"/>
  <c r="C35" i="44"/>
  <c r="C34" i="44"/>
  <c r="C33" i="44"/>
  <c r="C32" i="44"/>
  <c r="C31" i="44"/>
  <c r="C28" i="44"/>
  <c r="C27" i="44"/>
  <c r="C25" i="44"/>
  <c r="C24" i="44"/>
  <c r="C23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2" i="44"/>
  <c r="C3" i="44"/>
  <c r="C4" i="44"/>
  <c r="C41" i="43"/>
  <c r="C39" i="43"/>
  <c r="C36" i="43"/>
  <c r="C35" i="43"/>
  <c r="C34" i="43"/>
  <c r="C33" i="43"/>
  <c r="C32" i="43"/>
  <c r="C31" i="43"/>
  <c r="C28" i="43"/>
  <c r="C27" i="43"/>
  <c r="C26" i="43"/>
  <c r="C25" i="43"/>
  <c r="C24" i="43"/>
  <c r="C23" i="43"/>
  <c r="C21" i="43"/>
  <c r="C20" i="43"/>
  <c r="C19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C2" i="43"/>
  <c r="C40" i="42"/>
  <c r="C39" i="42"/>
  <c r="C36" i="42"/>
  <c r="C35" i="42"/>
  <c r="C34" i="42"/>
  <c r="C33" i="42"/>
  <c r="C32" i="42"/>
  <c r="C28" i="42"/>
  <c r="C27" i="42"/>
  <c r="C26" i="42"/>
  <c r="C25" i="42"/>
  <c r="C24" i="42"/>
  <c r="C23" i="42"/>
  <c r="C21" i="42"/>
  <c r="C20" i="42"/>
  <c r="C18" i="42"/>
  <c r="C17" i="42"/>
  <c r="C16" i="42"/>
  <c r="C15" i="42"/>
  <c r="C14" i="42"/>
  <c r="C12" i="42"/>
  <c r="C11" i="42"/>
  <c r="C8" i="42"/>
  <c r="C7" i="42"/>
  <c r="C6" i="42"/>
  <c r="C5" i="42"/>
  <c r="C4" i="42"/>
  <c r="C2" i="42"/>
  <c r="C41" i="61"/>
  <c r="C40" i="61"/>
  <c r="C39" i="61"/>
  <c r="C36" i="61"/>
  <c r="C35" i="61"/>
  <c r="C34" i="61"/>
  <c r="C33" i="61"/>
  <c r="C32" i="61"/>
  <c r="C31" i="61"/>
  <c r="C28" i="61"/>
  <c r="C27" i="61"/>
  <c r="C26" i="61"/>
  <c r="C25" i="61"/>
  <c r="C24" i="61"/>
  <c r="C23" i="61"/>
  <c r="C21" i="61"/>
  <c r="C20" i="61"/>
  <c r="C19" i="61"/>
  <c r="C18" i="61"/>
  <c r="C17" i="61"/>
  <c r="C16" i="61"/>
  <c r="C15" i="61"/>
  <c r="C14" i="61"/>
  <c r="C12" i="61"/>
  <c r="C11" i="61"/>
  <c r="C10" i="61"/>
  <c r="C9" i="61"/>
  <c r="C8" i="61"/>
  <c r="C7" i="61"/>
  <c r="C6" i="61"/>
  <c r="C5" i="61"/>
  <c r="C4" i="61"/>
  <c r="C3" i="61"/>
  <c r="C2" i="61"/>
  <c r="C41" i="60"/>
  <c r="C40" i="60"/>
  <c r="C39" i="60"/>
  <c r="C36" i="60"/>
  <c r="C35" i="60"/>
  <c r="C34" i="60"/>
  <c r="C33" i="60"/>
  <c r="C32" i="60"/>
  <c r="C31" i="60"/>
  <c r="C28" i="60"/>
  <c r="C27" i="60"/>
  <c r="C26" i="60"/>
  <c r="C25" i="60"/>
  <c r="C24" i="60"/>
  <c r="C23" i="60"/>
  <c r="C21" i="60"/>
  <c r="C20" i="60"/>
  <c r="C19" i="60"/>
  <c r="C18" i="60"/>
  <c r="C17" i="60"/>
  <c r="C16" i="60"/>
  <c r="C15" i="60"/>
  <c r="C14" i="60"/>
  <c r="C12" i="60"/>
  <c r="C11" i="60"/>
  <c r="C10" i="60"/>
  <c r="C9" i="60"/>
  <c r="C8" i="60"/>
  <c r="C7" i="60"/>
  <c r="C6" i="60"/>
  <c r="C5" i="60"/>
  <c r="C4" i="60"/>
  <c r="C3" i="60"/>
  <c r="C2" i="60"/>
  <c r="C41" i="59"/>
  <c r="C40" i="59"/>
  <c r="C39" i="59"/>
  <c r="C36" i="59"/>
  <c r="C35" i="59"/>
  <c r="C34" i="59"/>
  <c r="C33" i="59"/>
  <c r="C32" i="59"/>
  <c r="C31" i="59"/>
  <c r="C28" i="59"/>
  <c r="C27" i="59"/>
  <c r="C26" i="59"/>
  <c r="C25" i="59"/>
  <c r="C24" i="59"/>
  <c r="C23" i="59"/>
  <c r="C21" i="59"/>
  <c r="C20" i="59"/>
  <c r="C19" i="59"/>
  <c r="C18" i="59"/>
  <c r="C17" i="59"/>
  <c r="C16" i="59"/>
  <c r="C15" i="59"/>
  <c r="C14" i="59"/>
  <c r="C12" i="59"/>
  <c r="C11" i="59"/>
  <c r="C10" i="59"/>
  <c r="C9" i="59"/>
  <c r="C8" i="59"/>
  <c r="C7" i="59"/>
  <c r="C6" i="59"/>
  <c r="C5" i="59"/>
  <c r="C4" i="59"/>
  <c r="C3" i="59"/>
  <c r="C2" i="59"/>
  <c r="C41" i="58"/>
  <c r="C40" i="58"/>
  <c r="C39" i="58"/>
  <c r="C36" i="58"/>
  <c r="C35" i="58"/>
  <c r="C34" i="58"/>
  <c r="C33" i="58"/>
  <c r="C32" i="58"/>
  <c r="C31" i="58"/>
  <c r="C28" i="58"/>
  <c r="C27" i="58"/>
  <c r="C26" i="58"/>
  <c r="C25" i="58"/>
  <c r="C24" i="58"/>
  <c r="C23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4" i="58"/>
  <c r="C3" i="58"/>
  <c r="C2" i="58"/>
  <c r="C41" i="57"/>
  <c r="C40" i="57"/>
  <c r="C36" i="57"/>
  <c r="C35" i="57"/>
  <c r="C34" i="57"/>
  <c r="C33" i="57"/>
  <c r="C32" i="57"/>
  <c r="C28" i="57"/>
  <c r="C27" i="57"/>
  <c r="C26" i="57"/>
  <c r="C25" i="57"/>
  <c r="C24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5" i="57"/>
  <c r="C4" i="57"/>
  <c r="C3" i="57"/>
  <c r="C2" i="57"/>
  <c r="C40" i="56"/>
  <c r="C39" i="56"/>
  <c r="C36" i="56"/>
  <c r="C35" i="56"/>
  <c r="C34" i="56"/>
  <c r="C33" i="56"/>
  <c r="C32" i="56"/>
  <c r="C31" i="56"/>
  <c r="C28" i="56"/>
  <c r="C27" i="56"/>
  <c r="C26" i="56"/>
  <c r="C25" i="56"/>
  <c r="C24" i="56"/>
  <c r="C23" i="56"/>
  <c r="C20" i="56"/>
  <c r="C19" i="56"/>
  <c r="C18" i="56"/>
  <c r="C17" i="56"/>
  <c r="C16" i="56"/>
  <c r="C15" i="56"/>
  <c r="C14" i="56"/>
  <c r="C12" i="56"/>
  <c r="C11" i="56"/>
  <c r="C10" i="56"/>
  <c r="C9" i="56"/>
  <c r="C8" i="56"/>
  <c r="C7" i="56"/>
  <c r="C5" i="56"/>
  <c r="C4" i="56"/>
  <c r="C2" i="56"/>
  <c r="C40" i="41"/>
  <c r="C39" i="41"/>
  <c r="C36" i="41"/>
  <c r="C35" i="41"/>
  <c r="C34" i="41"/>
  <c r="C33" i="41"/>
  <c r="C32" i="41"/>
  <c r="C31" i="41"/>
  <c r="C28" i="41"/>
  <c r="C27" i="41"/>
  <c r="C26" i="41"/>
  <c r="C25" i="41"/>
  <c r="C24" i="41"/>
  <c r="C23" i="41"/>
  <c r="C21" i="41"/>
  <c r="C20" i="41"/>
  <c r="C19" i="41"/>
  <c r="C18" i="41"/>
  <c r="C17" i="41"/>
  <c r="C16" i="41"/>
  <c r="C15" i="41"/>
  <c r="C14" i="41"/>
  <c r="C12" i="41"/>
  <c r="C11" i="41"/>
  <c r="C10" i="41"/>
  <c r="C9" i="41"/>
  <c r="C8" i="41"/>
  <c r="C7" i="41"/>
  <c r="C6" i="41"/>
  <c r="C5" i="41"/>
  <c r="C4" i="41"/>
  <c r="C3" i="41"/>
  <c r="C2" i="41"/>
  <c r="C41" i="40"/>
  <c r="C40" i="40"/>
  <c r="C39" i="40"/>
  <c r="C36" i="40"/>
  <c r="C35" i="40"/>
  <c r="C34" i="40"/>
  <c r="C33" i="40"/>
  <c r="C32" i="40"/>
  <c r="C31" i="40"/>
  <c r="C28" i="40"/>
  <c r="C27" i="40"/>
  <c r="C26" i="40"/>
  <c r="C24" i="40"/>
  <c r="C23" i="40"/>
  <c r="C20" i="40"/>
  <c r="C19" i="40"/>
  <c r="C18" i="40"/>
  <c r="C16" i="40"/>
  <c r="C15" i="40"/>
  <c r="C14" i="40"/>
  <c r="C13" i="40"/>
  <c r="C12" i="40"/>
  <c r="C11" i="40"/>
  <c r="C10" i="40"/>
  <c r="C9" i="40"/>
  <c r="C8" i="40"/>
  <c r="C7" i="40"/>
  <c r="C6" i="40"/>
  <c r="C5" i="40"/>
  <c r="C3" i="40"/>
  <c r="C2" i="40"/>
  <c r="C23" i="39"/>
  <c r="C41" i="39"/>
  <c r="C40" i="39"/>
  <c r="C39" i="39"/>
  <c r="C36" i="39"/>
  <c r="C35" i="39"/>
  <c r="C33" i="39"/>
  <c r="C31" i="39"/>
  <c r="C28" i="39"/>
  <c r="C27" i="39"/>
  <c r="C25" i="39"/>
  <c r="C24" i="39"/>
  <c r="C21" i="39"/>
  <c r="C20" i="39"/>
  <c r="C19" i="39"/>
  <c r="C18" i="39"/>
  <c r="C17" i="39"/>
  <c r="C16" i="39"/>
  <c r="C14" i="39"/>
  <c r="C12" i="39"/>
  <c r="C11" i="39"/>
  <c r="C9" i="39"/>
  <c r="C8" i="39"/>
  <c r="C7" i="39"/>
  <c r="C6" i="39"/>
  <c r="C5" i="39"/>
  <c r="C4" i="39"/>
  <c r="C3" i="39"/>
  <c r="C2" i="39"/>
  <c r="C41" i="55"/>
  <c r="C40" i="55"/>
  <c r="C39" i="55"/>
  <c r="C36" i="55"/>
  <c r="C35" i="55"/>
  <c r="C34" i="55"/>
  <c r="C33" i="55"/>
  <c r="C32" i="55"/>
  <c r="C31" i="55"/>
  <c r="C28" i="55"/>
  <c r="C27" i="55"/>
  <c r="C26" i="55"/>
  <c r="C25" i="55"/>
  <c r="C24" i="55"/>
  <c r="C23" i="55"/>
  <c r="C21" i="55"/>
  <c r="C20" i="55"/>
  <c r="C19" i="55"/>
  <c r="C18" i="55"/>
  <c r="C17" i="55"/>
  <c r="C16" i="55"/>
  <c r="C15" i="55"/>
  <c r="C14" i="55"/>
  <c r="C12" i="55"/>
  <c r="C11" i="55"/>
  <c r="C10" i="55"/>
  <c r="C9" i="55"/>
  <c r="C8" i="55"/>
  <c r="C7" i="55"/>
  <c r="C6" i="55"/>
  <c r="C5" i="55"/>
  <c r="C4" i="55"/>
  <c r="C3" i="55"/>
  <c r="C2" i="55"/>
  <c r="C41" i="54"/>
  <c r="C36" i="54"/>
  <c r="C35" i="54"/>
  <c r="C33" i="54"/>
  <c r="C32" i="54"/>
  <c r="C31" i="54"/>
  <c r="C28" i="54"/>
  <c r="C27" i="54"/>
  <c r="C26" i="54"/>
  <c r="C25" i="54"/>
  <c r="C24" i="54"/>
  <c r="C23" i="54"/>
  <c r="C21" i="54"/>
  <c r="C20" i="54"/>
  <c r="C19" i="54"/>
  <c r="C18" i="54"/>
  <c r="C17" i="54"/>
  <c r="C16" i="54"/>
  <c r="C15" i="54"/>
  <c r="C14" i="54"/>
  <c r="C12" i="54"/>
  <c r="C11" i="54"/>
  <c r="C10" i="54"/>
  <c r="C9" i="54"/>
  <c r="C8" i="54"/>
  <c r="C7" i="54"/>
  <c r="C6" i="54"/>
  <c r="C5" i="54"/>
  <c r="C4" i="54"/>
  <c r="C2" i="54"/>
  <c r="C17" i="50"/>
  <c r="C41" i="50"/>
  <c r="C40" i="50"/>
  <c r="C39" i="50"/>
  <c r="C36" i="50"/>
  <c r="C35" i="50"/>
  <c r="C34" i="50"/>
  <c r="C33" i="50"/>
  <c r="C32" i="50"/>
  <c r="C31" i="50"/>
  <c r="C28" i="50"/>
  <c r="C27" i="50"/>
  <c r="C26" i="50"/>
  <c r="C25" i="50"/>
  <c r="C24" i="50"/>
  <c r="C23" i="50"/>
  <c r="C21" i="50"/>
  <c r="C20" i="50"/>
  <c r="C19" i="50"/>
  <c r="C18" i="50"/>
  <c r="C16" i="50"/>
  <c r="C15" i="50"/>
  <c r="C14" i="50"/>
  <c r="C13" i="50"/>
  <c r="C12" i="50"/>
  <c r="C11" i="50"/>
  <c r="C10" i="50"/>
  <c r="C9" i="50"/>
  <c r="C8" i="50"/>
  <c r="C7" i="50"/>
  <c r="C6" i="50"/>
  <c r="C4" i="50"/>
  <c r="C3" i="50"/>
  <c r="C2" i="50"/>
  <c r="C39" i="51"/>
  <c r="C14" i="51"/>
  <c r="C2" i="52"/>
  <c r="C3" i="52"/>
  <c r="C41" i="51"/>
  <c r="C40" i="51"/>
  <c r="C36" i="51"/>
  <c r="C35" i="51"/>
  <c r="C34" i="51"/>
  <c r="C33" i="51"/>
  <c r="C32" i="51"/>
  <c r="C31" i="51"/>
  <c r="C28" i="51"/>
  <c r="C27" i="51"/>
  <c r="C26" i="51"/>
  <c r="C25" i="51"/>
  <c r="C24" i="51"/>
  <c r="C23" i="51"/>
  <c r="C21" i="51"/>
  <c r="C20" i="51"/>
  <c r="C19" i="51"/>
  <c r="C18" i="51"/>
  <c r="C17" i="51"/>
  <c r="C16" i="51"/>
  <c r="C15" i="51"/>
  <c r="C13" i="51"/>
  <c r="C10" i="51"/>
  <c r="C9" i="51"/>
  <c r="C8" i="51"/>
  <c r="C7" i="51"/>
  <c r="C6" i="51"/>
  <c r="C5" i="51"/>
  <c r="C4" i="51"/>
  <c r="C3" i="51"/>
  <c r="C2" i="51"/>
  <c r="C19" i="52"/>
  <c r="C14" i="53"/>
  <c r="C12" i="53"/>
  <c r="C41" i="53"/>
  <c r="C40" i="53"/>
  <c r="C36" i="53"/>
  <c r="C35" i="53"/>
  <c r="C33" i="53"/>
  <c r="C32" i="53"/>
  <c r="C31" i="53"/>
  <c r="C28" i="53"/>
  <c r="C27" i="53"/>
  <c r="C26" i="53"/>
  <c r="C25" i="53"/>
  <c r="C24" i="53"/>
  <c r="C21" i="53"/>
  <c r="C20" i="53"/>
  <c r="C19" i="53"/>
  <c r="C18" i="53"/>
  <c r="C17" i="53"/>
  <c r="C16" i="53"/>
  <c r="C15" i="53"/>
  <c r="C11" i="53"/>
  <c r="C10" i="53"/>
  <c r="C9" i="53"/>
  <c r="C8" i="53"/>
  <c r="C7" i="53"/>
  <c r="C6" i="53"/>
  <c r="C5" i="53"/>
  <c r="C4" i="53"/>
  <c r="C3" i="53"/>
  <c r="C41" i="52"/>
  <c r="C40" i="52"/>
  <c r="C39" i="52"/>
  <c r="C36" i="52"/>
  <c r="C35" i="52"/>
  <c r="C34" i="52"/>
  <c r="C33" i="52"/>
  <c r="C32" i="52"/>
  <c r="C31" i="52"/>
  <c r="C28" i="52"/>
  <c r="C27" i="52"/>
  <c r="C26" i="52"/>
  <c r="C25" i="52"/>
  <c r="C24" i="52"/>
  <c r="C23" i="52"/>
  <c r="C21" i="52"/>
  <c r="C20" i="52"/>
  <c r="C18" i="52"/>
  <c r="C17" i="52"/>
  <c r="C16" i="52"/>
  <c r="C15" i="52"/>
  <c r="C14" i="52"/>
  <c r="C12" i="52"/>
  <c r="C11" i="52"/>
  <c r="C10" i="52"/>
  <c r="C9" i="52"/>
  <c r="C8" i="52"/>
  <c r="C7" i="52"/>
  <c r="C6" i="52"/>
  <c r="C5" i="52"/>
  <c r="C4" i="52"/>
  <c r="C41" i="38"/>
  <c r="C40" i="38"/>
  <c r="C39" i="38"/>
  <c r="C36" i="38"/>
  <c r="C35" i="38"/>
  <c r="C34" i="38"/>
  <c r="C33" i="38"/>
  <c r="C32" i="38"/>
  <c r="C31" i="38"/>
  <c r="C28" i="38"/>
  <c r="C27" i="38"/>
  <c r="C26" i="38"/>
  <c r="C25" i="38"/>
  <c r="C24" i="38"/>
  <c r="C23" i="38"/>
  <c r="C21" i="38"/>
  <c r="C20" i="38"/>
  <c r="C19" i="38"/>
  <c r="C18" i="38"/>
  <c r="C16" i="38"/>
  <c r="C15" i="38"/>
  <c r="C14" i="38"/>
  <c r="C12" i="38"/>
  <c r="C11" i="38"/>
  <c r="C9" i="38"/>
  <c r="C8" i="38"/>
  <c r="C7" i="38"/>
  <c r="C6" i="38"/>
  <c r="C5" i="38"/>
  <c r="C4" i="38"/>
  <c r="C3" i="38"/>
  <c r="C41" i="37"/>
  <c r="C39" i="37"/>
  <c r="C36" i="37"/>
  <c r="C35" i="37"/>
  <c r="C34" i="37"/>
  <c r="C33" i="37"/>
  <c r="C32" i="37"/>
  <c r="C31" i="37"/>
  <c r="C28" i="37"/>
  <c r="C27" i="37"/>
  <c r="C26" i="37"/>
  <c r="C25" i="37"/>
  <c r="C24" i="37"/>
  <c r="C23" i="37"/>
  <c r="C21" i="37"/>
  <c r="C20" i="37"/>
  <c r="C19" i="37"/>
  <c r="C18" i="37"/>
  <c r="C17" i="37"/>
  <c r="C16" i="37"/>
  <c r="C15" i="37"/>
  <c r="C14" i="37"/>
  <c r="C12" i="37"/>
  <c r="C11" i="37"/>
  <c r="C9" i="37"/>
  <c r="C7" i="37"/>
  <c r="C6" i="37"/>
  <c r="C5" i="37"/>
  <c r="C4" i="37"/>
  <c r="C3" i="37"/>
  <c r="C2" i="37"/>
  <c r="C41" i="35"/>
  <c r="C40" i="35"/>
  <c r="C39" i="35"/>
  <c r="C36" i="35"/>
  <c r="C35" i="35"/>
  <c r="C34" i="35"/>
  <c r="C33" i="35"/>
  <c r="C32" i="35"/>
  <c r="C31" i="35"/>
  <c r="C28" i="35"/>
  <c r="C26" i="35"/>
  <c r="C25" i="35"/>
  <c r="C24" i="35"/>
  <c r="C23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G27" i="39" l="1"/>
  <c r="G41" i="55"/>
  <c r="G39" i="55"/>
  <c r="G35" i="55"/>
  <c r="G33" i="55"/>
  <c r="G31" i="55"/>
  <c r="G27" i="55"/>
  <c r="G25" i="55"/>
  <c r="G23" i="55"/>
  <c r="G21" i="55"/>
  <c r="G20" i="55"/>
  <c r="G19" i="55"/>
  <c r="G17" i="55"/>
  <c r="G16" i="55"/>
  <c r="G15" i="55"/>
  <c r="G14" i="55"/>
  <c r="G12" i="55"/>
  <c r="G10" i="55"/>
  <c r="G9" i="55"/>
  <c r="G7" i="55"/>
  <c r="G6" i="55"/>
  <c r="G5" i="55"/>
  <c r="G4" i="55"/>
  <c r="G2" i="55"/>
  <c r="G41" i="54"/>
  <c r="G39" i="54"/>
  <c r="G35" i="54"/>
  <c r="G33" i="54"/>
  <c r="G31" i="54"/>
  <c r="G27" i="54"/>
  <c r="G25" i="54"/>
  <c r="G23" i="54"/>
  <c r="G21" i="54"/>
  <c r="G20" i="54"/>
  <c r="G19" i="54"/>
  <c r="G17" i="54"/>
  <c r="G16" i="54"/>
  <c r="G14" i="54"/>
  <c r="G12" i="54"/>
  <c r="G10" i="54"/>
  <c r="G9" i="54"/>
  <c r="G7" i="54"/>
  <c r="G6" i="54"/>
  <c r="G5" i="54"/>
  <c r="G4" i="54"/>
  <c r="G2" i="54"/>
  <c r="G41" i="53"/>
  <c r="G39" i="53"/>
  <c r="G35" i="53"/>
  <c r="G33" i="53"/>
  <c r="G31" i="53"/>
  <c r="G27" i="53"/>
  <c r="G25" i="53"/>
  <c r="G23" i="53"/>
  <c r="G21" i="53"/>
  <c r="G20" i="53"/>
  <c r="G19" i="53"/>
  <c r="G17" i="53"/>
  <c r="G16" i="53"/>
  <c r="G15" i="53"/>
  <c r="G14" i="53"/>
  <c r="G13" i="53"/>
  <c r="G12" i="53"/>
  <c r="G10" i="53"/>
  <c r="G9" i="53"/>
  <c r="G7" i="53"/>
  <c r="G6" i="53"/>
  <c r="G5" i="53"/>
  <c r="G4" i="53"/>
  <c r="G2" i="53"/>
  <c r="G41" i="52"/>
  <c r="G39" i="52"/>
  <c r="G35" i="52"/>
  <c r="G33" i="52"/>
  <c r="G31" i="52"/>
  <c r="G27" i="52"/>
  <c r="G25" i="52"/>
  <c r="G23" i="52"/>
  <c r="G21" i="52"/>
  <c r="G20" i="52"/>
  <c r="G19" i="52"/>
  <c r="G17" i="52"/>
  <c r="G16" i="52"/>
  <c r="G15" i="52"/>
  <c r="G14" i="52"/>
  <c r="G13" i="52"/>
  <c r="G12" i="52"/>
  <c r="G10" i="52"/>
  <c r="G9" i="52"/>
  <c r="G7" i="52"/>
  <c r="G6" i="52"/>
  <c r="G5" i="52"/>
  <c r="G4" i="52"/>
  <c r="G2" i="52"/>
  <c r="G41" i="51"/>
  <c r="G39" i="51"/>
  <c r="G35" i="51"/>
  <c r="G33" i="51"/>
  <c r="G31" i="51"/>
  <c r="G27" i="51"/>
  <c r="G25" i="51"/>
  <c r="G23" i="51"/>
  <c r="G21" i="51"/>
  <c r="G20" i="51"/>
  <c r="G19" i="51"/>
  <c r="G17" i="51"/>
  <c r="G16" i="51"/>
  <c r="G14" i="51"/>
  <c r="G13" i="51"/>
  <c r="G12" i="51"/>
  <c r="G10" i="51"/>
  <c r="G9" i="51"/>
  <c r="G7" i="51"/>
  <c r="G6" i="51"/>
  <c r="G5" i="51"/>
  <c r="G4" i="51"/>
  <c r="G2" i="51"/>
  <c r="G41" i="50"/>
  <c r="G39" i="50"/>
  <c r="G35" i="50"/>
  <c r="G33" i="50"/>
  <c r="G31" i="50"/>
  <c r="G27" i="50"/>
  <c r="G25" i="50"/>
  <c r="G23" i="50"/>
  <c r="G21" i="50"/>
  <c r="G20" i="50"/>
  <c r="G19" i="50"/>
  <c r="G17" i="50"/>
  <c r="G16" i="50"/>
  <c r="G14" i="50"/>
  <c r="G13" i="50"/>
  <c r="G12" i="50"/>
  <c r="G10" i="50"/>
  <c r="G9" i="50"/>
  <c r="G7" i="50"/>
  <c r="G6" i="50"/>
  <c r="G5" i="50"/>
  <c r="G4" i="50"/>
  <c r="G2" i="50"/>
  <c r="G41" i="38"/>
  <c r="G39" i="38"/>
  <c r="G35" i="38"/>
  <c r="G33" i="38"/>
  <c r="G31" i="38"/>
  <c r="G27" i="38"/>
  <c r="G25" i="38"/>
  <c r="G23" i="38"/>
  <c r="G21" i="38"/>
  <c r="G20" i="38"/>
  <c r="G19" i="38"/>
  <c r="G17" i="38"/>
  <c r="G16" i="38"/>
  <c r="G14" i="38"/>
  <c r="G13" i="38"/>
  <c r="G12" i="38"/>
  <c r="G10" i="38"/>
  <c r="G9" i="38"/>
  <c r="G7" i="38"/>
  <c r="G6" i="38"/>
  <c r="G5" i="38"/>
  <c r="G4" i="38"/>
  <c r="G2" i="38"/>
  <c r="G41" i="37"/>
  <c r="G39" i="37"/>
  <c r="G35" i="37"/>
  <c r="G33" i="37"/>
  <c r="G31" i="37"/>
  <c r="G27" i="37"/>
  <c r="G25" i="37"/>
  <c r="G23" i="37"/>
  <c r="G21" i="37"/>
  <c r="G20" i="37"/>
  <c r="G19" i="37"/>
  <c r="G17" i="37"/>
  <c r="G16" i="37"/>
  <c r="G14" i="37"/>
  <c r="G13" i="37"/>
  <c r="G12" i="37"/>
  <c r="G10" i="37"/>
  <c r="G9" i="37"/>
  <c r="G7" i="37"/>
  <c r="G6" i="37"/>
  <c r="G5" i="37"/>
  <c r="G4" i="37"/>
  <c r="G2" i="37"/>
  <c r="G41" i="35"/>
  <c r="G39" i="35"/>
  <c r="G35" i="35"/>
  <c r="G33" i="35"/>
  <c r="G31" i="35"/>
  <c r="G27" i="35"/>
  <c r="G25" i="35"/>
  <c r="G23" i="35"/>
  <c r="G21" i="35"/>
  <c r="G20" i="35"/>
  <c r="G19" i="35"/>
  <c r="G17" i="35"/>
  <c r="G16" i="35"/>
  <c r="G14" i="35"/>
  <c r="G13" i="35"/>
  <c r="G12" i="35"/>
  <c r="G10" i="35"/>
  <c r="G9" i="35"/>
  <c r="G7" i="35"/>
  <c r="G6" i="35"/>
  <c r="G5" i="35"/>
  <c r="G4" i="35"/>
  <c r="G2" i="35"/>
  <c r="G41" i="34"/>
  <c r="G39" i="34"/>
  <c r="G35" i="34"/>
  <c r="G33" i="34"/>
  <c r="G31" i="34"/>
  <c r="G27" i="34"/>
  <c r="G25" i="34"/>
  <c r="G23" i="34"/>
  <c r="G21" i="34"/>
  <c r="G20" i="34"/>
  <c r="G19" i="34"/>
  <c r="G17" i="34"/>
  <c r="G16" i="34"/>
  <c r="G14" i="34"/>
  <c r="G13" i="34"/>
  <c r="G12" i="34"/>
  <c r="G10" i="34"/>
  <c r="G9" i="34"/>
  <c r="G7" i="34"/>
  <c r="G6" i="34"/>
  <c r="G5" i="34"/>
  <c r="G4" i="34"/>
  <c r="G2" i="34"/>
  <c r="C14" i="33"/>
  <c r="G14" i="33" s="1"/>
  <c r="C15" i="33"/>
  <c r="C16" i="33"/>
  <c r="G16" i="33" s="1"/>
  <c r="C21" i="33"/>
  <c r="G21" i="33" s="1"/>
  <c r="G41" i="33"/>
  <c r="C39" i="33"/>
  <c r="C36" i="33"/>
  <c r="C35" i="33"/>
  <c r="C34" i="33"/>
  <c r="C33" i="33"/>
  <c r="C32" i="33"/>
  <c r="C31" i="33"/>
  <c r="C28" i="33"/>
  <c r="C27" i="33"/>
  <c r="C24" i="33"/>
  <c r="C23" i="33"/>
  <c r="C20" i="33"/>
  <c r="G20" i="33" s="1"/>
  <c r="C19" i="33"/>
  <c r="G19" i="33" s="1"/>
  <c r="C18" i="33"/>
  <c r="C17" i="33"/>
  <c r="G13" i="33"/>
  <c r="C12" i="33"/>
  <c r="G12" i="33" s="1"/>
  <c r="C11" i="33"/>
  <c r="C10" i="33"/>
  <c r="C9" i="33"/>
  <c r="G9" i="33" s="1"/>
  <c r="C8" i="33"/>
  <c r="C7" i="33"/>
  <c r="C6" i="33"/>
  <c r="G6" i="33" s="1"/>
  <c r="C5" i="33"/>
  <c r="G5" i="33" s="1"/>
  <c r="C4" i="33"/>
  <c r="G4" i="33" s="1"/>
  <c r="C2" i="33"/>
  <c r="C3" i="33"/>
  <c r="G41" i="61"/>
  <c r="G39" i="61"/>
  <c r="G35" i="61"/>
  <c r="G33" i="61"/>
  <c r="G31" i="61"/>
  <c r="G27" i="61"/>
  <c r="G25" i="61"/>
  <c r="G23" i="61"/>
  <c r="G21" i="61"/>
  <c r="G20" i="61"/>
  <c r="G19" i="61"/>
  <c r="G16" i="61"/>
  <c r="G15" i="61"/>
  <c r="G14" i="61"/>
  <c r="G13" i="61"/>
  <c r="G12" i="61"/>
  <c r="G9" i="61"/>
  <c r="G7" i="61"/>
  <c r="G6" i="61"/>
  <c r="G5" i="61"/>
  <c r="G4" i="61"/>
  <c r="G41" i="60"/>
  <c r="G39" i="60"/>
  <c r="G35" i="60"/>
  <c r="G33" i="60"/>
  <c r="G31" i="60"/>
  <c r="G27" i="60"/>
  <c r="G25" i="60"/>
  <c r="G23" i="60"/>
  <c r="G21" i="60"/>
  <c r="G20" i="60"/>
  <c r="G19" i="60"/>
  <c r="G16" i="60"/>
  <c r="G15" i="60"/>
  <c r="G14" i="60"/>
  <c r="G13" i="60"/>
  <c r="G12" i="60"/>
  <c r="G9" i="60"/>
  <c r="G7" i="60"/>
  <c r="G6" i="60"/>
  <c r="G5" i="60"/>
  <c r="G4" i="60"/>
  <c r="G41" i="59"/>
  <c r="G39" i="59"/>
  <c r="G35" i="59"/>
  <c r="G33" i="59"/>
  <c r="G31" i="59"/>
  <c r="G27" i="59"/>
  <c r="G25" i="59"/>
  <c r="G23" i="59"/>
  <c r="G21" i="59"/>
  <c r="G20" i="59"/>
  <c r="G19" i="59"/>
  <c r="G16" i="59"/>
  <c r="G15" i="59"/>
  <c r="G14" i="59"/>
  <c r="G13" i="59"/>
  <c r="G12" i="59"/>
  <c r="G9" i="59"/>
  <c r="G7" i="59"/>
  <c r="G6" i="59"/>
  <c r="G5" i="59"/>
  <c r="G4" i="59"/>
  <c r="G41" i="58"/>
  <c r="G39" i="58"/>
  <c r="G35" i="58"/>
  <c r="G33" i="58"/>
  <c r="G31" i="58"/>
  <c r="G27" i="58"/>
  <c r="G25" i="58"/>
  <c r="G23" i="58"/>
  <c r="G21" i="58"/>
  <c r="G20" i="58"/>
  <c r="G19" i="58"/>
  <c r="G16" i="58"/>
  <c r="G15" i="58"/>
  <c r="G14" i="58"/>
  <c r="G13" i="58"/>
  <c r="G12" i="58"/>
  <c r="G9" i="58"/>
  <c r="G7" i="58"/>
  <c r="G6" i="58"/>
  <c r="G5" i="58"/>
  <c r="G4" i="58"/>
  <c r="G41" i="57"/>
  <c r="G39" i="57"/>
  <c r="G35" i="57"/>
  <c r="G33" i="57"/>
  <c r="G31" i="57"/>
  <c r="G27" i="57"/>
  <c r="G25" i="57"/>
  <c r="G23" i="57"/>
  <c r="G21" i="57"/>
  <c r="G20" i="57"/>
  <c r="G19" i="57"/>
  <c r="G16" i="57"/>
  <c r="G15" i="57"/>
  <c r="G14" i="57"/>
  <c r="G13" i="57"/>
  <c r="G12" i="57"/>
  <c r="G9" i="57"/>
  <c r="G7" i="57"/>
  <c r="G6" i="57"/>
  <c r="G5" i="57"/>
  <c r="G4" i="57"/>
  <c r="G41" i="56"/>
  <c r="G39" i="56"/>
  <c r="G35" i="56"/>
  <c r="G33" i="56"/>
  <c r="G31" i="56"/>
  <c r="G27" i="56"/>
  <c r="G25" i="56"/>
  <c r="G23" i="56"/>
  <c r="G21" i="56"/>
  <c r="G20" i="56"/>
  <c r="G19" i="56"/>
  <c r="G16" i="56"/>
  <c r="G15" i="56"/>
  <c r="G14" i="56"/>
  <c r="G13" i="56"/>
  <c r="G12" i="56"/>
  <c r="G9" i="56"/>
  <c r="G7" i="56"/>
  <c r="G6" i="56"/>
  <c r="G5" i="56"/>
  <c r="G4" i="56"/>
  <c r="G13" i="55"/>
  <c r="G15" i="54"/>
  <c r="G13" i="54"/>
  <c r="G15" i="51"/>
  <c r="G15" i="50"/>
  <c r="G41" i="49"/>
  <c r="G21" i="49"/>
  <c r="G20" i="49"/>
  <c r="G19" i="49"/>
  <c r="G17" i="49"/>
  <c r="G16" i="49"/>
  <c r="G14" i="49"/>
  <c r="G13" i="49"/>
  <c r="G12" i="49"/>
  <c r="G10" i="49"/>
  <c r="G9" i="49"/>
  <c r="G6" i="49"/>
  <c r="G5" i="49"/>
  <c r="G4" i="49"/>
  <c r="G2" i="49"/>
  <c r="G41" i="48"/>
  <c r="G21" i="48"/>
  <c r="G20" i="48"/>
  <c r="G19" i="48"/>
  <c r="G17" i="48"/>
  <c r="G16" i="48"/>
  <c r="G14" i="48"/>
  <c r="G13" i="48"/>
  <c r="G12" i="48"/>
  <c r="G10" i="48"/>
  <c r="G9" i="48"/>
  <c r="G6" i="48"/>
  <c r="G5" i="48"/>
  <c r="G4" i="48"/>
  <c r="G2" i="48"/>
  <c r="G41" i="47"/>
  <c r="G21" i="47"/>
  <c r="G20" i="47"/>
  <c r="G19" i="47"/>
  <c r="G17" i="47"/>
  <c r="G16" i="47"/>
  <c r="G14" i="47"/>
  <c r="G13" i="47"/>
  <c r="G12" i="47"/>
  <c r="G10" i="47"/>
  <c r="G9" i="47"/>
  <c r="G6" i="47"/>
  <c r="G5" i="47"/>
  <c r="G4" i="47"/>
  <c r="G2" i="47"/>
  <c r="G41" i="46"/>
  <c r="G21" i="46"/>
  <c r="G20" i="46"/>
  <c r="G19" i="46"/>
  <c r="G17" i="46"/>
  <c r="G16" i="46"/>
  <c r="G14" i="46"/>
  <c r="G13" i="46"/>
  <c r="G12" i="46"/>
  <c r="G10" i="46"/>
  <c r="G9" i="46"/>
  <c r="G6" i="46"/>
  <c r="G5" i="46"/>
  <c r="G4" i="46"/>
  <c r="G2" i="46"/>
  <c r="G41" i="45"/>
  <c r="G21" i="45"/>
  <c r="G20" i="45"/>
  <c r="G19" i="45"/>
  <c r="G17" i="45"/>
  <c r="G16" i="45"/>
  <c r="G14" i="45"/>
  <c r="G13" i="45"/>
  <c r="G12" i="45"/>
  <c r="G10" i="45"/>
  <c r="G9" i="45"/>
  <c r="G6" i="45"/>
  <c r="G5" i="45"/>
  <c r="G4" i="45"/>
  <c r="G2" i="45"/>
  <c r="G41" i="44"/>
  <c r="G21" i="44"/>
  <c r="G20" i="44"/>
  <c r="G19" i="44"/>
  <c r="G17" i="44"/>
  <c r="G16" i="44"/>
  <c r="G14" i="44"/>
  <c r="G13" i="44"/>
  <c r="G12" i="44"/>
  <c r="G10" i="44"/>
  <c r="G9" i="44"/>
  <c r="G6" i="44"/>
  <c r="G5" i="44"/>
  <c r="G4" i="44"/>
  <c r="G2" i="44"/>
  <c r="G41" i="43"/>
  <c r="G21" i="43"/>
  <c r="G20" i="43"/>
  <c r="G19" i="43"/>
  <c r="G17" i="43"/>
  <c r="G16" i="43"/>
  <c r="G14" i="43"/>
  <c r="G13" i="43"/>
  <c r="G12" i="43"/>
  <c r="G10" i="43"/>
  <c r="G9" i="43"/>
  <c r="G6" i="43"/>
  <c r="G5" i="43"/>
  <c r="G4" i="43"/>
  <c r="G2" i="43"/>
  <c r="G41" i="42"/>
  <c r="G21" i="42"/>
  <c r="G20" i="42"/>
  <c r="G19" i="42"/>
  <c r="G17" i="42"/>
  <c r="G16" i="42"/>
  <c r="G14" i="42"/>
  <c r="G13" i="42"/>
  <c r="G12" i="42"/>
  <c r="G10" i="42"/>
  <c r="G9" i="42"/>
  <c r="G6" i="42"/>
  <c r="G5" i="42"/>
  <c r="G4" i="42"/>
  <c r="G2" i="42"/>
  <c r="G21" i="41"/>
  <c r="G20" i="41"/>
  <c r="G19" i="41"/>
  <c r="G17" i="41"/>
  <c r="G16" i="41"/>
  <c r="G14" i="41"/>
  <c r="G13" i="41"/>
  <c r="G12" i="41"/>
  <c r="G10" i="41"/>
  <c r="G9" i="41"/>
  <c r="G6" i="41"/>
  <c r="G5" i="41"/>
  <c r="G4" i="41"/>
  <c r="G2" i="41"/>
  <c r="G41" i="40"/>
  <c r="G21" i="40"/>
  <c r="G20" i="40"/>
  <c r="G19" i="40"/>
  <c r="G17" i="40"/>
  <c r="G16" i="40"/>
  <c r="G14" i="40"/>
  <c r="G13" i="40"/>
  <c r="G12" i="40"/>
  <c r="G10" i="40"/>
  <c r="G9" i="40"/>
  <c r="G6" i="40"/>
  <c r="G5" i="40"/>
  <c r="G4" i="40"/>
  <c r="G2" i="40"/>
  <c r="G41" i="39"/>
  <c r="G21" i="39"/>
  <c r="G20" i="39"/>
  <c r="G19" i="39"/>
  <c r="G17" i="39"/>
  <c r="G16" i="39"/>
  <c r="G14" i="39"/>
  <c r="G13" i="39"/>
  <c r="G12" i="39"/>
  <c r="G10" i="39"/>
  <c r="G9" i="39"/>
  <c r="G6" i="39"/>
  <c r="G5" i="39"/>
  <c r="G15" i="38"/>
  <c r="G15" i="37"/>
  <c r="G15" i="35"/>
  <c r="G15" i="34"/>
  <c r="C41" i="32"/>
  <c r="G41" i="32" s="1"/>
  <c r="C40" i="32"/>
  <c r="C39" i="32"/>
  <c r="C36" i="32"/>
  <c r="C33" i="32"/>
  <c r="C35" i="32"/>
  <c r="C34" i="32"/>
  <c r="C32" i="32"/>
  <c r="C28" i="32"/>
  <c r="C31" i="32"/>
  <c r="C27" i="32"/>
  <c r="C26" i="32"/>
  <c r="C25" i="32"/>
  <c r="C23" i="32"/>
  <c r="C24" i="32"/>
  <c r="C21" i="32"/>
  <c r="G21" i="32" s="1"/>
  <c r="C20" i="32"/>
  <c r="G20" i="32" s="1"/>
  <c r="C19" i="32"/>
  <c r="G19" i="32" s="1"/>
  <c r="C18" i="32"/>
  <c r="C15" i="32"/>
  <c r="C17" i="32"/>
  <c r="C16" i="32"/>
  <c r="G16" i="32" s="1"/>
  <c r="G13" i="32"/>
  <c r="C11" i="32"/>
  <c r="C14" i="32"/>
  <c r="G14" i="32" s="1"/>
  <c r="C12" i="32"/>
  <c r="G12" i="32" s="1"/>
  <c r="C10" i="32"/>
  <c r="C9" i="32"/>
  <c r="G9" i="32" s="1"/>
  <c r="C8" i="32"/>
  <c r="C7" i="32"/>
  <c r="C6" i="32"/>
  <c r="G6" i="32" s="1"/>
  <c r="C5" i="32"/>
  <c r="G5" i="32" s="1"/>
  <c r="C4" i="32"/>
  <c r="G4" i="32" s="1"/>
  <c r="C3" i="32"/>
  <c r="C2" i="32"/>
  <c r="G17" i="33" l="1"/>
  <c r="G17" i="32"/>
  <c r="G7" i="33"/>
  <c r="G33" i="33"/>
  <c r="G10" i="33"/>
  <c r="G31" i="33"/>
  <c r="G25" i="33"/>
  <c r="G7" i="32"/>
  <c r="G23" i="32"/>
  <c r="G39" i="32"/>
  <c r="G23" i="33"/>
  <c r="G27" i="33"/>
  <c r="G25" i="32"/>
  <c r="G2" i="39"/>
  <c r="G10" i="32"/>
  <c r="G7" i="39"/>
  <c r="G35" i="32"/>
  <c r="G15" i="39"/>
  <c r="G23" i="39"/>
  <c r="G33" i="39"/>
  <c r="G39" i="39"/>
  <c r="G7" i="40"/>
  <c r="G15" i="40"/>
  <c r="G23" i="40"/>
  <c r="G27" i="40"/>
  <c r="G33" i="40"/>
  <c r="G39" i="40"/>
  <c r="G7" i="41"/>
  <c r="G15" i="41"/>
  <c r="G23" i="41"/>
  <c r="G27" i="41"/>
  <c r="G33" i="41"/>
  <c r="G39" i="41"/>
  <c r="G7" i="42"/>
  <c r="G15" i="42"/>
  <c r="G23" i="42"/>
  <c r="G27" i="42"/>
  <c r="G33" i="42"/>
  <c r="G39" i="42"/>
  <c r="G7" i="43"/>
  <c r="G15" i="43"/>
  <c r="G23" i="43"/>
  <c r="G27" i="43"/>
  <c r="G33" i="43"/>
  <c r="G39" i="43"/>
  <c r="G7" i="44"/>
  <c r="G15" i="44"/>
  <c r="G23" i="44"/>
  <c r="G27" i="44"/>
  <c r="G33" i="44"/>
  <c r="G39" i="44"/>
  <c r="G7" i="45"/>
  <c r="G15" i="45"/>
  <c r="G23" i="45"/>
  <c r="G27" i="45"/>
  <c r="G33" i="45"/>
  <c r="G39" i="45"/>
  <c r="G7" i="46"/>
  <c r="G15" i="46"/>
  <c r="G23" i="46"/>
  <c r="G27" i="46"/>
  <c r="G33" i="46"/>
  <c r="G39" i="46"/>
  <c r="G7" i="47"/>
  <c r="G15" i="47"/>
  <c r="G23" i="47"/>
  <c r="G27" i="47"/>
  <c r="G33" i="47"/>
  <c r="G39" i="47"/>
  <c r="G7" i="48"/>
  <c r="G15" i="48"/>
  <c r="G23" i="48"/>
  <c r="G27" i="48"/>
  <c r="G33" i="48"/>
  <c r="G39" i="48"/>
  <c r="G7" i="49"/>
  <c r="G15" i="49"/>
  <c r="G23" i="49"/>
  <c r="G27" i="49"/>
  <c r="G33" i="49"/>
  <c r="G39" i="49"/>
  <c r="G2" i="56"/>
  <c r="G10" i="56"/>
  <c r="G17" i="56"/>
  <c r="G2" i="57"/>
  <c r="G10" i="57"/>
  <c r="G17" i="57"/>
  <c r="G2" i="58"/>
  <c r="G10" i="58"/>
  <c r="G17" i="58"/>
  <c r="G2" i="59"/>
  <c r="G10" i="59"/>
  <c r="G17" i="59"/>
  <c r="G2" i="60"/>
  <c r="G10" i="60"/>
  <c r="G17" i="60"/>
  <c r="G2" i="61"/>
  <c r="G10" i="61"/>
  <c r="G17" i="61"/>
  <c r="G39" i="33"/>
  <c r="G25" i="39"/>
  <c r="G31" i="39"/>
  <c r="G35" i="39"/>
  <c r="G25" i="40"/>
  <c r="G31" i="40"/>
  <c r="G35" i="40"/>
  <c r="G25" i="41"/>
  <c r="G31" i="41"/>
  <c r="G35" i="41"/>
  <c r="G25" i="42"/>
  <c r="G31" i="42"/>
  <c r="G35" i="42"/>
  <c r="G25" i="43"/>
  <c r="G31" i="43"/>
  <c r="G35" i="43"/>
  <c r="G25" i="44"/>
  <c r="G31" i="44"/>
  <c r="G35" i="44"/>
  <c r="G25" i="45"/>
  <c r="G31" i="45"/>
  <c r="G35" i="45"/>
  <c r="G25" i="46"/>
  <c r="G31" i="46"/>
  <c r="G35" i="46"/>
  <c r="G25" i="47"/>
  <c r="G31" i="47"/>
  <c r="G35" i="47"/>
  <c r="G25" i="48"/>
  <c r="G31" i="48"/>
  <c r="G35" i="48"/>
  <c r="G25" i="49"/>
  <c r="G31" i="49"/>
  <c r="G35" i="49"/>
  <c r="G15" i="33"/>
  <c r="G27" i="32"/>
  <c r="G33" i="32"/>
  <c r="G35" i="33"/>
  <c r="G2" i="32"/>
  <c r="G15" i="32"/>
  <c r="G31" i="32"/>
  <c r="G4" i="39"/>
  <c r="G2" i="33"/>
  <c r="G41" i="1" l="1"/>
  <c r="G39" i="1"/>
  <c r="G35" i="1"/>
  <c r="G33" i="1"/>
  <c r="G31" i="1"/>
  <c r="G27" i="1"/>
  <c r="G25" i="1"/>
  <c r="G23" i="1"/>
  <c r="G21" i="1"/>
  <c r="G20" i="1"/>
  <c r="G19" i="1"/>
  <c r="G16" i="1"/>
  <c r="G14" i="1"/>
  <c r="G12" i="1"/>
  <c r="G10" i="1"/>
  <c r="G9" i="1"/>
  <c r="G7" i="1"/>
  <c r="G6" i="1"/>
  <c r="G5" i="1"/>
  <c r="G4" i="1"/>
  <c r="G2" i="1"/>
  <c r="G41" i="41" l="1"/>
</calcChain>
</file>

<file path=xl/sharedStrings.xml><?xml version="1.0" encoding="utf-8"?>
<sst xmlns="http://schemas.openxmlformats.org/spreadsheetml/2006/main" count="1457" uniqueCount="47">
  <si>
    <t>School (Low)</t>
  </si>
  <si>
    <t>School (High)</t>
  </si>
  <si>
    <t>ACES</t>
  </si>
  <si>
    <t>Page St.</t>
  </si>
  <si>
    <t>Long Hunters</t>
  </si>
  <si>
    <t>Murray (High)</t>
  </si>
  <si>
    <t>Murray (Low)</t>
  </si>
  <si>
    <t>North 55</t>
  </si>
  <si>
    <t>Oak St. (Big)</t>
  </si>
  <si>
    <t>Oak St. (Little)</t>
  </si>
  <si>
    <t>C/AWC</t>
  </si>
  <si>
    <t>Ind. Park</t>
  </si>
  <si>
    <t>Shepherd Tank</t>
  </si>
  <si>
    <t>Shepherd (West)</t>
  </si>
  <si>
    <t>E. 80 Tank</t>
  </si>
  <si>
    <t>Small W-Plant</t>
  </si>
  <si>
    <t>Big W-Plant</t>
  </si>
  <si>
    <t>Pike</t>
  </si>
  <si>
    <t>South 55</t>
  </si>
  <si>
    <t>Knifley</t>
  </si>
  <si>
    <t>J-town (High)</t>
  </si>
  <si>
    <t>J-town (Low)</t>
  </si>
  <si>
    <t>J-Bird (High)</t>
  </si>
  <si>
    <t>J-Bird (Low)</t>
  </si>
  <si>
    <t>S 61 (High)</t>
  </si>
  <si>
    <t>S 61 (Low)</t>
  </si>
  <si>
    <t>Chance (High)</t>
  </si>
  <si>
    <t>Chance (Low)</t>
  </si>
  <si>
    <t>Breeding (High)</t>
  </si>
  <si>
    <t>Breeding (Low)</t>
  </si>
  <si>
    <t>Keltner (High)</t>
  </si>
  <si>
    <t>Keltner (Low)</t>
  </si>
  <si>
    <t>Green.</t>
  </si>
  <si>
    <t>Master Meters</t>
  </si>
  <si>
    <t>Reading</t>
  </si>
  <si>
    <t>Usage</t>
  </si>
  <si>
    <t>Time</t>
  </si>
  <si>
    <t>Total</t>
  </si>
  <si>
    <t>Chol. Total</t>
  </si>
  <si>
    <t>Chol. Free</t>
  </si>
  <si>
    <t>704 (High)</t>
  </si>
  <si>
    <t>704 (Low)</t>
  </si>
  <si>
    <t>Glensfork</t>
  </si>
  <si>
    <t>Edm W. 80 (H)</t>
  </si>
  <si>
    <t>Edm W. 80 (L)</t>
  </si>
  <si>
    <t>Edm Flatrock (H)</t>
  </si>
  <si>
    <t>Edm Flatrock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</si>
</sst>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righ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 applyProtection="1">
      <alignment horizontal="right"/>
    </xf>
    <xf numFmtId="2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164" fontId="3" fillId="0" borderId="0" xfId="0" applyNumberFormat="1" applyFont="1" applyAlignment="1">
      <alignment horizontal="center" wrapText="1"/>
    </xf>
    <xf numFmtId="164" fontId="2" fillId="0" borderId="1" xfId="0" applyNumberFormat="1" applyFont="1" applyFill="1" applyBorder="1" applyAlignment="1" applyProtection="1">
      <alignment horizontal="right"/>
    </xf>
    <xf numFmtId="43" fontId="1" fillId="0" borderId="1" xfId="0" applyNumberFormat="1" applyFont="1" applyBorder="1"/>
    <xf numFmtId="0" fontId="2" fillId="0" borderId="1" xfId="0" applyNumberFormat="1" applyFont="1" applyBorder="1" applyAlignment="1" applyProtection="1">
      <alignment horizontal="right" wrapText="1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B40" sqref="B40"/>
    </sheetView>
  </sheetViews>
  <sheetFormatPr defaultRowHeight="15" x14ac:dyDescent="0.25"/>
  <cols>
    <col min="1" max="1" width="16.28515625" customWidth="1"/>
    <col min="2" max="2" width="18.140625" customWidth="1"/>
    <col min="3" max="3" width="13.42578125" customWidth="1"/>
    <col min="4" max="4" width="8.28515625" customWidth="1"/>
    <col min="5" max="5" width="8.42578125" customWidth="1"/>
    <col min="6" max="6" width="8.140625" style="10" customWidth="1"/>
    <col min="7" max="7" width="13" customWidth="1"/>
    <col min="8" max="10" width="9.140625" customWidth="1"/>
    <col min="12" max="14" width="9.140625" customWidth="1"/>
  </cols>
  <sheetData>
    <row r="1" spans="1:7" ht="24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17" t="s">
        <v>39</v>
      </c>
      <c r="G1" s="4" t="s">
        <v>37</v>
      </c>
    </row>
    <row r="2" spans="1:7" ht="17.25" x14ac:dyDescent="0.3">
      <c r="A2" s="1" t="s">
        <v>1</v>
      </c>
      <c r="B2" s="1">
        <v>214463000</v>
      </c>
      <c r="C2" s="6">
        <v>51000</v>
      </c>
      <c r="D2" s="8"/>
      <c r="E2" s="2"/>
      <c r="F2" s="18"/>
      <c r="G2" s="31">
        <f>(C2+C3)</f>
        <v>100430</v>
      </c>
    </row>
    <row r="3" spans="1:7" ht="17.25" x14ac:dyDescent="0.3">
      <c r="A3" s="1" t="s">
        <v>0</v>
      </c>
      <c r="B3" s="1">
        <v>4862150</v>
      </c>
      <c r="C3" s="6">
        <v>49430</v>
      </c>
      <c r="D3" s="14"/>
      <c r="E3" s="1"/>
      <c r="F3" s="11"/>
      <c r="G3" s="32"/>
    </row>
    <row r="4" spans="1:7" ht="17.25" x14ac:dyDescent="0.3">
      <c r="A4" s="1" t="s">
        <v>2</v>
      </c>
      <c r="B4" s="1">
        <v>2137000</v>
      </c>
      <c r="C4" s="6">
        <v>14000</v>
      </c>
      <c r="D4" s="14"/>
      <c r="E4" s="1"/>
      <c r="F4" s="11"/>
      <c r="G4" s="7">
        <f>C4</f>
        <v>14000</v>
      </c>
    </row>
    <row r="5" spans="1:7" ht="17.25" x14ac:dyDescent="0.3">
      <c r="A5" s="1" t="s">
        <v>3</v>
      </c>
      <c r="B5" s="1">
        <v>32469630</v>
      </c>
      <c r="C5" s="6">
        <v>95580</v>
      </c>
      <c r="D5" s="8"/>
      <c r="E5" s="1"/>
      <c r="F5" s="11"/>
      <c r="G5" s="7">
        <f>C5</f>
        <v>95580</v>
      </c>
    </row>
    <row r="6" spans="1:7" ht="17.25" x14ac:dyDescent="0.3">
      <c r="A6" s="1" t="s">
        <v>4</v>
      </c>
      <c r="B6" s="1">
        <v>39055270</v>
      </c>
      <c r="C6" s="6">
        <v>6180</v>
      </c>
      <c r="D6" s="14"/>
      <c r="E6" s="1"/>
      <c r="F6" s="11"/>
      <c r="G6" s="7">
        <f>C6</f>
        <v>6180</v>
      </c>
    </row>
    <row r="7" spans="1:7" ht="17.25" x14ac:dyDescent="0.3">
      <c r="A7" s="1" t="s">
        <v>5</v>
      </c>
      <c r="B7" s="1">
        <v>13045800</v>
      </c>
      <c r="C7" s="6">
        <v>7400</v>
      </c>
      <c r="D7" s="14"/>
      <c r="E7" s="1"/>
      <c r="F7" s="11"/>
      <c r="G7" s="31">
        <f>(C7+C8)</f>
        <v>35170</v>
      </c>
    </row>
    <row r="8" spans="1:7" ht="17.25" x14ac:dyDescent="0.3">
      <c r="A8" s="1" t="s">
        <v>6</v>
      </c>
      <c r="B8" s="1">
        <v>4539750</v>
      </c>
      <c r="C8" s="6">
        <v>27770</v>
      </c>
      <c r="D8" s="14"/>
      <c r="E8" s="1"/>
      <c r="F8" s="11"/>
      <c r="G8" s="32"/>
    </row>
    <row r="9" spans="1:7" ht="17.25" x14ac:dyDescent="0.3">
      <c r="A9" s="1" t="s">
        <v>7</v>
      </c>
      <c r="B9" s="1">
        <v>94162770</v>
      </c>
      <c r="C9" s="6">
        <v>80970</v>
      </c>
      <c r="D9" s="14"/>
      <c r="E9" s="1"/>
      <c r="F9" s="11"/>
      <c r="G9" s="7">
        <f>C9</f>
        <v>80970</v>
      </c>
    </row>
    <row r="10" spans="1:7" ht="17.25" x14ac:dyDescent="0.3">
      <c r="A10" s="1" t="s">
        <v>8</v>
      </c>
      <c r="B10" s="1">
        <v>59469400</v>
      </c>
      <c r="C10" s="6">
        <v>0</v>
      </c>
      <c r="D10" s="14"/>
      <c r="E10" s="1"/>
      <c r="F10" s="11"/>
      <c r="G10" s="31">
        <f>(C10+C11)</f>
        <v>0</v>
      </c>
    </row>
    <row r="11" spans="1:7" ht="17.25" x14ac:dyDescent="0.3">
      <c r="A11" s="1" t="s">
        <v>9</v>
      </c>
      <c r="B11" s="1">
        <v>36407390</v>
      </c>
      <c r="C11" s="6">
        <v>0</v>
      </c>
      <c r="D11" s="14"/>
      <c r="E11" s="1"/>
      <c r="F11" s="11"/>
      <c r="G11" s="32"/>
    </row>
    <row r="12" spans="1:7" ht="17.25" x14ac:dyDescent="0.3">
      <c r="A12" s="1" t="s">
        <v>10</v>
      </c>
      <c r="B12" s="1">
        <v>6823429000</v>
      </c>
      <c r="C12" s="6">
        <v>2247000</v>
      </c>
      <c r="D12" s="14"/>
      <c r="E12" s="1"/>
      <c r="F12" s="19"/>
      <c r="G12" s="7">
        <f>C12</f>
        <v>2247000</v>
      </c>
    </row>
    <row r="13" spans="1:7" ht="17.25" x14ac:dyDescent="0.3">
      <c r="A13" s="1" t="s">
        <v>11</v>
      </c>
      <c r="B13" s="11">
        <v>6666671412000</v>
      </c>
      <c r="C13" s="13">
        <v>441000</v>
      </c>
      <c r="D13" s="14"/>
      <c r="E13" s="1"/>
      <c r="F13" s="11"/>
      <c r="G13" s="7"/>
    </row>
    <row r="14" spans="1:7" ht="17.25" x14ac:dyDescent="0.3">
      <c r="A14" s="1" t="s">
        <v>12</v>
      </c>
      <c r="B14" s="1">
        <v>47628360</v>
      </c>
      <c r="C14" s="6">
        <v>0</v>
      </c>
      <c r="D14" s="14"/>
      <c r="E14" s="1"/>
      <c r="F14" s="11"/>
      <c r="G14" s="7">
        <f>C14</f>
        <v>0</v>
      </c>
    </row>
    <row r="15" spans="1:7" ht="17.25" x14ac:dyDescent="0.3">
      <c r="A15" s="1" t="s">
        <v>13</v>
      </c>
      <c r="B15" s="1">
        <v>234183670</v>
      </c>
      <c r="C15" s="6">
        <v>0</v>
      </c>
      <c r="D15" s="14"/>
      <c r="E15" s="1"/>
      <c r="F15" s="11"/>
      <c r="G15" s="29"/>
    </row>
    <row r="16" spans="1:7" ht="17.25" x14ac:dyDescent="0.3">
      <c r="A16" s="1" t="s">
        <v>14</v>
      </c>
      <c r="B16" s="1">
        <v>235868000</v>
      </c>
      <c r="C16" s="6">
        <v>0</v>
      </c>
      <c r="D16" s="14"/>
      <c r="E16" s="1"/>
      <c r="F16" s="11"/>
      <c r="G16" s="7">
        <f t="shared" ref="G16:G22" si="0">C16</f>
        <v>0</v>
      </c>
    </row>
    <row r="17" spans="1:7" ht="17.25" x14ac:dyDescent="0.3">
      <c r="A17" s="1" t="s">
        <v>15</v>
      </c>
      <c r="B17" s="1">
        <v>4865690</v>
      </c>
      <c r="C17" s="6">
        <v>0</v>
      </c>
      <c r="D17" s="14"/>
      <c r="E17" s="1"/>
      <c r="F17" s="11"/>
      <c r="G17" s="31">
        <f>(C17+C18)</f>
        <v>0</v>
      </c>
    </row>
    <row r="18" spans="1:7" ht="17.25" x14ac:dyDescent="0.3">
      <c r="A18" s="1" t="s">
        <v>16</v>
      </c>
      <c r="B18" s="1">
        <v>7391900</v>
      </c>
      <c r="C18" s="6">
        <v>0</v>
      </c>
      <c r="D18" s="14"/>
      <c r="E18" s="1"/>
      <c r="F18" s="11"/>
      <c r="G18" s="32"/>
    </row>
    <row r="19" spans="1:7" ht="17.25" x14ac:dyDescent="0.3">
      <c r="A19" s="1" t="s">
        <v>17</v>
      </c>
      <c r="B19" s="1">
        <v>53429080</v>
      </c>
      <c r="C19" s="6">
        <v>31580</v>
      </c>
      <c r="D19" s="14"/>
      <c r="E19" s="1"/>
      <c r="F19" s="11"/>
      <c r="G19" s="7">
        <f t="shared" si="0"/>
        <v>31580</v>
      </c>
    </row>
    <row r="20" spans="1:7" ht="17.25" x14ac:dyDescent="0.3">
      <c r="A20" s="1" t="s">
        <v>18</v>
      </c>
      <c r="B20" s="1">
        <v>20021200</v>
      </c>
      <c r="C20" s="6">
        <v>51000</v>
      </c>
      <c r="D20" s="14"/>
      <c r="E20" s="1"/>
      <c r="F20" s="11"/>
      <c r="G20" s="7">
        <f t="shared" si="0"/>
        <v>51000</v>
      </c>
    </row>
    <row r="21" spans="1:7" ht="17.25" x14ac:dyDescent="0.3">
      <c r="A21" s="1" t="s">
        <v>19</v>
      </c>
      <c r="B21" s="1">
        <v>92952600</v>
      </c>
      <c r="C21" s="6">
        <v>0</v>
      </c>
      <c r="D21" s="14"/>
      <c r="E21" s="1"/>
      <c r="F21" s="11"/>
      <c r="G21" s="7">
        <f t="shared" si="0"/>
        <v>0</v>
      </c>
    </row>
    <row r="22" spans="1:7" ht="17.25" x14ac:dyDescent="0.3">
      <c r="A22" s="1" t="s">
        <v>42</v>
      </c>
      <c r="B22" s="1">
        <v>9299400</v>
      </c>
      <c r="C22" s="6">
        <v>49200</v>
      </c>
      <c r="D22" s="14"/>
      <c r="E22" s="1"/>
      <c r="F22" s="11"/>
      <c r="G22" s="29">
        <f t="shared" si="0"/>
        <v>49200</v>
      </c>
    </row>
    <row r="23" spans="1:7" ht="17.25" x14ac:dyDescent="0.3">
      <c r="A23" s="1" t="s">
        <v>20</v>
      </c>
      <c r="B23" s="1">
        <v>21965700</v>
      </c>
      <c r="C23" s="6">
        <v>33900</v>
      </c>
      <c r="D23" s="14"/>
      <c r="E23" s="1"/>
      <c r="F23" s="11"/>
      <c r="G23" s="31">
        <f>(C23+C24)</f>
        <v>46970</v>
      </c>
    </row>
    <row r="24" spans="1:7" ht="17.25" x14ac:dyDescent="0.3">
      <c r="A24" s="1" t="s">
        <v>21</v>
      </c>
      <c r="B24" s="1">
        <v>3448500</v>
      </c>
      <c r="C24" s="6">
        <v>13070</v>
      </c>
      <c r="D24" s="14"/>
      <c r="E24" s="1"/>
      <c r="F24" s="11"/>
      <c r="G24" s="32"/>
    </row>
    <row r="25" spans="1:7" ht="17.25" x14ac:dyDescent="0.3">
      <c r="A25" s="1" t="s">
        <v>22</v>
      </c>
      <c r="B25" s="1">
        <v>55077000</v>
      </c>
      <c r="C25" s="6">
        <v>160000</v>
      </c>
      <c r="D25" s="14"/>
      <c r="E25" s="1"/>
      <c r="F25" s="11"/>
      <c r="G25" s="31">
        <f>C25+C26</f>
        <v>201070</v>
      </c>
    </row>
    <row r="26" spans="1:7" ht="17.25" x14ac:dyDescent="0.3">
      <c r="A26" s="1" t="s">
        <v>23</v>
      </c>
      <c r="B26" s="1">
        <v>2395080</v>
      </c>
      <c r="C26" s="6">
        <v>41070</v>
      </c>
      <c r="D26" s="14"/>
      <c r="E26" s="1"/>
      <c r="F26" s="11"/>
      <c r="G26" s="32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1"/>
      <c r="G27" s="31">
        <f>C27+C28</f>
        <v>500</v>
      </c>
    </row>
    <row r="28" spans="1:7" ht="17.25" x14ac:dyDescent="0.3">
      <c r="A28" s="1" t="s">
        <v>25</v>
      </c>
      <c r="B28" s="1">
        <v>199510</v>
      </c>
      <c r="C28" s="6">
        <v>500</v>
      </c>
      <c r="D28" s="14"/>
      <c r="E28" s="1"/>
      <c r="F28" s="11"/>
      <c r="G28" s="32"/>
    </row>
    <row r="29" spans="1:7" ht="17.25" x14ac:dyDescent="0.3">
      <c r="A29" s="1" t="s">
        <v>40</v>
      </c>
      <c r="B29" s="1">
        <v>26677000</v>
      </c>
      <c r="C29" s="6">
        <v>68000</v>
      </c>
      <c r="D29" s="14"/>
      <c r="E29" s="1"/>
      <c r="F29" s="11"/>
      <c r="G29" s="23"/>
    </row>
    <row r="30" spans="1:7" ht="17.25" x14ac:dyDescent="0.3">
      <c r="A30" s="1" t="s">
        <v>41</v>
      </c>
      <c r="B30" s="1">
        <v>3325250</v>
      </c>
      <c r="C30" s="6">
        <v>37330</v>
      </c>
      <c r="D30" s="14"/>
      <c r="E30" s="1"/>
      <c r="F30" s="11"/>
      <c r="G30" s="23">
        <f>SUM(C29:C30)</f>
        <v>105330</v>
      </c>
    </row>
    <row r="31" spans="1:7" ht="17.25" x14ac:dyDescent="0.3">
      <c r="A31" s="1" t="s">
        <v>26</v>
      </c>
      <c r="B31" s="1">
        <v>181000</v>
      </c>
      <c r="C31" s="6">
        <v>0</v>
      </c>
      <c r="D31" s="14"/>
      <c r="E31" s="1"/>
      <c r="F31" s="11"/>
      <c r="G31" s="31">
        <f>C31+C32</f>
        <v>13780</v>
      </c>
    </row>
    <row r="32" spans="1:7" ht="17.25" x14ac:dyDescent="0.3">
      <c r="A32" s="1" t="s">
        <v>27</v>
      </c>
      <c r="B32" s="1">
        <v>5568200</v>
      </c>
      <c r="C32" s="6">
        <v>13780</v>
      </c>
      <c r="D32" s="14"/>
      <c r="E32" s="1"/>
      <c r="F32" s="11"/>
      <c r="G32" s="32"/>
    </row>
    <row r="33" spans="1:7" ht="17.25" x14ac:dyDescent="0.3">
      <c r="A33" s="1" t="s">
        <v>28</v>
      </c>
      <c r="B33" s="1">
        <v>56107000</v>
      </c>
      <c r="C33" s="6">
        <v>63000</v>
      </c>
      <c r="D33" s="14"/>
      <c r="E33" s="1"/>
      <c r="F33" s="11"/>
      <c r="G33" s="31">
        <f>C33+C34</f>
        <v>99630</v>
      </c>
    </row>
    <row r="34" spans="1:7" ht="17.25" x14ac:dyDescent="0.3">
      <c r="A34" s="1" t="s">
        <v>29</v>
      </c>
      <c r="B34" s="1">
        <v>1572440</v>
      </c>
      <c r="C34" s="6">
        <v>36630</v>
      </c>
      <c r="D34" s="14"/>
      <c r="E34" s="1"/>
      <c r="F34" s="11"/>
      <c r="G34" s="32"/>
    </row>
    <row r="35" spans="1:7" ht="17.25" x14ac:dyDescent="0.3">
      <c r="A35" s="1" t="s">
        <v>43</v>
      </c>
      <c r="B35" s="1">
        <v>28071600</v>
      </c>
      <c r="C35" s="6">
        <v>2000</v>
      </c>
      <c r="D35" s="14"/>
      <c r="E35" s="1"/>
      <c r="F35" s="11"/>
      <c r="G35" s="31">
        <f>C35+C36</f>
        <v>13580</v>
      </c>
    </row>
    <row r="36" spans="1:7" ht="17.25" x14ac:dyDescent="0.3">
      <c r="A36" s="1" t="s">
        <v>44</v>
      </c>
      <c r="B36" s="1">
        <v>3133180</v>
      </c>
      <c r="C36" s="6">
        <v>11580</v>
      </c>
      <c r="D36" s="14"/>
      <c r="E36" s="1"/>
      <c r="F36" s="11"/>
      <c r="G36" s="32"/>
    </row>
    <row r="37" spans="1:7" ht="17.25" x14ac:dyDescent="0.3">
      <c r="A37" s="1" t="s">
        <v>45</v>
      </c>
      <c r="B37" s="1">
        <v>190000</v>
      </c>
      <c r="C37" s="6">
        <v>1800</v>
      </c>
      <c r="D37" s="14"/>
      <c r="E37" s="1"/>
      <c r="F37" s="11"/>
      <c r="G37" s="23"/>
    </row>
    <row r="38" spans="1:7" ht="17.25" x14ac:dyDescent="0.3">
      <c r="A38" s="1" t="s">
        <v>46</v>
      </c>
      <c r="B38" s="1">
        <v>1340460</v>
      </c>
      <c r="C38" s="6">
        <v>5290</v>
      </c>
      <c r="D38" s="14"/>
      <c r="E38" s="1"/>
      <c r="F38" s="11"/>
      <c r="G38" s="23">
        <f>SUM(C37:C38)</f>
        <v>7090</v>
      </c>
    </row>
    <row r="39" spans="1:7" ht="17.25" x14ac:dyDescent="0.3">
      <c r="A39" s="1" t="s">
        <v>30</v>
      </c>
      <c r="B39" s="1">
        <v>59642100</v>
      </c>
      <c r="C39" s="6">
        <v>37100</v>
      </c>
      <c r="D39" s="14"/>
      <c r="E39" s="1"/>
      <c r="F39" s="11"/>
      <c r="G39" s="31">
        <f>C39+C40</f>
        <v>37100</v>
      </c>
    </row>
    <row r="40" spans="1:7" ht="17.25" x14ac:dyDescent="0.3">
      <c r="A40" s="1" t="s">
        <v>31</v>
      </c>
      <c r="B40" s="1">
        <v>9753760</v>
      </c>
      <c r="C40" s="6">
        <v>0</v>
      </c>
      <c r="D40" s="14"/>
      <c r="E40" s="1"/>
      <c r="F40" s="11"/>
      <c r="G40" s="32"/>
    </row>
    <row r="41" spans="1:7" ht="17.25" x14ac:dyDescent="0.3">
      <c r="A41" s="1" t="s">
        <v>32</v>
      </c>
      <c r="B41" s="1">
        <v>13853300</v>
      </c>
      <c r="C41" s="6">
        <v>0</v>
      </c>
      <c r="D41" s="14"/>
      <c r="E41" s="1"/>
      <c r="F41" s="11"/>
      <c r="G41" s="7">
        <f>C41</f>
        <v>0</v>
      </c>
    </row>
    <row r="42" spans="1:7" x14ac:dyDescent="0.25">
      <c r="A42" s="9"/>
      <c r="B42" s="9"/>
      <c r="G42" s="10"/>
    </row>
    <row r="43" spans="1:7" x14ac:dyDescent="0.25">
      <c r="G43" s="10"/>
    </row>
  </sheetData>
  <mergeCells count="11">
    <mergeCell ref="G27:G28"/>
    <mergeCell ref="G31:G32"/>
    <mergeCell ref="G33:G34"/>
    <mergeCell ref="G35:G36"/>
    <mergeCell ref="G39:G40"/>
    <mergeCell ref="G25:G26"/>
    <mergeCell ref="G2:G3"/>
    <mergeCell ref="G7:G8"/>
    <mergeCell ref="G10:G11"/>
    <mergeCell ref="G23:G24"/>
    <mergeCell ref="G17:G18"/>
  </mergeCells>
  <pageMargins left="0.7" right="0.7" top="0.63541666666666663" bottom="0.75" header="0.3" footer="0.3"/>
  <pageSetup orientation="portrait" r:id="rId1"/>
  <headerFooter>
    <oddHeader>&amp;C&amp;20September 1, 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0" workbookViewId="0">
      <selection activeCell="B40" sqref="B40:B41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214909000</v>
      </c>
      <c r="C2" s="6">
        <f>SUM(B2-'9'!B2)</f>
        <v>57000</v>
      </c>
      <c r="D2" s="8"/>
      <c r="E2" s="2"/>
      <c r="F2" s="3"/>
      <c r="G2" s="33">
        <f>SUM(C2:C3)</f>
        <v>106960</v>
      </c>
    </row>
    <row r="3" spans="1:7" ht="17.25" x14ac:dyDescent="0.3">
      <c r="A3" s="1" t="s">
        <v>0</v>
      </c>
      <c r="B3" s="1">
        <v>5289370</v>
      </c>
      <c r="C3" s="6">
        <f>SUM(B3-'9'!B3)</f>
        <v>49960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2227000</v>
      </c>
      <c r="C4" s="6">
        <f>SUM(B4-'9'!B4)</f>
        <v>11000</v>
      </c>
      <c r="D4" s="14"/>
      <c r="E4" s="1"/>
      <c r="F4" s="1"/>
      <c r="G4" s="12">
        <f>SUM(C4)</f>
        <v>11000</v>
      </c>
    </row>
    <row r="5" spans="1:7" ht="17.25" x14ac:dyDescent="0.3">
      <c r="A5" s="1" t="s">
        <v>3</v>
      </c>
      <c r="B5" s="1">
        <v>33328280</v>
      </c>
      <c r="C5" s="6">
        <f>SUM(B5-'9'!B5)</f>
        <v>102460</v>
      </c>
      <c r="D5" s="8"/>
      <c r="E5" s="1"/>
      <c r="F5" s="1"/>
      <c r="G5" s="12">
        <f>SUM(C5)</f>
        <v>102460</v>
      </c>
    </row>
    <row r="6" spans="1:7" ht="17.25" x14ac:dyDescent="0.3">
      <c r="A6" s="1" t="s">
        <v>4</v>
      </c>
      <c r="B6" s="1">
        <v>39112590</v>
      </c>
      <c r="C6" s="6">
        <f>SUM(B6-'9'!B6)</f>
        <v>8450</v>
      </c>
      <c r="D6" s="14"/>
      <c r="E6" s="1"/>
      <c r="F6" s="1"/>
      <c r="G6" s="12">
        <f>SUM(C6)</f>
        <v>8450</v>
      </c>
    </row>
    <row r="7" spans="1:7" ht="17.25" x14ac:dyDescent="0.3">
      <c r="A7" s="1" t="s">
        <v>5</v>
      </c>
      <c r="B7" s="1">
        <v>13141600</v>
      </c>
      <c r="C7" s="6">
        <f>SUM(B7-'9'!B7)</f>
        <v>10800</v>
      </c>
      <c r="D7" s="14"/>
      <c r="E7" s="1"/>
      <c r="F7" s="1"/>
      <c r="G7" s="33">
        <f>SUM(C7:C8)</f>
        <v>39070</v>
      </c>
    </row>
    <row r="8" spans="1:7" ht="17.25" x14ac:dyDescent="0.3">
      <c r="A8" s="1" t="s">
        <v>6</v>
      </c>
      <c r="B8" s="1">
        <v>4780360</v>
      </c>
      <c r="C8" s="6">
        <f>SUM(B8-'9'!B8)</f>
        <v>28270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94815250</v>
      </c>
      <c r="C9" s="6">
        <f>SUM(B9-'9'!B9)</f>
        <v>76930</v>
      </c>
      <c r="D9" s="14"/>
      <c r="E9" s="1"/>
      <c r="F9" s="1"/>
      <c r="G9" s="12">
        <f>SUM(C9)</f>
        <v>76930</v>
      </c>
    </row>
    <row r="10" spans="1:7" ht="17.25" x14ac:dyDescent="0.3">
      <c r="A10" s="1" t="s">
        <v>8</v>
      </c>
      <c r="B10" s="1">
        <v>63808100</v>
      </c>
      <c r="C10" s="6">
        <f>SUM(B10-'9'!B10)</f>
        <v>491900</v>
      </c>
      <c r="D10" s="14"/>
      <c r="E10" s="1"/>
      <c r="F10" s="1"/>
      <c r="G10" s="33">
        <f>SUM(C10:C11)</f>
        <v>491900</v>
      </c>
    </row>
    <row r="11" spans="1:7" ht="17.25" x14ac:dyDescent="0.3">
      <c r="A11" s="1" t="s">
        <v>9</v>
      </c>
      <c r="B11" s="1">
        <v>36407390</v>
      </c>
      <c r="C11" s="6">
        <f>SUM(B11-'9'!B11)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6841165000</v>
      </c>
      <c r="C12" s="6">
        <f>SUM(B12-'9'!B12)</f>
        <v>1995000</v>
      </c>
      <c r="D12" s="14"/>
      <c r="E12" s="1"/>
      <c r="F12" s="16">
        <v>2.2999999999999998</v>
      </c>
      <c r="G12" s="12">
        <f>SUM(C12)</f>
        <v>1995000</v>
      </c>
    </row>
    <row r="13" spans="1:7" ht="17.25" x14ac:dyDescent="0.3">
      <c r="A13" s="1" t="s">
        <v>11</v>
      </c>
      <c r="B13" s="11">
        <v>6666665352000</v>
      </c>
      <c r="C13" s="13">
        <f>SUM(B13-'9'!B13)</f>
        <v>292000</v>
      </c>
      <c r="D13" s="14"/>
      <c r="E13" s="1"/>
      <c r="F13" s="1"/>
      <c r="G13" s="12">
        <f>SUM(C13)</f>
        <v>292000</v>
      </c>
    </row>
    <row r="14" spans="1:7" ht="17.25" x14ac:dyDescent="0.3">
      <c r="A14" s="1" t="s">
        <v>12</v>
      </c>
      <c r="B14" s="1">
        <v>48141700</v>
      </c>
      <c r="C14" s="6">
        <f>SUM(B14-'9'!B14)</f>
        <v>112670</v>
      </c>
      <c r="D14" s="14"/>
      <c r="E14" s="1"/>
      <c r="F14" s="1"/>
      <c r="G14" s="12">
        <f>SUM(C14)</f>
        <v>112670</v>
      </c>
    </row>
    <row r="15" spans="1:7" ht="17.25" x14ac:dyDescent="0.3">
      <c r="A15" s="1" t="s">
        <v>13</v>
      </c>
      <c r="B15" s="1">
        <v>236057580</v>
      </c>
      <c r="C15" s="6">
        <f>SUM(B15-'9'!B15)</f>
        <v>392700</v>
      </c>
      <c r="D15" s="14"/>
      <c r="E15" s="1"/>
      <c r="F15" s="1"/>
      <c r="G15" s="30">
        <f>SUM(C15:C15)</f>
        <v>392700</v>
      </c>
    </row>
    <row r="16" spans="1:7" ht="17.25" x14ac:dyDescent="0.3">
      <c r="A16" s="1" t="s">
        <v>14</v>
      </c>
      <c r="B16" s="1">
        <v>237808000</v>
      </c>
      <c r="C16" s="6">
        <f>SUM(B16-'9'!B16)</f>
        <v>374000</v>
      </c>
      <c r="D16" s="14"/>
      <c r="E16" s="1"/>
      <c r="F16" s="1"/>
      <c r="G16" s="12">
        <f>SUM(C16)</f>
        <v>374000</v>
      </c>
    </row>
    <row r="17" spans="1:7" ht="17.25" x14ac:dyDescent="0.3">
      <c r="A17" s="1" t="s">
        <v>15</v>
      </c>
      <c r="B17" s="1">
        <v>5123980</v>
      </c>
      <c r="C17" s="6">
        <f>SUM(B17-'9'!B17)</f>
        <v>31330</v>
      </c>
      <c r="D17" s="14"/>
      <c r="E17" s="1"/>
      <c r="F17" s="1"/>
      <c r="G17" s="33">
        <f>SUM(C17:C18)</f>
        <v>31630</v>
      </c>
    </row>
    <row r="18" spans="1:7" ht="17.25" x14ac:dyDescent="0.3">
      <c r="A18" s="1" t="s">
        <v>16</v>
      </c>
      <c r="B18" s="1">
        <v>7394700</v>
      </c>
      <c r="C18" s="6">
        <f>SUM(B18-'9'!B18)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53702280</v>
      </c>
      <c r="C19" s="6">
        <f>SUM(B19-'9'!B19)</f>
        <v>36710</v>
      </c>
      <c r="D19" s="14"/>
      <c r="E19" s="1"/>
      <c r="F19" s="1"/>
      <c r="G19" s="12">
        <f>SUM(C19)</f>
        <v>36710</v>
      </c>
    </row>
    <row r="20" spans="1:7" ht="17.25" x14ac:dyDescent="0.3">
      <c r="A20" s="1" t="s">
        <v>18</v>
      </c>
      <c r="B20" s="1">
        <v>20622800</v>
      </c>
      <c r="C20" s="6">
        <f>SUM(B20-'9'!B20)</f>
        <v>56600</v>
      </c>
      <c r="D20" s="14"/>
      <c r="E20" s="1"/>
      <c r="F20" s="1"/>
      <c r="G20" s="12">
        <f>SUM(C20)</f>
        <v>56600</v>
      </c>
    </row>
    <row r="21" spans="1:7" ht="17.25" x14ac:dyDescent="0.3">
      <c r="A21" s="1" t="s">
        <v>19</v>
      </c>
      <c r="B21" s="1">
        <v>93536600</v>
      </c>
      <c r="C21" s="6">
        <f>SUM(B21-'9'!B21)</f>
        <v>105700</v>
      </c>
      <c r="D21" s="1"/>
      <c r="E21" s="1"/>
      <c r="F21" s="1"/>
      <c r="G21" s="12">
        <f>SUM(C21)</f>
        <v>105700</v>
      </c>
    </row>
    <row r="22" spans="1:7" ht="17.25" x14ac:dyDescent="0.3">
      <c r="A22" s="1" t="s">
        <v>42</v>
      </c>
      <c r="B22" s="1">
        <v>9762100</v>
      </c>
      <c r="C22" s="6">
        <f>SUM(B22-'9'!B22)</f>
        <v>49200</v>
      </c>
      <c r="D22" s="1"/>
      <c r="E22" s="1"/>
      <c r="F22" s="1"/>
      <c r="G22" s="25">
        <f>SUM(C22)</f>
        <v>49200</v>
      </c>
    </row>
    <row r="23" spans="1:7" ht="17.25" x14ac:dyDescent="0.3">
      <c r="A23" s="1" t="s">
        <v>20</v>
      </c>
      <c r="B23" s="1">
        <v>22321000</v>
      </c>
      <c r="C23" s="6">
        <f>SUM(B23-'9'!B23)</f>
        <v>43700</v>
      </c>
      <c r="D23" s="14"/>
      <c r="E23" s="1"/>
      <c r="F23" s="1"/>
      <c r="G23" s="33">
        <f>SUM(C23:C24)</f>
        <v>43700</v>
      </c>
    </row>
    <row r="24" spans="1:7" ht="17.25" x14ac:dyDescent="0.3">
      <c r="A24" s="1" t="s">
        <v>21</v>
      </c>
      <c r="B24" s="1">
        <v>3527370</v>
      </c>
      <c r="C24" s="6">
        <f>SUM(B24-'9'!B24)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56668000</v>
      </c>
      <c r="C25" s="6">
        <f>SUM(B25-'9'!B25)</f>
        <v>149000</v>
      </c>
      <c r="D25" s="14"/>
      <c r="E25" s="1"/>
      <c r="F25" s="1"/>
      <c r="G25" s="33">
        <f>SUM(C25:C26)</f>
        <v>190420</v>
      </c>
    </row>
    <row r="26" spans="1:7" ht="17.25" x14ac:dyDescent="0.3">
      <c r="A26" s="1" t="s">
        <v>23</v>
      </c>
      <c r="B26" s="1">
        <v>2780340</v>
      </c>
      <c r="C26" s="6">
        <f>SUM(B26-'9'!B26)</f>
        <v>41420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SUM(B27-'9'!B27)</f>
        <v>0</v>
      </c>
      <c r="D27" s="14"/>
      <c r="E27" s="1"/>
      <c r="F27" s="1"/>
      <c r="G27" s="33">
        <f>SUM(C27:C28)</f>
        <v>540</v>
      </c>
    </row>
    <row r="28" spans="1:7" ht="17.25" x14ac:dyDescent="0.3">
      <c r="A28" s="1" t="s">
        <v>25</v>
      </c>
      <c r="B28" s="1">
        <v>203700</v>
      </c>
      <c r="C28" s="6">
        <f>SUM(B28-'9'!B28)</f>
        <v>540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27426000</v>
      </c>
      <c r="C29" s="6">
        <f>SUM(B29-'9'!B29)</f>
        <v>71000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3674470</v>
      </c>
      <c r="C30" s="6">
        <f>SUM(B30-'9'!B30)</f>
        <v>38240</v>
      </c>
      <c r="D30" s="14"/>
      <c r="E30" s="1"/>
      <c r="F30" s="1"/>
      <c r="G30" s="21">
        <f>SUM(C29:C30)</f>
        <v>109240</v>
      </c>
    </row>
    <row r="31" spans="1:7" ht="17.25" x14ac:dyDescent="0.3">
      <c r="A31" s="1" t="s">
        <v>26</v>
      </c>
      <c r="B31" s="1">
        <v>182000</v>
      </c>
      <c r="C31" s="6">
        <f>SUM(B31-'9'!B31)</f>
        <v>0</v>
      </c>
      <c r="D31" s="14"/>
      <c r="E31" s="1"/>
      <c r="F31" s="1"/>
      <c r="G31" s="33">
        <f>SUM(C31:C32)</f>
        <v>16850</v>
      </c>
    </row>
    <row r="32" spans="1:7" ht="17.25" x14ac:dyDescent="0.3">
      <c r="A32" s="1" t="s">
        <v>27</v>
      </c>
      <c r="B32" s="1">
        <v>5725560</v>
      </c>
      <c r="C32" s="6">
        <f>SUM(B32-'9'!B32)</f>
        <v>16850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56924000</v>
      </c>
      <c r="C33" s="6">
        <f>SUM(B33-'9'!B33)</f>
        <v>95000</v>
      </c>
      <c r="D33" s="14"/>
      <c r="E33" s="1"/>
      <c r="F33" s="1"/>
      <c r="G33" s="33">
        <f>SUM(C33:C34)</f>
        <v>133200</v>
      </c>
    </row>
    <row r="34" spans="1:7" ht="17.25" x14ac:dyDescent="0.3">
      <c r="A34" s="1" t="s">
        <v>29</v>
      </c>
      <c r="B34" s="1">
        <v>1915470</v>
      </c>
      <c r="C34" s="6">
        <f>SUM(B34-'9'!B34)</f>
        <v>38200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28093600</v>
      </c>
      <c r="C35" s="6">
        <f>SUM(B35-'9'!B35)</f>
        <v>2500</v>
      </c>
      <c r="D35" s="14"/>
      <c r="E35" s="1">
        <v>1.32</v>
      </c>
      <c r="F35" s="1">
        <v>1.28</v>
      </c>
      <c r="G35" s="33">
        <f>SUM(C35:C36)</f>
        <v>16380</v>
      </c>
    </row>
    <row r="36" spans="1:7" ht="17.25" x14ac:dyDescent="0.3">
      <c r="A36" s="1" t="s">
        <v>44</v>
      </c>
      <c r="B36" s="1">
        <v>3248650</v>
      </c>
      <c r="C36" s="6">
        <f>SUM(B36-'9'!B36)</f>
        <v>13880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204200</v>
      </c>
      <c r="C37" s="6">
        <f>SUM(B37-'9'!B37)</f>
        <v>1200</v>
      </c>
      <c r="D37" s="14"/>
      <c r="E37" s="1">
        <v>1.08</v>
      </c>
      <c r="F37" s="1">
        <v>1.01</v>
      </c>
      <c r="G37" s="33">
        <f>SUM(C37:C38)</f>
        <v>6310</v>
      </c>
    </row>
    <row r="38" spans="1:7" ht="17.25" x14ac:dyDescent="0.3">
      <c r="A38" s="1" t="s">
        <v>46</v>
      </c>
      <c r="B38" s="1">
        <v>1391240</v>
      </c>
      <c r="C38" s="6">
        <f>SUM(B38-'9'!B38)</f>
        <v>5110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60002000</v>
      </c>
      <c r="C39" s="6">
        <f>SUM(B39-'9'!B39)</f>
        <v>37000</v>
      </c>
      <c r="D39" s="14"/>
      <c r="E39" s="1"/>
      <c r="F39" s="1"/>
      <c r="G39" s="33">
        <f>SUM(C39:C40)</f>
        <v>37000</v>
      </c>
    </row>
    <row r="40" spans="1:7" ht="17.25" x14ac:dyDescent="0.3">
      <c r="A40" s="1" t="s">
        <v>31</v>
      </c>
      <c r="B40" s="1">
        <v>9753760</v>
      </c>
      <c r="C40" s="6">
        <f>SUM(B40-'9'!B40)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SUM(B41-'9'!B41)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8333333333333337" bottom="0.75" header="0.3" footer="0.3"/>
  <pageSetup orientation="portrait" r:id="rId1"/>
  <headerFooter>
    <oddHeader>&amp;C&amp;20September 10, 2018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214952000</v>
      </c>
      <c r="C2" s="6">
        <f>SUM(B2-'10'!B2)</f>
        <v>43000</v>
      </c>
      <c r="D2" s="8"/>
      <c r="E2" s="2"/>
      <c r="F2" s="3"/>
      <c r="G2" s="33">
        <f>SUM(C2:C3)</f>
        <v>90160</v>
      </c>
    </row>
    <row r="3" spans="1:7" ht="17.25" x14ac:dyDescent="0.3">
      <c r="A3" s="1" t="s">
        <v>0</v>
      </c>
      <c r="B3" s="1">
        <v>5336530</v>
      </c>
      <c r="C3" s="6">
        <f>SUM(B3-'10'!B3)</f>
        <v>47160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2234000</v>
      </c>
      <c r="C4" s="6">
        <f>SUM(B4-'10'!B4)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33417440</v>
      </c>
      <c r="C5" s="6">
        <f>SUM(B5-'10'!B5)</f>
        <v>89160</v>
      </c>
      <c r="D5" s="8"/>
      <c r="E5" s="1"/>
      <c r="F5" s="1"/>
      <c r="G5" s="12">
        <f>SUM(C5)</f>
        <v>89160</v>
      </c>
    </row>
    <row r="6" spans="1:7" ht="17.25" x14ac:dyDescent="0.3">
      <c r="A6" s="1" t="s">
        <v>4</v>
      </c>
      <c r="B6" s="1">
        <v>39120250</v>
      </c>
      <c r="C6" s="6">
        <f>SUM(B6-'10'!B6)</f>
        <v>7660</v>
      </c>
      <c r="D6" s="14"/>
      <c r="E6" s="1"/>
      <c r="F6" s="1"/>
      <c r="G6" s="12">
        <f>SUM(C6)</f>
        <v>7660</v>
      </c>
    </row>
    <row r="7" spans="1:7" ht="17.25" x14ac:dyDescent="0.3">
      <c r="A7" s="1" t="s">
        <v>5</v>
      </c>
      <c r="B7" s="1">
        <v>13153400</v>
      </c>
      <c r="C7" s="6">
        <f>SUM(B7-'10'!B7)</f>
        <v>11800</v>
      </c>
      <c r="D7" s="14"/>
      <c r="E7" s="1"/>
      <c r="F7" s="1"/>
      <c r="G7" s="33">
        <f>SUM(C7:C8)</f>
        <v>38730</v>
      </c>
    </row>
    <row r="8" spans="1:7" ht="17.25" x14ac:dyDescent="0.3">
      <c r="A8" s="1" t="s">
        <v>6</v>
      </c>
      <c r="B8" s="1">
        <v>4807290</v>
      </c>
      <c r="C8" s="6">
        <f>SUM(B8-'10'!B8)</f>
        <v>26930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94891570</v>
      </c>
      <c r="C9" s="6">
        <f>SUM(B9-'10'!B9)</f>
        <v>76320</v>
      </c>
      <c r="D9" s="14"/>
      <c r="E9" s="1"/>
      <c r="F9" s="1"/>
      <c r="G9" s="12">
        <f>SUM(C9)</f>
        <v>76320</v>
      </c>
    </row>
    <row r="10" spans="1:7" ht="17.25" x14ac:dyDescent="0.3">
      <c r="A10" s="1" t="s">
        <v>8</v>
      </c>
      <c r="B10" s="1">
        <v>64112500</v>
      </c>
      <c r="C10" s="6">
        <f>SUM(B10-'10'!B10)</f>
        <v>304400</v>
      </c>
      <c r="D10" s="14"/>
      <c r="E10" s="1"/>
      <c r="F10" s="1"/>
      <c r="G10" s="33">
        <f>SUM(C10:C11)</f>
        <v>304400</v>
      </c>
    </row>
    <row r="11" spans="1:7" ht="17.25" x14ac:dyDescent="0.3">
      <c r="A11" s="1" t="s">
        <v>9</v>
      </c>
      <c r="B11" s="1">
        <v>36407390</v>
      </c>
      <c r="C11" s="6">
        <f>SUM(B11-'10'!B11)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6843015000</v>
      </c>
      <c r="C12" s="6">
        <f>SUM(B12-'10'!B12)</f>
        <v>1850000</v>
      </c>
      <c r="D12" s="14"/>
      <c r="E12" s="1"/>
      <c r="F12" s="1">
        <v>2.4</v>
      </c>
      <c r="G12" s="12">
        <f>SUM(C12)</f>
        <v>1850000</v>
      </c>
    </row>
    <row r="13" spans="1:7" ht="17.25" x14ac:dyDescent="0.3">
      <c r="A13" s="1" t="s">
        <v>11</v>
      </c>
      <c r="B13" s="11">
        <v>6666665787000</v>
      </c>
      <c r="C13" s="13">
        <f>SUM(B13-'10'!B13)</f>
        <v>435000</v>
      </c>
      <c r="D13" s="14"/>
      <c r="E13" s="1"/>
      <c r="F13" s="1"/>
      <c r="G13" s="12">
        <f>SUM(C13)</f>
        <v>435000</v>
      </c>
    </row>
    <row r="14" spans="1:7" ht="17.25" x14ac:dyDescent="0.3">
      <c r="A14" s="1" t="s">
        <v>12</v>
      </c>
      <c r="B14" s="1">
        <v>48213800</v>
      </c>
      <c r="C14" s="6">
        <f>SUM(B14-'10'!B14)</f>
        <v>72100</v>
      </c>
      <c r="D14" s="14"/>
      <c r="E14" s="1"/>
      <c r="F14" s="1"/>
      <c r="G14" s="12">
        <f>SUM(C14)</f>
        <v>72100</v>
      </c>
    </row>
    <row r="15" spans="1:7" ht="17.25" x14ac:dyDescent="0.3">
      <c r="A15" s="1" t="s">
        <v>13</v>
      </c>
      <c r="B15" s="1">
        <v>236229670</v>
      </c>
      <c r="C15" s="6">
        <f>SUM(B15-'10'!B15)</f>
        <v>172090</v>
      </c>
      <c r="D15" s="14"/>
      <c r="E15" s="1"/>
      <c r="F15" s="1"/>
      <c r="G15" s="30">
        <f>SUM(C15:C15)</f>
        <v>172090</v>
      </c>
    </row>
    <row r="16" spans="1:7" ht="17.25" x14ac:dyDescent="0.3">
      <c r="A16" s="1" t="s">
        <v>14</v>
      </c>
      <c r="B16" s="1">
        <v>238064000</v>
      </c>
      <c r="C16" s="6">
        <f>SUM(B16-'10'!B16)</f>
        <v>256000</v>
      </c>
      <c r="D16" s="14"/>
      <c r="E16" s="1"/>
      <c r="F16" s="1"/>
      <c r="G16" s="12">
        <f>SUM(C16)</f>
        <v>256000</v>
      </c>
    </row>
    <row r="17" spans="1:7" ht="17.25" x14ac:dyDescent="0.3">
      <c r="A17" s="1" t="s">
        <v>15</v>
      </c>
      <c r="B17" s="1">
        <v>5148510</v>
      </c>
      <c r="C17" s="6">
        <f>SUM(B17-'10'!B17)</f>
        <v>24530</v>
      </c>
      <c r="D17" s="14"/>
      <c r="E17" s="1"/>
      <c r="F17" s="1"/>
      <c r="G17" s="33">
        <f>SUM(C17:C18)</f>
        <v>24630</v>
      </c>
    </row>
    <row r="18" spans="1:7" ht="17.25" x14ac:dyDescent="0.3">
      <c r="A18" s="1" t="s">
        <v>16</v>
      </c>
      <c r="B18" s="1">
        <v>7394800</v>
      </c>
      <c r="C18" s="6">
        <f>SUM(B18-'10'!B18)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53727540</v>
      </c>
      <c r="C19" s="6">
        <f>SUM(B19-'10'!B19)</f>
        <v>25260</v>
      </c>
      <c r="D19" s="14"/>
      <c r="E19" s="1"/>
      <c r="F19" s="1"/>
      <c r="G19" s="12">
        <f>SUM(C19)</f>
        <v>25260</v>
      </c>
    </row>
    <row r="20" spans="1:7" ht="17.25" x14ac:dyDescent="0.3">
      <c r="A20" s="1" t="s">
        <v>18</v>
      </c>
      <c r="B20" s="1">
        <v>20682600</v>
      </c>
      <c r="C20" s="6">
        <f>SUM(B20-'10'!B20)</f>
        <v>59800</v>
      </c>
      <c r="D20" s="14"/>
      <c r="E20" s="1"/>
      <c r="F20" s="1"/>
      <c r="G20" s="12">
        <f>SUM(C20)</f>
        <v>59800</v>
      </c>
    </row>
    <row r="21" spans="1:7" ht="17.25" x14ac:dyDescent="0.3">
      <c r="A21" s="1" t="s">
        <v>19</v>
      </c>
      <c r="B21" s="1">
        <v>93593600</v>
      </c>
      <c r="C21" s="6">
        <f>SUM(B21-'10'!B21)</f>
        <v>57000</v>
      </c>
      <c r="D21" s="14"/>
      <c r="E21" s="1"/>
      <c r="F21" s="1"/>
      <c r="G21" s="12">
        <f>SUM(C21)</f>
        <v>57000</v>
      </c>
    </row>
    <row r="22" spans="1:7" ht="17.25" x14ac:dyDescent="0.3">
      <c r="A22" s="1" t="s">
        <v>42</v>
      </c>
      <c r="B22" s="1">
        <v>9810400</v>
      </c>
      <c r="C22" s="6">
        <f>SUM(B22-'10'!B22)</f>
        <v>48300</v>
      </c>
      <c r="D22" s="14"/>
      <c r="E22" s="1"/>
      <c r="F22" s="1"/>
      <c r="G22" s="25">
        <f>SUM(C22)</f>
        <v>48300</v>
      </c>
    </row>
    <row r="23" spans="1:7" ht="17.25" x14ac:dyDescent="0.3">
      <c r="A23" s="1" t="s">
        <v>20</v>
      </c>
      <c r="B23" s="1">
        <v>22359600</v>
      </c>
      <c r="C23" s="6">
        <f>SUM(B23-'10'!B23)</f>
        <v>38600</v>
      </c>
      <c r="D23" s="14"/>
      <c r="E23" s="1"/>
      <c r="F23" s="1"/>
      <c r="G23" s="33">
        <f>SUM(C23:C24)</f>
        <v>38600</v>
      </c>
    </row>
    <row r="24" spans="1:7" ht="17.25" x14ac:dyDescent="0.3">
      <c r="A24" s="1" t="s">
        <v>21</v>
      </c>
      <c r="B24" s="1">
        <v>3527370</v>
      </c>
      <c r="C24" s="6">
        <f>SUM(B24-'10'!B24)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56807000</v>
      </c>
      <c r="C25" s="6">
        <f>SUM(B25-'10'!B25)</f>
        <v>139000</v>
      </c>
      <c r="D25" s="14"/>
      <c r="E25" s="1"/>
      <c r="F25" s="1"/>
      <c r="G25" s="33">
        <f>SUM(C25:C26)</f>
        <v>181510</v>
      </c>
    </row>
    <row r="26" spans="1:7" ht="17.25" x14ac:dyDescent="0.3">
      <c r="A26" s="1" t="s">
        <v>23</v>
      </c>
      <c r="B26" s="1">
        <v>2822850</v>
      </c>
      <c r="C26" s="6">
        <f>SUM(B26-'10'!B26)</f>
        <v>42510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SUM(B27-'10'!B27)</f>
        <v>0</v>
      </c>
      <c r="D27" s="14"/>
      <c r="E27" s="1"/>
      <c r="F27" s="1"/>
      <c r="G27" s="33">
        <f>SUM(C27:C28)</f>
        <v>470</v>
      </c>
    </row>
    <row r="28" spans="1:7" ht="17.25" x14ac:dyDescent="0.3">
      <c r="A28" s="1" t="s">
        <v>25</v>
      </c>
      <c r="B28" s="1">
        <v>204170</v>
      </c>
      <c r="C28" s="6">
        <f>SUM(B28-'10'!B28)</f>
        <v>470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27494000</v>
      </c>
      <c r="C29" s="6">
        <f>SUM(B29-'10'!B29)</f>
        <v>68000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3712970</v>
      </c>
      <c r="C30" s="6">
        <f>SUM(B30-'10'!B30)</f>
        <v>38500</v>
      </c>
      <c r="D30" s="14"/>
      <c r="E30" s="1"/>
      <c r="F30" s="1"/>
      <c r="G30" s="21">
        <f>SUM(C29:C30)</f>
        <v>106500</v>
      </c>
    </row>
    <row r="31" spans="1:7" ht="17.25" x14ac:dyDescent="0.3">
      <c r="A31" s="1" t="s">
        <v>26</v>
      </c>
      <c r="B31" s="1">
        <v>182000</v>
      </c>
      <c r="C31" s="6">
        <f>SUM(B31-'10'!B31)</f>
        <v>0</v>
      </c>
      <c r="D31" s="14"/>
      <c r="E31" s="1"/>
      <c r="F31" s="1"/>
      <c r="G31" s="33">
        <f>SUM(C31:C32)</f>
        <v>15430</v>
      </c>
    </row>
    <row r="32" spans="1:7" ht="17.25" x14ac:dyDescent="0.3">
      <c r="A32" s="1" t="s">
        <v>27</v>
      </c>
      <c r="B32" s="1">
        <v>5740990</v>
      </c>
      <c r="C32" s="6">
        <f>SUM(B32-'10'!B32)</f>
        <v>15430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57013000</v>
      </c>
      <c r="C33" s="6">
        <f>SUM(B33-'10'!B33)</f>
        <v>89000</v>
      </c>
      <c r="D33" s="14"/>
      <c r="E33" s="1"/>
      <c r="F33" s="1"/>
      <c r="G33" s="33">
        <f>SUM(C33:C34)</f>
        <v>127450</v>
      </c>
    </row>
    <row r="34" spans="1:7" ht="17.25" x14ac:dyDescent="0.3">
      <c r="A34" s="1" t="s">
        <v>29</v>
      </c>
      <c r="B34" s="1">
        <v>1953920</v>
      </c>
      <c r="C34" s="6">
        <f>SUM(B34-'10'!B34)</f>
        <v>38450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28095800</v>
      </c>
      <c r="C35" s="6">
        <f>SUM(B35-'10'!B35)</f>
        <v>2200</v>
      </c>
      <c r="D35" s="14"/>
      <c r="E35" s="1"/>
      <c r="F35" s="1"/>
      <c r="G35" s="33">
        <f>SUM(C35:C36)</f>
        <v>15110</v>
      </c>
    </row>
    <row r="36" spans="1:7" ht="17.25" x14ac:dyDescent="0.3">
      <c r="A36" s="1" t="s">
        <v>44</v>
      </c>
      <c r="B36" s="1">
        <v>3261560</v>
      </c>
      <c r="C36" s="6">
        <f>SUM(B36-'10'!B36)</f>
        <v>12910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205400</v>
      </c>
      <c r="C37" s="6">
        <f>SUM(B37-'10'!B37)</f>
        <v>1200</v>
      </c>
      <c r="D37" s="14"/>
      <c r="E37" s="1">
        <v>1.28</v>
      </c>
      <c r="F37" s="1">
        <v>1.1599999999999999</v>
      </c>
      <c r="G37" s="33">
        <f>SUM(C37:C38)</f>
        <v>6340</v>
      </c>
    </row>
    <row r="38" spans="1:7" ht="17.25" x14ac:dyDescent="0.3">
      <c r="A38" s="1" t="s">
        <v>46</v>
      </c>
      <c r="B38" s="1">
        <v>1396380</v>
      </c>
      <c r="C38" s="6">
        <f>SUM(B38-'10'!B38)</f>
        <v>5140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60036000</v>
      </c>
      <c r="C39" s="6">
        <f>SUM(B39-'10'!B39)</f>
        <v>34000</v>
      </c>
      <c r="D39" s="14"/>
      <c r="E39" s="1"/>
      <c r="F39" s="1"/>
      <c r="G39" s="33">
        <f>SUM(C39:C40)</f>
        <v>34000</v>
      </c>
    </row>
    <row r="40" spans="1:7" ht="17.25" x14ac:dyDescent="0.3">
      <c r="A40" s="1" t="s">
        <v>31</v>
      </c>
      <c r="B40" s="1">
        <v>9753760</v>
      </c>
      <c r="C40" s="6">
        <f>SUM(B40-'10'!B40)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SUM(B41-'10'!B41)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4139020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&amp;C&amp;20September 11,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zoomScale="90" zoomScalePageLayoutView="90" workbookViewId="0">
      <selection activeCell="G44" sqref="G44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214993000</v>
      </c>
      <c r="C2" s="6">
        <f>SUM(B2-'11'!B2)</f>
        <v>41000</v>
      </c>
      <c r="D2" s="8"/>
      <c r="E2" s="2"/>
      <c r="F2" s="3"/>
      <c r="G2" s="33">
        <f>SUM(C2:C3)</f>
        <v>87820</v>
      </c>
    </row>
    <row r="3" spans="1:7" ht="17.25" x14ac:dyDescent="0.3">
      <c r="A3" s="1" t="s">
        <v>0</v>
      </c>
      <c r="B3" s="1">
        <v>5383350</v>
      </c>
      <c r="C3" s="6">
        <f>SUM(B3-'11'!B3)</f>
        <v>46820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2241000</v>
      </c>
      <c r="C4" s="6">
        <f>SUM(B4-'11'!B4)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33503190</v>
      </c>
      <c r="C5" s="6">
        <f>SUM(B5-'11'!B5)</f>
        <v>85750</v>
      </c>
      <c r="D5" s="8"/>
      <c r="E5" s="1"/>
      <c r="F5" s="1"/>
      <c r="G5" s="12">
        <f>SUM(C5)</f>
        <v>85750</v>
      </c>
    </row>
    <row r="6" spans="1:7" ht="17.25" x14ac:dyDescent="0.3">
      <c r="A6" s="1" t="s">
        <v>4</v>
      </c>
      <c r="B6" s="1">
        <v>39126900</v>
      </c>
      <c r="C6" s="6">
        <f>SUM(B6-'11'!B6)</f>
        <v>6650</v>
      </c>
      <c r="D6" s="14"/>
      <c r="E6" s="1"/>
      <c r="F6" s="1"/>
      <c r="G6" s="12">
        <f>SUM(C6)</f>
        <v>6650</v>
      </c>
    </row>
    <row r="7" spans="1:7" ht="17.25" x14ac:dyDescent="0.3">
      <c r="A7" s="1" t="s">
        <v>5</v>
      </c>
      <c r="B7" s="1">
        <v>13162000</v>
      </c>
      <c r="C7" s="6">
        <f>SUM(B7-'11'!B7)</f>
        <v>8600</v>
      </c>
      <c r="D7" s="14"/>
      <c r="E7" s="1"/>
      <c r="F7" s="1"/>
      <c r="G7" s="33">
        <f>SUM(C7:C8)</f>
        <v>35240</v>
      </c>
    </row>
    <row r="8" spans="1:7" ht="17.25" x14ac:dyDescent="0.3">
      <c r="A8" s="1" t="s">
        <v>6</v>
      </c>
      <c r="B8" s="1">
        <v>4833930</v>
      </c>
      <c r="C8" s="6">
        <f>SUM(B8-'11'!B8)</f>
        <v>26640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94966330</v>
      </c>
      <c r="C9" s="6">
        <f>SUM(B9-'11'!B9)</f>
        <v>74760</v>
      </c>
      <c r="D9" s="14"/>
      <c r="E9" s="1"/>
      <c r="F9" s="1"/>
      <c r="G9" s="12">
        <f>SUM(C9)</f>
        <v>74760</v>
      </c>
    </row>
    <row r="10" spans="1:7" ht="17.25" x14ac:dyDescent="0.3">
      <c r="A10" s="1" t="s">
        <v>8</v>
      </c>
      <c r="B10" s="1">
        <v>64580600</v>
      </c>
      <c r="C10" s="6">
        <f>SUM(B10-'11'!B10)</f>
        <v>468100</v>
      </c>
      <c r="D10" s="14"/>
      <c r="E10" s="1"/>
      <c r="F10" s="1"/>
      <c r="G10" s="33">
        <f>SUM(C10:C11)</f>
        <v>468100</v>
      </c>
    </row>
    <row r="11" spans="1:7" ht="17.25" x14ac:dyDescent="0.3">
      <c r="A11" s="1" t="s">
        <v>9</v>
      </c>
      <c r="B11" s="1">
        <v>36407390</v>
      </c>
      <c r="C11" s="6">
        <f>SUM(B11-'11'!B11)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6844668000</v>
      </c>
      <c r="C12" s="6">
        <f>SUM(B12-'11'!B12)</f>
        <v>1653000</v>
      </c>
      <c r="D12" s="14"/>
      <c r="E12" s="1"/>
      <c r="F12" s="16">
        <v>2.4</v>
      </c>
      <c r="G12" s="12">
        <f>SUM(C12)</f>
        <v>1653000</v>
      </c>
    </row>
    <row r="13" spans="1:7" ht="17.25" x14ac:dyDescent="0.3">
      <c r="A13" s="1" t="s">
        <v>11</v>
      </c>
      <c r="B13" s="11">
        <v>6666666074000</v>
      </c>
      <c r="C13" s="13">
        <f>SUM(B13-'11'!B13)</f>
        <v>287000</v>
      </c>
      <c r="D13" s="14"/>
      <c r="E13" s="1"/>
      <c r="F13" s="1"/>
      <c r="G13" s="12">
        <f>SUM(C13)</f>
        <v>287000</v>
      </c>
    </row>
    <row r="14" spans="1:7" ht="17.25" x14ac:dyDescent="0.3">
      <c r="A14" s="1" t="s">
        <v>12</v>
      </c>
      <c r="B14" s="1">
        <v>48253970</v>
      </c>
      <c r="C14" s="6">
        <f>SUM(B14-'11'!B14)</f>
        <v>40170</v>
      </c>
      <c r="D14" s="14"/>
      <c r="E14" s="1"/>
      <c r="F14" s="1"/>
      <c r="G14" s="12">
        <f>SUM(C14)</f>
        <v>40170</v>
      </c>
    </row>
    <row r="15" spans="1:7" ht="17.25" x14ac:dyDescent="0.3">
      <c r="A15" s="1" t="s">
        <v>13</v>
      </c>
      <c r="B15" s="1">
        <v>236403550</v>
      </c>
      <c r="C15" s="6">
        <f>SUM(B15-'11'!B15)</f>
        <v>173880</v>
      </c>
      <c r="D15" s="14"/>
      <c r="E15" s="1"/>
      <c r="F15" s="1"/>
      <c r="G15" s="30">
        <f>SUM(C15:C15)</f>
        <v>173880</v>
      </c>
    </row>
    <row r="16" spans="1:7" ht="17.25" x14ac:dyDescent="0.3">
      <c r="A16" s="1" t="s">
        <v>14</v>
      </c>
      <c r="B16" s="1">
        <v>238178000</v>
      </c>
      <c r="C16" s="6">
        <f>SUM(B16-'11'!B16)</f>
        <v>114000</v>
      </c>
      <c r="D16" s="14"/>
      <c r="E16" s="1"/>
      <c r="F16" s="1"/>
      <c r="G16" s="12">
        <f>SUM(C16)</f>
        <v>114000</v>
      </c>
    </row>
    <row r="17" spans="1:7" ht="17.25" x14ac:dyDescent="0.3">
      <c r="A17" s="1" t="s">
        <v>15</v>
      </c>
      <c r="B17" s="1">
        <v>5173600</v>
      </c>
      <c r="C17" s="6">
        <f>SUM(B17-'11'!B17)</f>
        <v>25090</v>
      </c>
      <c r="D17" s="14"/>
      <c r="E17" s="1"/>
      <c r="F17" s="1"/>
      <c r="G17" s="33">
        <f>SUM(C17:C18)</f>
        <v>25490</v>
      </c>
    </row>
    <row r="18" spans="1:7" ht="17.25" x14ac:dyDescent="0.3">
      <c r="A18" s="1" t="s">
        <v>16</v>
      </c>
      <c r="B18" s="1">
        <v>7395200</v>
      </c>
      <c r="C18" s="6">
        <f>SUM(B18-'11'!B18)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53756820</v>
      </c>
      <c r="C19" s="6">
        <f>SUM(B19-'11'!B19)</f>
        <v>29280</v>
      </c>
      <c r="D19" s="14"/>
      <c r="E19" s="1"/>
      <c r="F19" s="1"/>
      <c r="G19" s="12">
        <f>SUM(C19)</f>
        <v>29280</v>
      </c>
    </row>
    <row r="20" spans="1:7" ht="17.25" x14ac:dyDescent="0.3">
      <c r="A20" s="1" t="s">
        <v>18</v>
      </c>
      <c r="B20" s="1">
        <v>20743100</v>
      </c>
      <c r="C20" s="6">
        <f>SUM(B20-'11'!B20)</f>
        <v>60500</v>
      </c>
      <c r="D20" s="14"/>
      <c r="E20" s="1"/>
      <c r="F20" s="1"/>
      <c r="G20" s="12">
        <f>SUM(C20)</f>
        <v>60500</v>
      </c>
    </row>
    <row r="21" spans="1:7" ht="17.25" x14ac:dyDescent="0.3">
      <c r="A21" s="1" t="s">
        <v>19</v>
      </c>
      <c r="B21" s="1">
        <v>93654800</v>
      </c>
      <c r="C21" s="6">
        <f>SUM(B21-'11'!B21)</f>
        <v>61200</v>
      </c>
      <c r="D21" s="14"/>
      <c r="E21" s="1"/>
      <c r="F21" s="1"/>
      <c r="G21" s="12">
        <f>SUM(C21)</f>
        <v>61200</v>
      </c>
    </row>
    <row r="22" spans="1:7" ht="17.25" x14ac:dyDescent="0.3">
      <c r="A22" s="1" t="s">
        <v>42</v>
      </c>
      <c r="B22" s="1">
        <v>9859300</v>
      </c>
      <c r="C22" s="6">
        <f>SUM(B22-'11'!B22)</f>
        <v>48900</v>
      </c>
      <c r="D22" s="14"/>
      <c r="E22" s="1"/>
      <c r="F22" s="1"/>
      <c r="G22" s="25">
        <f>SUM(C22)</f>
        <v>48900</v>
      </c>
    </row>
    <row r="23" spans="1:7" ht="17.25" x14ac:dyDescent="0.3">
      <c r="A23" s="1" t="s">
        <v>20</v>
      </c>
      <c r="B23" s="1">
        <v>22401000</v>
      </c>
      <c r="C23" s="6">
        <f>SUM(B23-'11'!B23)</f>
        <v>41400</v>
      </c>
      <c r="D23" s="14"/>
      <c r="E23" s="1"/>
      <c r="F23" s="1"/>
      <c r="G23" s="33">
        <f>SUM(C23:C24)</f>
        <v>41400</v>
      </c>
    </row>
    <row r="24" spans="1:7" ht="17.25" x14ac:dyDescent="0.3">
      <c r="A24" s="1" t="s">
        <v>21</v>
      </c>
      <c r="B24" s="1">
        <v>3527370</v>
      </c>
      <c r="C24" s="6">
        <f>SUM(B24-'11'!B24)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56938000</v>
      </c>
      <c r="C25" s="6">
        <f>SUM(B25-'11'!B25)</f>
        <v>131000</v>
      </c>
      <c r="D25" s="14"/>
      <c r="E25" s="1"/>
      <c r="F25" s="1"/>
      <c r="G25" s="33">
        <f>SUM(C25:C26)</f>
        <v>171990</v>
      </c>
    </row>
    <row r="26" spans="1:7" ht="17.25" x14ac:dyDescent="0.3">
      <c r="A26" s="1" t="s">
        <v>23</v>
      </c>
      <c r="B26" s="1">
        <v>2863840</v>
      </c>
      <c r="C26" s="6">
        <f>SUM(B26-'11'!B26)</f>
        <v>40990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SUM(B27-'11'!B27)</f>
        <v>0</v>
      </c>
      <c r="D27" s="14"/>
      <c r="E27" s="1"/>
      <c r="F27" s="1"/>
      <c r="G27" s="33">
        <f>SUM(C27:C28)</f>
        <v>530</v>
      </c>
    </row>
    <row r="28" spans="1:7" ht="17.25" x14ac:dyDescent="0.3">
      <c r="A28" s="1" t="s">
        <v>25</v>
      </c>
      <c r="B28" s="1">
        <v>204700</v>
      </c>
      <c r="C28" s="6">
        <f>SUM(B28-'11'!B28)</f>
        <v>530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27563000</v>
      </c>
      <c r="C29" s="6">
        <f>SUM(B29-'11'!B29)</f>
        <v>69000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3750290</v>
      </c>
      <c r="C30" s="6">
        <f>SUM(B30-'11'!B30)</f>
        <v>37320</v>
      </c>
      <c r="D30" s="14"/>
      <c r="E30" s="1"/>
      <c r="F30" s="1"/>
      <c r="G30" s="21">
        <f>SUM(C29:C30)</f>
        <v>106320</v>
      </c>
    </row>
    <row r="31" spans="1:7" ht="17.25" x14ac:dyDescent="0.3">
      <c r="A31" s="1" t="s">
        <v>26</v>
      </c>
      <c r="B31" s="1">
        <v>182000</v>
      </c>
      <c r="C31" s="6">
        <f>SUM(B31-'11'!B31)</f>
        <v>0</v>
      </c>
      <c r="D31" s="14"/>
      <c r="E31" s="1"/>
      <c r="F31" s="1"/>
      <c r="G31" s="33">
        <f>SUM(C31:C32)</f>
        <v>15150</v>
      </c>
    </row>
    <row r="32" spans="1:7" ht="17.25" x14ac:dyDescent="0.3">
      <c r="A32" s="1" t="s">
        <v>27</v>
      </c>
      <c r="B32" s="1">
        <v>5756140</v>
      </c>
      <c r="C32" s="6">
        <f>SUM(B32-'11'!B32)</f>
        <v>15150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57099000</v>
      </c>
      <c r="C33" s="6">
        <f>SUM(B33-'11'!B33)</f>
        <v>86000</v>
      </c>
      <c r="D33" s="14"/>
      <c r="E33" s="1"/>
      <c r="F33" s="1"/>
      <c r="G33" s="33">
        <f>SUM(C33:C34)</f>
        <v>123170</v>
      </c>
    </row>
    <row r="34" spans="1:7" ht="17.25" x14ac:dyDescent="0.3">
      <c r="A34" s="1" t="s">
        <v>29</v>
      </c>
      <c r="B34" s="1">
        <v>1991090</v>
      </c>
      <c r="C34" s="6">
        <f>SUM(B34-'11'!B34)</f>
        <v>37170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28098100</v>
      </c>
      <c r="C35" s="6">
        <f>SUM(B35-'11'!B35)</f>
        <v>2300</v>
      </c>
      <c r="D35" s="14"/>
      <c r="E35" s="1"/>
      <c r="F35" s="1"/>
      <c r="G35" s="33">
        <f>SUM(C35:C36)</f>
        <v>14360</v>
      </c>
    </row>
    <row r="36" spans="1:7" ht="17.25" x14ac:dyDescent="0.3">
      <c r="A36" s="1" t="s">
        <v>44</v>
      </c>
      <c r="B36" s="1">
        <v>3273620</v>
      </c>
      <c r="C36" s="6">
        <f>SUM(B36-'11'!B36)</f>
        <v>12060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206600</v>
      </c>
      <c r="C37" s="6">
        <f>SUM(B37-'11'!B37)</f>
        <v>1200</v>
      </c>
      <c r="D37" s="14"/>
      <c r="E37" s="1"/>
      <c r="F37" s="1"/>
      <c r="G37" s="33">
        <f>SUM(C37:C38)</f>
        <v>4930</v>
      </c>
    </row>
    <row r="38" spans="1:7" ht="17.25" x14ac:dyDescent="0.3">
      <c r="A38" s="1" t="s">
        <v>46</v>
      </c>
      <c r="B38" s="1">
        <v>1400110</v>
      </c>
      <c r="C38" s="6">
        <f>SUM(B38-'11'!B38)</f>
        <v>3730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60069000</v>
      </c>
      <c r="C39" s="6">
        <f>SUM(B39-'11'!B39)</f>
        <v>33000</v>
      </c>
      <c r="D39" s="14"/>
      <c r="E39" s="1"/>
      <c r="F39" s="1"/>
      <c r="G39" s="33">
        <f>SUM(C39:C40)</f>
        <v>33000</v>
      </c>
    </row>
    <row r="40" spans="1:7" ht="17.25" x14ac:dyDescent="0.3">
      <c r="A40" s="1" t="s">
        <v>31</v>
      </c>
      <c r="B40" s="1">
        <v>9753760</v>
      </c>
      <c r="C40" s="6">
        <f>SUM(B40-'11'!B40)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SUM(B41-'11'!B41)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3769590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027777777777779" bottom="0.75" header="0.3" footer="0.3"/>
  <pageSetup orientation="portrait" r:id="rId1"/>
  <headerFooter>
    <oddHeader>&amp;C&amp;20September 12,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90" zoomScalePageLayoutView="90" workbookViewId="0">
      <selection activeCell="G44" sqref="G44"/>
    </sheetView>
  </sheetViews>
  <sheetFormatPr defaultRowHeight="15" x14ac:dyDescent="0.25"/>
  <cols>
    <col min="1" max="1" width="17" customWidth="1"/>
    <col min="2" max="2" width="18.28515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215025000</v>
      </c>
      <c r="C2" s="6">
        <f>SUM(B2-'12'!B2)</f>
        <v>32000</v>
      </c>
      <c r="D2" s="8"/>
      <c r="E2" s="2"/>
      <c r="F2" s="3"/>
      <c r="G2" s="33">
        <f>SUM(C2:C3)</f>
        <v>78870</v>
      </c>
    </row>
    <row r="3" spans="1:7" ht="17.25" x14ac:dyDescent="0.3">
      <c r="A3" s="1" t="s">
        <v>0</v>
      </c>
      <c r="B3" s="1">
        <v>5430220</v>
      </c>
      <c r="C3" s="6">
        <f>SUM(B3-'12'!B3)</f>
        <v>46870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2255000</v>
      </c>
      <c r="C4" s="6">
        <f>SUM(B4-'12'!B4)</f>
        <v>14000</v>
      </c>
      <c r="D4" s="14"/>
      <c r="E4" s="1"/>
      <c r="F4" s="1"/>
      <c r="G4" s="12">
        <f>SUM(C4)</f>
        <v>14000</v>
      </c>
    </row>
    <row r="5" spans="1:7" ht="17.25" x14ac:dyDescent="0.3">
      <c r="A5" s="1" t="s">
        <v>3</v>
      </c>
      <c r="B5" s="1">
        <v>33597770</v>
      </c>
      <c r="C5" s="6">
        <f>SUM(B5-'12'!B5)</f>
        <v>94580</v>
      </c>
      <c r="D5" s="8"/>
      <c r="E5" s="1"/>
      <c r="F5" s="1"/>
      <c r="G5" s="12">
        <f>SUM(C5)</f>
        <v>94580</v>
      </c>
    </row>
    <row r="6" spans="1:7" ht="17.25" x14ac:dyDescent="0.3">
      <c r="A6" s="1" t="s">
        <v>4</v>
      </c>
      <c r="B6" s="1">
        <v>39134120</v>
      </c>
      <c r="C6" s="6">
        <f>SUM(B6-'12'!B6)</f>
        <v>7220</v>
      </c>
      <c r="D6" s="14"/>
      <c r="E6" s="1"/>
      <c r="F6" s="1"/>
      <c r="G6" s="12">
        <f>SUM(C6)</f>
        <v>7220</v>
      </c>
    </row>
    <row r="7" spans="1:7" ht="17.25" x14ac:dyDescent="0.3">
      <c r="A7" s="1" t="s">
        <v>5</v>
      </c>
      <c r="B7" s="1">
        <v>13172100</v>
      </c>
      <c r="C7" s="6">
        <f>SUM(B7-'12'!B7)</f>
        <v>10100</v>
      </c>
      <c r="D7" s="14"/>
      <c r="E7" s="1"/>
      <c r="F7" s="1"/>
      <c r="G7" s="33">
        <f>SUM(C7:C8)</f>
        <v>36910</v>
      </c>
    </row>
    <row r="8" spans="1:7" ht="17.25" x14ac:dyDescent="0.3">
      <c r="A8" s="1" t="s">
        <v>6</v>
      </c>
      <c r="B8" s="1">
        <v>4860740</v>
      </c>
      <c r="C8" s="6">
        <f>SUM(B8-'12'!B8)</f>
        <v>26810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95039990</v>
      </c>
      <c r="C9" s="6">
        <f>SUM(B9-'12'!B9)</f>
        <v>73660</v>
      </c>
      <c r="D9" s="14"/>
      <c r="E9" s="1"/>
      <c r="F9" s="1"/>
      <c r="G9" s="12">
        <f>SUM(C9)</f>
        <v>73660</v>
      </c>
    </row>
    <row r="10" spans="1:7" ht="17.25" x14ac:dyDescent="0.3">
      <c r="A10" s="1" t="s">
        <v>8</v>
      </c>
      <c r="B10" s="1">
        <v>65040500</v>
      </c>
      <c r="C10" s="6">
        <f>SUM(B10-'12'!B10)</f>
        <v>459900</v>
      </c>
      <c r="D10" s="14"/>
      <c r="E10" s="1"/>
      <c r="F10" s="1"/>
      <c r="G10" s="33">
        <f>SUM(C10:C11)</f>
        <v>459900</v>
      </c>
    </row>
    <row r="11" spans="1:7" ht="17.25" x14ac:dyDescent="0.3">
      <c r="A11" s="1" t="s">
        <v>9</v>
      </c>
      <c r="B11" s="1">
        <v>36407390</v>
      </c>
      <c r="C11" s="6">
        <f>SUM(B11-'12'!B11)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6846637000</v>
      </c>
      <c r="C12" s="6">
        <f>SUM(B12-'12'!B12)</f>
        <v>1969000</v>
      </c>
      <c r="D12" s="14"/>
      <c r="E12" s="1"/>
      <c r="F12" s="1">
        <v>2.4</v>
      </c>
      <c r="G12" s="12">
        <f>SUM(C12)</f>
        <v>1969000</v>
      </c>
    </row>
    <row r="13" spans="1:7" ht="17.25" x14ac:dyDescent="0.3">
      <c r="A13" s="1" t="s">
        <v>11</v>
      </c>
      <c r="B13" s="11">
        <v>6666666531000</v>
      </c>
      <c r="C13" s="13">
        <f>SUM(B13-'12'!B13)</f>
        <v>457000</v>
      </c>
      <c r="D13" s="14"/>
      <c r="E13" s="1"/>
      <c r="F13" s="1"/>
      <c r="G13" s="12">
        <f>SUM(C13)</f>
        <v>457000</v>
      </c>
    </row>
    <row r="14" spans="1:7" ht="17.25" x14ac:dyDescent="0.3">
      <c r="A14" s="1" t="s">
        <v>12</v>
      </c>
      <c r="B14" s="1">
        <v>48290310</v>
      </c>
      <c r="C14" s="6">
        <f>SUM(B14-'12'!B14)</f>
        <v>36340</v>
      </c>
      <c r="D14" s="14"/>
      <c r="E14" s="1"/>
      <c r="F14" s="1"/>
      <c r="G14" s="12">
        <f>SUM(C14)</f>
        <v>36340</v>
      </c>
    </row>
    <row r="15" spans="1:7" ht="17.25" x14ac:dyDescent="0.3">
      <c r="A15" s="1" t="s">
        <v>13</v>
      </c>
      <c r="B15" s="1">
        <v>236586890</v>
      </c>
      <c r="C15" s="6">
        <f>SUM(B15-'12'!B15)</f>
        <v>183340</v>
      </c>
      <c r="D15" s="14"/>
      <c r="E15" s="1"/>
      <c r="F15" s="1"/>
      <c r="G15" s="30">
        <f>SUM(C15:C15)</f>
        <v>183340</v>
      </c>
    </row>
    <row r="16" spans="1:7" ht="17.25" x14ac:dyDescent="0.3">
      <c r="A16" s="1" t="s">
        <v>14</v>
      </c>
      <c r="B16" s="1">
        <v>238396000</v>
      </c>
      <c r="C16" s="6">
        <f>SUM(B16-'12'!B16)</f>
        <v>218000</v>
      </c>
      <c r="D16" s="14"/>
      <c r="E16" s="1"/>
      <c r="F16" s="1"/>
      <c r="G16" s="12">
        <f>SUM(C16)</f>
        <v>218000</v>
      </c>
    </row>
    <row r="17" spans="1:7" ht="17.25" x14ac:dyDescent="0.3">
      <c r="A17" s="1" t="s">
        <v>15</v>
      </c>
      <c r="B17" s="1">
        <v>5199080</v>
      </c>
      <c r="C17" s="6">
        <f>SUM(B17-'12'!B17)</f>
        <v>25480</v>
      </c>
      <c r="D17" s="14"/>
      <c r="E17" s="1"/>
      <c r="F17" s="1"/>
      <c r="G17" s="33">
        <f>SUM(C17:C18)</f>
        <v>25880</v>
      </c>
    </row>
    <row r="18" spans="1:7" ht="17.25" x14ac:dyDescent="0.3">
      <c r="A18" s="1" t="s">
        <v>16</v>
      </c>
      <c r="B18" s="1">
        <v>7395600</v>
      </c>
      <c r="C18" s="6">
        <f>SUM(B18-'12'!B18)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53787580</v>
      </c>
      <c r="C19" s="6">
        <f>SUM(B19-'12'!B19)</f>
        <v>30760</v>
      </c>
      <c r="D19" s="14"/>
      <c r="E19" s="1"/>
      <c r="F19" s="1"/>
      <c r="G19" s="12">
        <f>SUM(C19)</f>
        <v>30760</v>
      </c>
    </row>
    <row r="20" spans="1:7" ht="17.25" x14ac:dyDescent="0.3">
      <c r="A20" s="1" t="s">
        <v>18</v>
      </c>
      <c r="B20" s="1">
        <v>20805800</v>
      </c>
      <c r="C20" s="6">
        <f>SUM(B20-'12'!B20)</f>
        <v>62700</v>
      </c>
      <c r="D20" s="14"/>
      <c r="E20" s="1"/>
      <c r="F20" s="1"/>
      <c r="G20" s="12">
        <f>SUM(C20)</f>
        <v>62700</v>
      </c>
    </row>
    <row r="21" spans="1:7" ht="17.25" x14ac:dyDescent="0.3">
      <c r="A21" s="1" t="s">
        <v>19</v>
      </c>
      <c r="B21" s="1">
        <v>93707200</v>
      </c>
      <c r="C21" s="6">
        <f>SUM(B21-'12'!B21)</f>
        <v>52400</v>
      </c>
      <c r="D21" s="14"/>
      <c r="E21" s="1"/>
      <c r="F21" s="1"/>
      <c r="G21" s="12">
        <f>SUM(C21)</f>
        <v>52400</v>
      </c>
    </row>
    <row r="22" spans="1:7" ht="17.25" x14ac:dyDescent="0.3">
      <c r="A22" s="1" t="s">
        <v>42</v>
      </c>
      <c r="B22" s="1">
        <v>9907500</v>
      </c>
      <c r="C22" s="6">
        <f>SUM(B22-'12'!B22)</f>
        <v>48200</v>
      </c>
      <c r="D22" s="14"/>
      <c r="E22" s="1"/>
      <c r="F22" s="1"/>
      <c r="G22" s="25">
        <f>SUM(C22)</f>
        <v>48200</v>
      </c>
    </row>
    <row r="23" spans="1:7" ht="17.25" x14ac:dyDescent="0.3">
      <c r="A23" s="1" t="s">
        <v>20</v>
      </c>
      <c r="B23" s="1">
        <v>22443200</v>
      </c>
      <c r="C23" s="6">
        <f>SUM(B23-'12'!B23)</f>
        <v>42200</v>
      </c>
      <c r="D23" s="14"/>
      <c r="E23" s="1"/>
      <c r="F23" s="1"/>
      <c r="G23" s="33">
        <f>SUM(C23:C24)</f>
        <v>42200</v>
      </c>
    </row>
    <row r="24" spans="1:7" ht="17.25" x14ac:dyDescent="0.3">
      <c r="A24" s="1" t="s">
        <v>21</v>
      </c>
      <c r="B24" s="1">
        <v>3527370</v>
      </c>
      <c r="C24" s="6">
        <f>SUM(B24-'12'!B24)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57104000</v>
      </c>
      <c r="C25" s="6">
        <f>SUM(B25-'12'!B25)</f>
        <v>166000</v>
      </c>
      <c r="D25" s="14"/>
      <c r="E25" s="1"/>
      <c r="F25" s="1"/>
      <c r="G25" s="33">
        <f>SUM(C25:C26)</f>
        <v>209460</v>
      </c>
    </row>
    <row r="26" spans="1:7" ht="17.25" x14ac:dyDescent="0.3">
      <c r="A26" s="1" t="s">
        <v>23</v>
      </c>
      <c r="B26" s="1">
        <v>2907300</v>
      </c>
      <c r="C26" s="6">
        <f>SUM(B26-'12'!B26)</f>
        <v>43460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SUM(B27-'12'!B27)</f>
        <v>0</v>
      </c>
      <c r="D27" s="14"/>
      <c r="E27" s="1"/>
      <c r="F27" s="1"/>
      <c r="G27" s="33">
        <f>SUM(C27:C28)</f>
        <v>750</v>
      </c>
    </row>
    <row r="28" spans="1:7" ht="17.25" x14ac:dyDescent="0.3">
      <c r="A28" s="1" t="s">
        <v>25</v>
      </c>
      <c r="B28" s="1">
        <v>205450</v>
      </c>
      <c r="C28" s="6">
        <f>SUM(B28-'12'!B28)</f>
        <v>750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27647000</v>
      </c>
      <c r="C29" s="6">
        <f>SUM(B29-'12'!B29)</f>
        <v>84000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3789790</v>
      </c>
      <c r="C30" s="6">
        <f>SUM(B30-'12'!B30)</f>
        <v>39500</v>
      </c>
      <c r="D30" s="14"/>
      <c r="E30" s="1"/>
      <c r="F30" s="1"/>
      <c r="G30" s="21">
        <f>SUM(C29:C30)</f>
        <v>123500</v>
      </c>
    </row>
    <row r="31" spans="1:7" ht="17.25" x14ac:dyDescent="0.3">
      <c r="A31" s="1" t="s">
        <v>26</v>
      </c>
      <c r="B31" s="1">
        <v>182000</v>
      </c>
      <c r="C31" s="6">
        <f>SUM(B31-'12'!B31)</f>
        <v>0</v>
      </c>
      <c r="D31" s="14"/>
      <c r="E31" s="1"/>
      <c r="F31" s="1"/>
      <c r="G31" s="33">
        <f>SUM(C31:C32)</f>
        <v>18620</v>
      </c>
    </row>
    <row r="32" spans="1:7" ht="17.25" x14ac:dyDescent="0.3">
      <c r="A32" s="1" t="s">
        <v>27</v>
      </c>
      <c r="B32" s="1">
        <v>5774760</v>
      </c>
      <c r="C32" s="6">
        <f>SUM(B32-'12'!B32)</f>
        <v>18620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57195000</v>
      </c>
      <c r="C33" s="6">
        <f>SUM(B33-'12'!B33)</f>
        <v>96000</v>
      </c>
      <c r="D33" s="14"/>
      <c r="E33" s="1"/>
      <c r="F33" s="1"/>
      <c r="G33" s="33">
        <f>SUM(C33:C34)</f>
        <v>135370</v>
      </c>
    </row>
    <row r="34" spans="1:7" ht="17.25" x14ac:dyDescent="0.3">
      <c r="A34" s="1" t="s">
        <v>29</v>
      </c>
      <c r="B34" s="1">
        <v>2030460</v>
      </c>
      <c r="C34" s="6">
        <f>SUM(B34-'12'!B34)</f>
        <v>39370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28100400</v>
      </c>
      <c r="C35" s="6">
        <f>SUM(B35-'12'!B35)</f>
        <v>2300</v>
      </c>
      <c r="D35" s="14"/>
      <c r="E35" s="1"/>
      <c r="F35" s="1"/>
      <c r="G35" s="33">
        <f>SUM(C35:C36)</f>
        <v>15820</v>
      </c>
    </row>
    <row r="36" spans="1:7" ht="17.25" x14ac:dyDescent="0.3">
      <c r="A36" s="1" t="s">
        <v>44</v>
      </c>
      <c r="B36" s="1">
        <v>3287140</v>
      </c>
      <c r="C36" s="6">
        <f>SUM(B36-'12'!B36)</f>
        <v>13520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207600</v>
      </c>
      <c r="C37" s="6">
        <f>SUM(B37-'12'!B37)</f>
        <v>1000</v>
      </c>
      <c r="D37" s="14"/>
      <c r="E37" s="1">
        <v>1.34</v>
      </c>
      <c r="F37" s="1">
        <v>1.2</v>
      </c>
      <c r="G37" s="33">
        <f>SUM(C37:C38)</f>
        <v>4980</v>
      </c>
    </row>
    <row r="38" spans="1:7" ht="17.25" x14ac:dyDescent="0.3">
      <c r="A38" s="1" t="s">
        <v>46</v>
      </c>
      <c r="B38" s="1">
        <v>1404090</v>
      </c>
      <c r="C38" s="6">
        <f>SUM(B38-'12'!B38)</f>
        <v>3980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60104000</v>
      </c>
      <c r="C39" s="6">
        <f>SUM(B39-'12'!B39)</f>
        <v>35000</v>
      </c>
      <c r="D39" s="14"/>
      <c r="E39" s="1"/>
      <c r="F39" s="1"/>
      <c r="G39" s="33">
        <f>SUM(C39:C40)</f>
        <v>35000</v>
      </c>
    </row>
    <row r="40" spans="1:7" ht="17.25" x14ac:dyDescent="0.3">
      <c r="A40" s="1" t="s">
        <v>31</v>
      </c>
      <c r="B40" s="1">
        <v>9753760</v>
      </c>
      <c r="C40" s="6">
        <f>SUM(B40-'12'!B40)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SUM(B41-'12'!B41)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4434460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7870370370370372" bottom="0.75" header="0.3" footer="0.3"/>
  <pageSetup orientation="portrait" r:id="rId1"/>
  <headerFooter>
    <oddHeader>&amp;C&amp;20September 13,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7" workbookViewId="0">
      <selection activeCell="G44" sqref="G44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215026000</v>
      </c>
      <c r="C2" s="6">
        <f>SUM(B2-'13'!B2)</f>
        <v>1000</v>
      </c>
      <c r="D2" s="8"/>
      <c r="E2" s="2"/>
      <c r="F2" s="3"/>
      <c r="G2" s="33">
        <f>SUM(C2:C3)</f>
        <v>48340</v>
      </c>
    </row>
    <row r="3" spans="1:7" ht="17.25" x14ac:dyDescent="0.3">
      <c r="A3" s="1" t="s">
        <v>0</v>
      </c>
      <c r="B3" s="1">
        <v>5477560</v>
      </c>
      <c r="C3" s="6">
        <f>SUM(B3-'13'!B3)</f>
        <v>47340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2264000</v>
      </c>
      <c r="C4" s="6">
        <f>SUM(B4-'13'!B4)</f>
        <v>9000</v>
      </c>
      <c r="D4" s="14"/>
      <c r="E4" s="1"/>
      <c r="F4" s="1"/>
      <c r="G4" s="12">
        <f>SUM(C4)</f>
        <v>9000</v>
      </c>
    </row>
    <row r="5" spans="1:7" ht="17.25" x14ac:dyDescent="0.3">
      <c r="A5" s="1" t="s">
        <v>3</v>
      </c>
      <c r="B5" s="1">
        <v>33693690</v>
      </c>
      <c r="C5" s="6">
        <f>SUM(B5-'13'!B5)</f>
        <v>95920</v>
      </c>
      <c r="D5" s="8"/>
      <c r="E5" s="1"/>
      <c r="F5" s="1"/>
      <c r="G5" s="12">
        <f>SUM(C5)</f>
        <v>95920</v>
      </c>
    </row>
    <row r="6" spans="1:7" ht="17.25" x14ac:dyDescent="0.3">
      <c r="A6" s="1" t="s">
        <v>4</v>
      </c>
      <c r="B6" s="1">
        <v>39142260</v>
      </c>
      <c r="C6" s="6">
        <f>SUM(B6-'13'!B6)</f>
        <v>8140</v>
      </c>
      <c r="D6" s="14"/>
      <c r="E6" s="1"/>
      <c r="F6" s="1"/>
      <c r="G6" s="12">
        <f>SUM(C6)</f>
        <v>8140</v>
      </c>
    </row>
    <row r="7" spans="1:7" ht="17.25" x14ac:dyDescent="0.3">
      <c r="A7" s="1" t="s">
        <v>5</v>
      </c>
      <c r="B7" s="1">
        <v>13182400</v>
      </c>
      <c r="C7" s="6">
        <f>SUM(B7-'13'!B7)</f>
        <v>10300</v>
      </c>
      <c r="D7" s="14"/>
      <c r="E7" s="1"/>
      <c r="F7" s="1"/>
      <c r="G7" s="33">
        <f>SUM(C7:C8)</f>
        <v>36810</v>
      </c>
    </row>
    <row r="8" spans="1:7" ht="17.25" x14ac:dyDescent="0.3">
      <c r="A8" s="1" t="s">
        <v>6</v>
      </c>
      <c r="B8" s="1">
        <v>4887250</v>
      </c>
      <c r="C8" s="6">
        <f>SUM(B8-'13'!B8)</f>
        <v>26510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95115030</v>
      </c>
      <c r="C9" s="6">
        <f>SUM(B9-'13'!B9)</f>
        <v>75040</v>
      </c>
      <c r="D9" s="14"/>
      <c r="E9" s="1"/>
      <c r="F9" s="1"/>
      <c r="G9" s="12">
        <f>SUM(C9)</f>
        <v>75040</v>
      </c>
    </row>
    <row r="10" spans="1:7" ht="17.25" x14ac:dyDescent="0.3">
      <c r="A10" s="1" t="s">
        <v>8</v>
      </c>
      <c r="B10" s="1">
        <v>65390800</v>
      </c>
      <c r="C10" s="6">
        <f>SUM(B10-'13'!B10)</f>
        <v>350300</v>
      </c>
      <c r="D10" s="14"/>
      <c r="E10" s="1"/>
      <c r="F10" s="1"/>
      <c r="G10" s="33">
        <f>SUM(C10:C11)</f>
        <v>350300</v>
      </c>
    </row>
    <row r="11" spans="1:7" ht="17.25" x14ac:dyDescent="0.3">
      <c r="A11" s="1" t="s">
        <v>9</v>
      </c>
      <c r="B11" s="1">
        <v>36407390</v>
      </c>
      <c r="C11" s="6">
        <f>SUM(B11-'13'!B11)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6848773000</v>
      </c>
      <c r="C12" s="6">
        <f>SUM(B12-'13'!B12)</f>
        <v>2136000</v>
      </c>
      <c r="D12" s="14"/>
      <c r="E12" s="1"/>
      <c r="F12" s="1">
        <v>2.4</v>
      </c>
      <c r="G12" s="12">
        <f>SUM(C12)</f>
        <v>2136000</v>
      </c>
    </row>
    <row r="13" spans="1:7" ht="17.25" x14ac:dyDescent="0.3">
      <c r="A13" s="1" t="s">
        <v>11</v>
      </c>
      <c r="B13" s="11">
        <v>6666666906000</v>
      </c>
      <c r="C13" s="13">
        <f>SUM(B13-'13'!B13)</f>
        <v>375000</v>
      </c>
      <c r="D13" s="14"/>
      <c r="E13" s="1"/>
      <c r="F13" s="1"/>
      <c r="G13" s="12">
        <f>SUM(C13)</f>
        <v>375000</v>
      </c>
    </row>
    <row r="14" spans="1:7" ht="17.25" x14ac:dyDescent="0.3">
      <c r="A14" s="1" t="s">
        <v>12</v>
      </c>
      <c r="B14" s="1">
        <v>48330070</v>
      </c>
      <c r="C14" s="6">
        <f>SUM(B14-'13'!B14)</f>
        <v>39760</v>
      </c>
      <c r="D14" s="14"/>
      <c r="E14" s="1"/>
      <c r="F14" s="1"/>
      <c r="G14" s="12">
        <f>SUM(C14)</f>
        <v>39760</v>
      </c>
    </row>
    <row r="15" spans="1:7" ht="17.25" x14ac:dyDescent="0.3">
      <c r="A15" s="1" t="s">
        <v>13</v>
      </c>
      <c r="B15" s="1">
        <v>236774780</v>
      </c>
      <c r="C15" s="6">
        <f>SUM(B15-'13'!B15)</f>
        <v>187890</v>
      </c>
      <c r="D15" s="14"/>
      <c r="E15" s="1"/>
      <c r="F15" s="1"/>
      <c r="G15" s="30">
        <f>SUM(C15:C15)</f>
        <v>187890</v>
      </c>
    </row>
    <row r="16" spans="1:7" ht="17.25" x14ac:dyDescent="0.3">
      <c r="A16" s="1" t="s">
        <v>14</v>
      </c>
      <c r="B16" s="1">
        <v>238587000</v>
      </c>
      <c r="C16" s="6">
        <f>SUM(B16-'13'!B16)</f>
        <v>191000</v>
      </c>
      <c r="D16" s="14"/>
      <c r="E16" s="1"/>
      <c r="F16" s="1"/>
      <c r="G16" s="12">
        <f>SUM(C16)</f>
        <v>191000</v>
      </c>
    </row>
    <row r="17" spans="1:7" ht="17.25" x14ac:dyDescent="0.3">
      <c r="A17" s="1" t="s">
        <v>15</v>
      </c>
      <c r="B17" s="1">
        <v>5226280</v>
      </c>
      <c r="C17" s="6">
        <f>SUM(B17-'13'!B17)</f>
        <v>27200</v>
      </c>
      <c r="D17" s="14"/>
      <c r="E17" s="1"/>
      <c r="F17" s="1"/>
      <c r="G17" s="33">
        <f>SUM(C17:C18)</f>
        <v>27600</v>
      </c>
    </row>
    <row r="18" spans="1:7" ht="17.25" x14ac:dyDescent="0.3">
      <c r="A18" s="1" t="s">
        <v>16</v>
      </c>
      <c r="B18" s="1">
        <v>7396000</v>
      </c>
      <c r="C18" s="6">
        <f>SUM(B18-'13'!B18)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53818320</v>
      </c>
      <c r="C19" s="6">
        <f>SUM(B19-'13'!B19)</f>
        <v>30740</v>
      </c>
      <c r="D19" s="14"/>
      <c r="E19" s="1"/>
      <c r="F19" s="1"/>
      <c r="G19" s="12">
        <f>SUM(C19)</f>
        <v>30740</v>
      </c>
    </row>
    <row r="20" spans="1:7" ht="17.25" x14ac:dyDescent="0.3">
      <c r="A20" s="1" t="s">
        <v>18</v>
      </c>
      <c r="B20" s="1">
        <v>20880900</v>
      </c>
      <c r="C20" s="6">
        <f>SUM(B20-'13'!B20)</f>
        <v>75100</v>
      </c>
      <c r="D20" s="14"/>
      <c r="E20" s="1"/>
      <c r="F20" s="1"/>
      <c r="G20" s="12">
        <f>SUM(C20)</f>
        <v>75100</v>
      </c>
    </row>
    <row r="21" spans="1:7" ht="17.25" x14ac:dyDescent="0.3">
      <c r="A21" s="1" t="s">
        <v>19</v>
      </c>
      <c r="B21" s="1">
        <v>93766800</v>
      </c>
      <c r="C21" s="6">
        <f>SUM(B21-'13'!B21)</f>
        <v>59600</v>
      </c>
      <c r="D21" s="14"/>
      <c r="E21" s="1"/>
      <c r="F21" s="1"/>
      <c r="G21" s="12">
        <f>SUM(C21)</f>
        <v>59600</v>
      </c>
    </row>
    <row r="22" spans="1:7" ht="17.25" x14ac:dyDescent="0.3">
      <c r="A22" s="1" t="s">
        <v>42</v>
      </c>
      <c r="B22" s="1">
        <v>9958700</v>
      </c>
      <c r="C22" s="6">
        <f>SUM(B22-'13'!B22)</f>
        <v>51200</v>
      </c>
      <c r="D22" s="14"/>
      <c r="E22" s="1"/>
      <c r="F22" s="1"/>
      <c r="G22" s="26">
        <f>SUM(C22)</f>
        <v>51200</v>
      </c>
    </row>
    <row r="23" spans="1:7" ht="17.25" x14ac:dyDescent="0.3">
      <c r="A23" s="1" t="s">
        <v>20</v>
      </c>
      <c r="B23" s="1">
        <v>22487200</v>
      </c>
      <c r="C23" s="6">
        <f>SUM(B23-'13'!B23)</f>
        <v>44000</v>
      </c>
      <c r="D23" s="14"/>
      <c r="E23" s="1"/>
      <c r="F23" s="1"/>
      <c r="G23" s="33">
        <f>SUM(C23:C24)</f>
        <v>44000</v>
      </c>
    </row>
    <row r="24" spans="1:7" ht="17.25" x14ac:dyDescent="0.3">
      <c r="A24" s="1" t="s">
        <v>21</v>
      </c>
      <c r="B24" s="1">
        <v>3527370</v>
      </c>
      <c r="C24" s="6">
        <f>SUM(B24-'13'!B24)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57280000</v>
      </c>
      <c r="C25" s="6">
        <f>SUM(B25-'13'!B25)</f>
        <v>176000</v>
      </c>
      <c r="D25" s="14"/>
      <c r="E25" s="1"/>
      <c r="F25" s="1"/>
      <c r="G25" s="33">
        <f>SUM(C25:C26)</f>
        <v>219290</v>
      </c>
    </row>
    <row r="26" spans="1:7" ht="17.25" x14ac:dyDescent="0.3">
      <c r="A26" s="1" t="s">
        <v>23</v>
      </c>
      <c r="B26" s="1">
        <v>2950590</v>
      </c>
      <c r="C26" s="6">
        <f>SUM(B26-'13'!B26)</f>
        <v>43290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SUM(B27-'13'!B27)</f>
        <v>0</v>
      </c>
      <c r="D27" s="14"/>
      <c r="E27" s="1"/>
      <c r="F27" s="1"/>
      <c r="G27" s="33">
        <f>SUM(C27:C28)</f>
        <v>440</v>
      </c>
    </row>
    <row r="28" spans="1:7" ht="17.25" x14ac:dyDescent="0.3">
      <c r="A28" s="1" t="s">
        <v>25</v>
      </c>
      <c r="B28" s="1">
        <v>205890</v>
      </c>
      <c r="C28" s="6">
        <f>SUM(B28-'13'!B28)</f>
        <v>440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27732000</v>
      </c>
      <c r="C29" s="6">
        <f>SUM(B29-'13'!B29)</f>
        <v>85000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3829240</v>
      </c>
      <c r="C30" s="6">
        <f>SUM(B30-'13'!B30)</f>
        <v>39450</v>
      </c>
      <c r="D30" s="14"/>
      <c r="E30" s="1"/>
      <c r="F30" s="1"/>
      <c r="G30" s="21">
        <f>SUM(C29:C30)</f>
        <v>124450</v>
      </c>
    </row>
    <row r="31" spans="1:7" ht="17.25" x14ac:dyDescent="0.3">
      <c r="A31" s="1" t="s">
        <v>26</v>
      </c>
      <c r="B31" s="1">
        <v>183000</v>
      </c>
      <c r="C31" s="6">
        <f>SUM(B31-'13'!B31)</f>
        <v>1000</v>
      </c>
      <c r="D31" s="14"/>
      <c r="E31" s="1"/>
      <c r="F31" s="1"/>
      <c r="G31" s="33">
        <f>SUM(C31:C32)</f>
        <v>18780</v>
      </c>
    </row>
    <row r="32" spans="1:7" ht="17.25" x14ac:dyDescent="0.3">
      <c r="A32" s="1" t="s">
        <v>27</v>
      </c>
      <c r="B32" s="1">
        <v>5792540</v>
      </c>
      <c r="C32" s="6">
        <f>SUM(B32-'13'!B32)</f>
        <v>17780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57296000</v>
      </c>
      <c r="C33" s="6">
        <f>SUM(B33-'13'!B33)</f>
        <v>101000</v>
      </c>
      <c r="D33" s="14"/>
      <c r="E33" s="1"/>
      <c r="F33" s="1"/>
      <c r="G33" s="33">
        <f>SUM(C33:C34)</f>
        <v>140380</v>
      </c>
    </row>
    <row r="34" spans="1:7" ht="17.25" x14ac:dyDescent="0.3">
      <c r="A34" s="1" t="s">
        <v>29</v>
      </c>
      <c r="B34" s="1">
        <v>2069840</v>
      </c>
      <c r="C34" s="6">
        <f>SUM(B34-'13'!B34)</f>
        <v>39380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28102900</v>
      </c>
      <c r="C35" s="6">
        <f>SUM(B35-'13'!B35)</f>
        <v>2500</v>
      </c>
      <c r="D35" s="14"/>
      <c r="E35" s="1">
        <v>0.98</v>
      </c>
      <c r="F35" s="1">
        <v>0.9</v>
      </c>
      <c r="G35" s="33">
        <f>SUM(C35:C36)</f>
        <v>16190</v>
      </c>
    </row>
    <row r="36" spans="1:7" ht="17.25" x14ac:dyDescent="0.3">
      <c r="A36" s="1" t="s">
        <v>44</v>
      </c>
      <c r="B36" s="1">
        <v>3300830</v>
      </c>
      <c r="C36" s="6">
        <f>SUM(B36-'13'!B36)</f>
        <v>13690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208900</v>
      </c>
      <c r="C37" s="6">
        <f>SUM(B37-'13'!B37)</f>
        <v>1300</v>
      </c>
      <c r="D37" s="14"/>
      <c r="E37" s="1">
        <v>1.34</v>
      </c>
      <c r="F37" s="1">
        <v>1.2</v>
      </c>
      <c r="G37" s="33">
        <f>SUM(C37:C38)</f>
        <v>4670</v>
      </c>
    </row>
    <row r="38" spans="1:7" ht="17.25" x14ac:dyDescent="0.3">
      <c r="A38" s="1" t="s">
        <v>46</v>
      </c>
      <c r="B38" s="1">
        <v>1407460</v>
      </c>
      <c r="C38" s="6">
        <f>SUM(B38-'13'!B38)</f>
        <v>3370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60139000</v>
      </c>
      <c r="C39" s="6">
        <f>SUM(B39-'13'!B39)</f>
        <v>35000</v>
      </c>
      <c r="D39" s="14"/>
      <c r="E39" s="1"/>
      <c r="F39" s="1"/>
      <c r="G39" s="33">
        <f>SUM(C39:C40)</f>
        <v>35000</v>
      </c>
    </row>
    <row r="40" spans="1:7" ht="17.25" x14ac:dyDescent="0.3">
      <c r="A40" s="1" t="s">
        <v>31</v>
      </c>
      <c r="B40" s="1">
        <v>9753760</v>
      </c>
      <c r="C40" s="6">
        <f>SUM(B40-'13'!B40)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SUM(B41-'13'!B41)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4400640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&amp;C&amp;"-,Bold"&amp;20September&amp;"-,Regular" 14,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8" workbookViewId="0">
      <selection activeCell="B25" sqref="B25:B40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215134000</v>
      </c>
      <c r="C2" s="6">
        <f>SUM(B2-'14'!B2)</f>
        <v>108000</v>
      </c>
      <c r="D2" s="8"/>
      <c r="E2" s="2"/>
      <c r="F2" s="3"/>
      <c r="G2" s="33">
        <f>SUM(C2:C3)</f>
        <v>159110</v>
      </c>
    </row>
    <row r="3" spans="1:7" ht="17.25" x14ac:dyDescent="0.3">
      <c r="A3" s="1" t="s">
        <v>0</v>
      </c>
      <c r="B3" s="1">
        <v>5528670</v>
      </c>
      <c r="C3" s="6">
        <f>SUM(B3-'14'!B3)</f>
        <v>51110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2279000</v>
      </c>
      <c r="C4" s="6">
        <f>SUM(B4-'14'!B4)</f>
        <v>15000</v>
      </c>
      <c r="D4" s="14"/>
      <c r="E4" s="1"/>
      <c r="F4" s="1"/>
      <c r="G4" s="12">
        <f>SUM(C4)</f>
        <v>15000</v>
      </c>
    </row>
    <row r="5" spans="1:7" ht="17.25" x14ac:dyDescent="0.3">
      <c r="A5" s="1" t="s">
        <v>3</v>
      </c>
      <c r="B5" s="1">
        <v>33792000</v>
      </c>
      <c r="C5" s="6">
        <f>SUM(B5-'14'!B5)</f>
        <v>98310</v>
      </c>
      <c r="D5" s="8"/>
      <c r="E5" s="1"/>
      <c r="F5" s="1"/>
      <c r="G5" s="12">
        <f>SUM(C5)</f>
        <v>98310</v>
      </c>
    </row>
    <row r="6" spans="1:7" ht="17.25" x14ac:dyDescent="0.3">
      <c r="A6" s="1" t="s">
        <v>4</v>
      </c>
      <c r="B6" s="1">
        <v>39150220</v>
      </c>
      <c r="C6" s="6">
        <f>SUM(B6-'14'!B6)</f>
        <v>7960</v>
      </c>
      <c r="D6" s="14"/>
      <c r="E6" s="1"/>
      <c r="F6" s="1"/>
      <c r="G6" s="12">
        <f>SUM(C6)</f>
        <v>7960</v>
      </c>
    </row>
    <row r="7" spans="1:7" ht="17.25" x14ac:dyDescent="0.3">
      <c r="A7" s="1" t="s">
        <v>5</v>
      </c>
      <c r="B7" s="1">
        <v>13196400</v>
      </c>
      <c r="C7" s="6">
        <f>SUM(B7-'14'!B7)</f>
        <v>14000</v>
      </c>
      <c r="D7" s="14"/>
      <c r="E7" s="1"/>
      <c r="F7" s="1"/>
      <c r="G7" s="33">
        <f>SUM(C7:C8)</f>
        <v>44360</v>
      </c>
    </row>
    <row r="8" spans="1:7" ht="17.25" x14ac:dyDescent="0.3">
      <c r="A8" s="1" t="s">
        <v>6</v>
      </c>
      <c r="B8" s="1">
        <v>4917610</v>
      </c>
      <c r="C8" s="6">
        <f>SUM(B8-'14'!B8)</f>
        <v>30360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95194620</v>
      </c>
      <c r="C9" s="6">
        <f>SUM(B9-'14'!B9)</f>
        <v>79590</v>
      </c>
      <c r="D9" s="14"/>
      <c r="E9" s="1"/>
      <c r="F9" s="1"/>
      <c r="G9" s="12">
        <f>SUM(C9)</f>
        <v>79590</v>
      </c>
    </row>
    <row r="10" spans="1:7" ht="17.25" x14ac:dyDescent="0.3">
      <c r="A10" s="1" t="s">
        <v>8</v>
      </c>
      <c r="B10" s="1">
        <v>65932900</v>
      </c>
      <c r="C10" s="6">
        <f>SUM(B10-'14'!B10)</f>
        <v>542100</v>
      </c>
      <c r="D10" s="14"/>
      <c r="E10" s="1"/>
      <c r="F10" s="1"/>
      <c r="G10" s="33">
        <f>SUM(C10:C11)</f>
        <v>542100</v>
      </c>
    </row>
    <row r="11" spans="1:7" ht="17.25" x14ac:dyDescent="0.3">
      <c r="A11" s="1" t="s">
        <v>9</v>
      </c>
      <c r="B11" s="1">
        <v>36407390</v>
      </c>
      <c r="C11" s="6">
        <f>SUM(B11-'14'!B11)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6850611000</v>
      </c>
      <c r="C12" s="6">
        <f>SUM(B12-'14'!B12)</f>
        <v>1838000</v>
      </c>
      <c r="D12" s="14"/>
      <c r="E12" s="1"/>
      <c r="F12" s="1"/>
      <c r="G12" s="12">
        <f>SUM(C12)</f>
        <v>1838000</v>
      </c>
    </row>
    <row r="13" spans="1:7" ht="17.25" x14ac:dyDescent="0.3">
      <c r="A13" s="1" t="s">
        <v>11</v>
      </c>
      <c r="B13" s="11">
        <v>6666667303000</v>
      </c>
      <c r="C13" s="6">
        <f>SUM(B13-'14'!B13)</f>
        <v>397000</v>
      </c>
      <c r="D13" s="14"/>
      <c r="E13" s="1"/>
      <c r="F13" s="1"/>
      <c r="G13" s="12">
        <f>SUM(C13)</f>
        <v>397000</v>
      </c>
    </row>
    <row r="14" spans="1:7" ht="17.25" x14ac:dyDescent="0.3">
      <c r="A14" s="1" t="s">
        <v>12</v>
      </c>
      <c r="B14" s="1">
        <v>48330070</v>
      </c>
      <c r="C14" s="6">
        <f>SUM(B14-'14'!B14)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236774780</v>
      </c>
      <c r="C15" s="6">
        <f>SUM(B15-'14'!B15)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238587000</v>
      </c>
      <c r="C16" s="6">
        <f>SUM(B16-'14'!B16)</f>
        <v>0</v>
      </c>
      <c r="D16" s="14"/>
      <c r="E16" s="1"/>
      <c r="F16" s="1"/>
      <c r="G16" s="12">
        <f>SUM(C16)</f>
        <v>0</v>
      </c>
    </row>
    <row r="17" spans="1:7" ht="17.25" x14ac:dyDescent="0.3">
      <c r="A17" s="1" t="s">
        <v>15</v>
      </c>
      <c r="B17" s="1">
        <v>5252760</v>
      </c>
      <c r="C17" s="6">
        <f>SUM(B17-'14'!B17)</f>
        <v>26480</v>
      </c>
      <c r="D17" s="14"/>
      <c r="E17" s="1"/>
      <c r="F17" s="1"/>
      <c r="G17" s="33">
        <f>SUM(C17:C18)</f>
        <v>26780</v>
      </c>
    </row>
    <row r="18" spans="1:7" ht="17.25" x14ac:dyDescent="0.3">
      <c r="A18" s="1" t="s">
        <v>16</v>
      </c>
      <c r="B18" s="1">
        <v>7396300</v>
      </c>
      <c r="C18" s="6">
        <f>SUM(B18-'14'!B18)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53849950</v>
      </c>
      <c r="C19" s="6">
        <f>SUM(B19-'14'!B19)</f>
        <v>31630</v>
      </c>
      <c r="D19" s="14"/>
      <c r="E19" s="1"/>
      <c r="F19" s="1"/>
      <c r="G19" s="12">
        <f>SUM(C19)</f>
        <v>31630</v>
      </c>
    </row>
    <row r="20" spans="1:7" ht="17.25" x14ac:dyDescent="0.3">
      <c r="A20" s="1" t="s">
        <v>18</v>
      </c>
      <c r="B20" s="1">
        <v>20937100</v>
      </c>
      <c r="C20" s="6">
        <f>SUM(B20-'14'!B20)</f>
        <v>56200</v>
      </c>
      <c r="D20" s="14"/>
      <c r="E20" s="1"/>
      <c r="F20" s="1"/>
      <c r="G20" s="12">
        <f>SUM(C20)</f>
        <v>56200</v>
      </c>
    </row>
    <row r="21" spans="1:7" ht="17.25" x14ac:dyDescent="0.3">
      <c r="A21" s="1" t="s">
        <v>19</v>
      </c>
      <c r="B21" s="1">
        <v>93766800</v>
      </c>
      <c r="C21" s="6">
        <f>SUM(B21-'14'!B21)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10010200</v>
      </c>
      <c r="C22" s="6">
        <f>SUM(B22-'14'!B22)</f>
        <v>51500</v>
      </c>
      <c r="D22" s="14"/>
      <c r="E22" s="1"/>
      <c r="F22" s="1"/>
      <c r="G22" s="27">
        <f>SUM(C22)</f>
        <v>51500</v>
      </c>
    </row>
    <row r="23" spans="1:7" ht="17.25" x14ac:dyDescent="0.3">
      <c r="A23" s="1" t="s">
        <v>20</v>
      </c>
      <c r="B23" s="1">
        <v>22529700</v>
      </c>
      <c r="C23" s="6">
        <f>SUM(B23-'14'!B23)</f>
        <v>42500</v>
      </c>
      <c r="D23" s="14"/>
      <c r="E23" s="1"/>
      <c r="F23" s="1"/>
      <c r="G23" s="33">
        <f>SUM(C23:C24)</f>
        <v>42500</v>
      </c>
    </row>
    <row r="24" spans="1:7" ht="17.25" x14ac:dyDescent="0.3">
      <c r="A24" s="1" t="s">
        <v>21</v>
      </c>
      <c r="B24" s="1">
        <v>3527370</v>
      </c>
      <c r="C24" s="6">
        <f>SUM(B24-'14'!B24)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57481000</v>
      </c>
      <c r="C25" s="6">
        <f>SUM(B25-'14'!B25)</f>
        <v>201000</v>
      </c>
      <c r="D25" s="14"/>
      <c r="E25" s="1"/>
      <c r="F25" s="1"/>
      <c r="G25" s="33">
        <f>SUM(C25:C26)</f>
        <v>246250</v>
      </c>
    </row>
    <row r="26" spans="1:7" ht="17.25" x14ac:dyDescent="0.3">
      <c r="A26" s="1" t="s">
        <v>23</v>
      </c>
      <c r="B26" s="1">
        <v>2995840</v>
      </c>
      <c r="C26" s="6">
        <f>SUM(B26-'14'!B26)</f>
        <v>45250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SUM(B27-'14'!B27)</f>
        <v>0</v>
      </c>
      <c r="D27" s="14"/>
      <c r="E27" s="1"/>
      <c r="F27" s="1"/>
      <c r="G27" s="33">
        <f>SUM(C27:C28)</f>
        <v>310</v>
      </c>
    </row>
    <row r="28" spans="1:7" ht="17.25" x14ac:dyDescent="0.3">
      <c r="A28" s="1" t="s">
        <v>25</v>
      </c>
      <c r="B28" s="1">
        <v>206200</v>
      </c>
      <c r="C28" s="6">
        <f>SUM(B28-'14'!B28)</f>
        <v>310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27824000</v>
      </c>
      <c r="C29" s="6">
        <f>SUM(B29-'14'!B29)</f>
        <v>92000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3869900</v>
      </c>
      <c r="C30" s="6">
        <f>SUM(B30-'14'!B30)</f>
        <v>40660</v>
      </c>
      <c r="D30" s="14"/>
      <c r="E30" s="1"/>
      <c r="F30" s="1"/>
      <c r="G30" s="21">
        <f>SUM(C29:C30)</f>
        <v>132660</v>
      </c>
    </row>
    <row r="31" spans="1:7" ht="17.25" x14ac:dyDescent="0.3">
      <c r="A31" s="1" t="s">
        <v>26</v>
      </c>
      <c r="B31" s="1">
        <v>183000</v>
      </c>
      <c r="C31" s="6">
        <f>SUM(B31-'14'!B31)</f>
        <v>0</v>
      </c>
      <c r="D31" s="14"/>
      <c r="E31" s="1"/>
      <c r="F31" s="1"/>
      <c r="G31" s="33">
        <f>SUM(C31:C32)</f>
        <v>16520</v>
      </c>
    </row>
    <row r="32" spans="1:7" ht="17.25" x14ac:dyDescent="0.3">
      <c r="A32" s="1" t="s">
        <v>27</v>
      </c>
      <c r="B32" s="1">
        <v>5809060</v>
      </c>
      <c r="C32" s="6">
        <f>SUM(B32-'14'!B32)</f>
        <v>16520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57397000</v>
      </c>
      <c r="C33" s="6">
        <f>SUM(B33-'14'!B33)</f>
        <v>101000</v>
      </c>
      <c r="D33" s="14"/>
      <c r="E33" s="1"/>
      <c r="F33" s="1"/>
      <c r="G33" s="33">
        <f>SUM(C33:C34)</f>
        <v>141290</v>
      </c>
    </row>
    <row r="34" spans="1:7" ht="17.25" x14ac:dyDescent="0.3">
      <c r="A34" s="1" t="s">
        <v>29</v>
      </c>
      <c r="B34" s="1">
        <v>2110130</v>
      </c>
      <c r="C34" s="6">
        <f>SUM(B34-'14'!B34)</f>
        <v>40290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28105200</v>
      </c>
      <c r="C35" s="6">
        <f>SUM(B35-'14'!B35)</f>
        <v>2300</v>
      </c>
      <c r="D35" s="14"/>
      <c r="E35" s="1"/>
      <c r="F35" s="1"/>
      <c r="G35" s="33">
        <f>SUM(C35:C36)</f>
        <v>16510</v>
      </c>
    </row>
    <row r="36" spans="1:7" ht="17.25" x14ac:dyDescent="0.3">
      <c r="A36" s="1" t="s">
        <v>44</v>
      </c>
      <c r="B36" s="1">
        <v>3315040</v>
      </c>
      <c r="C36" s="6">
        <f>SUM(B36-'14'!B36)</f>
        <v>14210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209800</v>
      </c>
      <c r="C37" s="6">
        <f>SUM(B37-'14'!B37)</f>
        <v>900</v>
      </c>
      <c r="D37" s="14"/>
      <c r="E37" s="1"/>
      <c r="F37" s="1"/>
      <c r="G37" s="33">
        <f>SUM(C37:C38)</f>
        <v>5190</v>
      </c>
    </row>
    <row r="38" spans="1:7" ht="17.25" x14ac:dyDescent="0.3">
      <c r="A38" s="1" t="s">
        <v>46</v>
      </c>
      <c r="B38" s="1">
        <v>1411750</v>
      </c>
      <c r="C38" s="6">
        <f>SUM(B38-'14'!B38)</f>
        <v>4290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60175000</v>
      </c>
      <c r="C39" s="6">
        <f>SUM(B39-'14'!B39)</f>
        <v>36000</v>
      </c>
      <c r="D39" s="14"/>
      <c r="E39" s="1"/>
      <c r="F39" s="1"/>
      <c r="G39" s="33">
        <f>SUM(C39:C40)</f>
        <v>36000</v>
      </c>
    </row>
    <row r="40" spans="1:7" ht="17.25" x14ac:dyDescent="0.3">
      <c r="A40" s="1" t="s">
        <v>31</v>
      </c>
      <c r="B40" s="1">
        <v>9753760</v>
      </c>
      <c r="C40" s="6">
        <f>SUM(B40-'14'!B40)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SUM(B41-'14'!B41)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&amp;C&amp;20September 15,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3" workbookViewId="0">
      <selection activeCell="B25" sqref="B25:B40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215174000</v>
      </c>
      <c r="C2" s="6">
        <f>SUM(B2-'15'!B2)</f>
        <v>40000</v>
      </c>
      <c r="D2" s="8"/>
      <c r="E2" s="2"/>
      <c r="F2" s="3"/>
      <c r="G2" s="33">
        <f>SUM(C2:C3)</f>
        <v>84680</v>
      </c>
    </row>
    <row r="3" spans="1:7" ht="17.25" x14ac:dyDescent="0.3">
      <c r="A3" s="1" t="s">
        <v>0</v>
      </c>
      <c r="B3" s="1">
        <v>5573350</v>
      </c>
      <c r="C3" s="6">
        <f>SUM(B3-'15'!B3)</f>
        <v>44680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2287000</v>
      </c>
      <c r="C4" s="6">
        <f>SUM(B4-'15'!B4)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33874890</v>
      </c>
      <c r="C5" s="6">
        <f>SUM(B5-'15'!B5)</f>
        <v>82890</v>
      </c>
      <c r="D5" s="8"/>
      <c r="E5" s="1"/>
      <c r="F5" s="1"/>
      <c r="G5" s="12">
        <f>SUM(C5)</f>
        <v>82890</v>
      </c>
    </row>
    <row r="6" spans="1:7" ht="17.25" x14ac:dyDescent="0.3">
      <c r="A6" s="1" t="s">
        <v>4</v>
      </c>
      <c r="B6" s="1">
        <v>39155800</v>
      </c>
      <c r="C6" s="6">
        <f>SUM(B6-'15'!B6)</f>
        <v>5580</v>
      </c>
      <c r="D6" s="14"/>
      <c r="E6" s="1"/>
      <c r="F6" s="1"/>
      <c r="G6" s="12">
        <f>SUM(C6)</f>
        <v>5580</v>
      </c>
    </row>
    <row r="7" spans="1:7" ht="17.25" x14ac:dyDescent="0.3">
      <c r="A7" s="1" t="s">
        <v>5</v>
      </c>
      <c r="B7" s="1">
        <v>13210200</v>
      </c>
      <c r="C7" s="6">
        <f>SUM(B7-'15'!B7)</f>
        <v>13800</v>
      </c>
      <c r="D7" s="14"/>
      <c r="E7" s="1"/>
      <c r="F7" s="1"/>
      <c r="G7" s="33">
        <f>SUM(C7:C8)</f>
        <v>39960</v>
      </c>
    </row>
    <row r="8" spans="1:7" ht="17.25" x14ac:dyDescent="0.3">
      <c r="A8" s="1" t="s">
        <v>6</v>
      </c>
      <c r="B8" s="1">
        <v>4943770</v>
      </c>
      <c r="C8" s="6">
        <f>SUM(B8-'15'!B8)</f>
        <v>26160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95268000</v>
      </c>
      <c r="C9" s="6">
        <f>SUM(B9-'15'!B9)</f>
        <v>73380</v>
      </c>
      <c r="D9" s="14"/>
      <c r="E9" s="1"/>
      <c r="F9" s="1"/>
      <c r="G9" s="12">
        <f>SUM(C9)</f>
        <v>73380</v>
      </c>
    </row>
    <row r="10" spans="1:7" ht="17.25" x14ac:dyDescent="0.3">
      <c r="A10" s="1" t="s">
        <v>8</v>
      </c>
      <c r="B10" s="1">
        <v>66342100</v>
      </c>
      <c r="C10" s="6">
        <f>SUM(B10-'15'!B10)</f>
        <v>409200</v>
      </c>
      <c r="D10" s="14"/>
      <c r="E10" s="1"/>
      <c r="F10" s="1"/>
      <c r="G10" s="33">
        <f>SUM(C10:C11)</f>
        <v>409200</v>
      </c>
    </row>
    <row r="11" spans="1:7" ht="17.25" x14ac:dyDescent="0.3">
      <c r="A11" s="1" t="s">
        <v>9</v>
      </c>
      <c r="B11" s="1">
        <v>36407390</v>
      </c>
      <c r="C11" s="6">
        <f>SUM(B11-'15'!B11)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6852583000</v>
      </c>
      <c r="C12" s="6">
        <f>SUM(B12-'15'!B12)</f>
        <v>1972000</v>
      </c>
      <c r="D12" s="14"/>
      <c r="E12" s="1"/>
      <c r="F12" s="1"/>
      <c r="G12" s="12">
        <f>SUM(C12)</f>
        <v>1972000</v>
      </c>
    </row>
    <row r="13" spans="1:7" ht="17.25" x14ac:dyDescent="0.3">
      <c r="A13" s="1" t="s">
        <v>11</v>
      </c>
      <c r="B13" s="11">
        <v>6666667695000</v>
      </c>
      <c r="C13" s="13">
        <f>SUM(B13-'15'!B13)</f>
        <v>392000</v>
      </c>
      <c r="D13" s="14"/>
      <c r="E13" s="1"/>
      <c r="F13" s="1"/>
      <c r="G13" s="12">
        <f>SUM(C13)</f>
        <v>392000</v>
      </c>
    </row>
    <row r="14" spans="1:7" ht="17.25" x14ac:dyDescent="0.3">
      <c r="A14" s="1" t="s">
        <v>12</v>
      </c>
      <c r="B14" s="1">
        <v>48434000</v>
      </c>
      <c r="C14" s="6">
        <f>SUM(B14-'15'!B14)</f>
        <v>103930</v>
      </c>
      <c r="D14" s="14"/>
      <c r="E14" s="1"/>
      <c r="F14" s="1"/>
      <c r="G14" s="12">
        <f>SUM(C14)</f>
        <v>103930</v>
      </c>
    </row>
    <row r="15" spans="1:7" ht="17.25" x14ac:dyDescent="0.3">
      <c r="A15" s="1" t="s">
        <v>13</v>
      </c>
      <c r="B15" s="1">
        <v>237150580</v>
      </c>
      <c r="C15" s="6">
        <f>SUM(B15-'15'!B15)</f>
        <v>375800</v>
      </c>
      <c r="D15" s="14"/>
      <c r="E15" s="1"/>
      <c r="F15" s="1"/>
      <c r="G15" s="30">
        <f>SUM(C15:C15)</f>
        <v>375800</v>
      </c>
    </row>
    <row r="16" spans="1:7" ht="17.25" x14ac:dyDescent="0.3">
      <c r="A16" s="1" t="s">
        <v>14</v>
      </c>
      <c r="B16" s="1">
        <v>239012000</v>
      </c>
      <c r="C16" s="6">
        <f>SUM(B16-'15'!B16)</f>
        <v>425000</v>
      </c>
      <c r="D16" s="14"/>
      <c r="E16" s="1"/>
      <c r="F16" s="1"/>
      <c r="G16" s="12">
        <f>SUM(C16)</f>
        <v>425000</v>
      </c>
    </row>
    <row r="17" spans="1:7" ht="17.25" x14ac:dyDescent="0.3">
      <c r="A17" s="1" t="s">
        <v>15</v>
      </c>
      <c r="B17" s="1">
        <v>5278700</v>
      </c>
      <c r="C17" s="6">
        <f>SUM(B17-'15'!B17)</f>
        <v>25940</v>
      </c>
      <c r="D17" s="14"/>
      <c r="E17" s="1"/>
      <c r="F17" s="1"/>
      <c r="G17" s="33">
        <f>SUM(C17:C18)</f>
        <v>26140</v>
      </c>
    </row>
    <row r="18" spans="1:7" ht="17.25" x14ac:dyDescent="0.3">
      <c r="A18" s="1" t="s">
        <v>16</v>
      </c>
      <c r="B18" s="1">
        <v>7396500</v>
      </c>
      <c r="C18" s="6">
        <f>SUM(B18-'15'!B18)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53878970</v>
      </c>
      <c r="C19" s="6">
        <f>SUM(B19-'15'!B19)</f>
        <v>29020</v>
      </c>
      <c r="D19" s="14"/>
      <c r="E19" s="1"/>
      <c r="F19" s="1"/>
      <c r="G19" s="12">
        <f>SUM(C19)</f>
        <v>29020</v>
      </c>
    </row>
    <row r="20" spans="1:7" ht="17.25" x14ac:dyDescent="0.3">
      <c r="A20" s="1" t="s">
        <v>18</v>
      </c>
      <c r="B20" s="1">
        <v>20991200</v>
      </c>
      <c r="C20" s="6">
        <f>SUM(B20-'15'!B20)</f>
        <v>54100</v>
      </c>
      <c r="D20" s="14"/>
      <c r="E20" s="1"/>
      <c r="F20" s="1"/>
      <c r="G20" s="12">
        <f>SUM(C20)</f>
        <v>54100</v>
      </c>
    </row>
    <row r="21" spans="1:7" ht="17.25" x14ac:dyDescent="0.3">
      <c r="A21" s="1" t="s">
        <v>19</v>
      </c>
      <c r="B21" s="1">
        <v>93894200</v>
      </c>
      <c r="C21" s="6">
        <f>SUM(B21-'15'!B21)</f>
        <v>127400</v>
      </c>
      <c r="D21" s="14"/>
      <c r="E21" s="1"/>
      <c r="F21" s="1"/>
      <c r="G21" s="12">
        <f>SUM(C21)</f>
        <v>127400</v>
      </c>
    </row>
    <row r="22" spans="1:7" ht="17.25" x14ac:dyDescent="0.3">
      <c r="A22" s="1" t="s">
        <v>42</v>
      </c>
      <c r="B22" s="1">
        <v>10083700</v>
      </c>
      <c r="C22" s="6">
        <f>SUM(B22-'15'!B22)</f>
        <v>73500</v>
      </c>
      <c r="D22" s="14"/>
      <c r="E22" s="1"/>
      <c r="F22" s="1"/>
      <c r="G22" s="27">
        <f>SUM(C22)</f>
        <v>73500</v>
      </c>
    </row>
    <row r="23" spans="1:7" ht="17.25" x14ac:dyDescent="0.3">
      <c r="A23" s="1" t="s">
        <v>20</v>
      </c>
      <c r="B23" s="1">
        <v>22577300</v>
      </c>
      <c r="C23" s="6">
        <f>SUM(B23-'15'!B23)</f>
        <v>47600</v>
      </c>
      <c r="D23" s="14"/>
      <c r="E23" s="1"/>
      <c r="F23" s="1"/>
      <c r="G23" s="33">
        <f>SUM(C23:C24)</f>
        <v>47600</v>
      </c>
    </row>
    <row r="24" spans="1:7" ht="17.25" x14ac:dyDescent="0.3">
      <c r="A24" s="1" t="s">
        <v>21</v>
      </c>
      <c r="B24" s="1">
        <v>3527370</v>
      </c>
      <c r="C24" s="6">
        <f>SUM(B24-'15'!B24)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57481000</v>
      </c>
      <c r="C25" s="6">
        <f>SUM(B25-'15'!B25)</f>
        <v>0</v>
      </c>
      <c r="D25" s="14"/>
      <c r="E25" s="1"/>
      <c r="F25" s="1"/>
      <c r="G25" s="33">
        <f>SUM(C25:C26)</f>
        <v>0</v>
      </c>
    </row>
    <row r="26" spans="1:7" ht="17.25" x14ac:dyDescent="0.3">
      <c r="A26" s="1" t="s">
        <v>23</v>
      </c>
      <c r="B26" s="1">
        <v>2995840</v>
      </c>
      <c r="C26" s="6">
        <f>SUM(B26-'15'!B26)</f>
        <v>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SUM(B27-'15'!B27)</f>
        <v>0</v>
      </c>
      <c r="D27" s="14"/>
      <c r="E27" s="1"/>
      <c r="F27" s="1"/>
      <c r="G27" s="33">
        <f>SUM(C27:C28)</f>
        <v>0</v>
      </c>
    </row>
    <row r="28" spans="1:7" ht="17.25" x14ac:dyDescent="0.3">
      <c r="A28" s="1" t="s">
        <v>25</v>
      </c>
      <c r="B28" s="1">
        <v>206200</v>
      </c>
      <c r="C28" s="6">
        <f>SUM(B28-'15'!B28)</f>
        <v>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27824000</v>
      </c>
      <c r="C29" s="6">
        <f>SUM(B29-'15'!B29)</f>
        <v>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3869900</v>
      </c>
      <c r="C30" s="6">
        <f>SUM(B30-'15'!B30)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183000</v>
      </c>
      <c r="C31" s="6">
        <f>SUM(B31-'15'!B31)</f>
        <v>0</v>
      </c>
      <c r="D31" s="14"/>
      <c r="E31" s="1"/>
      <c r="F31" s="1"/>
      <c r="G31" s="33">
        <f>SUM(C31:C32)</f>
        <v>0</v>
      </c>
    </row>
    <row r="32" spans="1:7" ht="17.25" x14ac:dyDescent="0.3">
      <c r="A32" s="1" t="s">
        <v>27</v>
      </c>
      <c r="B32" s="1">
        <v>5809060</v>
      </c>
      <c r="C32" s="6">
        <f>SUM(B32-'15'!B32)</f>
        <v>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57397000</v>
      </c>
      <c r="C33" s="6">
        <f>SUM(B33-'15'!B33)</f>
        <v>0</v>
      </c>
      <c r="D33" s="14"/>
      <c r="E33" s="1"/>
      <c r="F33" s="1"/>
      <c r="G33" s="33">
        <f>SUM(C33:C34)</f>
        <v>0</v>
      </c>
    </row>
    <row r="34" spans="1:7" ht="17.25" x14ac:dyDescent="0.3">
      <c r="A34" s="1" t="s">
        <v>29</v>
      </c>
      <c r="B34" s="1">
        <v>2110130</v>
      </c>
      <c r="C34" s="6">
        <f>SUM(B34-'15'!B34)</f>
        <v>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28105200</v>
      </c>
      <c r="C35" s="6">
        <f>SUM(B35-'15'!B35)</f>
        <v>0</v>
      </c>
      <c r="D35" s="14"/>
      <c r="E35" s="1"/>
      <c r="F35" s="1"/>
      <c r="G35" s="33">
        <f>SUM(C35:C36)</f>
        <v>0</v>
      </c>
    </row>
    <row r="36" spans="1:7" ht="17.25" x14ac:dyDescent="0.3">
      <c r="A36" s="1" t="s">
        <v>44</v>
      </c>
      <c r="B36" s="1">
        <v>3315040</v>
      </c>
      <c r="C36" s="6">
        <f>SUM(B36-'15'!B36)</f>
        <v>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209800</v>
      </c>
      <c r="C37" s="6">
        <f>SUM(B37-'15'!B37)</f>
        <v>0</v>
      </c>
      <c r="D37" s="14"/>
      <c r="E37" s="1"/>
      <c r="F37" s="1"/>
      <c r="G37" s="33">
        <f>SUM(C37:C38)</f>
        <v>0</v>
      </c>
    </row>
    <row r="38" spans="1:7" ht="17.25" x14ac:dyDescent="0.3">
      <c r="A38" s="1" t="s">
        <v>46</v>
      </c>
      <c r="B38" s="1">
        <v>1411750</v>
      </c>
      <c r="C38" s="6">
        <f>SUM(B38-'15'!B38)</f>
        <v>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60175000</v>
      </c>
      <c r="C39" s="6">
        <f>SUM(B39-'15'!B39)</f>
        <v>0</v>
      </c>
      <c r="D39" s="14"/>
      <c r="E39" s="1"/>
      <c r="F39" s="1"/>
      <c r="G39" s="33">
        <f>SUM(C39:C40)</f>
        <v>0</v>
      </c>
    </row>
    <row r="40" spans="1:7" ht="17.25" x14ac:dyDescent="0.3">
      <c r="A40" s="1" t="s">
        <v>31</v>
      </c>
      <c r="B40" s="1">
        <v>9753760</v>
      </c>
      <c r="C40" s="6">
        <f>SUM(B40-'15'!B40)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SUM(B41-'15'!B41)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375" bottom="0.75" header="0.3" footer="0.3"/>
  <pageSetup orientation="portrait" r:id="rId1"/>
  <headerFooter>
    <oddHeader>&amp;C&amp;20September 16, 2018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0" workbookViewId="0">
      <selection activeCell="B41" sqref="B41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215212000</v>
      </c>
      <c r="C2" s="6">
        <f>SUM(B2-'16'!B2)</f>
        <v>38000</v>
      </c>
      <c r="D2" s="8"/>
      <c r="E2" s="2"/>
      <c r="F2" s="3"/>
      <c r="G2" s="33">
        <f>SUM(C2:C3)</f>
        <v>83520</v>
      </c>
    </row>
    <row r="3" spans="1:7" ht="17.25" x14ac:dyDescent="0.3">
      <c r="A3" s="1" t="s">
        <v>0</v>
      </c>
      <c r="B3" s="1">
        <v>5618870</v>
      </c>
      <c r="C3" s="6">
        <f>SUM(B3-'16'!B3)</f>
        <v>45520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2289000</v>
      </c>
      <c r="C4" s="6">
        <f>SUM(B4-'16'!B4)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33959750</v>
      </c>
      <c r="C5" s="6">
        <f>SUM(B5-'16'!B5)</f>
        <v>84860</v>
      </c>
      <c r="D5" s="8"/>
      <c r="E5" s="1"/>
      <c r="F5" s="1"/>
      <c r="G5" s="12">
        <f>SUM(C5)</f>
        <v>84860</v>
      </c>
    </row>
    <row r="6" spans="1:7" ht="17.25" x14ac:dyDescent="0.3">
      <c r="A6" s="1" t="s">
        <v>4</v>
      </c>
      <c r="B6" s="1">
        <v>39161030</v>
      </c>
      <c r="C6" s="6">
        <f>SUM(B6-'16'!B6)</f>
        <v>5230</v>
      </c>
      <c r="D6" s="14"/>
      <c r="E6" s="1"/>
      <c r="F6" s="1"/>
      <c r="G6" s="12">
        <f>SUM(C6)</f>
        <v>5230</v>
      </c>
    </row>
    <row r="7" spans="1:7" ht="17.25" x14ac:dyDescent="0.3">
      <c r="A7" s="1" t="s">
        <v>5</v>
      </c>
      <c r="B7" s="1">
        <v>13222900</v>
      </c>
      <c r="C7" s="6">
        <f>SUM(B7-'16'!B7)</f>
        <v>12700</v>
      </c>
      <c r="D7" s="14"/>
      <c r="E7" s="1"/>
      <c r="F7" s="1"/>
      <c r="G7" s="33">
        <f>SUM(C7:C8)</f>
        <v>38960</v>
      </c>
    </row>
    <row r="8" spans="1:7" ht="17.25" x14ac:dyDescent="0.3">
      <c r="A8" s="1" t="s">
        <v>6</v>
      </c>
      <c r="B8" s="1">
        <v>4970030</v>
      </c>
      <c r="C8" s="6">
        <f>SUM(B8-'16'!B8)</f>
        <v>26260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95342620</v>
      </c>
      <c r="C9" s="6">
        <f>SUM(B9-'16'!B9)</f>
        <v>74620</v>
      </c>
      <c r="D9" s="14"/>
      <c r="E9" s="1"/>
      <c r="F9" s="1"/>
      <c r="G9" s="12">
        <f>SUM(C9)</f>
        <v>74620</v>
      </c>
    </row>
    <row r="10" spans="1:7" ht="17.25" x14ac:dyDescent="0.3">
      <c r="A10" s="1" t="s">
        <v>8</v>
      </c>
      <c r="B10" s="1">
        <v>66636400</v>
      </c>
      <c r="C10" s="6">
        <f>SUM(B10-'16'!B10)</f>
        <v>294300</v>
      </c>
      <c r="D10" s="14"/>
      <c r="E10" s="1"/>
      <c r="F10" s="1"/>
      <c r="G10" s="33">
        <f>SUM(C10:C11)</f>
        <v>294300</v>
      </c>
    </row>
    <row r="11" spans="1:7" ht="17.25" x14ac:dyDescent="0.3">
      <c r="A11" s="1" t="s">
        <v>9</v>
      </c>
      <c r="B11" s="1">
        <v>36407390</v>
      </c>
      <c r="C11" s="6">
        <f>SUM(B11-'16'!B11)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6854254000</v>
      </c>
      <c r="C12" s="6">
        <f>SUM(B12-'16'!B12)</f>
        <v>1671000</v>
      </c>
      <c r="D12" s="14"/>
      <c r="E12" s="1"/>
      <c r="F12" s="1">
        <v>2.4</v>
      </c>
      <c r="G12" s="12">
        <f>SUM(C12)</f>
        <v>1671000</v>
      </c>
    </row>
    <row r="13" spans="1:7" ht="17.25" x14ac:dyDescent="0.3">
      <c r="A13" s="1" t="s">
        <v>11</v>
      </c>
      <c r="B13" s="11">
        <v>6666668062000</v>
      </c>
      <c r="C13" s="13">
        <f>SUM(B13-'16'!B13)</f>
        <v>367000</v>
      </c>
      <c r="D13" s="14"/>
      <c r="E13" s="1"/>
      <c r="F13" s="1"/>
      <c r="G13" s="12">
        <f>SUM(C13)</f>
        <v>367000</v>
      </c>
    </row>
    <row r="14" spans="1:7" ht="17.25" x14ac:dyDescent="0.3">
      <c r="A14" s="1" t="s">
        <v>12</v>
      </c>
      <c r="B14" s="1">
        <v>48462740</v>
      </c>
      <c r="C14" s="6">
        <f>SUM(B14-'16'!B14)</f>
        <v>28740</v>
      </c>
      <c r="D14" s="14"/>
      <c r="E14" s="1"/>
      <c r="F14" s="1"/>
      <c r="G14" s="12">
        <f>SUM(C14)</f>
        <v>28740</v>
      </c>
    </row>
    <row r="15" spans="1:7" ht="17.25" x14ac:dyDescent="0.3">
      <c r="A15" s="1" t="s">
        <v>13</v>
      </c>
      <c r="B15" s="1">
        <v>237328890</v>
      </c>
      <c r="C15" s="6">
        <f>SUM(B15-'16'!B15)</f>
        <v>178310</v>
      </c>
      <c r="D15" s="14"/>
      <c r="E15" s="1"/>
      <c r="F15" s="1"/>
      <c r="G15" s="30">
        <f>SUM(C15:C15)</f>
        <v>178310</v>
      </c>
    </row>
    <row r="16" spans="1:7" ht="17.25" x14ac:dyDescent="0.3">
      <c r="A16" s="1" t="s">
        <v>14</v>
      </c>
      <c r="B16" s="1">
        <v>239145000</v>
      </c>
      <c r="C16" s="6">
        <f>SUM(B16-'16'!B16)</f>
        <v>133000</v>
      </c>
      <c r="D16" s="14"/>
      <c r="E16" s="1"/>
      <c r="F16" s="1"/>
      <c r="G16" s="12">
        <f>SUM(C16)</f>
        <v>133000</v>
      </c>
    </row>
    <row r="17" spans="1:7" ht="17.25" x14ac:dyDescent="0.3">
      <c r="A17" s="1" t="s">
        <v>15</v>
      </c>
      <c r="B17" s="1">
        <v>5304690</v>
      </c>
      <c r="C17" s="6">
        <f>SUM(B17-'16'!B17)</f>
        <v>25990</v>
      </c>
      <c r="D17" s="14"/>
      <c r="E17" s="1"/>
      <c r="F17" s="1"/>
      <c r="G17" s="33">
        <f>SUM(C17:C18)</f>
        <v>26090</v>
      </c>
    </row>
    <row r="18" spans="1:7" ht="17.25" x14ac:dyDescent="0.3">
      <c r="A18" s="1" t="s">
        <v>16</v>
      </c>
      <c r="B18" s="1">
        <v>7396600</v>
      </c>
      <c r="C18" s="6">
        <f>SUM(B18-'16'!B18)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53910030</v>
      </c>
      <c r="C19" s="6">
        <f>SUM(B19-'16'!B19)</f>
        <v>31060</v>
      </c>
      <c r="D19" s="14"/>
      <c r="E19" s="1"/>
      <c r="F19" s="1"/>
      <c r="G19" s="12">
        <f>SUM(C19)</f>
        <v>31060</v>
      </c>
    </row>
    <row r="20" spans="1:7" ht="17.25" x14ac:dyDescent="0.3">
      <c r="A20" s="1" t="s">
        <v>18</v>
      </c>
      <c r="B20" s="1">
        <v>21046200</v>
      </c>
      <c r="C20" s="6">
        <f>SUM(B20-'16'!B20)</f>
        <v>55000</v>
      </c>
      <c r="D20" s="14"/>
      <c r="E20" s="1"/>
      <c r="F20" s="1"/>
      <c r="G20" s="12">
        <f>SUM(C20)</f>
        <v>55000</v>
      </c>
    </row>
    <row r="21" spans="1:7" ht="17.25" x14ac:dyDescent="0.3">
      <c r="A21" s="1" t="s">
        <v>19</v>
      </c>
      <c r="B21" s="1">
        <v>93953200</v>
      </c>
      <c r="C21" s="6">
        <f>SUM(B21-'16'!B21)</f>
        <v>59000</v>
      </c>
      <c r="D21" s="14"/>
      <c r="E21" s="1"/>
      <c r="F21" s="1"/>
      <c r="G21" s="12">
        <f>SUM(C21)</f>
        <v>59000</v>
      </c>
    </row>
    <row r="22" spans="1:7" ht="17.25" x14ac:dyDescent="0.3">
      <c r="A22" s="1" t="s">
        <v>42</v>
      </c>
      <c r="B22" s="1">
        <v>10150200</v>
      </c>
      <c r="C22" s="6">
        <f>SUM(B22-'16'!B22)</f>
        <v>66500</v>
      </c>
      <c r="D22" s="14"/>
      <c r="E22" s="1"/>
      <c r="F22" s="1"/>
      <c r="G22" s="27">
        <f>SUM(C22)</f>
        <v>66500</v>
      </c>
    </row>
    <row r="23" spans="1:7" ht="17.25" x14ac:dyDescent="0.3">
      <c r="A23" s="1" t="s">
        <v>20</v>
      </c>
      <c r="B23" s="1">
        <v>22619200</v>
      </c>
      <c r="C23" s="6">
        <f>SUM(B23-'16'!B23)</f>
        <v>41900</v>
      </c>
      <c r="D23" s="14"/>
      <c r="E23" s="1"/>
      <c r="F23" s="1"/>
      <c r="G23" s="33">
        <f>SUM(C23:C24)</f>
        <v>45970</v>
      </c>
    </row>
    <row r="24" spans="1:7" ht="17.25" x14ac:dyDescent="0.3">
      <c r="A24" s="1" t="s">
        <v>21</v>
      </c>
      <c r="B24" s="1">
        <v>3531440</v>
      </c>
      <c r="C24" s="6">
        <f>SUM(B24-'16'!B24)</f>
        <v>4070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57841000</v>
      </c>
      <c r="C25" s="6">
        <f>SUM(B25-'16'!B25)</f>
        <v>360000</v>
      </c>
      <c r="D25" s="14"/>
      <c r="E25" s="1"/>
      <c r="F25" s="1"/>
      <c r="G25" s="33">
        <f>SUM(C25:C26)</f>
        <v>443560</v>
      </c>
    </row>
    <row r="26" spans="1:7" ht="17.25" x14ac:dyDescent="0.3">
      <c r="A26" s="1" t="s">
        <v>23</v>
      </c>
      <c r="B26" s="1">
        <v>3079400</v>
      </c>
      <c r="C26" s="6">
        <f>SUM(B26-'16'!B26)</f>
        <v>83560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SUM(B27-'16'!B27)</f>
        <v>0</v>
      </c>
      <c r="D27" s="14"/>
      <c r="E27" s="1"/>
      <c r="F27" s="1"/>
      <c r="G27" s="33">
        <f>SUM(C27:C28)</f>
        <v>1320</v>
      </c>
    </row>
    <row r="28" spans="1:7" ht="17.25" x14ac:dyDescent="0.3">
      <c r="A28" s="1" t="s">
        <v>25</v>
      </c>
      <c r="B28" s="1">
        <v>207520</v>
      </c>
      <c r="C28" s="6">
        <f>SUM(B28-'16'!B28)</f>
        <v>1320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28019000</v>
      </c>
      <c r="C29" s="6">
        <f>SUM(B29-'16'!B29)</f>
        <v>195000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3946200</v>
      </c>
      <c r="C30" s="6">
        <f>SUM(B30-'16'!B30)</f>
        <v>76300</v>
      </c>
      <c r="D30" s="14"/>
      <c r="E30" s="1"/>
      <c r="F30" s="1"/>
      <c r="G30" s="21">
        <f>SUM(C29:C30)</f>
        <v>271300</v>
      </c>
    </row>
    <row r="31" spans="1:7" ht="17.25" x14ac:dyDescent="0.3">
      <c r="A31" s="1" t="s">
        <v>26</v>
      </c>
      <c r="B31" s="1">
        <v>183000</v>
      </c>
      <c r="C31" s="6">
        <f>SUM(B31-'16'!B31)</f>
        <v>0</v>
      </c>
      <c r="D31" s="14"/>
      <c r="E31" s="1"/>
      <c r="F31" s="1"/>
      <c r="G31" s="33">
        <f>SUM(C31:C32)</f>
        <v>34600</v>
      </c>
    </row>
    <row r="32" spans="1:7" ht="17.25" x14ac:dyDescent="0.3">
      <c r="A32" s="1" t="s">
        <v>27</v>
      </c>
      <c r="B32" s="1">
        <v>5843660</v>
      </c>
      <c r="C32" s="6">
        <f>SUM(B32-'16'!B32)</f>
        <v>34600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57593000</v>
      </c>
      <c r="C33" s="6">
        <f>SUM(B33-'16'!B33)</f>
        <v>196000</v>
      </c>
      <c r="D33" s="14"/>
      <c r="E33" s="1"/>
      <c r="F33" s="1"/>
      <c r="G33" s="33">
        <f>SUM(C33:C34)</f>
        <v>271940</v>
      </c>
    </row>
    <row r="34" spans="1:7" ht="17.25" x14ac:dyDescent="0.3">
      <c r="A34" s="1" t="s">
        <v>29</v>
      </c>
      <c r="B34" s="1">
        <v>2186070</v>
      </c>
      <c r="C34" s="6">
        <f>SUM(B34-'16'!B34)</f>
        <v>75940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28114400</v>
      </c>
      <c r="C35" s="6">
        <f>SUM(B35-'16'!B35)</f>
        <v>9200</v>
      </c>
      <c r="D35" s="14"/>
      <c r="E35" s="1">
        <v>1.04</v>
      </c>
      <c r="F35" s="1">
        <v>1</v>
      </c>
      <c r="G35" s="33">
        <f>SUM(C35:C36)</f>
        <v>37370</v>
      </c>
    </row>
    <row r="36" spans="1:7" ht="17.25" x14ac:dyDescent="0.3">
      <c r="A36" s="1" t="s">
        <v>44</v>
      </c>
      <c r="B36" s="1">
        <v>3343210</v>
      </c>
      <c r="C36" s="6">
        <f>SUM(B36-'16'!B36)</f>
        <v>28170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212200</v>
      </c>
      <c r="C37" s="6">
        <f>SUM(B37-'16'!B37)</f>
        <v>2400</v>
      </c>
      <c r="D37" s="14"/>
      <c r="E37" s="1">
        <v>1.1000000000000001</v>
      </c>
      <c r="F37" s="1">
        <v>1.02</v>
      </c>
      <c r="G37" s="33">
        <f>SUM(C37:C38)</f>
        <v>14080</v>
      </c>
    </row>
    <row r="38" spans="1:7" ht="17.25" x14ac:dyDescent="0.3">
      <c r="A38" s="1" t="s">
        <v>46</v>
      </c>
      <c r="B38" s="1">
        <v>1423430</v>
      </c>
      <c r="C38" s="6">
        <f>SUM(B38-'16'!B38)</f>
        <v>11680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60257000</v>
      </c>
      <c r="C39" s="6">
        <f>SUM(B39-'16'!B39)</f>
        <v>82000</v>
      </c>
      <c r="D39" s="14"/>
      <c r="E39" s="1"/>
      <c r="F39" s="1"/>
      <c r="G39" s="33">
        <f>SUM(C39:C40)</f>
        <v>82000</v>
      </c>
    </row>
    <row r="40" spans="1:7" ht="17.25" x14ac:dyDescent="0.3">
      <c r="A40" s="1" t="s">
        <v>31</v>
      </c>
      <c r="B40" s="1">
        <v>9753760</v>
      </c>
      <c r="C40" s="6">
        <f>SUM(B40-'16'!B40)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SUM(B41-'16'!B41)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25" bottom="0.75" header="0.3" footer="0.3"/>
  <pageSetup orientation="portrait" r:id="rId1"/>
  <headerFooter>
    <oddHeader>&amp;C&amp;20September 17, 2018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0" workbookViewId="0">
      <selection activeCell="G44" sqref="G44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4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215255000</v>
      </c>
      <c r="C2" s="6">
        <f>SUM(B2-'17'!B2)</f>
        <v>43000</v>
      </c>
      <c r="D2" s="8"/>
      <c r="E2" s="2"/>
      <c r="F2" s="3"/>
      <c r="G2" s="33">
        <f>SUM(C2:C3)</f>
        <v>90350</v>
      </c>
    </row>
    <row r="3" spans="1:7" ht="17.25" x14ac:dyDescent="0.3">
      <c r="A3" s="1" t="s">
        <v>0</v>
      </c>
      <c r="B3" s="1">
        <v>5666220</v>
      </c>
      <c r="C3" s="6">
        <f>SUM(B3-'17'!B3)</f>
        <v>47350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2296000</v>
      </c>
      <c r="C4" s="6">
        <f>SUM(B4-'17'!B4)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34049690</v>
      </c>
      <c r="C5" s="6">
        <f>SUM(B5-'17'!B5)</f>
        <v>89940</v>
      </c>
      <c r="D5" s="8"/>
      <c r="E5" s="1"/>
      <c r="F5" s="1"/>
      <c r="G5" s="12">
        <f>SUM(C5)</f>
        <v>89940</v>
      </c>
    </row>
    <row r="6" spans="1:7" ht="17.25" x14ac:dyDescent="0.3">
      <c r="A6" s="1" t="s">
        <v>4</v>
      </c>
      <c r="B6" s="1">
        <v>39165780</v>
      </c>
      <c r="C6" s="6">
        <f>SUM(B6-'17'!B6)</f>
        <v>4750</v>
      </c>
      <c r="D6" s="14"/>
      <c r="E6" s="1"/>
      <c r="F6" s="1"/>
      <c r="G6" s="12">
        <f>SUM(C6)</f>
        <v>4750</v>
      </c>
    </row>
    <row r="7" spans="1:7" ht="17.25" x14ac:dyDescent="0.3">
      <c r="A7" s="1" t="s">
        <v>5</v>
      </c>
      <c r="B7" s="1">
        <v>13232500</v>
      </c>
      <c r="C7" s="6">
        <f>SUM(B7-'17'!B7)</f>
        <v>9600</v>
      </c>
      <c r="D7" s="14"/>
      <c r="E7" s="1"/>
      <c r="F7" s="1"/>
      <c r="G7" s="33">
        <f>SUM(C7:C8)</f>
        <v>36740</v>
      </c>
    </row>
    <row r="8" spans="1:7" ht="17.25" x14ac:dyDescent="0.3">
      <c r="A8" s="1" t="s">
        <v>6</v>
      </c>
      <c r="B8" s="1">
        <v>4997170</v>
      </c>
      <c r="C8" s="6">
        <f>SUM(B8-'17'!B8)</f>
        <v>27140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95417150</v>
      </c>
      <c r="C9" s="6">
        <f>SUM(B9-'17'!B9)</f>
        <v>74530</v>
      </c>
      <c r="D9" s="14"/>
      <c r="E9" s="1"/>
      <c r="F9" s="1"/>
      <c r="G9" s="12">
        <f>SUM(C9)</f>
        <v>74530</v>
      </c>
    </row>
    <row r="10" spans="1:7" ht="17.25" x14ac:dyDescent="0.3">
      <c r="A10" s="1" t="s">
        <v>8</v>
      </c>
      <c r="B10" s="1">
        <v>67166800</v>
      </c>
      <c r="C10" s="6">
        <f>SUM(B10-'17'!B10)</f>
        <v>530400</v>
      </c>
      <c r="D10" s="14"/>
      <c r="E10" s="1"/>
      <c r="F10" s="1"/>
      <c r="G10" s="33">
        <f>SUM(C10:C11)</f>
        <v>530400</v>
      </c>
    </row>
    <row r="11" spans="1:7" ht="17.25" x14ac:dyDescent="0.3">
      <c r="A11" s="1" t="s">
        <v>9</v>
      </c>
      <c r="B11" s="1">
        <v>36407390</v>
      </c>
      <c r="C11" s="6">
        <f>SUM(B11-'17'!B11)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6856204000</v>
      </c>
      <c r="C12" s="6">
        <f>SUM(B12-'17'!B12)</f>
        <v>1950000</v>
      </c>
      <c r="D12" s="14"/>
      <c r="E12" s="1"/>
      <c r="F12" s="1">
        <v>2.2799999999999998</v>
      </c>
      <c r="G12" s="12">
        <f>SUM(C12)</f>
        <v>1950000</v>
      </c>
    </row>
    <row r="13" spans="1:7" ht="17.25" x14ac:dyDescent="0.3">
      <c r="A13" s="1" t="s">
        <v>11</v>
      </c>
      <c r="B13" s="11">
        <v>6666668444000</v>
      </c>
      <c r="C13" s="13">
        <f>SUM(B13-'17'!B13)</f>
        <v>382000</v>
      </c>
      <c r="D13" s="14"/>
      <c r="E13" s="1"/>
      <c r="F13" s="1"/>
      <c r="G13" s="12">
        <f>SUM(C13)</f>
        <v>382000</v>
      </c>
    </row>
    <row r="14" spans="1:7" ht="17.25" x14ac:dyDescent="0.3">
      <c r="A14" s="1" t="s">
        <v>12</v>
      </c>
      <c r="B14" s="1">
        <v>48525170</v>
      </c>
      <c r="C14" s="6">
        <f>SUM(B14-'17'!B14)</f>
        <v>62430</v>
      </c>
      <c r="D14" s="14"/>
      <c r="E14" s="1"/>
      <c r="F14" s="1"/>
      <c r="G14" s="12">
        <f>SUM(C14)</f>
        <v>62430</v>
      </c>
    </row>
    <row r="15" spans="1:7" ht="17.25" x14ac:dyDescent="0.3">
      <c r="A15" s="1" t="s">
        <v>13</v>
      </c>
      <c r="B15" s="1">
        <v>237367050</v>
      </c>
      <c r="C15" s="6">
        <f>SUM(B15-'17'!B15)</f>
        <v>38160</v>
      </c>
      <c r="D15" s="14"/>
      <c r="E15" s="1"/>
      <c r="F15" s="1"/>
      <c r="G15" s="30">
        <f>SUM(C15:C15)</f>
        <v>38160</v>
      </c>
    </row>
    <row r="16" spans="1:7" ht="17.25" x14ac:dyDescent="0.3">
      <c r="A16" s="1" t="s">
        <v>14</v>
      </c>
      <c r="B16" s="1">
        <v>239361000</v>
      </c>
      <c r="C16" s="6">
        <f>SUM(B16-'17'!B16)</f>
        <v>216000</v>
      </c>
      <c r="D16" s="14"/>
      <c r="E16" s="1"/>
      <c r="F16" s="1"/>
      <c r="G16" s="12">
        <f>SUM(C16)</f>
        <v>216000</v>
      </c>
    </row>
    <row r="17" spans="1:7" ht="17.25" x14ac:dyDescent="0.3">
      <c r="A17" s="1" t="s">
        <v>15</v>
      </c>
      <c r="B17" s="1">
        <v>5327990</v>
      </c>
      <c r="C17" s="6">
        <f>SUM(B17-'17'!B17)</f>
        <v>23300</v>
      </c>
      <c r="D17" s="14"/>
      <c r="E17" s="1"/>
      <c r="F17" s="1"/>
      <c r="G17" s="33">
        <f>SUM(C17:C18)</f>
        <v>23400</v>
      </c>
    </row>
    <row r="18" spans="1:7" ht="17.25" x14ac:dyDescent="0.3">
      <c r="A18" s="1" t="s">
        <v>16</v>
      </c>
      <c r="B18" s="1">
        <v>7396700</v>
      </c>
      <c r="C18" s="6">
        <f>SUM(B18-'17'!B18)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53939080</v>
      </c>
      <c r="C19" s="6">
        <f>SUM(B19-'17'!B19)</f>
        <v>29050</v>
      </c>
      <c r="D19" s="14"/>
      <c r="E19" s="1"/>
      <c r="F19" s="1"/>
      <c r="G19" s="12">
        <f>SUM(C19)</f>
        <v>29050</v>
      </c>
    </row>
    <row r="20" spans="1:7" ht="17.25" x14ac:dyDescent="0.3">
      <c r="A20" s="1" t="s">
        <v>18</v>
      </c>
      <c r="B20" s="1">
        <v>21100600</v>
      </c>
      <c r="C20" s="6">
        <f>SUM(B20-'17'!B20)</f>
        <v>54400</v>
      </c>
      <c r="D20" s="14"/>
      <c r="E20" s="1"/>
      <c r="F20" s="1"/>
      <c r="G20" s="12">
        <f>SUM(C20)</f>
        <v>54400</v>
      </c>
    </row>
    <row r="21" spans="1:7" ht="17.25" x14ac:dyDescent="0.3">
      <c r="A21" s="1" t="s">
        <v>19</v>
      </c>
      <c r="B21" s="1">
        <v>94009400</v>
      </c>
      <c r="C21" s="6">
        <f>SUM(B21-'17'!B21)</f>
        <v>56200</v>
      </c>
      <c r="D21" s="14"/>
      <c r="E21" s="1"/>
      <c r="F21" s="1"/>
      <c r="G21" s="12">
        <f>SUM(C21)</f>
        <v>56200</v>
      </c>
    </row>
    <row r="22" spans="1:7" ht="17.25" x14ac:dyDescent="0.3">
      <c r="A22" s="1" t="s">
        <v>42</v>
      </c>
      <c r="B22" s="1">
        <v>10197000</v>
      </c>
      <c r="C22" s="6">
        <f>SUM(B22-'17'!B22)</f>
        <v>46800</v>
      </c>
      <c r="D22" s="14"/>
      <c r="E22" s="1"/>
      <c r="F22" s="1"/>
      <c r="G22" s="27">
        <f>SUM(C22)</f>
        <v>46800</v>
      </c>
    </row>
    <row r="23" spans="1:7" ht="17.25" x14ac:dyDescent="0.3">
      <c r="A23" s="1" t="s">
        <v>20</v>
      </c>
      <c r="B23" s="1">
        <v>22653700</v>
      </c>
      <c r="C23" s="6">
        <f>SUM(B23-'17'!B23)</f>
        <v>34500</v>
      </c>
      <c r="D23" s="14"/>
      <c r="E23" s="1"/>
      <c r="F23" s="1"/>
      <c r="G23" s="33">
        <f>SUM(C23:C24)</f>
        <v>41440</v>
      </c>
    </row>
    <row r="24" spans="1:7" ht="17.25" x14ac:dyDescent="0.3">
      <c r="A24" s="1" t="s">
        <v>21</v>
      </c>
      <c r="B24" s="1">
        <v>3538380</v>
      </c>
      <c r="C24" s="6">
        <f>SUM(B24-'17'!B24)</f>
        <v>6940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57990000</v>
      </c>
      <c r="C25" s="6">
        <f>SUM(B25-'17'!B25)</f>
        <v>149000</v>
      </c>
      <c r="D25" s="14"/>
      <c r="E25" s="1"/>
      <c r="F25" s="1"/>
      <c r="G25" s="33">
        <f>SUM(C25:C26)</f>
        <v>190810</v>
      </c>
    </row>
    <row r="26" spans="1:7" ht="17.25" x14ac:dyDescent="0.3">
      <c r="A26" s="1" t="s">
        <v>23</v>
      </c>
      <c r="B26" s="1">
        <v>3121210</v>
      </c>
      <c r="C26" s="6">
        <f>SUM(B26-'17'!B26)</f>
        <v>41810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SUM(B27-'17'!B27)</f>
        <v>0</v>
      </c>
      <c r="D27" s="14"/>
      <c r="E27" s="1"/>
      <c r="F27" s="1"/>
      <c r="G27" s="33">
        <f>SUM(C27:C28)</f>
        <v>1080</v>
      </c>
    </row>
    <row r="28" spans="1:7" ht="17.25" x14ac:dyDescent="0.3">
      <c r="A28" s="1" t="s">
        <v>25</v>
      </c>
      <c r="B28" s="1">
        <v>208600</v>
      </c>
      <c r="C28" s="6">
        <f>SUM(B28-'17'!B28)</f>
        <v>1080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28097000</v>
      </c>
      <c r="C29" s="6">
        <f>SUM(B29-'17'!B29)</f>
        <v>78000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3984290</v>
      </c>
      <c r="C30" s="6">
        <f>SUM(B30-'17'!B30)</f>
        <v>38090</v>
      </c>
      <c r="D30" s="14"/>
      <c r="E30" s="1"/>
      <c r="F30" s="1"/>
      <c r="G30" s="21">
        <f>SUM(C29:C30)</f>
        <v>116090</v>
      </c>
    </row>
    <row r="31" spans="1:7" ht="17.25" x14ac:dyDescent="0.3">
      <c r="A31" s="1" t="s">
        <v>26</v>
      </c>
      <c r="B31" s="1">
        <v>183000</v>
      </c>
      <c r="C31" s="6">
        <f>SUM(B31-'17'!B31)</f>
        <v>0</v>
      </c>
      <c r="D31" s="14"/>
      <c r="E31" s="1"/>
      <c r="F31" s="1"/>
      <c r="G31" s="33">
        <f>SUM(C31:C32)</f>
        <v>15010</v>
      </c>
    </row>
    <row r="32" spans="1:7" ht="17.25" x14ac:dyDescent="0.3">
      <c r="A32" s="1" t="s">
        <v>27</v>
      </c>
      <c r="B32" s="1">
        <v>5858670</v>
      </c>
      <c r="C32" s="6">
        <f>SUM(B32-'17'!B32)</f>
        <v>15010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57685000</v>
      </c>
      <c r="C33" s="6">
        <f>SUM(B33-'17'!B33)</f>
        <v>92000</v>
      </c>
      <c r="D33" s="14"/>
      <c r="E33" s="1"/>
      <c r="F33" s="1"/>
      <c r="G33" s="33">
        <f>SUM(C33:C34)</f>
        <v>129870</v>
      </c>
    </row>
    <row r="34" spans="1:7" ht="17.25" x14ac:dyDescent="0.3">
      <c r="A34" s="1" t="s">
        <v>29</v>
      </c>
      <c r="B34" s="1">
        <v>2223940</v>
      </c>
      <c r="C34" s="6">
        <f>SUM(B34-'17'!B34)</f>
        <v>37870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28117300</v>
      </c>
      <c r="C35" s="6">
        <f>SUM(B35-'17'!B35)</f>
        <v>2900</v>
      </c>
      <c r="D35" s="14"/>
      <c r="E35" s="1"/>
      <c r="F35" s="1"/>
      <c r="G35" s="33">
        <f>SUM(C35:C36)</f>
        <v>16970</v>
      </c>
    </row>
    <row r="36" spans="1:7" ht="17.25" x14ac:dyDescent="0.3">
      <c r="A36" s="1" t="s">
        <v>44</v>
      </c>
      <c r="B36" s="1">
        <v>3357280</v>
      </c>
      <c r="C36" s="6">
        <f>SUM(B36-'17'!B36)</f>
        <v>14070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213400</v>
      </c>
      <c r="C37" s="6">
        <f>SUM(B37-'17'!B37)</f>
        <v>1200</v>
      </c>
      <c r="D37" s="14"/>
      <c r="E37" s="1"/>
      <c r="F37" s="1"/>
      <c r="G37" s="33">
        <f>SUM(C37:C38)</f>
        <v>6380</v>
      </c>
    </row>
    <row r="38" spans="1:7" ht="17.25" x14ac:dyDescent="0.3">
      <c r="A38" s="1" t="s">
        <v>46</v>
      </c>
      <c r="B38" s="1">
        <v>1428610</v>
      </c>
      <c r="C38" s="6">
        <f>SUM(B38-'17'!B38)</f>
        <v>5180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60290000</v>
      </c>
      <c r="C39" s="6">
        <f>SUM(B39-'17'!B39)</f>
        <v>33000</v>
      </c>
      <c r="D39" s="14"/>
      <c r="E39" s="1"/>
      <c r="F39" s="1"/>
      <c r="G39" s="33">
        <f>SUM(C39:C40)</f>
        <v>33000</v>
      </c>
    </row>
    <row r="40" spans="1:7" ht="17.25" x14ac:dyDescent="0.3">
      <c r="A40" s="1" t="s">
        <v>31</v>
      </c>
      <c r="B40" s="1">
        <v>9753760</v>
      </c>
      <c r="C40" s="6">
        <f>SUM(B40-'17'!B40)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SUM(B41-'17'!B41)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4242800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&amp;C&amp;20September 18, 2018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7" customWidth="1"/>
    <col min="2" max="2" width="18.42578125" customWidth="1"/>
    <col min="3" max="3" width="12.85546875" customWidth="1"/>
    <col min="5" max="5" width="8.42578125" customWidth="1"/>
    <col min="6" max="6" width="8.140625" customWidth="1"/>
    <col min="7" max="7" width="15.85546875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215298000</v>
      </c>
      <c r="C2" s="6">
        <f>SUM(B2-'18'!B2)</f>
        <v>43000</v>
      </c>
      <c r="D2" s="8"/>
      <c r="E2" s="2"/>
      <c r="F2" s="3"/>
      <c r="G2" s="33">
        <f>SUM(C2:C3)</f>
        <v>90580</v>
      </c>
    </row>
    <row r="3" spans="1:7" ht="17.25" x14ac:dyDescent="0.3">
      <c r="A3" s="1" t="s">
        <v>0</v>
      </c>
      <c r="B3" s="1">
        <v>5713800</v>
      </c>
      <c r="C3" s="6">
        <f>SUM(B3-'18'!B3)</f>
        <v>47580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2311000</v>
      </c>
      <c r="C4" s="6">
        <f>SUM(B4-'18'!B4)</f>
        <v>15000</v>
      </c>
      <c r="D4" s="14"/>
      <c r="E4" s="1"/>
      <c r="F4" s="1"/>
      <c r="G4" s="12">
        <f>SUM(C4)</f>
        <v>15000</v>
      </c>
    </row>
    <row r="5" spans="1:7" ht="17.25" x14ac:dyDescent="0.3">
      <c r="A5" s="1" t="s">
        <v>3</v>
      </c>
      <c r="B5" s="1">
        <v>34139780</v>
      </c>
      <c r="C5" s="6">
        <f>SUM(B5-'18'!B5)</f>
        <v>90090</v>
      </c>
      <c r="D5" s="8"/>
      <c r="E5" s="1"/>
      <c r="F5" s="1"/>
      <c r="G5" s="12">
        <f>SUM(C5)</f>
        <v>90090</v>
      </c>
    </row>
    <row r="6" spans="1:7" ht="17.25" x14ac:dyDescent="0.3">
      <c r="A6" s="1" t="s">
        <v>4</v>
      </c>
      <c r="B6" s="1">
        <v>39170470</v>
      </c>
      <c r="C6" s="6">
        <f>SUM(B6-'18'!B6)</f>
        <v>4690</v>
      </c>
      <c r="D6" s="14"/>
      <c r="E6" s="1"/>
      <c r="F6" s="1"/>
      <c r="G6" s="12">
        <f>SUM(C6)</f>
        <v>4690</v>
      </c>
    </row>
    <row r="7" spans="1:7" ht="17.25" x14ac:dyDescent="0.3">
      <c r="A7" s="1" t="s">
        <v>5</v>
      </c>
      <c r="B7" s="1">
        <v>13241700</v>
      </c>
      <c r="C7" s="6">
        <f>SUM(B7-'18'!B7)</f>
        <v>9200</v>
      </c>
      <c r="D7" s="14"/>
      <c r="E7" s="1"/>
      <c r="F7" s="1"/>
      <c r="G7" s="33">
        <f>SUM(C7:C8)</f>
        <v>35730</v>
      </c>
    </row>
    <row r="8" spans="1:7" ht="17.25" x14ac:dyDescent="0.3">
      <c r="A8" s="1" t="s">
        <v>6</v>
      </c>
      <c r="B8" s="1">
        <v>5023700</v>
      </c>
      <c r="C8" s="6">
        <f>SUM(B8-'18'!B8)</f>
        <v>26530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95495470</v>
      </c>
      <c r="C9" s="6">
        <f>SUM(B9-'18'!B9)</f>
        <v>78320</v>
      </c>
      <c r="D9" s="14"/>
      <c r="E9" s="1"/>
      <c r="F9" s="1"/>
      <c r="G9" s="12">
        <f>SUM(C9)</f>
        <v>78320</v>
      </c>
    </row>
    <row r="10" spans="1:7" ht="17.25" x14ac:dyDescent="0.3">
      <c r="A10" s="1" t="s">
        <v>8</v>
      </c>
      <c r="B10" s="1">
        <v>67657800</v>
      </c>
      <c r="C10" s="6">
        <f>SUM(B10-'18'!B10)</f>
        <v>491000</v>
      </c>
      <c r="D10" s="14"/>
      <c r="E10" s="1"/>
      <c r="F10" s="1"/>
      <c r="G10" s="33">
        <f>SUM(C10:C11)</f>
        <v>491000</v>
      </c>
    </row>
    <row r="11" spans="1:7" ht="17.25" x14ac:dyDescent="0.3">
      <c r="A11" s="1" t="s">
        <v>9</v>
      </c>
      <c r="B11" s="1">
        <v>36407390</v>
      </c>
      <c r="C11" s="6">
        <f>SUM(B11-'18'!B11)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6858322000</v>
      </c>
      <c r="C12" s="6">
        <f>SUM(B12-'18'!B12)</f>
        <v>2118000</v>
      </c>
      <c r="D12" s="14"/>
      <c r="E12" s="1"/>
      <c r="F12" s="1">
        <v>2.5</v>
      </c>
      <c r="G12" s="12">
        <f>SUM(C12)</f>
        <v>2118000</v>
      </c>
    </row>
    <row r="13" spans="1:7" ht="17.25" x14ac:dyDescent="0.3">
      <c r="A13" s="1" t="s">
        <v>11</v>
      </c>
      <c r="B13" s="11">
        <v>6666668820000</v>
      </c>
      <c r="C13" s="13">
        <f>SUM(B13-'18'!B13)</f>
        <v>376000</v>
      </c>
      <c r="D13" s="14"/>
      <c r="E13" s="1"/>
      <c r="F13" s="1"/>
      <c r="G13" s="12">
        <f>SUM(C13)</f>
        <v>376000</v>
      </c>
    </row>
    <row r="14" spans="1:7" ht="17.25" x14ac:dyDescent="0.3">
      <c r="A14" s="1" t="s">
        <v>12</v>
      </c>
      <c r="B14" s="1">
        <v>48561610</v>
      </c>
      <c r="C14" s="6">
        <f>SUM(B14-'18'!B14)</f>
        <v>36440</v>
      </c>
      <c r="D14" s="14"/>
      <c r="E14" s="1"/>
      <c r="F14" s="1"/>
      <c r="G14" s="12">
        <f>SUM(C14)</f>
        <v>36440</v>
      </c>
    </row>
    <row r="15" spans="1:7" ht="17.25" x14ac:dyDescent="0.3">
      <c r="A15" s="1" t="s">
        <v>13</v>
      </c>
      <c r="B15" s="1">
        <v>237367050</v>
      </c>
      <c r="C15" s="6">
        <f>SUM(B15-'18'!B15)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239512000</v>
      </c>
      <c r="C16" s="6">
        <f>SUM(B16-'18'!B16)</f>
        <v>151000</v>
      </c>
      <c r="D16" s="14"/>
      <c r="E16" s="1"/>
      <c r="F16" s="1"/>
      <c r="G16" s="12">
        <f>SUM(C16)</f>
        <v>151000</v>
      </c>
    </row>
    <row r="17" spans="1:7" ht="17.25" x14ac:dyDescent="0.3">
      <c r="A17" s="1" t="s">
        <v>15</v>
      </c>
      <c r="B17" s="1">
        <v>5356160</v>
      </c>
      <c r="C17" s="6">
        <f>SUM(B17-'18'!B17)</f>
        <v>28170</v>
      </c>
      <c r="D17" s="14"/>
      <c r="E17" s="1"/>
      <c r="F17" s="1"/>
      <c r="G17" s="33">
        <f>SUM(C17:C18)</f>
        <v>28570</v>
      </c>
    </row>
    <row r="18" spans="1:7" ht="17.25" x14ac:dyDescent="0.3">
      <c r="A18" s="1" t="s">
        <v>16</v>
      </c>
      <c r="B18" s="1">
        <v>7397100</v>
      </c>
      <c r="C18" s="6">
        <f>SUM(B18-'18'!B18)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53972080</v>
      </c>
      <c r="C19" s="6">
        <f>SUM(B19-'18'!B19)</f>
        <v>33000</v>
      </c>
      <c r="D19" s="14"/>
      <c r="E19" s="1"/>
      <c r="F19" s="1"/>
      <c r="G19" s="12">
        <f>SUM(C19)</f>
        <v>33000</v>
      </c>
    </row>
    <row r="20" spans="1:7" ht="17.25" x14ac:dyDescent="0.3">
      <c r="A20" s="1" t="s">
        <v>18</v>
      </c>
      <c r="B20" s="1">
        <v>21161400</v>
      </c>
      <c r="C20" s="6">
        <f>SUM(B20-'18'!B20)</f>
        <v>60800</v>
      </c>
      <c r="D20" s="14"/>
      <c r="E20" s="1"/>
      <c r="F20" s="1"/>
      <c r="G20" s="12">
        <f>SUM(C20)</f>
        <v>60800</v>
      </c>
    </row>
    <row r="21" spans="1:7" ht="17.25" x14ac:dyDescent="0.3">
      <c r="A21" s="1" t="s">
        <v>19</v>
      </c>
      <c r="B21" s="1">
        <v>94064200</v>
      </c>
      <c r="C21" s="6">
        <f>SUM(B21-'18'!B21)</f>
        <v>54800</v>
      </c>
      <c r="D21" s="14"/>
      <c r="E21" s="1"/>
      <c r="F21" s="1"/>
      <c r="G21" s="12">
        <f>SUM(C21)</f>
        <v>54800</v>
      </c>
    </row>
    <row r="22" spans="1:7" ht="17.25" x14ac:dyDescent="0.3">
      <c r="A22" s="1" t="s">
        <v>42</v>
      </c>
      <c r="B22" s="1">
        <v>10248600</v>
      </c>
      <c r="C22" s="6">
        <f>SUM(B22-'18'!B22)</f>
        <v>51600</v>
      </c>
      <c r="D22" s="14"/>
      <c r="E22" s="1"/>
      <c r="F22" s="1"/>
      <c r="G22" s="27">
        <f>SUM(C22)</f>
        <v>51600</v>
      </c>
    </row>
    <row r="23" spans="1:7" ht="17.25" x14ac:dyDescent="0.3">
      <c r="A23" s="1" t="s">
        <v>20</v>
      </c>
      <c r="B23" s="1">
        <v>22697900</v>
      </c>
      <c r="C23" s="6">
        <f>SUM(B23-'18'!B23)</f>
        <v>44200</v>
      </c>
      <c r="D23" s="14"/>
      <c r="E23" s="1"/>
      <c r="F23" s="1"/>
      <c r="G23" s="33">
        <f>SUM(C23:C24)</f>
        <v>44200</v>
      </c>
    </row>
    <row r="24" spans="1:7" ht="17.25" x14ac:dyDescent="0.3">
      <c r="A24" s="1" t="s">
        <v>21</v>
      </c>
      <c r="B24" s="1">
        <v>3538380</v>
      </c>
      <c r="C24" s="6">
        <f>SUM(B24-'18'!B24)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58169000</v>
      </c>
      <c r="C25" s="6">
        <f>SUM(B25-'18'!B25)</f>
        <v>179000</v>
      </c>
      <c r="D25" s="14"/>
      <c r="E25" s="1"/>
      <c r="F25" s="1"/>
      <c r="G25" s="33">
        <f>SUM(C25:C26)</f>
        <v>224230</v>
      </c>
    </row>
    <row r="26" spans="1:7" ht="17.25" x14ac:dyDescent="0.3">
      <c r="A26" s="1" t="s">
        <v>23</v>
      </c>
      <c r="B26" s="1">
        <v>3166440</v>
      </c>
      <c r="C26" s="6">
        <f>SUM(B26-'18'!B26)</f>
        <v>45230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SUM(B27-'18'!B27)</f>
        <v>0</v>
      </c>
      <c r="D27" s="14"/>
      <c r="E27" s="1"/>
      <c r="F27" s="1"/>
      <c r="G27" s="33">
        <f>SUM(C27:C28)</f>
        <v>10</v>
      </c>
    </row>
    <row r="28" spans="1:7" ht="17.25" x14ac:dyDescent="0.3">
      <c r="A28" s="1" t="s">
        <v>25</v>
      </c>
      <c r="B28" s="1">
        <v>208610</v>
      </c>
      <c r="C28" s="6">
        <f>SUM(B28-'18'!B28)</f>
        <v>10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28190000</v>
      </c>
      <c r="C29" s="6">
        <f>SUM(B29-'18'!B29)</f>
        <v>93000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4023040</v>
      </c>
      <c r="C30" s="6">
        <f>SUM(B30-'18'!B30)</f>
        <v>38750</v>
      </c>
      <c r="D30" s="14"/>
      <c r="E30" s="1"/>
      <c r="F30" s="1"/>
      <c r="G30" s="21">
        <f>SUM(C29:C30)</f>
        <v>131750</v>
      </c>
    </row>
    <row r="31" spans="1:7" ht="17.25" x14ac:dyDescent="0.3">
      <c r="A31" s="1" t="s">
        <v>26</v>
      </c>
      <c r="B31" s="1">
        <v>183000</v>
      </c>
      <c r="C31" s="6">
        <f>SUM(B31-'18'!B31)</f>
        <v>0</v>
      </c>
      <c r="D31" s="14"/>
      <c r="E31" s="1"/>
      <c r="F31" s="1"/>
      <c r="G31" s="33">
        <f>SUM(C31:C32)</f>
        <v>16900</v>
      </c>
    </row>
    <row r="32" spans="1:7" ht="17.25" x14ac:dyDescent="0.3">
      <c r="A32" s="1" t="s">
        <v>27</v>
      </c>
      <c r="B32" s="1">
        <v>5875570</v>
      </c>
      <c r="C32" s="6">
        <f>SUM(B32-'18'!B32)</f>
        <v>16900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57789000</v>
      </c>
      <c r="C33" s="6">
        <f>SUM(B33-'18'!B33)</f>
        <v>104000</v>
      </c>
      <c r="D33" s="14"/>
      <c r="E33" s="1"/>
      <c r="F33" s="1"/>
      <c r="G33" s="33">
        <f>SUM(C33:C34)</f>
        <v>142590</v>
      </c>
    </row>
    <row r="34" spans="1:7" ht="17.25" x14ac:dyDescent="0.3">
      <c r="A34" s="1" t="s">
        <v>29</v>
      </c>
      <c r="B34" s="1">
        <v>2262530</v>
      </c>
      <c r="C34" s="6">
        <f>SUM(B34-'18'!B34)</f>
        <v>38590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28121900</v>
      </c>
      <c r="C35" s="6">
        <f>SUM(B35-'18'!B35)</f>
        <v>4600</v>
      </c>
      <c r="D35" s="14"/>
      <c r="E35" s="1">
        <v>1.72</v>
      </c>
      <c r="F35" s="1">
        <v>1.51</v>
      </c>
      <c r="G35" s="33">
        <f>SUM(C35:C36)</f>
        <v>19740</v>
      </c>
    </row>
    <row r="36" spans="1:7" ht="17.25" x14ac:dyDescent="0.3">
      <c r="A36" s="1" t="s">
        <v>44</v>
      </c>
      <c r="B36" s="1">
        <v>3372420</v>
      </c>
      <c r="C36" s="6">
        <f>SUM(B36-'18'!B36)</f>
        <v>15140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214200</v>
      </c>
      <c r="C37" s="6">
        <f>SUM(B37-'18'!B37)</f>
        <v>800</v>
      </c>
      <c r="D37" s="14"/>
      <c r="E37" s="1">
        <v>1.63</v>
      </c>
      <c r="F37" s="1">
        <v>1.38</v>
      </c>
      <c r="G37" s="33">
        <f>SUM(C37:C38)</f>
        <v>6210</v>
      </c>
    </row>
    <row r="38" spans="1:7" ht="17.25" x14ac:dyDescent="0.3">
      <c r="A38" s="1" t="s">
        <v>46</v>
      </c>
      <c r="B38" s="1">
        <v>1434020</v>
      </c>
      <c r="C38" s="6">
        <f>SUM(B38-'18'!B38)</f>
        <v>5410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60325000</v>
      </c>
      <c r="C39" s="6">
        <f>SUM(B39-'18'!B39)</f>
        <v>35000</v>
      </c>
      <c r="D39" s="14"/>
      <c r="E39" s="1"/>
      <c r="F39" s="1"/>
      <c r="G39" s="33">
        <f>SUM(C39:C40)</f>
        <v>35000</v>
      </c>
    </row>
    <row r="40" spans="1:7" ht="17.25" x14ac:dyDescent="0.3">
      <c r="A40" s="1" t="s">
        <v>31</v>
      </c>
      <c r="B40" s="1">
        <v>9753760</v>
      </c>
      <c r="C40" s="6">
        <f>SUM(B40-'18'!B40)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SUM(B41-'18'!B41)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4336250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&amp;C&amp;20September 19,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0" workbookViewId="0">
      <selection activeCell="B40" sqref="B40"/>
    </sheetView>
  </sheetViews>
  <sheetFormatPr defaultRowHeight="15" x14ac:dyDescent="0.25"/>
  <cols>
    <col min="1" max="1" width="17" customWidth="1"/>
    <col min="2" max="2" width="18.28515625" customWidth="1"/>
    <col min="3" max="3" width="14.140625" customWidth="1"/>
    <col min="4" max="4" width="7" customWidth="1"/>
    <col min="5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27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214514000</v>
      </c>
      <c r="C2" s="6">
        <f>SUM(B2-'1'!B2)</f>
        <v>51000</v>
      </c>
      <c r="D2" s="8"/>
      <c r="E2" s="2"/>
      <c r="F2" s="3"/>
      <c r="G2" s="33">
        <f>SUM(C2:C3)</f>
        <v>98350</v>
      </c>
    </row>
    <row r="3" spans="1:7" ht="17.25" x14ac:dyDescent="0.3">
      <c r="A3" s="1" t="s">
        <v>0</v>
      </c>
      <c r="B3" s="1">
        <v>4909500</v>
      </c>
      <c r="C3" s="6">
        <f>SUM(B3-'1'!B3)</f>
        <v>47350</v>
      </c>
      <c r="D3" s="14"/>
      <c r="E3" s="1"/>
      <c r="F3" s="1"/>
      <c r="G3" s="34"/>
    </row>
    <row r="4" spans="1:7" ht="17.25" x14ac:dyDescent="0.3">
      <c r="A4" s="1" t="s">
        <v>2</v>
      </c>
      <c r="B4" s="1">
        <v>2145000</v>
      </c>
      <c r="C4" s="6">
        <f>SUM(B4-'1'!B4)</f>
        <v>8000</v>
      </c>
      <c r="D4" s="14"/>
      <c r="E4" s="1"/>
      <c r="F4" s="1"/>
      <c r="G4" s="7">
        <f>SUM(C4)</f>
        <v>8000</v>
      </c>
    </row>
    <row r="5" spans="1:7" ht="17.25" x14ac:dyDescent="0.3">
      <c r="A5" s="1" t="s">
        <v>3</v>
      </c>
      <c r="B5" s="1">
        <v>32567500</v>
      </c>
      <c r="C5" s="6">
        <f>SUM(B5-'1'!B5)</f>
        <v>97870</v>
      </c>
      <c r="D5" s="8"/>
      <c r="E5" s="1"/>
      <c r="F5" s="1"/>
      <c r="G5" s="12">
        <f>SUM(C5)</f>
        <v>97870</v>
      </c>
    </row>
    <row r="6" spans="1:7" ht="17.25" x14ac:dyDescent="0.3">
      <c r="A6" s="1" t="s">
        <v>4</v>
      </c>
      <c r="B6" s="1">
        <v>39061460</v>
      </c>
      <c r="C6" s="6">
        <f>SUM(B6-'1'!B6)</f>
        <v>6190</v>
      </c>
      <c r="D6" s="14"/>
      <c r="E6" s="1"/>
      <c r="F6" s="1"/>
      <c r="G6" s="12">
        <f>SUM(C6)</f>
        <v>6190</v>
      </c>
    </row>
    <row r="7" spans="1:7" ht="17.25" x14ac:dyDescent="0.3">
      <c r="A7" s="1" t="s">
        <v>5</v>
      </c>
      <c r="B7" s="1">
        <v>13056000</v>
      </c>
      <c r="C7" s="6">
        <f>SUM(B7-'1'!B7)</f>
        <v>10200</v>
      </c>
      <c r="D7" s="14"/>
      <c r="E7" s="1"/>
      <c r="F7" s="1"/>
      <c r="G7" s="33">
        <f>SUM(C7:C8)</f>
        <v>36210</v>
      </c>
    </row>
    <row r="8" spans="1:7" ht="17.25" x14ac:dyDescent="0.3">
      <c r="A8" s="1" t="s">
        <v>6</v>
      </c>
      <c r="B8" s="1">
        <v>4565760</v>
      </c>
      <c r="C8" s="6">
        <f>SUM(B8-'1'!B8)</f>
        <v>26010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94228110</v>
      </c>
      <c r="C9" s="6">
        <f>SUM(B9-'1'!B9)</f>
        <v>65340</v>
      </c>
      <c r="D9" s="14"/>
      <c r="E9" s="1"/>
      <c r="F9" s="1"/>
      <c r="G9" s="12">
        <f>SUM(C9)</f>
        <v>65340</v>
      </c>
    </row>
    <row r="10" spans="1:7" ht="17.25" x14ac:dyDescent="0.3">
      <c r="A10" s="1" t="s">
        <v>8</v>
      </c>
      <c r="B10" s="1">
        <v>60326700</v>
      </c>
      <c r="C10" s="6">
        <f>SUM(B10-'1'!B10)</f>
        <v>857300</v>
      </c>
      <c r="D10" s="14"/>
      <c r="E10" s="1"/>
      <c r="F10" s="1"/>
      <c r="G10" s="33">
        <f>SUM(C10:C11)</f>
        <v>857300</v>
      </c>
    </row>
    <row r="11" spans="1:7" ht="17.25" x14ac:dyDescent="0.3">
      <c r="A11" s="1" t="s">
        <v>9</v>
      </c>
      <c r="B11" s="1">
        <v>36407390</v>
      </c>
      <c r="C11" s="6">
        <f>SUM(B11-'1'!B11)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6825457000</v>
      </c>
      <c r="C12" s="6">
        <f>SUM(B12-'1'!B12)</f>
        <v>2028000</v>
      </c>
      <c r="D12" s="14"/>
      <c r="E12" s="1"/>
      <c r="F12" s="16"/>
      <c r="G12" s="12">
        <f>SUM(C12)</f>
        <v>2028000</v>
      </c>
    </row>
    <row r="13" spans="1:7" ht="17.25" x14ac:dyDescent="0.3">
      <c r="A13" s="1" t="s">
        <v>11</v>
      </c>
      <c r="B13" s="11">
        <v>6666671773000</v>
      </c>
      <c r="C13" s="13">
        <f>SUM(B13-'1'!B13)</f>
        <v>361000</v>
      </c>
      <c r="D13" s="14"/>
      <c r="E13" s="1"/>
      <c r="F13" s="1"/>
      <c r="G13" s="12">
        <f>SUM(C13)</f>
        <v>361000</v>
      </c>
    </row>
    <row r="14" spans="1:7" ht="17.25" x14ac:dyDescent="0.3">
      <c r="A14" s="1" t="s">
        <v>12</v>
      </c>
      <c r="B14" s="1">
        <v>47749400</v>
      </c>
      <c r="C14" s="6">
        <f>SUM(B14-'1'!B14)</f>
        <v>121040</v>
      </c>
      <c r="D14" s="14"/>
      <c r="E14" s="1"/>
      <c r="F14" s="1"/>
      <c r="G14" s="12">
        <f>SUM(C14)</f>
        <v>121040</v>
      </c>
    </row>
    <row r="15" spans="1:7" ht="17.25" x14ac:dyDescent="0.3">
      <c r="A15" s="1" t="s">
        <v>13</v>
      </c>
      <c r="B15" s="1">
        <v>234542450</v>
      </c>
      <c r="C15" s="6">
        <f>SUM(B15-'1'!B15)</f>
        <v>358780</v>
      </c>
      <c r="D15" s="14"/>
      <c r="E15" s="1"/>
      <c r="F15" s="1"/>
      <c r="G15" s="30">
        <f>SUM(C15:C15)</f>
        <v>358780</v>
      </c>
    </row>
    <row r="16" spans="1:7" ht="17.25" x14ac:dyDescent="0.3">
      <c r="A16" s="1" t="s">
        <v>14</v>
      </c>
      <c r="B16" s="1">
        <v>236261000</v>
      </c>
      <c r="C16" s="6">
        <f>SUM(B16-'1'!B16)</f>
        <v>393000</v>
      </c>
      <c r="D16" s="14"/>
      <c r="E16" s="1"/>
      <c r="F16" s="1"/>
      <c r="G16" s="12">
        <f>SUM(C16)</f>
        <v>393000</v>
      </c>
    </row>
    <row r="17" spans="1:7" ht="17.25" x14ac:dyDescent="0.3">
      <c r="A17" s="1" t="s">
        <v>15</v>
      </c>
      <c r="B17" s="1">
        <v>4913260</v>
      </c>
      <c r="C17" s="6">
        <f>SUM(B17-'1'!B17)</f>
        <v>47570</v>
      </c>
      <c r="D17" s="14"/>
      <c r="E17" s="1"/>
      <c r="F17" s="1"/>
      <c r="G17" s="33">
        <f>SUM(C17:C18)</f>
        <v>47970</v>
      </c>
    </row>
    <row r="18" spans="1:7" ht="17.25" x14ac:dyDescent="0.3">
      <c r="A18" s="1" t="s">
        <v>16</v>
      </c>
      <c r="B18" s="1">
        <v>7392300</v>
      </c>
      <c r="C18" s="6">
        <f>SUM(B18-'1'!B18)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53456630</v>
      </c>
      <c r="C19" s="6">
        <f>SUM(B19-'1'!B19)</f>
        <v>27550</v>
      </c>
      <c r="D19" s="14"/>
      <c r="E19" s="1"/>
      <c r="F19" s="1"/>
      <c r="G19" s="12">
        <f>SUM(C19)</f>
        <v>27550</v>
      </c>
    </row>
    <row r="20" spans="1:7" ht="17.25" x14ac:dyDescent="0.3">
      <c r="A20" s="1" t="s">
        <v>18</v>
      </c>
      <c r="B20" s="1">
        <v>20078800</v>
      </c>
      <c r="C20" s="6">
        <f>SUM(B20-'1'!B20)</f>
        <v>57600</v>
      </c>
      <c r="D20" s="14"/>
      <c r="E20" s="1"/>
      <c r="F20" s="1"/>
      <c r="G20" s="12">
        <f>SUM(C20)</f>
        <v>57600</v>
      </c>
    </row>
    <row r="21" spans="1:7" ht="17.25" x14ac:dyDescent="0.3">
      <c r="A21" s="1" t="s">
        <v>19</v>
      </c>
      <c r="B21" s="1">
        <v>93064900</v>
      </c>
      <c r="C21" s="6">
        <f>SUM(B21-'1'!B21)</f>
        <v>112300</v>
      </c>
      <c r="D21" s="14"/>
      <c r="E21" s="1"/>
      <c r="F21" s="14"/>
      <c r="G21" s="12">
        <f>SUM(C21)</f>
        <v>112300</v>
      </c>
    </row>
    <row r="22" spans="1:7" ht="17.25" x14ac:dyDescent="0.3">
      <c r="A22" s="1" t="s">
        <v>42</v>
      </c>
      <c r="B22" s="1">
        <v>9352400</v>
      </c>
      <c r="C22" s="6">
        <f>SUM(B22-'1'!B22)</f>
        <v>53000</v>
      </c>
      <c r="D22" s="14"/>
      <c r="E22" s="1"/>
      <c r="F22" s="14"/>
      <c r="G22" s="30">
        <f>C22</f>
        <v>53000</v>
      </c>
    </row>
    <row r="23" spans="1:7" ht="17.25" x14ac:dyDescent="0.3">
      <c r="A23" s="1" t="s">
        <v>20</v>
      </c>
      <c r="B23" s="1">
        <v>22004800</v>
      </c>
      <c r="C23" s="6">
        <f>SUM(B23-'1'!B23)</f>
        <v>39100</v>
      </c>
      <c r="D23" s="14"/>
      <c r="E23" s="1"/>
      <c r="F23" s="1"/>
      <c r="G23" s="33">
        <f>SUM(C23:C24)</f>
        <v>53270</v>
      </c>
    </row>
    <row r="24" spans="1:7" ht="17.25" x14ac:dyDescent="0.3">
      <c r="A24" s="1" t="s">
        <v>21</v>
      </c>
      <c r="B24" s="1">
        <v>3462670</v>
      </c>
      <c r="C24" s="6">
        <f>SUM(B24-'1'!B24)</f>
        <v>14170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55077000</v>
      </c>
      <c r="C25" s="6">
        <f>SUM(B25-'1'!B25)</f>
        <v>0</v>
      </c>
      <c r="D25" s="14"/>
      <c r="E25" s="1"/>
      <c r="F25" s="1"/>
      <c r="G25" s="33">
        <f>SUM(C25:C26)</f>
        <v>0</v>
      </c>
    </row>
    <row r="26" spans="1:7" ht="17.25" x14ac:dyDescent="0.3">
      <c r="A26" s="1" t="s">
        <v>23</v>
      </c>
      <c r="B26" s="1">
        <v>2395080</v>
      </c>
      <c r="C26" s="6">
        <f>SUM(B26-'1'!B26)</f>
        <v>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SUM(B27-'1'!B27)</f>
        <v>0</v>
      </c>
      <c r="D27" s="14"/>
      <c r="E27" s="1"/>
      <c r="F27" s="1"/>
      <c r="G27" s="33">
        <f>SUM(C27:C28)</f>
        <v>0</v>
      </c>
    </row>
    <row r="28" spans="1:7" ht="17.25" x14ac:dyDescent="0.3">
      <c r="A28" s="1" t="s">
        <v>25</v>
      </c>
      <c r="B28" s="1">
        <v>199510</v>
      </c>
      <c r="C28" s="6">
        <f>SUM(B28-'1'!B28)</f>
        <v>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26677000</v>
      </c>
      <c r="C29" s="6">
        <f>SUM(B29-'1'!B29)</f>
        <v>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3325250</v>
      </c>
      <c r="C30" s="6">
        <f>SUM(B30-'1'!B30)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181000</v>
      </c>
      <c r="C31" s="6">
        <f>SUM(B31-'1'!B31)</f>
        <v>0</v>
      </c>
      <c r="D31" s="14"/>
      <c r="E31" s="1"/>
      <c r="F31" s="1"/>
      <c r="G31" s="33">
        <f>SUM(C31:C32)</f>
        <v>0</v>
      </c>
    </row>
    <row r="32" spans="1:7" ht="17.25" x14ac:dyDescent="0.3">
      <c r="A32" s="1" t="s">
        <v>27</v>
      </c>
      <c r="B32" s="1">
        <v>5568200</v>
      </c>
      <c r="C32" s="6">
        <f>SUM(B32-'1'!B32)</f>
        <v>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56107000</v>
      </c>
      <c r="C33" s="6">
        <f>SUM(B33-'1'!B33)</f>
        <v>0</v>
      </c>
      <c r="D33" s="14"/>
      <c r="E33" s="1"/>
      <c r="F33" s="1"/>
      <c r="G33" s="33">
        <f>SUM(C33:C34)</f>
        <v>0</v>
      </c>
    </row>
    <row r="34" spans="1:7" ht="17.25" x14ac:dyDescent="0.3">
      <c r="A34" s="1" t="s">
        <v>29</v>
      </c>
      <c r="B34" s="1">
        <v>1572440</v>
      </c>
      <c r="C34" s="6">
        <f>SUM(B34-'1'!B34)</f>
        <v>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28071600</v>
      </c>
      <c r="C35" s="6">
        <f>SUM(B35-'1'!B35)</f>
        <v>0</v>
      </c>
      <c r="D35" s="14"/>
      <c r="E35" s="1"/>
      <c r="F35" s="1"/>
      <c r="G35" s="33">
        <f>SUM(C35:C36)</f>
        <v>0</v>
      </c>
    </row>
    <row r="36" spans="1:7" ht="17.25" x14ac:dyDescent="0.3">
      <c r="A36" s="1" t="s">
        <v>44</v>
      </c>
      <c r="B36" s="1">
        <v>3133180</v>
      </c>
      <c r="C36" s="6">
        <f>SUM(B36-'1'!B36)</f>
        <v>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190000</v>
      </c>
      <c r="C37" s="6">
        <f>SUM(B37-'1'!B37)</f>
        <v>0</v>
      </c>
      <c r="D37" s="14"/>
      <c r="E37" s="1"/>
      <c r="F37" s="1"/>
      <c r="G37" s="21"/>
    </row>
    <row r="38" spans="1:7" ht="17.25" x14ac:dyDescent="0.3">
      <c r="A38" s="1" t="s">
        <v>46</v>
      </c>
      <c r="B38" s="1">
        <v>1340460</v>
      </c>
      <c r="C38" s="6">
        <f>SUM(B38-'1'!B38)</f>
        <v>0</v>
      </c>
      <c r="D38" s="14"/>
      <c r="E38" s="1"/>
      <c r="F38" s="1"/>
      <c r="G38" s="21">
        <f>SUM(C37:C38)</f>
        <v>0</v>
      </c>
    </row>
    <row r="39" spans="1:7" ht="17.25" x14ac:dyDescent="0.3">
      <c r="A39" s="1" t="s">
        <v>30</v>
      </c>
      <c r="B39" s="1">
        <v>59642100</v>
      </c>
      <c r="C39" s="6">
        <f>SUM(B39-'1'!B39)</f>
        <v>0</v>
      </c>
      <c r="D39" s="14"/>
      <c r="E39" s="1"/>
      <c r="F39" s="1"/>
      <c r="G39" s="33">
        <f>SUM(C39:C40)</f>
        <v>0</v>
      </c>
    </row>
    <row r="40" spans="1:7" ht="17.25" x14ac:dyDescent="0.3">
      <c r="A40" s="1" t="s">
        <v>31</v>
      </c>
      <c r="B40" s="1">
        <v>9753760</v>
      </c>
      <c r="C40" s="6">
        <f>SUM(B40-'1'!B40)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1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</mergeCells>
  <pageMargins left="0.7" right="0.7" top="0.59375" bottom="0.75" header="0.3" footer="0.3"/>
  <pageSetup orientation="portrait" r:id="rId1"/>
  <headerFooter>
    <oddHeader>&amp;C&amp;"-,Bold"&amp;18September 2, 2018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7" customWidth="1"/>
    <col min="2" max="2" width="18" customWidth="1"/>
    <col min="3" max="3" width="14.5703125" customWidth="1"/>
    <col min="5" max="5" width="8.42578125" customWidth="1"/>
    <col min="6" max="6" width="8.140625" customWidth="1"/>
    <col min="7" max="7" width="14.85546875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215344000</v>
      </c>
      <c r="C2" s="6">
        <f>SUM(B2-'19'!B2)</f>
        <v>46000</v>
      </c>
      <c r="D2" s="8"/>
      <c r="E2" s="2"/>
      <c r="F2" s="3"/>
      <c r="G2" s="33">
        <f>SUM(C2:C3)</f>
        <v>94770</v>
      </c>
    </row>
    <row r="3" spans="1:7" ht="17.25" x14ac:dyDescent="0.3">
      <c r="A3" s="1" t="s">
        <v>0</v>
      </c>
      <c r="B3" s="1">
        <v>5762570</v>
      </c>
      <c r="C3" s="6">
        <f>SUM(B3-'19'!B3)</f>
        <v>48770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2330000</v>
      </c>
      <c r="C4" s="6">
        <f>SUM(B4-'19'!B4)</f>
        <v>19000</v>
      </c>
      <c r="D4" s="14"/>
      <c r="E4" s="1"/>
      <c r="F4" s="1"/>
      <c r="G4" s="12">
        <f>SUM(C4)</f>
        <v>19000</v>
      </c>
    </row>
    <row r="5" spans="1:7" ht="17.25" x14ac:dyDescent="0.3">
      <c r="A5" s="1" t="s">
        <v>3</v>
      </c>
      <c r="B5" s="1">
        <v>34233130</v>
      </c>
      <c r="C5" s="6">
        <f>SUM(B5-'19'!B5)</f>
        <v>93350</v>
      </c>
      <c r="D5" s="8"/>
      <c r="E5" s="1"/>
      <c r="F5" s="1"/>
      <c r="G5" s="12">
        <f>SUM(C5)</f>
        <v>93350</v>
      </c>
    </row>
    <row r="6" spans="1:7" ht="17.25" x14ac:dyDescent="0.3">
      <c r="A6" s="1" t="s">
        <v>4</v>
      </c>
      <c r="B6" s="1">
        <v>39176260</v>
      </c>
      <c r="C6" s="6">
        <f>SUM(B6-'19'!B6)</f>
        <v>5790</v>
      </c>
      <c r="D6" s="14"/>
      <c r="E6" s="1"/>
      <c r="F6" s="1"/>
      <c r="G6" s="12">
        <f>SUM(C6)</f>
        <v>5790</v>
      </c>
    </row>
    <row r="7" spans="1:7" ht="17.25" x14ac:dyDescent="0.3">
      <c r="A7" s="1" t="s">
        <v>5</v>
      </c>
      <c r="B7" s="1">
        <v>13251000</v>
      </c>
      <c r="C7" s="6">
        <f>SUM(B7-'19'!B7)</f>
        <v>9300</v>
      </c>
      <c r="D7" s="14"/>
      <c r="E7" s="1"/>
      <c r="F7" s="1"/>
      <c r="G7" s="33">
        <f>SUM(C7:C8)</f>
        <v>37460</v>
      </c>
    </row>
    <row r="8" spans="1:7" ht="17.25" x14ac:dyDescent="0.3">
      <c r="A8" s="1" t="s">
        <v>6</v>
      </c>
      <c r="B8" s="1">
        <v>5051860</v>
      </c>
      <c r="C8" s="6">
        <f>SUM(B8-'19'!B8)</f>
        <v>28160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95578190</v>
      </c>
      <c r="C9" s="6">
        <f>SUM(B9-'19'!B9)</f>
        <v>82720</v>
      </c>
      <c r="D9" s="14"/>
      <c r="E9" s="1"/>
      <c r="F9" s="1"/>
      <c r="G9" s="12">
        <f>SUM(C9)</f>
        <v>82720</v>
      </c>
    </row>
    <row r="10" spans="1:7" ht="17.25" x14ac:dyDescent="0.3">
      <c r="A10" s="1" t="s">
        <v>8</v>
      </c>
      <c r="B10" s="1">
        <v>68021700</v>
      </c>
      <c r="C10" s="6">
        <f>SUM(B10-'19'!B10)</f>
        <v>363900</v>
      </c>
      <c r="D10" s="14"/>
      <c r="E10" s="1"/>
      <c r="F10" s="1"/>
      <c r="G10" s="33">
        <f>SUM(C10:C11)</f>
        <v>363900</v>
      </c>
    </row>
    <row r="11" spans="1:7" ht="17.25" x14ac:dyDescent="0.3">
      <c r="A11" s="1" t="s">
        <v>9</v>
      </c>
      <c r="B11" s="1">
        <v>36407390</v>
      </c>
      <c r="C11" s="6">
        <f>SUM(B11-'19'!B11)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6860293000</v>
      </c>
      <c r="C12" s="6">
        <f>SUM(B12-'19'!B12)</f>
        <v>1971000</v>
      </c>
      <c r="D12" s="14"/>
      <c r="E12" s="1"/>
      <c r="F12" s="1">
        <v>2.6</v>
      </c>
      <c r="G12" s="12">
        <f>SUM(C12)</f>
        <v>1971000</v>
      </c>
    </row>
    <row r="13" spans="1:7" ht="17.25" x14ac:dyDescent="0.3">
      <c r="A13" s="1" t="s">
        <v>11</v>
      </c>
      <c r="B13" s="11">
        <v>6666669261000</v>
      </c>
      <c r="C13" s="13">
        <f>SUM(B13-'19'!B13)</f>
        <v>441000</v>
      </c>
      <c r="D13" s="14"/>
      <c r="E13" s="1"/>
      <c r="F13" s="1"/>
      <c r="G13" s="12">
        <f>SUM(C13)</f>
        <v>441000</v>
      </c>
    </row>
    <row r="14" spans="1:7" ht="17.25" x14ac:dyDescent="0.3">
      <c r="A14" s="1" t="s">
        <v>12</v>
      </c>
      <c r="B14" s="1">
        <v>48614500</v>
      </c>
      <c r="C14" s="6">
        <f>SUM(B14-'19'!B14)</f>
        <v>52890</v>
      </c>
      <c r="D14" s="14"/>
      <c r="E14" s="1"/>
      <c r="F14" s="1"/>
      <c r="G14" s="12">
        <f>SUM(C14)</f>
        <v>52890</v>
      </c>
    </row>
    <row r="15" spans="1:7" ht="17.25" x14ac:dyDescent="0.3">
      <c r="A15" s="1" t="s">
        <v>13</v>
      </c>
      <c r="B15" s="1">
        <v>237367050</v>
      </c>
      <c r="C15" s="6">
        <f>SUM(B15-'19'!B15)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239744000</v>
      </c>
      <c r="C16" s="6">
        <f>SUM(B16-'19'!B16)</f>
        <v>232000</v>
      </c>
      <c r="D16" s="14"/>
      <c r="E16" s="1"/>
      <c r="F16" s="1"/>
      <c r="G16" s="12">
        <f>SUM(C16)</f>
        <v>232000</v>
      </c>
    </row>
    <row r="17" spans="1:7" ht="17.25" x14ac:dyDescent="0.3">
      <c r="A17" s="1" t="s">
        <v>15</v>
      </c>
      <c r="B17" s="1">
        <v>5384100</v>
      </c>
      <c r="C17" s="6">
        <f>SUM(B17-'19'!B17)</f>
        <v>27940</v>
      </c>
      <c r="D17" s="14"/>
      <c r="E17" s="1"/>
      <c r="F17" s="1"/>
      <c r="G17" s="33">
        <f>SUM(C17:C18)</f>
        <v>28140</v>
      </c>
    </row>
    <row r="18" spans="1:7" ht="17.25" x14ac:dyDescent="0.3">
      <c r="A18" s="1" t="s">
        <v>16</v>
      </c>
      <c r="B18" s="1">
        <v>7397300</v>
      </c>
      <c r="C18" s="6">
        <f>SUM(B18-'19'!B18)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53999370</v>
      </c>
      <c r="C19" s="6">
        <f>SUM(B19-'19'!B19)</f>
        <v>27290</v>
      </c>
      <c r="D19" s="14"/>
      <c r="E19" s="1"/>
      <c r="F19" s="1"/>
      <c r="G19" s="12">
        <f>SUM(C19)</f>
        <v>27290</v>
      </c>
    </row>
    <row r="20" spans="1:7" ht="17.25" x14ac:dyDescent="0.3">
      <c r="A20" s="1" t="s">
        <v>18</v>
      </c>
      <c r="B20" s="1">
        <v>21230000</v>
      </c>
      <c r="C20" s="6">
        <f>SUM(B20-'19'!B20)</f>
        <v>68600</v>
      </c>
      <c r="D20" s="14"/>
      <c r="E20" s="1"/>
      <c r="F20" s="1"/>
      <c r="G20" s="12">
        <f>SUM(C20)</f>
        <v>68600</v>
      </c>
    </row>
    <row r="21" spans="1:7" ht="17.25" x14ac:dyDescent="0.3">
      <c r="A21" s="1" t="s">
        <v>19</v>
      </c>
      <c r="B21" s="1">
        <v>94124900</v>
      </c>
      <c r="C21" s="6">
        <f>SUM(B21-'19'!B21)</f>
        <v>60700</v>
      </c>
      <c r="D21" s="14"/>
      <c r="E21" s="1"/>
      <c r="F21" s="1"/>
      <c r="G21" s="12">
        <f>SUM(C21)</f>
        <v>60700</v>
      </c>
    </row>
    <row r="22" spans="1:7" ht="17.25" x14ac:dyDescent="0.3">
      <c r="A22" s="1" t="s">
        <v>42</v>
      </c>
      <c r="B22" s="1">
        <v>10296400</v>
      </c>
      <c r="C22" s="6">
        <f>SUM(B22-'19'!B22)</f>
        <v>47800</v>
      </c>
      <c r="D22" s="14"/>
      <c r="E22" s="1"/>
      <c r="F22" s="1"/>
      <c r="G22" s="27">
        <f>SUM(C22)</f>
        <v>47800</v>
      </c>
    </row>
    <row r="23" spans="1:7" ht="17.25" x14ac:dyDescent="0.3">
      <c r="A23" s="1" t="s">
        <v>20</v>
      </c>
      <c r="B23" s="1">
        <v>22744100</v>
      </c>
      <c r="C23" s="6">
        <f>SUM(B23-'19'!B23)</f>
        <v>46200</v>
      </c>
      <c r="D23" s="14"/>
      <c r="E23" s="1"/>
      <c r="F23" s="1"/>
      <c r="G23" s="33">
        <f>SUM(C23:C24)</f>
        <v>46200</v>
      </c>
    </row>
    <row r="24" spans="1:7" ht="17.25" x14ac:dyDescent="0.3">
      <c r="A24" s="1" t="s">
        <v>21</v>
      </c>
      <c r="B24" s="1">
        <v>3538380</v>
      </c>
      <c r="C24" s="6">
        <f>SUM(B24-'19'!B24)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58327000</v>
      </c>
      <c r="C25" s="6">
        <f>SUM(B25-'19'!B25)</f>
        <v>158000</v>
      </c>
      <c r="D25" s="14"/>
      <c r="E25" s="1"/>
      <c r="F25" s="1"/>
      <c r="G25" s="33">
        <f>SUM(C25:C26)</f>
        <v>198100</v>
      </c>
    </row>
    <row r="26" spans="1:7" ht="17.25" x14ac:dyDescent="0.3">
      <c r="A26" s="1" t="s">
        <v>23</v>
      </c>
      <c r="B26" s="1">
        <v>3206540</v>
      </c>
      <c r="C26" s="6">
        <f>SUM(B26-'19'!B26)</f>
        <v>40100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SUM(B27-'19'!B27)</f>
        <v>0</v>
      </c>
      <c r="D27" s="14"/>
      <c r="E27" s="1"/>
      <c r="F27" s="1"/>
      <c r="G27" s="33">
        <f>SUM(C27:C28)</f>
        <v>470</v>
      </c>
    </row>
    <row r="28" spans="1:7" ht="17.25" x14ac:dyDescent="0.3">
      <c r="A28" s="1" t="s">
        <v>25</v>
      </c>
      <c r="B28" s="1">
        <v>209080</v>
      </c>
      <c r="C28" s="6">
        <f>SUM(B28-'19'!B28)</f>
        <v>470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28276000</v>
      </c>
      <c r="C29" s="6">
        <f>SUM(B29-'19'!B29)</f>
        <v>86000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4061980</v>
      </c>
      <c r="C30" s="6">
        <f>SUM(B30-'19'!B30)</f>
        <v>38940</v>
      </c>
      <c r="D30" s="14"/>
      <c r="E30" s="1"/>
      <c r="F30" s="1"/>
      <c r="G30" s="21">
        <f>SUM(C29:C30)</f>
        <v>124940</v>
      </c>
    </row>
    <row r="31" spans="1:7" ht="17.25" x14ac:dyDescent="0.3">
      <c r="A31" s="1" t="s">
        <v>26</v>
      </c>
      <c r="B31" s="1">
        <v>183000</v>
      </c>
      <c r="C31" s="6">
        <f>SUM(B31-'19'!B31)</f>
        <v>0</v>
      </c>
      <c r="D31" s="14"/>
      <c r="E31" s="1"/>
      <c r="F31" s="1"/>
      <c r="G31" s="33">
        <f>SUM(C31:C32)</f>
        <v>15970</v>
      </c>
    </row>
    <row r="32" spans="1:7" ht="17.25" x14ac:dyDescent="0.3">
      <c r="A32" s="1" t="s">
        <v>27</v>
      </c>
      <c r="B32" s="1">
        <v>5891540</v>
      </c>
      <c r="C32" s="6">
        <f>SUM(B32-'19'!B32)</f>
        <v>15970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57891000</v>
      </c>
      <c r="C33" s="6">
        <f>SUM(B33-'19'!B33)</f>
        <v>102000</v>
      </c>
      <c r="D33" s="14"/>
      <c r="E33" s="1"/>
      <c r="F33" s="1"/>
      <c r="G33" s="33">
        <f>SUM(C33:C34)</f>
        <v>140690</v>
      </c>
    </row>
    <row r="34" spans="1:7" ht="17.25" x14ac:dyDescent="0.3">
      <c r="A34" s="1" t="s">
        <v>29</v>
      </c>
      <c r="B34" s="1">
        <v>2301220</v>
      </c>
      <c r="C34" s="6">
        <f>SUM(B34-'19'!B34)</f>
        <v>38690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28125900</v>
      </c>
      <c r="C35" s="6">
        <f>SUM(B35-'19'!B35)</f>
        <v>4000</v>
      </c>
      <c r="D35" s="14"/>
      <c r="E35" s="1"/>
      <c r="F35" s="1"/>
      <c r="G35" s="33">
        <f>SUM(C35:C36)</f>
        <v>18990</v>
      </c>
    </row>
    <row r="36" spans="1:7" ht="17.25" x14ac:dyDescent="0.3">
      <c r="A36" s="1" t="s">
        <v>44</v>
      </c>
      <c r="B36" s="1">
        <v>3387410</v>
      </c>
      <c r="C36" s="6">
        <f>SUM(B36-'19'!B36)</f>
        <v>14990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215900</v>
      </c>
      <c r="C37" s="6">
        <f>SUM(B37-'19'!B37)</f>
        <v>1700</v>
      </c>
      <c r="D37" s="14"/>
      <c r="E37" s="1"/>
      <c r="F37" s="1"/>
      <c r="G37" s="33">
        <f>SUM(C37:C38)</f>
        <v>7000</v>
      </c>
    </row>
    <row r="38" spans="1:7" ht="17.25" x14ac:dyDescent="0.3">
      <c r="A38" s="1" t="s">
        <v>46</v>
      </c>
      <c r="B38" s="1">
        <v>1439320</v>
      </c>
      <c r="C38" s="6">
        <f>SUM(B38-'19'!B38)</f>
        <v>5300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60361000</v>
      </c>
      <c r="C39" s="6">
        <f>SUM(B39-'19'!B39)</f>
        <v>36000</v>
      </c>
      <c r="D39" s="14"/>
      <c r="E39" s="1"/>
      <c r="F39" s="1"/>
      <c r="G39" s="33">
        <f>SUM(C39:C40)</f>
        <v>36000</v>
      </c>
    </row>
    <row r="40" spans="1:7" ht="17.25" x14ac:dyDescent="0.3">
      <c r="A40" s="1" t="s">
        <v>31</v>
      </c>
      <c r="B40" s="1">
        <v>9753760</v>
      </c>
      <c r="C40" s="6">
        <f>SUM(B40-'19'!B40)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SUM(B41-'19'!B41)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4214770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&amp;C&amp;20September 20, 2018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zoomScale="90" zoomScalePageLayoutView="90" workbookViewId="0">
      <selection activeCell="G43" sqref="G43"/>
    </sheetView>
  </sheetViews>
  <sheetFormatPr defaultRowHeight="15" x14ac:dyDescent="0.25"/>
  <cols>
    <col min="1" max="1" width="16.42578125" customWidth="1"/>
    <col min="2" max="2" width="19.28515625" customWidth="1"/>
    <col min="3" max="3" width="15" customWidth="1"/>
    <col min="4" max="4" width="6.85546875" customWidth="1"/>
    <col min="5" max="5" width="6.42578125" customWidth="1"/>
    <col min="6" max="6" width="6.85546875" customWidth="1"/>
    <col min="7" max="7" width="19.28515625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0</v>
      </c>
      <c r="B2" s="1">
        <v>215387000</v>
      </c>
      <c r="C2" s="6">
        <f>SUM(B2-'20'!B2)</f>
        <v>43000</v>
      </c>
      <c r="D2" s="8"/>
      <c r="E2" s="2"/>
      <c r="F2" s="3"/>
      <c r="G2" s="33">
        <f>SUM(C2:C3)</f>
        <v>88430</v>
      </c>
    </row>
    <row r="3" spans="1:7" ht="17.25" x14ac:dyDescent="0.3">
      <c r="A3" s="1" t="s">
        <v>0</v>
      </c>
      <c r="B3" s="1">
        <v>5808000</v>
      </c>
      <c r="C3" s="6">
        <f>SUM(B3-'20'!B3)</f>
        <v>45430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2361000</v>
      </c>
      <c r="C4" s="6">
        <f>SUM(B4-'20'!B4)</f>
        <v>31000</v>
      </c>
      <c r="D4" s="14"/>
      <c r="E4" s="1"/>
      <c r="F4" s="1"/>
      <c r="G4" s="15">
        <f>SUM(C4)</f>
        <v>31000</v>
      </c>
    </row>
    <row r="5" spans="1:7" ht="17.25" x14ac:dyDescent="0.3">
      <c r="A5" s="1" t="s">
        <v>3</v>
      </c>
      <c r="B5" s="1">
        <v>34322700</v>
      </c>
      <c r="C5" s="6">
        <f>SUM(B5-'20'!B5)</f>
        <v>89570</v>
      </c>
      <c r="D5" s="8"/>
      <c r="E5" s="1"/>
      <c r="F5" s="1"/>
      <c r="G5" s="12">
        <f>SUM(C5)</f>
        <v>89570</v>
      </c>
    </row>
    <row r="6" spans="1:7" ht="17.25" x14ac:dyDescent="0.3">
      <c r="A6" s="1" t="s">
        <v>4</v>
      </c>
      <c r="B6" s="1">
        <v>39181910</v>
      </c>
      <c r="C6" s="6">
        <f>SUM(B6-'20'!B6)</f>
        <v>5650</v>
      </c>
      <c r="D6" s="14"/>
      <c r="E6" s="1"/>
      <c r="F6" s="1"/>
      <c r="G6" s="12">
        <f>SUM(C6)</f>
        <v>5650</v>
      </c>
    </row>
    <row r="7" spans="1:7" ht="17.25" x14ac:dyDescent="0.3">
      <c r="A7" s="1" t="s">
        <v>5</v>
      </c>
      <c r="B7" s="1">
        <v>13259400</v>
      </c>
      <c r="C7" s="6">
        <f>SUM(B7-'20'!B7)</f>
        <v>8400</v>
      </c>
      <c r="D7" s="14"/>
      <c r="E7" s="1"/>
      <c r="F7" s="1"/>
      <c r="G7" s="33">
        <f>SUM(C7:C8)</f>
        <v>33480</v>
      </c>
    </row>
    <row r="8" spans="1:7" ht="17.25" x14ac:dyDescent="0.3">
      <c r="A8" s="1" t="s">
        <v>6</v>
      </c>
      <c r="B8" s="1">
        <v>5076940</v>
      </c>
      <c r="C8" s="6">
        <f>SUM(B8-'20'!B8)</f>
        <v>25080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95647250</v>
      </c>
      <c r="C9" s="6">
        <f>SUM(B9-'20'!B9)</f>
        <v>69060</v>
      </c>
      <c r="D9" s="14"/>
      <c r="E9" s="1"/>
      <c r="F9" s="1"/>
      <c r="G9" s="12">
        <f>SUM(C9)</f>
        <v>69060</v>
      </c>
    </row>
    <row r="10" spans="1:7" ht="17.25" x14ac:dyDescent="0.3">
      <c r="A10" s="1" t="s">
        <v>8</v>
      </c>
      <c r="B10" s="1">
        <v>68407700</v>
      </c>
      <c r="C10" s="6">
        <f>SUM(B10-'20'!B10)</f>
        <v>386000</v>
      </c>
      <c r="D10" s="14"/>
      <c r="E10" s="1"/>
      <c r="F10" s="1"/>
      <c r="G10" s="33">
        <f>SUM(C10:C11)</f>
        <v>386000</v>
      </c>
    </row>
    <row r="11" spans="1:7" ht="17.25" x14ac:dyDescent="0.3">
      <c r="A11" s="1" t="s">
        <v>9</v>
      </c>
      <c r="B11" s="1">
        <v>36407390</v>
      </c>
      <c r="C11" s="6">
        <f>SUM(B11-'20'!B11)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6862061000</v>
      </c>
      <c r="C12" s="13">
        <f>SUM(B12-'20'!B12)</f>
        <v>1768000</v>
      </c>
      <c r="D12" s="14"/>
      <c r="E12" s="1"/>
      <c r="F12" s="1">
        <v>2.5</v>
      </c>
      <c r="G12" s="12">
        <f>SUM(C12)</f>
        <v>1768000</v>
      </c>
    </row>
    <row r="13" spans="1:7" ht="17.25" x14ac:dyDescent="0.3">
      <c r="A13" s="1" t="s">
        <v>11</v>
      </c>
      <c r="B13" s="11">
        <v>6666669627000</v>
      </c>
      <c r="C13" s="13">
        <f>SUM(B13-'20'!B13)</f>
        <v>366000</v>
      </c>
      <c r="D13" s="14"/>
      <c r="E13" s="1"/>
      <c r="F13" s="1"/>
      <c r="G13" s="12">
        <f>SUM(C13)</f>
        <v>366000</v>
      </c>
    </row>
    <row r="14" spans="1:7" ht="17.25" x14ac:dyDescent="0.3">
      <c r="A14" s="1" t="s">
        <v>12</v>
      </c>
      <c r="B14" s="1">
        <v>48644520</v>
      </c>
      <c r="C14" s="6">
        <f>SUM(B14-'20'!B14)</f>
        <v>30020</v>
      </c>
      <c r="D14" s="14"/>
      <c r="E14" s="1"/>
      <c r="F14" s="1"/>
      <c r="G14" s="12">
        <f>SUM(C14)</f>
        <v>30020</v>
      </c>
    </row>
    <row r="15" spans="1:7" ht="17.25" x14ac:dyDescent="0.3">
      <c r="A15" s="1" t="s">
        <v>13</v>
      </c>
      <c r="B15" s="1">
        <v>237367050</v>
      </c>
      <c r="C15" s="6">
        <f>SUM(B15-'20'!B15)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239895000</v>
      </c>
      <c r="C16" s="6">
        <f>SUM(B16-'20'!B16)</f>
        <v>151000</v>
      </c>
      <c r="D16" s="14"/>
      <c r="E16" s="1"/>
      <c r="F16" s="1"/>
      <c r="G16" s="12">
        <f>SUM(C16)</f>
        <v>151000</v>
      </c>
    </row>
    <row r="17" spans="1:7" ht="17.25" x14ac:dyDescent="0.3">
      <c r="A17" s="1" t="s">
        <v>15</v>
      </c>
      <c r="B17" s="1">
        <v>5407410</v>
      </c>
      <c r="C17" s="6">
        <f>SUM(B17-'20'!B17)</f>
        <v>23310</v>
      </c>
      <c r="D17" s="14"/>
      <c r="E17" s="1"/>
      <c r="F17" s="1"/>
      <c r="G17" s="35">
        <f>SUM(C17:C18)</f>
        <v>23810</v>
      </c>
    </row>
    <row r="18" spans="1:7" ht="17.25" x14ac:dyDescent="0.3">
      <c r="A18" s="1" t="s">
        <v>16</v>
      </c>
      <c r="B18" s="1">
        <v>7397800</v>
      </c>
      <c r="C18" s="6">
        <f>SUM(B18-'20'!B18)</f>
        <v>500</v>
      </c>
      <c r="D18" s="14"/>
      <c r="E18" s="1"/>
      <c r="F18" s="1"/>
      <c r="G18" s="36"/>
    </row>
    <row r="19" spans="1:7" ht="17.25" x14ac:dyDescent="0.3">
      <c r="A19" s="1" t="s">
        <v>17</v>
      </c>
      <c r="B19" s="1">
        <v>54025350</v>
      </c>
      <c r="C19" s="6">
        <f>SUM(B19-'20'!B19)</f>
        <v>25980</v>
      </c>
      <c r="D19" s="14"/>
      <c r="E19" s="1"/>
      <c r="F19" s="1"/>
      <c r="G19" s="12">
        <f>SUM(C19)</f>
        <v>25980</v>
      </c>
    </row>
    <row r="20" spans="1:7" ht="17.25" x14ac:dyDescent="0.3">
      <c r="A20" s="1" t="s">
        <v>18</v>
      </c>
      <c r="B20" s="1">
        <v>21298500</v>
      </c>
      <c r="C20" s="6">
        <f>SUM(B20-'20'!B20)</f>
        <v>68500</v>
      </c>
      <c r="D20" s="14"/>
      <c r="E20" s="1"/>
      <c r="F20" s="1"/>
      <c r="G20" s="12">
        <f>SUM(C20)</f>
        <v>68500</v>
      </c>
    </row>
    <row r="21" spans="1:7" ht="17.25" x14ac:dyDescent="0.3">
      <c r="A21" s="1" t="s">
        <v>19</v>
      </c>
      <c r="B21" s="1">
        <v>94185500</v>
      </c>
      <c r="C21" s="6">
        <f>SUM(B21-'20'!B21)</f>
        <v>60600</v>
      </c>
      <c r="D21" s="14"/>
      <c r="E21" s="1"/>
      <c r="F21" s="1"/>
      <c r="G21" s="12">
        <f>SUM(C21)</f>
        <v>60600</v>
      </c>
    </row>
    <row r="22" spans="1:7" ht="17.25" x14ac:dyDescent="0.3">
      <c r="A22" s="1" t="s">
        <v>42</v>
      </c>
      <c r="B22" s="1">
        <v>10363600</v>
      </c>
      <c r="C22" s="6">
        <f>SUM(B22-'20'!B22)</f>
        <v>67200</v>
      </c>
      <c r="D22" s="14"/>
      <c r="E22" s="1"/>
      <c r="F22" s="1"/>
      <c r="G22" s="27">
        <f>SUM(C22)</f>
        <v>67200</v>
      </c>
    </row>
    <row r="23" spans="1:7" ht="17.25" x14ac:dyDescent="0.3">
      <c r="A23" s="1" t="s">
        <v>20</v>
      </c>
      <c r="B23" s="1">
        <v>22790500</v>
      </c>
      <c r="C23" s="6">
        <f>SUM(B23-'20'!B23)</f>
        <v>46400</v>
      </c>
      <c r="D23" s="14"/>
      <c r="E23" s="1"/>
      <c r="F23" s="1"/>
      <c r="G23" s="33">
        <f>SUM(C23:C24)</f>
        <v>46400</v>
      </c>
    </row>
    <row r="24" spans="1:7" ht="17.25" x14ac:dyDescent="0.3">
      <c r="A24" s="1" t="s">
        <v>21</v>
      </c>
      <c r="B24" s="1">
        <v>3538380</v>
      </c>
      <c r="C24" s="6">
        <f>SUM(B24-'20'!B24)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58496000</v>
      </c>
      <c r="C25" s="6">
        <f>SUM(B25-'20'!B25)</f>
        <v>169000</v>
      </c>
      <c r="D25" s="14"/>
      <c r="E25" s="1"/>
      <c r="F25" s="1"/>
      <c r="G25" s="33">
        <f>SUM(C25:C26)</f>
        <v>211610</v>
      </c>
    </row>
    <row r="26" spans="1:7" ht="17.25" x14ac:dyDescent="0.3">
      <c r="A26" s="1" t="s">
        <v>23</v>
      </c>
      <c r="B26" s="1">
        <v>3249150</v>
      </c>
      <c r="C26" s="6">
        <f>SUM(B26-'20'!B26)</f>
        <v>42610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SUM(B27-'20'!B27)</f>
        <v>0</v>
      </c>
      <c r="D27" s="14"/>
      <c r="E27" s="1"/>
      <c r="F27" s="1"/>
      <c r="G27" s="35">
        <f>SUM(C27:C28)</f>
        <v>620</v>
      </c>
    </row>
    <row r="28" spans="1:7" ht="17.25" x14ac:dyDescent="0.3">
      <c r="A28" s="1" t="s">
        <v>25</v>
      </c>
      <c r="B28" s="1">
        <v>209700</v>
      </c>
      <c r="C28" s="6">
        <f>SUM(B28-'20'!B28)</f>
        <v>620</v>
      </c>
      <c r="D28" s="14"/>
      <c r="E28" s="1"/>
      <c r="F28" s="1"/>
      <c r="G28" s="36"/>
    </row>
    <row r="29" spans="1:7" ht="17.25" x14ac:dyDescent="0.3">
      <c r="A29" s="1" t="s">
        <v>40</v>
      </c>
      <c r="B29" s="1">
        <v>28377000</v>
      </c>
      <c r="C29" s="6">
        <f>SUM(B29-'20'!B29)</f>
        <v>101000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4100830</v>
      </c>
      <c r="C30" s="6">
        <f>SUM(B30-'20'!B30)</f>
        <v>38850</v>
      </c>
      <c r="D30" s="14"/>
      <c r="E30" s="1"/>
      <c r="F30" s="1"/>
      <c r="G30" s="21">
        <f>SUM(C29:C30)</f>
        <v>139850</v>
      </c>
    </row>
    <row r="31" spans="1:7" ht="17.25" x14ac:dyDescent="0.3">
      <c r="A31" s="1" t="s">
        <v>26</v>
      </c>
      <c r="B31" s="1">
        <v>183000</v>
      </c>
      <c r="C31" s="6">
        <f>SUM(B31-'20'!B31)</f>
        <v>0</v>
      </c>
      <c r="D31" s="14"/>
      <c r="E31" s="1"/>
      <c r="F31" s="1"/>
      <c r="G31" s="35">
        <f>SUM(C31:C32)</f>
        <v>17320</v>
      </c>
    </row>
    <row r="32" spans="1:7" ht="17.25" x14ac:dyDescent="0.3">
      <c r="A32" s="1" t="s">
        <v>27</v>
      </c>
      <c r="B32" s="1">
        <v>5908860</v>
      </c>
      <c r="C32" s="6">
        <f>SUM(B32-'20'!B32)</f>
        <v>17320</v>
      </c>
      <c r="D32" s="14"/>
      <c r="E32" s="1"/>
      <c r="F32" s="1"/>
      <c r="G32" s="36"/>
    </row>
    <row r="33" spans="1:7" ht="17.25" x14ac:dyDescent="0.3">
      <c r="A33" s="1" t="s">
        <v>28</v>
      </c>
      <c r="B33" s="1">
        <v>57996000</v>
      </c>
      <c r="C33" s="6">
        <f>SUM(B33-'20'!B33)</f>
        <v>105000</v>
      </c>
      <c r="D33" s="14"/>
      <c r="E33" s="1"/>
      <c r="F33" s="1"/>
      <c r="G33" s="33">
        <f>SUM(C33:C34)</f>
        <v>143600</v>
      </c>
    </row>
    <row r="34" spans="1:7" ht="17.25" x14ac:dyDescent="0.3">
      <c r="A34" s="1" t="s">
        <v>29</v>
      </c>
      <c r="B34" s="1">
        <v>2339820</v>
      </c>
      <c r="C34" s="6">
        <f>SUM(B34-'20'!B34)</f>
        <v>38600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28130400</v>
      </c>
      <c r="C35" s="6">
        <f>SUM(B35-'20'!B35)</f>
        <v>4500</v>
      </c>
      <c r="D35" s="14"/>
      <c r="E35" s="1"/>
      <c r="F35" s="1"/>
      <c r="G35" s="33">
        <f>SUM(C35:C36)</f>
        <v>19480</v>
      </c>
    </row>
    <row r="36" spans="1:7" ht="17.25" x14ac:dyDescent="0.3">
      <c r="A36" s="1" t="s">
        <v>44</v>
      </c>
      <c r="B36" s="1">
        <v>3402390</v>
      </c>
      <c r="C36" s="6">
        <f>SUM(B36-'20'!B36)</f>
        <v>14980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217200</v>
      </c>
      <c r="C37" s="6">
        <f>SUM(B37-'20'!B37)</f>
        <v>1300</v>
      </c>
      <c r="D37" s="14"/>
      <c r="E37" s="1">
        <v>1.26</v>
      </c>
      <c r="F37" s="1">
        <v>0.87</v>
      </c>
      <c r="G37" s="33">
        <f>SUM(C37:C38)</f>
        <v>6480</v>
      </c>
    </row>
    <row r="38" spans="1:7" ht="17.25" x14ac:dyDescent="0.3">
      <c r="A38" s="1" t="s">
        <v>46</v>
      </c>
      <c r="B38" s="1">
        <v>1444500</v>
      </c>
      <c r="C38" s="6">
        <f>SUM(B38-'20'!B38)</f>
        <v>5180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60401000</v>
      </c>
      <c r="C39" s="6">
        <f>SUM(B39-'20'!B39)</f>
        <v>40000</v>
      </c>
      <c r="D39" s="14"/>
      <c r="E39" s="1"/>
      <c r="F39" s="1"/>
      <c r="G39" s="33">
        <f>SUM(C39:C40)</f>
        <v>40000</v>
      </c>
    </row>
    <row r="40" spans="1:7" ht="17.25" x14ac:dyDescent="0.3">
      <c r="A40" s="1" t="s">
        <v>31</v>
      </c>
      <c r="B40" s="1">
        <v>9753760</v>
      </c>
      <c r="C40" s="6">
        <f>SUM(B40-'20'!B40)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SUM(B41-'20'!B41)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3889660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185185185185186" bottom="0.75" header="0.3" footer="0.3"/>
  <pageSetup orientation="portrait" r:id="rId1"/>
  <headerFooter>
    <oddHeader>&amp;C&amp;20September 21, 2018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C2" sqref="C2"/>
    </sheetView>
  </sheetViews>
  <sheetFormatPr defaultRowHeight="15" x14ac:dyDescent="0.25"/>
  <cols>
    <col min="1" max="1" width="17" customWidth="1"/>
    <col min="2" max="2" width="18" customWidth="1"/>
    <col min="3" max="3" width="16.140625" customWidth="1"/>
    <col min="4" max="4" width="6.85546875" customWidth="1"/>
    <col min="5" max="5" width="6.28515625" customWidth="1"/>
    <col min="6" max="6" width="6.7109375" customWidth="1"/>
    <col min="7" max="7" width="18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215428000</v>
      </c>
      <c r="C2" s="6">
        <f>SUM(B2-'21'!B2)</f>
        <v>41000</v>
      </c>
      <c r="D2" s="8"/>
      <c r="E2" s="2"/>
      <c r="F2" s="3"/>
      <c r="G2" s="33">
        <f>SUM(C2:C3)</f>
        <v>87100</v>
      </c>
    </row>
    <row r="3" spans="1:7" ht="17.25" x14ac:dyDescent="0.3">
      <c r="A3" s="1" t="s">
        <v>0</v>
      </c>
      <c r="B3" s="1">
        <v>5854100</v>
      </c>
      <c r="C3" s="6">
        <f>SUM(B3-'21'!B3)</f>
        <v>46100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2361000</v>
      </c>
      <c r="C4" s="6">
        <f>SUM(B4-'21'!B4)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34407100</v>
      </c>
      <c r="C5" s="6">
        <f>SUM(B5-'21'!B5)</f>
        <v>84400</v>
      </c>
      <c r="D5" s="8"/>
      <c r="E5" s="1"/>
      <c r="F5" s="1"/>
      <c r="G5" s="12">
        <f>SUM(C5)</f>
        <v>84400</v>
      </c>
    </row>
    <row r="6" spans="1:7" ht="17.25" x14ac:dyDescent="0.3">
      <c r="A6" s="1" t="s">
        <v>4</v>
      </c>
      <c r="B6" s="1">
        <v>39187560</v>
      </c>
      <c r="C6" s="6">
        <f>SUM(B6-'21'!B6)</f>
        <v>5650</v>
      </c>
      <c r="D6" s="14"/>
      <c r="E6" s="1"/>
      <c r="F6" s="1"/>
      <c r="G6" s="12">
        <f>SUM(C6)</f>
        <v>5650</v>
      </c>
    </row>
    <row r="7" spans="1:7" ht="17.25" x14ac:dyDescent="0.3">
      <c r="A7" s="1" t="s">
        <v>5</v>
      </c>
      <c r="B7" s="1">
        <v>13266500</v>
      </c>
      <c r="C7" s="6">
        <f>SUM(B7-'21'!B7)</f>
        <v>7100</v>
      </c>
      <c r="D7" s="14"/>
      <c r="E7" s="1"/>
      <c r="F7" s="1"/>
      <c r="G7" s="33">
        <f>SUM(C7:C8)</f>
        <v>33550</v>
      </c>
    </row>
    <row r="8" spans="1:7" ht="17.25" x14ac:dyDescent="0.3">
      <c r="A8" s="1" t="s">
        <v>6</v>
      </c>
      <c r="B8" s="1">
        <v>5103390</v>
      </c>
      <c r="C8" s="6">
        <f>SUM(B8-'21'!B8)</f>
        <v>26450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95721190</v>
      </c>
      <c r="C9" s="6">
        <f>SUM(B9-'21'!B9)</f>
        <v>73940</v>
      </c>
      <c r="D9" s="14"/>
      <c r="E9" s="1"/>
      <c r="F9" s="1"/>
      <c r="G9" s="12">
        <f>SUM(C9)</f>
        <v>73940</v>
      </c>
    </row>
    <row r="10" spans="1:7" ht="17.25" x14ac:dyDescent="0.3">
      <c r="A10" s="1" t="s">
        <v>8</v>
      </c>
      <c r="B10" s="1">
        <v>69020400</v>
      </c>
      <c r="C10" s="6">
        <f>SUM(B10-'21'!B10)</f>
        <v>612700</v>
      </c>
      <c r="D10" s="14"/>
      <c r="E10" s="1"/>
      <c r="F10" s="1"/>
      <c r="G10" s="33">
        <f>SUM(C10:C11)</f>
        <v>612700</v>
      </c>
    </row>
    <row r="11" spans="1:7" ht="17.25" x14ac:dyDescent="0.3">
      <c r="A11" s="1" t="s">
        <v>9</v>
      </c>
      <c r="B11" s="1">
        <v>36407390</v>
      </c>
      <c r="C11" s="6">
        <f>SUM(B11-'21'!B11)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6864069000</v>
      </c>
      <c r="C12" s="6">
        <f>SUM(B12-'21'!B12)</f>
        <v>2008000</v>
      </c>
      <c r="D12" s="14"/>
      <c r="E12" s="1"/>
      <c r="F12" s="1"/>
      <c r="G12" s="12">
        <f>SUM(C12)</f>
        <v>2008000</v>
      </c>
    </row>
    <row r="13" spans="1:7" ht="17.25" x14ac:dyDescent="0.3">
      <c r="A13" s="1" t="s">
        <v>11</v>
      </c>
      <c r="B13" s="11">
        <v>6666670066000</v>
      </c>
      <c r="C13" s="6">
        <f>SUM(B13-'21'!B13)</f>
        <v>439000</v>
      </c>
      <c r="D13" s="14"/>
      <c r="E13" s="1"/>
      <c r="F13" s="1"/>
      <c r="G13" s="12">
        <f>SUM(C13)</f>
        <v>439000</v>
      </c>
    </row>
    <row r="14" spans="1:7" ht="17.25" x14ac:dyDescent="0.3">
      <c r="A14" s="1" t="s">
        <v>12</v>
      </c>
      <c r="B14" s="1">
        <v>48726270</v>
      </c>
      <c r="C14" s="6">
        <f>SUM(B14-'21'!B14)</f>
        <v>81750</v>
      </c>
      <c r="D14" s="14"/>
      <c r="E14" s="1"/>
      <c r="F14" s="1"/>
      <c r="G14" s="12">
        <f>SUM(C14)</f>
        <v>81750</v>
      </c>
    </row>
    <row r="15" spans="1:7" ht="17.25" x14ac:dyDescent="0.3">
      <c r="A15" s="1" t="s">
        <v>13</v>
      </c>
      <c r="B15" s="1">
        <v>237367050</v>
      </c>
      <c r="C15" s="6">
        <f>SUM(B15-'21'!B15)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240168000</v>
      </c>
      <c r="C16" s="6">
        <f>SUM(B16-'21'!B16)</f>
        <v>273000</v>
      </c>
      <c r="D16" s="14"/>
      <c r="E16" s="1"/>
      <c r="F16" s="1"/>
      <c r="G16" s="12">
        <f>SUM(C16)</f>
        <v>273000</v>
      </c>
    </row>
    <row r="17" spans="1:7" ht="17.25" x14ac:dyDescent="0.3">
      <c r="A17" s="1" t="s">
        <v>15</v>
      </c>
      <c r="B17" s="1">
        <v>5431760</v>
      </c>
      <c r="C17" s="6">
        <f>SUM(B17-'21'!B17)</f>
        <v>24350</v>
      </c>
      <c r="D17" s="14"/>
      <c r="E17" s="1"/>
      <c r="F17" s="1"/>
      <c r="G17" s="33">
        <f>SUM(C17:C18)</f>
        <v>24650</v>
      </c>
    </row>
    <row r="18" spans="1:7" ht="17.25" x14ac:dyDescent="0.3">
      <c r="A18" s="1" t="s">
        <v>16</v>
      </c>
      <c r="B18" s="1">
        <v>7398100</v>
      </c>
      <c r="C18" s="6">
        <f>SUM(B18-'21'!B18)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54052790</v>
      </c>
      <c r="C19" s="6">
        <f>SUM(B19-'21'!B19)</f>
        <v>27440</v>
      </c>
      <c r="D19" s="14"/>
      <c r="E19" s="1"/>
      <c r="F19" s="1"/>
      <c r="G19" s="12">
        <f>SUM(C19)</f>
        <v>27440</v>
      </c>
    </row>
    <row r="20" spans="1:7" ht="17.25" x14ac:dyDescent="0.3">
      <c r="A20" s="1" t="s">
        <v>18</v>
      </c>
      <c r="B20" s="1">
        <v>21347700</v>
      </c>
      <c r="C20" s="6">
        <f>SUM(B20-'21'!B20)</f>
        <v>49200</v>
      </c>
      <c r="D20" s="14"/>
      <c r="E20" s="1"/>
      <c r="F20" s="1"/>
      <c r="G20" s="12">
        <f>SUM(C20)</f>
        <v>49200</v>
      </c>
    </row>
    <row r="21" spans="1:7" ht="17.25" x14ac:dyDescent="0.3">
      <c r="A21" s="1" t="s">
        <v>19</v>
      </c>
      <c r="B21" s="1">
        <v>94245700</v>
      </c>
      <c r="C21" s="6">
        <f>SUM(B21-'21'!B21)</f>
        <v>60200</v>
      </c>
      <c r="D21" s="14"/>
      <c r="E21" s="1"/>
      <c r="F21" s="1"/>
      <c r="G21" s="12">
        <f>SUM(C21)</f>
        <v>60200</v>
      </c>
    </row>
    <row r="22" spans="1:7" ht="17.25" x14ac:dyDescent="0.3">
      <c r="A22" s="1" t="s">
        <v>42</v>
      </c>
      <c r="B22" s="1">
        <v>10363600</v>
      </c>
      <c r="C22" s="6">
        <f>SUM(B22-'21'!B22)</f>
        <v>0</v>
      </c>
      <c r="D22" s="14"/>
      <c r="E22" s="1"/>
      <c r="F22" s="1"/>
      <c r="G22" s="27">
        <f>SUM(C22)</f>
        <v>0</v>
      </c>
    </row>
    <row r="23" spans="1:7" ht="17.25" x14ac:dyDescent="0.3">
      <c r="A23" s="1" t="s">
        <v>20</v>
      </c>
      <c r="B23" s="1">
        <v>22790500</v>
      </c>
      <c r="C23" s="6">
        <f>SUM(B23-'21'!B23)</f>
        <v>0</v>
      </c>
      <c r="D23" s="14"/>
      <c r="E23" s="1"/>
      <c r="F23" s="1"/>
      <c r="G23" s="33">
        <f>SUM(C23:C24)</f>
        <v>0</v>
      </c>
    </row>
    <row r="24" spans="1:7" ht="17.25" x14ac:dyDescent="0.3">
      <c r="A24" s="1" t="s">
        <v>21</v>
      </c>
      <c r="B24" s="1">
        <v>3538380</v>
      </c>
      <c r="C24" s="6">
        <f>SUM(B24-'21'!B24)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58496000</v>
      </c>
      <c r="C25" s="6">
        <f>SUM(B25-'21'!B25)</f>
        <v>0</v>
      </c>
      <c r="D25" s="14"/>
      <c r="E25" s="1"/>
      <c r="F25" s="1"/>
      <c r="G25" s="33">
        <f>SUM(C25:C26)</f>
        <v>0</v>
      </c>
    </row>
    <row r="26" spans="1:7" ht="17.25" x14ac:dyDescent="0.3">
      <c r="A26" s="1" t="s">
        <v>23</v>
      </c>
      <c r="B26" s="1">
        <v>3249150</v>
      </c>
      <c r="C26" s="6">
        <f>SUM(B26-'21'!B26)</f>
        <v>0</v>
      </c>
      <c r="D26" s="14"/>
      <c r="E26" s="1"/>
      <c r="F26" s="1"/>
      <c r="G26" s="34"/>
    </row>
    <row r="27" spans="1:7" ht="17.25" x14ac:dyDescent="0.3">
      <c r="A27" s="1" t="s">
        <v>24</v>
      </c>
      <c r="B27" s="1"/>
      <c r="C27" s="6">
        <f>SUM(B27-'21'!B27)</f>
        <v>0</v>
      </c>
      <c r="D27" s="14"/>
      <c r="E27" s="1"/>
      <c r="F27" s="1"/>
      <c r="G27" s="33">
        <f>SUM(C27:C28)</f>
        <v>0</v>
      </c>
    </row>
    <row r="28" spans="1:7" ht="17.25" x14ac:dyDescent="0.3">
      <c r="A28" s="1" t="s">
        <v>25</v>
      </c>
      <c r="B28" s="1">
        <v>209700</v>
      </c>
      <c r="C28" s="6">
        <f>SUM(B28-'21'!B28)</f>
        <v>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28377000</v>
      </c>
      <c r="C29" s="6">
        <f>SUM(B29-'21'!B29)</f>
        <v>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4100830</v>
      </c>
      <c r="C30" s="6">
        <f>SUM(B30-'21'!B30)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183000</v>
      </c>
      <c r="C31" s="6">
        <f>SUM(B31-'21'!B31)</f>
        <v>0</v>
      </c>
      <c r="D31" s="14"/>
      <c r="E31" s="1"/>
      <c r="F31" s="1"/>
      <c r="G31" s="33">
        <f>SUM(C31:C32)</f>
        <v>0</v>
      </c>
    </row>
    <row r="32" spans="1:7" ht="17.25" x14ac:dyDescent="0.3">
      <c r="A32" s="1" t="s">
        <v>27</v>
      </c>
      <c r="B32" s="1">
        <v>5908860</v>
      </c>
      <c r="C32" s="6">
        <f>SUM(B32-'21'!B32)</f>
        <v>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57996000</v>
      </c>
      <c r="C33" s="6">
        <f>SUM(B33-'21'!B33)</f>
        <v>0</v>
      </c>
      <c r="D33" s="14"/>
      <c r="E33" s="1"/>
      <c r="F33" s="1"/>
      <c r="G33" s="33">
        <f>SUM(C33:C34)</f>
        <v>0</v>
      </c>
    </row>
    <row r="34" spans="1:7" ht="17.25" x14ac:dyDescent="0.3">
      <c r="A34" s="1" t="s">
        <v>29</v>
      </c>
      <c r="B34" s="1">
        <v>2339820</v>
      </c>
      <c r="C34" s="6">
        <v>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28130400</v>
      </c>
      <c r="C35" s="6">
        <f>SUM(B35-'21'!B35)</f>
        <v>0</v>
      </c>
      <c r="D35" s="14"/>
      <c r="E35" s="1"/>
      <c r="F35" s="1"/>
      <c r="G35" s="33">
        <f>SUM(C35:C36)</f>
        <v>0</v>
      </c>
    </row>
    <row r="36" spans="1:7" ht="17.25" x14ac:dyDescent="0.3">
      <c r="A36" s="1" t="s">
        <v>44</v>
      </c>
      <c r="B36" s="1">
        <v>3402390</v>
      </c>
      <c r="C36" s="6">
        <f>SUM(B36-'21'!B36)</f>
        <v>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217200</v>
      </c>
      <c r="C37" s="6">
        <f>SUM(B37-'21'!B37)</f>
        <v>0</v>
      </c>
      <c r="D37" s="14"/>
      <c r="E37" s="1"/>
      <c r="F37" s="1"/>
      <c r="G37" s="33">
        <f>SUM(C37:C38)</f>
        <v>0</v>
      </c>
    </row>
    <row r="38" spans="1:7" ht="17.25" x14ac:dyDescent="0.3">
      <c r="A38" s="1" t="s">
        <v>46</v>
      </c>
      <c r="B38" s="1">
        <v>1444500</v>
      </c>
      <c r="C38" s="6">
        <f>SUM(B38-'21'!B38)</f>
        <v>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604010000</v>
      </c>
      <c r="C39" s="6">
        <v>0</v>
      </c>
      <c r="D39" s="14"/>
      <c r="E39" s="1"/>
      <c r="F39" s="1"/>
      <c r="G39" s="33">
        <f>SUM(C39:C40)</f>
        <v>0</v>
      </c>
    </row>
    <row r="40" spans="1:7" ht="17.25" x14ac:dyDescent="0.3">
      <c r="A40" s="1" t="s">
        <v>31</v>
      </c>
      <c r="B40" s="1">
        <v>9753760</v>
      </c>
      <c r="C40" s="6">
        <f>SUM(B40-'21'!B40)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SUM(B41-'21'!B41)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&amp;C&amp;20September 22, 2018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3" workbookViewId="0">
      <selection activeCell="B37" sqref="B37"/>
    </sheetView>
  </sheetViews>
  <sheetFormatPr defaultRowHeight="15" x14ac:dyDescent="0.25"/>
  <cols>
    <col min="1" max="1" width="17" customWidth="1"/>
    <col min="2" max="2" width="17.7109375" customWidth="1"/>
    <col min="3" max="3" width="18.5703125" customWidth="1"/>
    <col min="4" max="4" width="7.7109375" customWidth="1"/>
    <col min="5" max="5" width="7.42578125" customWidth="1"/>
    <col min="6" max="6" width="7" customWidth="1"/>
    <col min="7" max="7" width="14.5703125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215469000</v>
      </c>
      <c r="C2" s="6">
        <f>SUM(B2-'22'!B2)</f>
        <v>41000</v>
      </c>
      <c r="D2" s="8"/>
      <c r="E2" s="2"/>
      <c r="F2" s="3"/>
      <c r="G2" s="33">
        <f>SUM(C2:C3)</f>
        <v>87940</v>
      </c>
    </row>
    <row r="3" spans="1:7" ht="17.25" x14ac:dyDescent="0.3">
      <c r="A3" s="1" t="s">
        <v>0</v>
      </c>
      <c r="B3" s="1">
        <v>5901040</v>
      </c>
      <c r="C3" s="6">
        <f>SUM(B3-'22'!B3)</f>
        <v>46940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2361000</v>
      </c>
      <c r="C4" s="6">
        <f>SUM(B4-'22'!B4)</f>
        <v>0</v>
      </c>
      <c r="D4" s="14"/>
      <c r="E4" s="1"/>
      <c r="F4" s="1"/>
      <c r="G4" s="15">
        <f>SUM(C4)</f>
        <v>0</v>
      </c>
    </row>
    <row r="5" spans="1:7" ht="17.25" x14ac:dyDescent="0.3">
      <c r="A5" s="1" t="s">
        <v>3</v>
      </c>
      <c r="B5" s="1">
        <v>34493640</v>
      </c>
      <c r="C5" s="6">
        <f>SUM(B5-'22'!B5)</f>
        <v>86540</v>
      </c>
      <c r="D5" s="8"/>
      <c r="E5" s="1"/>
      <c r="F5" s="1"/>
      <c r="G5" s="12">
        <f>SUM(C5)</f>
        <v>86540</v>
      </c>
    </row>
    <row r="6" spans="1:7" ht="17.25" x14ac:dyDescent="0.3">
      <c r="A6" s="1" t="s">
        <v>4</v>
      </c>
      <c r="B6" s="1">
        <v>39192850</v>
      </c>
      <c r="C6" s="6">
        <f>SUM(B6-'22'!B6)</f>
        <v>5290</v>
      </c>
      <c r="D6" s="14"/>
      <c r="E6" s="1"/>
      <c r="F6" s="1"/>
      <c r="G6" s="12">
        <f>SUM(C6)</f>
        <v>5290</v>
      </c>
    </row>
    <row r="7" spans="1:7" ht="17.25" x14ac:dyDescent="0.3">
      <c r="A7" s="1" t="s">
        <v>5</v>
      </c>
      <c r="B7" s="1">
        <v>13275500</v>
      </c>
      <c r="C7" s="6">
        <f>SUM(B7-'22'!B7)</f>
        <v>9000</v>
      </c>
      <c r="D7" s="14"/>
      <c r="E7" s="1"/>
      <c r="F7" s="1"/>
      <c r="G7" s="33">
        <f>SUM(C7:C8)</f>
        <v>35280</v>
      </c>
    </row>
    <row r="8" spans="1:7" ht="17.25" x14ac:dyDescent="0.3">
      <c r="A8" s="1" t="s">
        <v>6</v>
      </c>
      <c r="B8" s="1">
        <v>5129670</v>
      </c>
      <c r="C8" s="6">
        <f>SUM(B8-'22'!B8)</f>
        <v>26280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95795050</v>
      </c>
      <c r="C9" s="6">
        <f>SUM(B9-'22'!B9)</f>
        <v>73860</v>
      </c>
      <c r="D9" s="14"/>
      <c r="E9" s="1"/>
      <c r="F9" s="1"/>
      <c r="G9" s="12">
        <f>SUM(C9)</f>
        <v>73860</v>
      </c>
    </row>
    <row r="10" spans="1:7" ht="17.25" x14ac:dyDescent="0.3">
      <c r="A10" s="1" t="s">
        <v>8</v>
      </c>
      <c r="B10" s="1">
        <v>69358000</v>
      </c>
      <c r="C10" s="6">
        <f>SUM(B10-'22'!B10)</f>
        <v>337600</v>
      </c>
      <c r="D10" s="14"/>
      <c r="E10" s="1"/>
      <c r="F10" s="1"/>
      <c r="G10" s="33">
        <f>SUM(C10:C11)</f>
        <v>337600</v>
      </c>
    </row>
    <row r="11" spans="1:7" ht="17.25" x14ac:dyDescent="0.3">
      <c r="A11" s="1" t="s">
        <v>9</v>
      </c>
      <c r="B11" s="1">
        <v>36407390</v>
      </c>
      <c r="C11" s="6">
        <f>SUM(B11-'22'!B11)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6865917000</v>
      </c>
      <c r="C12" s="6">
        <f>SUM(B12-'22'!B12)</f>
        <v>1848000</v>
      </c>
      <c r="D12" s="14"/>
      <c r="E12" s="1"/>
      <c r="F12" s="1"/>
      <c r="G12" s="12">
        <f>SUM(C12)</f>
        <v>1848000</v>
      </c>
    </row>
    <row r="13" spans="1:7" ht="17.25" x14ac:dyDescent="0.3">
      <c r="A13" s="1" t="s">
        <v>11</v>
      </c>
      <c r="B13" s="11">
        <v>6666662959000</v>
      </c>
      <c r="C13" s="13">
        <v>0</v>
      </c>
      <c r="D13" s="14"/>
      <c r="E13" s="1"/>
      <c r="F13" s="1"/>
      <c r="G13" s="12">
        <f>SUM(C13)</f>
        <v>0</v>
      </c>
    </row>
    <row r="14" spans="1:7" ht="17.25" x14ac:dyDescent="0.3">
      <c r="A14" s="1" t="s">
        <v>12</v>
      </c>
      <c r="B14" s="1">
        <v>48726270</v>
      </c>
      <c r="C14" s="6">
        <f>SUM(B14-'22'!B14)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237367050</v>
      </c>
      <c r="C15" s="6">
        <f>SUM(B15-'22'!B15)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240168000</v>
      </c>
      <c r="C16" s="6">
        <f>SUM(B16-'22'!B16)</f>
        <v>0</v>
      </c>
      <c r="D16" s="14"/>
      <c r="E16" s="1"/>
      <c r="F16" s="1"/>
      <c r="G16" s="12">
        <f>SUM(C16)</f>
        <v>0</v>
      </c>
    </row>
    <row r="17" spans="1:7" ht="17.25" x14ac:dyDescent="0.3">
      <c r="A17" s="1" t="s">
        <v>15</v>
      </c>
      <c r="B17" s="1">
        <v>5457160</v>
      </c>
      <c r="C17" s="6">
        <f>SUM(B17-'22'!B17)</f>
        <v>25400</v>
      </c>
      <c r="D17" s="14"/>
      <c r="E17" s="1"/>
      <c r="F17" s="1"/>
      <c r="G17" s="35">
        <f>SUM(C17:C18)</f>
        <v>25500</v>
      </c>
    </row>
    <row r="18" spans="1:7" ht="17.25" x14ac:dyDescent="0.3">
      <c r="A18" s="1" t="s">
        <v>16</v>
      </c>
      <c r="B18" s="1">
        <v>7398200</v>
      </c>
      <c r="C18" s="6">
        <f>SUM(B18-'22'!B18)</f>
        <v>100</v>
      </c>
      <c r="D18" s="14"/>
      <c r="E18" s="1"/>
      <c r="F18" s="1"/>
      <c r="G18" s="36"/>
    </row>
    <row r="19" spans="1:7" ht="17.25" x14ac:dyDescent="0.3">
      <c r="A19" s="1" t="s">
        <v>17</v>
      </c>
      <c r="B19" s="1">
        <v>54085730</v>
      </c>
      <c r="C19" s="6">
        <f>SUM(B19-'22'!B19)</f>
        <v>32940</v>
      </c>
      <c r="D19" s="14"/>
      <c r="E19" s="1"/>
      <c r="F19" s="1"/>
      <c r="G19" s="12">
        <f>SUM(C19)</f>
        <v>32940</v>
      </c>
    </row>
    <row r="20" spans="1:7" ht="17.25" x14ac:dyDescent="0.3">
      <c r="A20" s="1" t="s">
        <v>18</v>
      </c>
      <c r="B20" s="1">
        <v>21397200</v>
      </c>
      <c r="C20" s="6">
        <f>SUM(B20-'22'!B20)</f>
        <v>49500</v>
      </c>
      <c r="D20" s="14"/>
      <c r="E20" s="1"/>
      <c r="F20" s="1"/>
      <c r="G20" s="12">
        <f>SUM(C20)</f>
        <v>49500</v>
      </c>
    </row>
    <row r="21" spans="1:7" ht="17.25" x14ac:dyDescent="0.3">
      <c r="A21" s="1" t="s">
        <v>19</v>
      </c>
      <c r="B21" s="1">
        <v>94245700</v>
      </c>
      <c r="C21" s="6">
        <f>SUM(B21-'22'!B21)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10363600</v>
      </c>
      <c r="C22" s="6">
        <f>SUM(B22-'22'!B22)</f>
        <v>0</v>
      </c>
      <c r="D22" s="14"/>
      <c r="E22" s="1"/>
      <c r="F22" s="1"/>
      <c r="G22" s="27">
        <f>SUM(C22)</f>
        <v>0</v>
      </c>
    </row>
    <row r="23" spans="1:7" ht="17.25" x14ac:dyDescent="0.3">
      <c r="A23" s="1" t="s">
        <v>20</v>
      </c>
      <c r="B23" s="1">
        <v>22870300</v>
      </c>
      <c r="C23" s="6">
        <f>SUM(B23-'22'!B23)</f>
        <v>79800</v>
      </c>
      <c r="D23" s="14"/>
      <c r="E23" s="1"/>
      <c r="F23" s="1"/>
      <c r="G23" s="33">
        <f>SUM(C23:C24)</f>
        <v>79800</v>
      </c>
    </row>
    <row r="24" spans="1:7" ht="17.25" x14ac:dyDescent="0.3">
      <c r="A24" s="1" t="s">
        <v>21</v>
      </c>
      <c r="B24" s="1">
        <v>3538380</v>
      </c>
      <c r="C24" s="6">
        <f>SUM(B24-'22'!B24)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58788000</v>
      </c>
      <c r="C25" s="6">
        <f>SUM(B25-'22'!B25)</f>
        <v>292000</v>
      </c>
      <c r="D25" s="14"/>
      <c r="E25" s="1"/>
      <c r="F25" s="1"/>
      <c r="G25" s="33">
        <f>SUM(C25:C26)</f>
        <v>378280</v>
      </c>
    </row>
    <row r="26" spans="1:7" ht="17.25" x14ac:dyDescent="0.3">
      <c r="A26" s="1" t="s">
        <v>23</v>
      </c>
      <c r="B26" s="1">
        <v>3335430</v>
      </c>
      <c r="C26" s="6">
        <f>SUM(B26-'22'!B26)</f>
        <v>86280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SUM(B27-'22'!B27)</f>
        <v>0</v>
      </c>
      <c r="D27" s="14"/>
      <c r="E27" s="1"/>
      <c r="F27" s="1"/>
      <c r="G27" s="33">
        <f>SUM(C27:C28)</f>
        <v>1290</v>
      </c>
    </row>
    <row r="28" spans="1:7" ht="17.25" x14ac:dyDescent="0.3">
      <c r="A28" s="1" t="s">
        <v>25</v>
      </c>
      <c r="B28" s="1">
        <v>210990</v>
      </c>
      <c r="C28" s="6">
        <f>SUM(B28-'22'!B28)</f>
        <v>1290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28527000</v>
      </c>
      <c r="C29" s="6">
        <f>SUM(B29-'22'!B29)</f>
        <v>150000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4179590</v>
      </c>
      <c r="C30" s="6">
        <f>SUM(B30-'22'!B30)</f>
        <v>78760</v>
      </c>
      <c r="D30" s="14"/>
      <c r="E30" s="1"/>
      <c r="F30" s="1"/>
      <c r="G30" s="21">
        <f>SUM(C29:C30)</f>
        <v>228760</v>
      </c>
    </row>
    <row r="31" spans="1:7" ht="17.25" x14ac:dyDescent="0.3">
      <c r="A31" s="1" t="s">
        <v>26</v>
      </c>
      <c r="B31" s="1">
        <v>183000</v>
      </c>
      <c r="C31" s="6">
        <f>SUM(B31-'22'!B31)</f>
        <v>0</v>
      </c>
      <c r="D31" s="14"/>
      <c r="E31" s="1"/>
      <c r="F31" s="1"/>
      <c r="G31" s="33">
        <f>SUM(C31:C32)</f>
        <v>32500</v>
      </c>
    </row>
    <row r="32" spans="1:7" ht="17.25" x14ac:dyDescent="0.3">
      <c r="A32" s="1" t="s">
        <v>27</v>
      </c>
      <c r="B32" s="1">
        <v>5941360</v>
      </c>
      <c r="C32" s="6">
        <f>SUM(B32-'22'!B32)</f>
        <v>32500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58197000</v>
      </c>
      <c r="C33" s="6">
        <f>SUM(B33-'22'!B33)</f>
        <v>201000</v>
      </c>
      <c r="D33" s="14"/>
      <c r="E33" s="1"/>
      <c r="F33" s="1"/>
      <c r="G33" s="33">
        <f>SUM(C33:C34)</f>
        <v>279150</v>
      </c>
    </row>
    <row r="34" spans="1:7" ht="17.25" x14ac:dyDescent="0.3">
      <c r="A34" s="1" t="s">
        <v>29</v>
      </c>
      <c r="B34" s="1">
        <v>2417970</v>
      </c>
      <c r="C34" s="6">
        <f>SUM(B34-'22'!B34)</f>
        <v>78150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28135600</v>
      </c>
      <c r="C35" s="6">
        <f>SUM(B35-'22'!B35)</f>
        <v>5200</v>
      </c>
      <c r="D35" s="14"/>
      <c r="E35" s="1"/>
      <c r="F35" s="1"/>
      <c r="G35" s="33">
        <f>SUM(C35:C36)</f>
        <v>32580</v>
      </c>
    </row>
    <row r="36" spans="1:7" ht="17.25" x14ac:dyDescent="0.3">
      <c r="A36" s="1" t="s">
        <v>44</v>
      </c>
      <c r="B36" s="1">
        <v>3429770</v>
      </c>
      <c r="C36" s="6">
        <f>SUM(B36-'22'!B36)</f>
        <v>27380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220200</v>
      </c>
      <c r="C37" s="6">
        <f>SUM(B37-'22'!B37)</f>
        <v>3000</v>
      </c>
      <c r="D37" s="14"/>
      <c r="E37" s="1"/>
      <c r="F37" s="1"/>
      <c r="G37" s="33">
        <f>SUM(C37:C38)</f>
        <v>11170</v>
      </c>
    </row>
    <row r="38" spans="1:7" ht="17.25" x14ac:dyDescent="0.3">
      <c r="A38" s="1" t="s">
        <v>46</v>
      </c>
      <c r="B38" s="1">
        <v>1452670</v>
      </c>
      <c r="C38" s="6">
        <f>SUM(B38-'22'!B38)</f>
        <v>8170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60474000</v>
      </c>
      <c r="C39" s="6">
        <v>73000</v>
      </c>
      <c r="D39" s="14"/>
      <c r="E39" s="1"/>
      <c r="F39" s="1"/>
      <c r="G39" s="33">
        <f>SUM(C39:C40)</f>
        <v>73000</v>
      </c>
    </row>
    <row r="40" spans="1:7" ht="17.25" x14ac:dyDescent="0.3">
      <c r="A40" s="1" t="s">
        <v>31</v>
      </c>
      <c r="B40" s="1">
        <v>9753760</v>
      </c>
      <c r="C40" s="6">
        <f>SUM(B40-'22'!B40)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SUM(B41-'22'!B41)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&amp;C&amp;20September 23, 2018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2" workbookViewId="0">
      <selection activeCell="B38" sqref="B37:B38"/>
    </sheetView>
  </sheetViews>
  <sheetFormatPr defaultRowHeight="15" x14ac:dyDescent="0.25"/>
  <cols>
    <col min="1" max="1" width="17" customWidth="1"/>
    <col min="2" max="2" width="18.140625" customWidth="1"/>
    <col min="3" max="3" width="16.140625" customWidth="1"/>
    <col min="4" max="4" width="8.42578125" customWidth="1"/>
    <col min="5" max="5" width="7.5703125" customWidth="1"/>
    <col min="6" max="6" width="6.7109375" customWidth="1"/>
    <col min="7" max="7" width="14.5703125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215516000</v>
      </c>
      <c r="C2" s="6">
        <f>SUM(B2-'23'!B2)</f>
        <v>47000</v>
      </c>
      <c r="D2" s="8"/>
      <c r="E2" s="2"/>
      <c r="F2" s="3"/>
      <c r="G2" s="33">
        <f>SUM(C2:C3)</f>
        <v>95490</v>
      </c>
    </row>
    <row r="3" spans="1:7" ht="17.25" x14ac:dyDescent="0.3">
      <c r="A3" s="1" t="s">
        <v>0</v>
      </c>
      <c r="B3" s="1">
        <v>5949530</v>
      </c>
      <c r="C3" s="6">
        <f>SUM(B3-'23'!B3)</f>
        <v>48490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2361000</v>
      </c>
      <c r="C4" s="6">
        <f>SUM(B4-'23'!B4)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34588790</v>
      </c>
      <c r="C5" s="6">
        <f>SUM(B5-'23'!B5)</f>
        <v>95150</v>
      </c>
      <c r="D5" s="8"/>
      <c r="E5" s="1"/>
      <c r="F5" s="1"/>
      <c r="G5" s="12">
        <f>SUM(C5)</f>
        <v>95150</v>
      </c>
    </row>
    <row r="6" spans="1:7" ht="17.25" x14ac:dyDescent="0.3">
      <c r="A6" s="1" t="s">
        <v>4</v>
      </c>
      <c r="B6" s="1">
        <v>39197390</v>
      </c>
      <c r="C6" s="6">
        <f>SUM(B6-'23'!B6)</f>
        <v>4540</v>
      </c>
      <c r="D6" s="14"/>
      <c r="E6" s="1"/>
      <c r="F6" s="1"/>
      <c r="G6" s="12">
        <f>SUM(C6)</f>
        <v>4540</v>
      </c>
    </row>
    <row r="7" spans="1:7" ht="17.25" x14ac:dyDescent="0.3">
      <c r="A7" s="1" t="s">
        <v>5</v>
      </c>
      <c r="B7" s="1">
        <v>13286800</v>
      </c>
      <c r="C7" s="6">
        <f>SUM(B7-'23'!B7)</f>
        <v>11300</v>
      </c>
      <c r="D7" s="14"/>
      <c r="E7" s="1"/>
      <c r="F7" s="1"/>
      <c r="G7" s="33">
        <f>SUM(C7:C8)</f>
        <v>39150</v>
      </c>
    </row>
    <row r="8" spans="1:7" ht="17.25" x14ac:dyDescent="0.3">
      <c r="A8" s="1" t="s">
        <v>6</v>
      </c>
      <c r="B8" s="1">
        <v>5157520</v>
      </c>
      <c r="C8" s="6">
        <f>SUM(B8-'23'!B8)</f>
        <v>27850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95872310</v>
      </c>
      <c r="C9" s="6">
        <f>SUM(B9-'23'!B9)</f>
        <v>77260</v>
      </c>
      <c r="D9" s="14"/>
      <c r="E9" s="1"/>
      <c r="F9" s="1"/>
      <c r="G9" s="12">
        <f>SUM(C9)</f>
        <v>77260</v>
      </c>
    </row>
    <row r="10" spans="1:7" ht="17.25" x14ac:dyDescent="0.3">
      <c r="A10" s="1" t="s">
        <v>8</v>
      </c>
      <c r="B10" s="1">
        <v>69831300</v>
      </c>
      <c r="C10" s="6">
        <f>SUM(B10-'23'!B10)</f>
        <v>473300</v>
      </c>
      <c r="D10" s="14"/>
      <c r="E10" s="1"/>
      <c r="F10" s="1"/>
      <c r="G10" s="33">
        <f>SUM(C10:C11)</f>
        <v>473300</v>
      </c>
    </row>
    <row r="11" spans="1:7" ht="17.25" x14ac:dyDescent="0.3">
      <c r="A11" s="1" t="s">
        <v>9</v>
      </c>
      <c r="B11" s="1">
        <v>36407390</v>
      </c>
      <c r="C11" s="6">
        <f>SUM(B11-'23'!B11)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6867736000</v>
      </c>
      <c r="C12" s="6">
        <f>SUM(B12-'23'!B12)</f>
        <v>1819000</v>
      </c>
      <c r="D12" s="14"/>
      <c r="E12" s="1"/>
      <c r="F12" s="1">
        <v>2.4</v>
      </c>
      <c r="G12" s="12">
        <f>SUM(C12)</f>
        <v>1819000</v>
      </c>
    </row>
    <row r="13" spans="1:7" ht="17.25" x14ac:dyDescent="0.3">
      <c r="A13" s="1" t="s">
        <v>11</v>
      </c>
      <c r="B13" s="11">
        <v>6666663411000</v>
      </c>
      <c r="C13" s="13">
        <f>SUM(B13-'23'!B13)</f>
        <v>452000</v>
      </c>
      <c r="D13" s="14"/>
      <c r="E13" s="1"/>
      <c r="F13" s="1"/>
      <c r="G13" s="12">
        <f>SUM(C13)</f>
        <v>452000</v>
      </c>
    </row>
    <row r="14" spans="1:7" ht="17.25" x14ac:dyDescent="0.3">
      <c r="A14" s="1" t="s">
        <v>12</v>
      </c>
      <c r="B14" s="1">
        <v>48815400</v>
      </c>
      <c r="C14" s="6">
        <f>SUM(B14-'23'!B14)</f>
        <v>89130</v>
      </c>
      <c r="D14" s="14"/>
      <c r="E14" s="1"/>
      <c r="F14" s="1"/>
      <c r="G14" s="12">
        <f>SUM(C14)</f>
        <v>89130</v>
      </c>
    </row>
    <row r="15" spans="1:7" ht="17.25" x14ac:dyDescent="0.3">
      <c r="A15" s="1" t="s">
        <v>13</v>
      </c>
      <c r="B15" s="1">
        <v>237367050</v>
      </c>
      <c r="C15" s="6">
        <f>SUM(B15-'23'!B15)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240509000</v>
      </c>
      <c r="C16" s="6">
        <f>SUM(B16-'23'!B16)</f>
        <v>341000</v>
      </c>
      <c r="D16" s="14"/>
      <c r="E16" s="1"/>
      <c r="F16" s="1"/>
      <c r="G16" s="12">
        <f>SUM(C16)</f>
        <v>341000</v>
      </c>
    </row>
    <row r="17" spans="1:7" ht="17.25" x14ac:dyDescent="0.3">
      <c r="A17" s="1" t="s">
        <v>15</v>
      </c>
      <c r="B17" s="1">
        <v>5485870</v>
      </c>
      <c r="C17" s="6">
        <f>SUM(B17-'23'!B17)</f>
        <v>28710</v>
      </c>
      <c r="D17" s="14"/>
      <c r="E17" s="1"/>
      <c r="F17" s="1"/>
      <c r="G17" s="33">
        <f>SUM(C17:C18)</f>
        <v>28910</v>
      </c>
    </row>
    <row r="18" spans="1:7" ht="17.25" x14ac:dyDescent="0.3">
      <c r="A18" s="1" t="s">
        <v>16</v>
      </c>
      <c r="B18" s="1">
        <v>7398400</v>
      </c>
      <c r="C18" s="6">
        <f>SUM(B18-'23'!B18)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54117930</v>
      </c>
      <c r="C19" s="6">
        <f>SUM(B19-'23'!B19)</f>
        <v>32200</v>
      </c>
      <c r="D19" s="14"/>
      <c r="E19" s="1"/>
      <c r="F19" s="1"/>
      <c r="G19" s="12">
        <f>SUM(C19)</f>
        <v>32200</v>
      </c>
    </row>
    <row r="20" spans="1:7" ht="17.25" x14ac:dyDescent="0.3">
      <c r="A20" s="1" t="s">
        <v>18</v>
      </c>
      <c r="B20" s="1">
        <v>21449600</v>
      </c>
      <c r="C20" s="6">
        <f>SUM(B20-'23'!B20)</f>
        <v>52400</v>
      </c>
      <c r="D20" s="14"/>
      <c r="E20" s="1"/>
      <c r="F20" s="1"/>
      <c r="G20" s="12">
        <f>SUM(C20)</f>
        <v>52400</v>
      </c>
    </row>
    <row r="21" spans="1:7" ht="17.25" x14ac:dyDescent="0.3">
      <c r="A21" s="1" t="s">
        <v>19</v>
      </c>
      <c r="B21" s="1">
        <v>94312100</v>
      </c>
      <c r="C21" s="6">
        <f>SUM(B21-'23'!B21)</f>
        <v>66400</v>
      </c>
      <c r="D21" s="14"/>
      <c r="E21" s="1"/>
      <c r="F21" s="1"/>
      <c r="G21" s="12">
        <f>SUM(C21)</f>
        <v>66400</v>
      </c>
    </row>
    <row r="22" spans="1:7" ht="17.25" x14ac:dyDescent="0.3">
      <c r="A22" s="1" t="s">
        <v>42</v>
      </c>
      <c r="B22" s="1">
        <v>10525400</v>
      </c>
      <c r="C22" s="6">
        <f>SUM(B22-'23'!B22)</f>
        <v>161800</v>
      </c>
      <c r="D22" s="14"/>
      <c r="E22" s="1"/>
      <c r="F22" s="1"/>
      <c r="G22" s="27">
        <f>SUM(C22)</f>
        <v>161800</v>
      </c>
    </row>
    <row r="23" spans="1:7" ht="17.25" x14ac:dyDescent="0.3">
      <c r="A23" s="1" t="s">
        <v>20</v>
      </c>
      <c r="B23" s="1">
        <v>22914100</v>
      </c>
      <c r="C23" s="6">
        <f>SUM(B23-'23'!B23)</f>
        <v>43800</v>
      </c>
      <c r="D23" s="14"/>
      <c r="E23" s="1"/>
      <c r="F23" s="1"/>
      <c r="G23" s="33">
        <f>SUM(C23:C24)</f>
        <v>43800</v>
      </c>
    </row>
    <row r="24" spans="1:7" ht="17.25" x14ac:dyDescent="0.3">
      <c r="A24" s="1" t="s">
        <v>21</v>
      </c>
      <c r="B24" s="1">
        <v>3538380</v>
      </c>
      <c r="C24" s="6">
        <f>SUM(B24-'23'!B24)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58929000</v>
      </c>
      <c r="C25" s="6">
        <f>SUM(B25-'23'!B25)</f>
        <v>141000</v>
      </c>
      <c r="D25" s="14"/>
      <c r="E25" s="1"/>
      <c r="F25" s="1"/>
      <c r="G25" s="33">
        <f>SUM(C25:C26)</f>
        <v>182260</v>
      </c>
    </row>
    <row r="26" spans="1:7" ht="17.25" x14ac:dyDescent="0.3">
      <c r="A26" s="1" t="s">
        <v>23</v>
      </c>
      <c r="B26" s="1">
        <v>3376690</v>
      </c>
      <c r="C26" s="6">
        <f>SUM(B26-'23'!B26)</f>
        <v>41260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SUM(B27-'23'!B27)</f>
        <v>0</v>
      </c>
      <c r="D27" s="14"/>
      <c r="E27" s="1"/>
      <c r="F27" s="1"/>
      <c r="G27" s="33">
        <f>SUM(C27:C28)</f>
        <v>520</v>
      </c>
    </row>
    <row r="28" spans="1:7" ht="17.25" x14ac:dyDescent="0.3">
      <c r="A28" s="1" t="s">
        <v>25</v>
      </c>
      <c r="B28" s="1">
        <v>211510</v>
      </c>
      <c r="C28" s="6">
        <f>SUM(B28-'23'!B28)</f>
        <v>520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28594000</v>
      </c>
      <c r="C29" s="6">
        <f>SUM(B29-'23'!B29)</f>
        <v>67000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4217210</v>
      </c>
      <c r="C30" s="6">
        <f>SUM(B30-'23'!B30)</f>
        <v>37620</v>
      </c>
      <c r="D30" s="14"/>
      <c r="E30" s="1"/>
      <c r="F30" s="1"/>
      <c r="G30" s="21">
        <f>SUM(C29:C30)</f>
        <v>104620</v>
      </c>
    </row>
    <row r="31" spans="1:7" ht="17.25" x14ac:dyDescent="0.3">
      <c r="A31" s="1" t="s">
        <v>26</v>
      </c>
      <c r="B31" s="1">
        <v>183000</v>
      </c>
      <c r="C31" s="6">
        <f>SUM(B31-'23'!B31)</f>
        <v>0</v>
      </c>
      <c r="D31" s="14"/>
      <c r="E31" s="1"/>
      <c r="F31" s="1"/>
      <c r="G31" s="33">
        <f>SUM(C31:C32)</f>
        <v>16310</v>
      </c>
    </row>
    <row r="32" spans="1:7" ht="17.25" x14ac:dyDescent="0.3">
      <c r="A32" s="1" t="s">
        <v>27</v>
      </c>
      <c r="B32" s="1">
        <v>5957670</v>
      </c>
      <c r="C32" s="6">
        <f>SUM(B32-'23'!B32)</f>
        <v>16310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58301000</v>
      </c>
      <c r="C33" s="6">
        <f>SUM(B33-'23'!B33)</f>
        <v>104000</v>
      </c>
      <c r="D33" s="14"/>
      <c r="E33" s="1"/>
      <c r="F33" s="1"/>
      <c r="G33" s="33">
        <f>SUM(C33:C34)</f>
        <v>141340</v>
      </c>
    </row>
    <row r="34" spans="1:7" ht="17.25" x14ac:dyDescent="0.3">
      <c r="A34" s="1" t="s">
        <v>29</v>
      </c>
      <c r="B34" s="1">
        <v>2455310</v>
      </c>
      <c r="C34" s="6">
        <f>SUM(B34-'23'!B34)</f>
        <v>37340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28138300</v>
      </c>
      <c r="C35" s="6">
        <f>SUM(B35-'23'!B35)</f>
        <v>2700</v>
      </c>
      <c r="D35" s="14"/>
      <c r="E35" s="1"/>
      <c r="F35" s="1"/>
      <c r="G35" s="33">
        <f>SUM(C35:C36)</f>
        <v>16120</v>
      </c>
    </row>
    <row r="36" spans="1:7" ht="17.25" x14ac:dyDescent="0.3">
      <c r="A36" s="1" t="s">
        <v>44</v>
      </c>
      <c r="B36" s="1">
        <v>3443190</v>
      </c>
      <c r="C36" s="6">
        <f>SUM(B36-'23'!B36)</f>
        <v>13420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220700</v>
      </c>
      <c r="C37" s="6">
        <f>SUM(B37-'23'!B37)</f>
        <v>500</v>
      </c>
      <c r="D37" s="14"/>
      <c r="E37" s="1"/>
      <c r="F37" s="1"/>
      <c r="G37" s="33">
        <f>SUM(C37:C38)</f>
        <v>3990</v>
      </c>
    </row>
    <row r="38" spans="1:7" ht="17.25" x14ac:dyDescent="0.3">
      <c r="A38" s="1" t="s">
        <v>46</v>
      </c>
      <c r="B38" s="1">
        <v>1456160</v>
      </c>
      <c r="C38" s="6">
        <f>SUM(B38-'23'!B38)</f>
        <v>3490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60520000</v>
      </c>
      <c r="C39" s="6">
        <f>SUM(B39-'23'!B39)</f>
        <v>46000</v>
      </c>
      <c r="D39" s="14"/>
      <c r="E39" s="1"/>
      <c r="F39" s="1"/>
      <c r="G39" s="33">
        <f>SUM(C39:C40)</f>
        <v>46000</v>
      </c>
    </row>
    <row r="40" spans="1:7" ht="17.25" x14ac:dyDescent="0.3">
      <c r="A40" s="1" t="s">
        <v>31</v>
      </c>
      <c r="B40" s="1">
        <v>9753760</v>
      </c>
      <c r="C40" s="6">
        <f>SUM(B40-'23'!B40)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SUM(B41-'23'!B41)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25" bottom="0.75" header="0.3" footer="0.3"/>
  <pageSetup orientation="portrait" r:id="rId1"/>
  <headerFooter>
    <oddHeader>&amp;C&amp;20September 24, 2018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7" customWidth="1"/>
    <col min="2" max="2" width="18" customWidth="1"/>
    <col min="3" max="3" width="15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4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215560000</v>
      </c>
      <c r="C2" s="6">
        <f>SUM(B2-'24'!B2)</f>
        <v>44000</v>
      </c>
      <c r="D2" s="8"/>
      <c r="E2" s="2"/>
      <c r="F2" s="3"/>
      <c r="G2" s="33">
        <f>SUM(C2:C3)</f>
        <v>90730</v>
      </c>
    </row>
    <row r="3" spans="1:7" ht="17.25" x14ac:dyDescent="0.3">
      <c r="A3" s="1" t="s">
        <v>0</v>
      </c>
      <c r="B3" s="1">
        <v>5996260</v>
      </c>
      <c r="C3" s="6">
        <f>SUM(B3-'24'!B3)</f>
        <v>46730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2367000</v>
      </c>
      <c r="C4" s="6">
        <f>SUM(B4-'24'!B4)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34676600</v>
      </c>
      <c r="C5" s="6">
        <f>SUM(B5-'24'!B5)</f>
        <v>87810</v>
      </c>
      <c r="D5" s="8"/>
      <c r="E5" s="1"/>
      <c r="F5" s="1"/>
      <c r="G5" s="12">
        <f>SUM(C5)</f>
        <v>87810</v>
      </c>
    </row>
    <row r="6" spans="1:7" ht="17.25" x14ac:dyDescent="0.3">
      <c r="A6" s="1" t="s">
        <v>4</v>
      </c>
      <c r="B6" s="1">
        <v>39201970</v>
      </c>
      <c r="C6" s="6">
        <f>SUM(B6-'24'!B6)</f>
        <v>4580</v>
      </c>
      <c r="D6" s="14"/>
      <c r="E6" s="1"/>
      <c r="F6" s="1"/>
      <c r="G6" s="12">
        <f>SUM(C6)</f>
        <v>4580</v>
      </c>
    </row>
    <row r="7" spans="1:7" ht="17.25" x14ac:dyDescent="0.3">
      <c r="A7" s="1" t="s">
        <v>5</v>
      </c>
      <c r="B7" s="1">
        <v>13295500</v>
      </c>
      <c r="C7" s="6">
        <f>SUM(B7-'24'!B7)</f>
        <v>8700</v>
      </c>
      <c r="D7" s="14"/>
      <c r="E7" s="1"/>
      <c r="F7" s="1"/>
      <c r="G7" s="33">
        <f>SUM(C7:C8)</f>
        <v>35440</v>
      </c>
    </row>
    <row r="8" spans="1:7" ht="17.25" x14ac:dyDescent="0.3">
      <c r="A8" s="1" t="s">
        <v>6</v>
      </c>
      <c r="B8" s="1">
        <v>5184260</v>
      </c>
      <c r="C8" s="6">
        <f>SUM(B8-'24'!B8)</f>
        <v>26740</v>
      </c>
      <c r="D8" s="14"/>
      <c r="E8" s="1"/>
      <c r="F8" s="1"/>
      <c r="G8" s="34"/>
    </row>
    <row r="9" spans="1:7" ht="17.25" x14ac:dyDescent="0.3">
      <c r="A9" s="1" t="s">
        <v>7</v>
      </c>
      <c r="B9" s="1">
        <v>95948130</v>
      </c>
      <c r="C9" s="6">
        <f>SUM(B9-'24'!B9)</f>
        <v>75820</v>
      </c>
      <c r="D9" s="14"/>
      <c r="E9" s="1"/>
      <c r="F9" s="1"/>
      <c r="G9" s="12">
        <f>SUM(C9)</f>
        <v>75820</v>
      </c>
    </row>
    <row r="10" spans="1:7" ht="17.25" x14ac:dyDescent="0.3">
      <c r="A10" s="1" t="s">
        <v>8</v>
      </c>
      <c r="B10" s="1">
        <v>70402300</v>
      </c>
      <c r="C10" s="6">
        <f>SUM(B10-'24'!B10)</f>
        <v>571000</v>
      </c>
      <c r="D10" s="14"/>
      <c r="E10" s="1"/>
      <c r="F10" s="1"/>
      <c r="G10" s="33">
        <f>SUM(C10:C11)</f>
        <v>571000</v>
      </c>
    </row>
    <row r="11" spans="1:7" ht="17.25" x14ac:dyDescent="0.3">
      <c r="A11" s="1" t="s">
        <v>9</v>
      </c>
      <c r="B11" s="1">
        <v>36407390</v>
      </c>
      <c r="C11" s="6">
        <f>SUM(B11-'24'!B11)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6869634000</v>
      </c>
      <c r="C12" s="6">
        <f>SUM(B12-'24'!B12)</f>
        <v>1898000</v>
      </c>
      <c r="D12" s="14"/>
      <c r="E12" s="1"/>
      <c r="F12" s="1">
        <v>2.4</v>
      </c>
      <c r="G12" s="12">
        <f>SUM(C12)</f>
        <v>1898000</v>
      </c>
    </row>
    <row r="13" spans="1:7" ht="17.25" x14ac:dyDescent="0.3">
      <c r="A13" s="1" t="s">
        <v>11</v>
      </c>
      <c r="B13" s="11">
        <v>6666663693000</v>
      </c>
      <c r="C13" s="13">
        <f>SUM(B13-'24'!B13)</f>
        <v>282000</v>
      </c>
      <c r="D13" s="14"/>
      <c r="E13" s="1"/>
      <c r="F13" s="1"/>
      <c r="G13" s="12">
        <f>SUM(C13)</f>
        <v>282000</v>
      </c>
    </row>
    <row r="14" spans="1:7" ht="17.25" x14ac:dyDescent="0.3">
      <c r="A14" s="1" t="s">
        <v>12</v>
      </c>
      <c r="B14" s="1">
        <v>48872740</v>
      </c>
      <c r="C14" s="6">
        <f>SUM(B14-'24'!B14)</f>
        <v>57340</v>
      </c>
      <c r="D14" s="14"/>
      <c r="E14" s="1"/>
      <c r="F14" s="1"/>
      <c r="G14" s="12">
        <f>SUM(C14)</f>
        <v>57340</v>
      </c>
    </row>
    <row r="15" spans="1:7" ht="17.25" x14ac:dyDescent="0.3">
      <c r="A15" s="1" t="s">
        <v>13</v>
      </c>
      <c r="B15" s="1">
        <v>237367050</v>
      </c>
      <c r="C15" s="6">
        <f>SUM(B15-'24'!B15)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240646000</v>
      </c>
      <c r="C16" s="6">
        <f>SUM(B16-'24'!B16)</f>
        <v>137000</v>
      </c>
      <c r="D16" s="14"/>
      <c r="E16" s="1"/>
      <c r="F16" s="1"/>
      <c r="G16" s="12">
        <f>SUM(C16)</f>
        <v>137000</v>
      </c>
    </row>
    <row r="17" spans="1:7" ht="17.25" x14ac:dyDescent="0.3">
      <c r="A17" s="1" t="s">
        <v>15</v>
      </c>
      <c r="B17" s="1">
        <v>5510380</v>
      </c>
      <c r="C17" s="6">
        <f>SUM(B17-'24'!B17)</f>
        <v>24510</v>
      </c>
      <c r="D17" s="14"/>
      <c r="E17" s="1"/>
      <c r="F17" s="1"/>
      <c r="G17" s="33">
        <f>SUM(C17:C18)</f>
        <v>25010</v>
      </c>
    </row>
    <row r="18" spans="1:7" ht="17.25" x14ac:dyDescent="0.3">
      <c r="A18" s="1" t="s">
        <v>16</v>
      </c>
      <c r="B18" s="1">
        <v>7398900</v>
      </c>
      <c r="C18" s="6">
        <f>SUM(B18-'24'!B18)</f>
        <v>500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54147920</v>
      </c>
      <c r="C19" s="6">
        <f>SUM(B19-'24'!B19)</f>
        <v>29990</v>
      </c>
      <c r="D19" s="14"/>
      <c r="E19" s="1"/>
      <c r="F19" s="1"/>
      <c r="G19" s="12">
        <f>SUM(C19)</f>
        <v>29990</v>
      </c>
    </row>
    <row r="20" spans="1:7" ht="17.25" x14ac:dyDescent="0.3">
      <c r="A20" s="1" t="s">
        <v>18</v>
      </c>
      <c r="B20" s="1">
        <v>21497100</v>
      </c>
      <c r="C20" s="6">
        <f>SUM(B20-'24'!B20)</f>
        <v>47500</v>
      </c>
      <c r="D20" s="14"/>
      <c r="E20" s="1"/>
      <c r="F20" s="1"/>
      <c r="G20" s="12">
        <f>SUM(C20)</f>
        <v>47500</v>
      </c>
    </row>
    <row r="21" spans="1:7" ht="17.25" x14ac:dyDescent="0.3">
      <c r="A21" s="1" t="s">
        <v>19</v>
      </c>
      <c r="B21" s="1">
        <v>94451600</v>
      </c>
      <c r="C21" s="6">
        <f>SUM(B21-'24'!B21)</f>
        <v>139500</v>
      </c>
      <c r="D21" s="14"/>
      <c r="E21" s="1"/>
      <c r="F21" s="1"/>
      <c r="G21" s="12">
        <f>SUM(C21)</f>
        <v>139500</v>
      </c>
    </row>
    <row r="22" spans="1:7" ht="17.25" x14ac:dyDescent="0.3">
      <c r="A22" s="1" t="s">
        <v>42</v>
      </c>
      <c r="B22" s="1">
        <v>10573400</v>
      </c>
      <c r="C22" s="6">
        <f>SUM(B22-'24'!B22)</f>
        <v>48000</v>
      </c>
      <c r="D22" s="14"/>
      <c r="E22" s="1"/>
      <c r="F22" s="1"/>
      <c r="G22" s="27">
        <f>SUM(C22)</f>
        <v>48000</v>
      </c>
    </row>
    <row r="23" spans="1:7" ht="17.25" x14ac:dyDescent="0.3">
      <c r="A23" s="1" t="s">
        <v>20</v>
      </c>
      <c r="B23" s="1">
        <v>22949900</v>
      </c>
      <c r="C23" s="6">
        <f>SUM(B23-'24'!B23)</f>
        <v>35800</v>
      </c>
      <c r="D23" s="14"/>
      <c r="E23" s="1"/>
      <c r="F23" s="1"/>
      <c r="G23" s="33">
        <f>SUM(C23:C24)</f>
        <v>35800</v>
      </c>
    </row>
    <row r="24" spans="1:7" ht="17.25" x14ac:dyDescent="0.3">
      <c r="A24" s="1" t="s">
        <v>21</v>
      </c>
      <c r="B24" s="1">
        <v>3538380</v>
      </c>
      <c r="C24" s="6">
        <f>SUM(B24-'24'!B24)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59057000</v>
      </c>
      <c r="C25" s="6">
        <f>SUM(B25-'24'!B25)</f>
        <v>128000</v>
      </c>
      <c r="D25" s="14"/>
      <c r="E25" s="1"/>
      <c r="F25" s="1"/>
      <c r="G25" s="33">
        <f>SUM(C25:C26)</f>
        <v>170500</v>
      </c>
    </row>
    <row r="26" spans="1:7" ht="17.25" x14ac:dyDescent="0.3">
      <c r="A26" s="1" t="s">
        <v>23</v>
      </c>
      <c r="B26" s="1">
        <v>3419190</v>
      </c>
      <c r="C26" s="6">
        <f>SUM(B26-'24'!B26)</f>
        <v>42500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SUM(B27-'24'!B27)</f>
        <v>0</v>
      </c>
      <c r="D27" s="14"/>
      <c r="E27" s="1"/>
      <c r="F27" s="1"/>
      <c r="G27" s="33">
        <f>SUM(C27:C28)</f>
        <v>340</v>
      </c>
    </row>
    <row r="28" spans="1:7" ht="17.25" x14ac:dyDescent="0.3">
      <c r="A28" s="1" t="s">
        <v>25</v>
      </c>
      <c r="B28" s="1">
        <v>211850</v>
      </c>
      <c r="C28" s="6">
        <f>SUM(B28-'24'!B28)</f>
        <v>340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28664000</v>
      </c>
      <c r="C29" s="6">
        <f>SUM(B29-'24'!B29)</f>
        <v>70000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4255980</v>
      </c>
      <c r="C30" s="6">
        <f>SUM(B30-'24'!B30)</f>
        <v>38770</v>
      </c>
      <c r="D30" s="14"/>
      <c r="E30" s="1"/>
      <c r="F30" s="1"/>
      <c r="G30" s="21">
        <f>SUM(C29:C30)</f>
        <v>108770</v>
      </c>
    </row>
    <row r="31" spans="1:7" ht="17.25" x14ac:dyDescent="0.3">
      <c r="A31" s="1" t="s">
        <v>26</v>
      </c>
      <c r="B31" s="1">
        <v>183000</v>
      </c>
      <c r="C31" s="6">
        <f>SUM(B31-'24'!B31)</f>
        <v>0</v>
      </c>
      <c r="D31" s="14"/>
      <c r="E31" s="1"/>
      <c r="F31" s="1"/>
      <c r="G31" s="33">
        <f>SUM(C31:C32)</f>
        <v>15720</v>
      </c>
    </row>
    <row r="32" spans="1:7" ht="17.25" x14ac:dyDescent="0.3">
      <c r="A32" s="1" t="s">
        <v>27</v>
      </c>
      <c r="B32" s="1">
        <v>5973390</v>
      </c>
      <c r="C32" s="6">
        <f>SUM(B32-'24'!B32)</f>
        <v>15720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58390000</v>
      </c>
      <c r="C33" s="6">
        <f>SUM(B33-'24'!B33)</f>
        <v>89000</v>
      </c>
      <c r="D33" s="14"/>
      <c r="E33" s="1"/>
      <c r="F33" s="1"/>
      <c r="G33" s="33">
        <f>SUM(C33:C34)</f>
        <v>127280</v>
      </c>
    </row>
    <row r="34" spans="1:7" ht="17.25" x14ac:dyDescent="0.3">
      <c r="A34" s="1" t="s">
        <v>29</v>
      </c>
      <c r="B34" s="1">
        <v>2493590</v>
      </c>
      <c r="C34" s="6">
        <f>SUM(B34-'24'!B34)</f>
        <v>38280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28139800</v>
      </c>
      <c r="C35" s="6">
        <f>SUM(B35-'24'!B35)</f>
        <v>1500</v>
      </c>
      <c r="D35" s="14"/>
      <c r="E35" s="1"/>
      <c r="F35" s="1"/>
      <c r="G35" s="33">
        <f>SUM(C35:C36)</f>
        <v>12390</v>
      </c>
    </row>
    <row r="36" spans="1:7" ht="17.25" x14ac:dyDescent="0.3">
      <c r="A36" s="1" t="s">
        <v>44</v>
      </c>
      <c r="B36" s="1">
        <v>3454080</v>
      </c>
      <c r="C36" s="6">
        <f>SUM(B36-'24'!B36)</f>
        <v>10890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221800</v>
      </c>
      <c r="C37" s="6">
        <f>SUM(B37-'24'!B37)</f>
        <v>1100</v>
      </c>
      <c r="D37" s="14"/>
      <c r="E37" s="1"/>
      <c r="F37" s="1"/>
      <c r="G37" s="33">
        <f>SUM(C37:C38)</f>
        <v>7040</v>
      </c>
    </row>
    <row r="38" spans="1:7" ht="17.25" x14ac:dyDescent="0.3">
      <c r="A38" s="1" t="s">
        <v>46</v>
      </c>
      <c r="B38" s="1">
        <v>1462100</v>
      </c>
      <c r="C38" s="6">
        <f>SUM(B38-'24'!B38)</f>
        <v>5940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60564000</v>
      </c>
      <c r="C39" s="6">
        <f>SUM(B39-'24'!B39)</f>
        <v>44000</v>
      </c>
      <c r="D39" s="14"/>
      <c r="E39" s="1"/>
      <c r="F39" s="1"/>
      <c r="G39" s="33">
        <f>SUM(C39:C40)</f>
        <v>44000</v>
      </c>
    </row>
    <row r="40" spans="1:7" ht="17.25" x14ac:dyDescent="0.3">
      <c r="A40" s="1" t="s">
        <v>31</v>
      </c>
      <c r="B40" s="1">
        <v>9753760</v>
      </c>
      <c r="C40" s="6">
        <f>SUM(B40-'24'!B40)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SUM(B41-'24'!B41)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4057560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&amp;C&amp;20September 25, 2018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3" workbookViewId="0">
      <selection activeCell="G44" sqref="G44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215604000</v>
      </c>
      <c r="C2" s="6">
        <f>SUM(B2-'25'!B2)</f>
        <v>44000</v>
      </c>
      <c r="D2" s="8"/>
      <c r="E2" s="2"/>
      <c r="F2" s="3"/>
      <c r="G2" s="33">
        <f>SUM(C2:C3)</f>
        <v>90960</v>
      </c>
    </row>
    <row r="3" spans="1:7" ht="17.25" x14ac:dyDescent="0.3">
      <c r="A3" s="1" t="s">
        <v>0</v>
      </c>
      <c r="B3" s="1">
        <v>6043220</v>
      </c>
      <c r="C3" s="6">
        <f>SUM(B3-'25'!B3)</f>
        <v>46960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2375000</v>
      </c>
      <c r="C4" s="6">
        <f>SUM(B4-'25'!B4)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34765820</v>
      </c>
      <c r="C5" s="6">
        <f>SUM(B5-'25'!B5)</f>
        <v>89220</v>
      </c>
      <c r="D5" s="8"/>
      <c r="E5" s="1"/>
      <c r="F5" s="1"/>
      <c r="G5" s="12">
        <f>SUM(C5)</f>
        <v>89220</v>
      </c>
    </row>
    <row r="6" spans="1:7" ht="17.25" x14ac:dyDescent="0.3">
      <c r="A6" s="1" t="s">
        <v>4</v>
      </c>
      <c r="B6" s="1">
        <v>39207700</v>
      </c>
      <c r="C6" s="6">
        <f>SUM(B6-'25'!B6)</f>
        <v>5730</v>
      </c>
      <c r="D6" s="14"/>
      <c r="E6" s="1"/>
      <c r="F6" s="1"/>
      <c r="G6" s="12">
        <f>SUM(C6)</f>
        <v>5730</v>
      </c>
    </row>
    <row r="7" spans="1:7" ht="17.25" x14ac:dyDescent="0.3">
      <c r="A7" s="1" t="s">
        <v>5</v>
      </c>
      <c r="B7" s="1">
        <v>13304700</v>
      </c>
      <c r="C7" s="6">
        <f>SUM(B7-'25'!B7)</f>
        <v>9200</v>
      </c>
      <c r="D7" s="14"/>
      <c r="E7" s="1"/>
      <c r="F7" s="1"/>
      <c r="G7" s="33">
        <f>SUM(C7:C8)</f>
        <v>36030</v>
      </c>
    </row>
    <row r="8" spans="1:7" ht="17.25" x14ac:dyDescent="0.3">
      <c r="A8" s="1" t="s">
        <v>6</v>
      </c>
      <c r="B8" s="1">
        <v>5211090</v>
      </c>
      <c r="C8" s="6">
        <f>SUM(B8-'25'!B8)</f>
        <v>26830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96024890</v>
      </c>
      <c r="C9" s="6">
        <f>SUM(B9-'25'!B9)</f>
        <v>76760</v>
      </c>
      <c r="D9" s="14"/>
      <c r="E9" s="1"/>
      <c r="F9" s="1"/>
      <c r="G9" s="12">
        <f>SUM(C9)</f>
        <v>76760</v>
      </c>
    </row>
    <row r="10" spans="1:7" ht="17.25" x14ac:dyDescent="0.3">
      <c r="A10" s="1" t="s">
        <v>8</v>
      </c>
      <c r="B10" s="1">
        <v>70811100</v>
      </c>
      <c r="C10" s="6">
        <f>SUM(B10-'25'!B10)</f>
        <v>408800</v>
      </c>
      <c r="D10" s="14"/>
      <c r="E10" s="1"/>
      <c r="F10" s="1"/>
      <c r="G10" s="33">
        <f>SUM(C10:C11)</f>
        <v>408800</v>
      </c>
    </row>
    <row r="11" spans="1:7" ht="17.25" x14ac:dyDescent="0.3">
      <c r="A11" s="1" t="s">
        <v>9</v>
      </c>
      <c r="B11" s="1">
        <v>36407390</v>
      </c>
      <c r="C11" s="6">
        <f>SUM(B11-'25'!B11)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6871733000</v>
      </c>
      <c r="C12" s="6">
        <f>SUM(B12-'25'!B12)</f>
        <v>2099000</v>
      </c>
      <c r="D12" s="14"/>
      <c r="E12" s="1"/>
      <c r="F12" s="1">
        <v>2.5</v>
      </c>
      <c r="G12" s="12">
        <f>SUM(C12)</f>
        <v>2099000</v>
      </c>
    </row>
    <row r="13" spans="1:7" ht="17.25" x14ac:dyDescent="0.3">
      <c r="A13" s="1" t="s">
        <v>11</v>
      </c>
      <c r="B13" s="11">
        <v>6666664124000</v>
      </c>
      <c r="C13" s="13">
        <f>SUM(B13-'25'!B13)</f>
        <v>431000</v>
      </c>
      <c r="D13" s="14"/>
      <c r="E13" s="1"/>
      <c r="F13" s="1"/>
      <c r="G13" s="12">
        <f>SUM(C13)</f>
        <v>431000</v>
      </c>
    </row>
    <row r="14" spans="1:7" ht="17.25" x14ac:dyDescent="0.3">
      <c r="A14" s="1" t="s">
        <v>12</v>
      </c>
      <c r="B14" s="1">
        <v>48915570</v>
      </c>
      <c r="C14" s="6">
        <f>SUM(B14-'25'!B14)</f>
        <v>42830</v>
      </c>
      <c r="D14" s="14"/>
      <c r="E14" s="1"/>
      <c r="F14" s="1"/>
      <c r="G14" s="12">
        <f>SUM(C14)</f>
        <v>42830</v>
      </c>
    </row>
    <row r="15" spans="1:7" ht="17.25" x14ac:dyDescent="0.3">
      <c r="A15" s="1" t="s">
        <v>13</v>
      </c>
      <c r="B15" s="1">
        <v>237367050</v>
      </c>
      <c r="C15" s="6">
        <f>SUM(B15-'25'!B15)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240856000</v>
      </c>
      <c r="C16" s="6">
        <f>SUM(B16-'25'!B16)</f>
        <v>210000</v>
      </c>
      <c r="D16" s="14"/>
      <c r="E16" s="1"/>
      <c r="F16" s="1"/>
      <c r="G16" s="12">
        <f>SUM(C16)</f>
        <v>210000</v>
      </c>
    </row>
    <row r="17" spans="1:7" ht="17.25" x14ac:dyDescent="0.3">
      <c r="A17" s="1" t="s">
        <v>15</v>
      </c>
      <c r="B17" s="1">
        <v>5534750</v>
      </c>
      <c r="C17" s="6">
        <f>SUM(B17-'25'!B17)</f>
        <v>24370</v>
      </c>
      <c r="D17" s="14"/>
      <c r="E17" s="1"/>
      <c r="F17" s="1"/>
      <c r="G17" s="33">
        <f>SUM(C17:C18)</f>
        <v>24370</v>
      </c>
    </row>
    <row r="18" spans="1:7" ht="17.25" x14ac:dyDescent="0.3">
      <c r="A18" s="1" t="s">
        <v>16</v>
      </c>
      <c r="B18" s="1">
        <v>7398900</v>
      </c>
      <c r="C18" s="6">
        <f>SUM(B18-'25'!B18)</f>
        <v>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54176380</v>
      </c>
      <c r="C19" s="6">
        <f>SUM(B19-'25'!B19)</f>
        <v>28460</v>
      </c>
      <c r="D19" s="14"/>
      <c r="E19" s="1"/>
      <c r="F19" s="1"/>
      <c r="G19" s="12">
        <f>SUM(C19)</f>
        <v>28460</v>
      </c>
    </row>
    <row r="20" spans="1:7" ht="17.25" x14ac:dyDescent="0.3">
      <c r="A20" s="1" t="s">
        <v>18</v>
      </c>
      <c r="B20" s="1">
        <v>21548000</v>
      </c>
      <c r="C20" s="6">
        <f>SUM(B20-'25'!B20)</f>
        <v>50900</v>
      </c>
      <c r="D20" s="14"/>
      <c r="E20" s="1"/>
      <c r="F20" s="1"/>
      <c r="G20" s="12">
        <f>SUM(C20)</f>
        <v>50900</v>
      </c>
    </row>
    <row r="21" spans="1:7" ht="17.25" x14ac:dyDescent="0.3">
      <c r="A21" s="1" t="s">
        <v>19</v>
      </c>
      <c r="B21" s="1">
        <v>94543300</v>
      </c>
      <c r="C21" s="6">
        <f>SUM(B21-'25'!B21)</f>
        <v>91700</v>
      </c>
      <c r="D21" s="14"/>
      <c r="E21" s="1"/>
      <c r="F21" s="1"/>
      <c r="G21" s="12">
        <f>SUM(C21)</f>
        <v>91700</v>
      </c>
    </row>
    <row r="22" spans="1:7" ht="17.25" x14ac:dyDescent="0.3">
      <c r="A22" s="1" t="s">
        <v>42</v>
      </c>
      <c r="B22" s="1">
        <v>10573400</v>
      </c>
      <c r="C22" s="6">
        <f>SUM(B22-'25'!B22)</f>
        <v>0</v>
      </c>
      <c r="D22" s="14"/>
      <c r="E22" s="1"/>
      <c r="F22" s="1"/>
      <c r="G22" s="27">
        <f>SUM(C22)</f>
        <v>0</v>
      </c>
    </row>
    <row r="23" spans="1:7" ht="17.25" x14ac:dyDescent="0.3">
      <c r="A23" s="1" t="s">
        <v>20</v>
      </c>
      <c r="B23" s="1">
        <v>22987000</v>
      </c>
      <c r="C23" s="6">
        <f>SUM(B23-'25'!B23)</f>
        <v>37100</v>
      </c>
      <c r="D23" s="14"/>
      <c r="E23" s="1"/>
      <c r="F23" s="1"/>
      <c r="G23" s="33">
        <f>SUM(C23:C24)</f>
        <v>37100</v>
      </c>
    </row>
    <row r="24" spans="1:7" ht="17.25" x14ac:dyDescent="0.3">
      <c r="A24" s="1" t="s">
        <v>21</v>
      </c>
      <c r="B24" s="1">
        <v>3538380</v>
      </c>
      <c r="C24" s="6">
        <f>SUM(B24-'25'!B24)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59206000</v>
      </c>
      <c r="C25" s="6">
        <f>SUM(B25-'25'!B25)</f>
        <v>149000</v>
      </c>
      <c r="D25" s="14"/>
      <c r="E25" s="1"/>
      <c r="F25" s="1"/>
      <c r="G25" s="33">
        <f>SUM(C25:C26)</f>
        <v>192870</v>
      </c>
    </row>
    <row r="26" spans="1:7" ht="17.25" x14ac:dyDescent="0.3">
      <c r="A26" s="1" t="s">
        <v>23</v>
      </c>
      <c r="B26" s="1">
        <v>3463060</v>
      </c>
      <c r="C26" s="6">
        <f>SUM(B26-'25'!B26)</f>
        <v>43870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SUM(B27-'25'!B27)</f>
        <v>0</v>
      </c>
      <c r="D27" s="14"/>
      <c r="E27" s="1"/>
      <c r="F27" s="1"/>
      <c r="G27" s="33">
        <f>SUM(C27:C28)</f>
        <v>280</v>
      </c>
    </row>
    <row r="28" spans="1:7" ht="17.25" x14ac:dyDescent="0.3">
      <c r="A28" s="1" t="s">
        <v>25</v>
      </c>
      <c r="B28" s="1">
        <v>212130</v>
      </c>
      <c r="C28" s="6">
        <f>SUM(B28-'25'!B28)</f>
        <v>280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28744000</v>
      </c>
      <c r="C29" s="6">
        <f>SUM(B29-'25'!B29)</f>
        <v>80000</v>
      </c>
      <c r="D29" s="14"/>
      <c r="E29" s="1"/>
      <c r="F29" s="1"/>
      <c r="G29" s="22"/>
    </row>
    <row r="30" spans="1:7" ht="17.25" x14ac:dyDescent="0.3">
      <c r="A30" s="1" t="s">
        <v>41</v>
      </c>
      <c r="B30" s="1">
        <v>4290030</v>
      </c>
      <c r="C30" s="6">
        <f>SUM(B30-'25'!B30)</f>
        <v>34050</v>
      </c>
      <c r="D30" s="14"/>
      <c r="E30" s="1"/>
      <c r="F30" s="1"/>
      <c r="G30" s="22">
        <f>SUM(C29:C30)</f>
        <v>114050</v>
      </c>
    </row>
    <row r="31" spans="1:7" ht="17.25" x14ac:dyDescent="0.3">
      <c r="A31" s="1" t="s">
        <v>26</v>
      </c>
      <c r="B31" s="1">
        <v>183000</v>
      </c>
      <c r="C31" s="6">
        <f>SUM(B31-'25'!B31)</f>
        <v>0</v>
      </c>
      <c r="D31" s="14"/>
      <c r="E31" s="1"/>
      <c r="F31" s="1"/>
      <c r="G31" s="33">
        <f>SUM(C31:C32)</f>
        <v>15630</v>
      </c>
    </row>
    <row r="32" spans="1:7" ht="17.25" x14ac:dyDescent="0.3">
      <c r="A32" s="1" t="s">
        <v>27</v>
      </c>
      <c r="B32" s="1">
        <v>5989020</v>
      </c>
      <c r="C32" s="6">
        <f>SUM(B32-'25'!B32)</f>
        <v>15630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58464000</v>
      </c>
      <c r="C33" s="6">
        <f>SUM(B33-'25'!B33)</f>
        <v>74000</v>
      </c>
      <c r="D33" s="14"/>
      <c r="E33" s="1"/>
      <c r="F33" s="1"/>
      <c r="G33" s="33">
        <f>SUM(C33:C34)</f>
        <v>113490</v>
      </c>
    </row>
    <row r="34" spans="1:7" ht="17.25" x14ac:dyDescent="0.3">
      <c r="A34" s="1" t="s">
        <v>29</v>
      </c>
      <c r="B34" s="1">
        <v>2533080</v>
      </c>
      <c r="C34" s="6">
        <f>SUM(B34-'25'!B34)</f>
        <v>39490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28141200</v>
      </c>
      <c r="C35" s="6">
        <f>SUM(B35-'25'!B35)</f>
        <v>1400</v>
      </c>
      <c r="D35" s="14"/>
      <c r="E35" s="1"/>
      <c r="F35" s="1"/>
      <c r="G35" s="33">
        <f>SUM(C35:C36)</f>
        <v>11950</v>
      </c>
    </row>
    <row r="36" spans="1:7" ht="17.25" x14ac:dyDescent="0.3">
      <c r="A36" s="1" t="s">
        <v>44</v>
      </c>
      <c r="B36" s="1">
        <v>3464630</v>
      </c>
      <c r="C36" s="6">
        <f>SUM(B36-'25'!B36)</f>
        <v>10550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223500</v>
      </c>
      <c r="C37" s="6">
        <f>SUM(B37-'25'!B37)</f>
        <v>1700</v>
      </c>
      <c r="D37" s="14"/>
      <c r="E37" s="1"/>
      <c r="F37" s="1"/>
      <c r="G37" s="33">
        <f>SUM(C37:C38)</f>
        <v>10490</v>
      </c>
    </row>
    <row r="38" spans="1:7" ht="17.25" x14ac:dyDescent="0.3">
      <c r="A38" s="1" t="s">
        <v>46</v>
      </c>
      <c r="B38" s="1">
        <v>1470890</v>
      </c>
      <c r="C38" s="6">
        <f>SUM(B38-'25'!B38)</f>
        <v>8790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60600000</v>
      </c>
      <c r="C39" s="6">
        <f>SUM(B39-'25'!B39)</f>
        <v>36000</v>
      </c>
      <c r="D39" s="14"/>
      <c r="E39" s="1"/>
      <c r="F39" s="1"/>
      <c r="G39" s="33">
        <f>SUM(C39:C40)</f>
        <v>36000</v>
      </c>
    </row>
    <row r="40" spans="1:7" ht="17.25" x14ac:dyDescent="0.3">
      <c r="A40" s="1" t="s">
        <v>31</v>
      </c>
      <c r="B40" s="1">
        <v>9753760</v>
      </c>
      <c r="C40" s="6">
        <f>SUM(B40-'25'!B40)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SUM(B41-'25'!B41)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4225620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&amp;C&amp;20September 26, 2018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7" workbookViewId="0">
      <selection activeCell="G42" sqref="G42"/>
    </sheetView>
  </sheetViews>
  <sheetFormatPr defaultRowHeight="15" x14ac:dyDescent="0.25"/>
  <cols>
    <col min="1" max="1" width="16" customWidth="1"/>
    <col min="2" max="2" width="17.85546875" customWidth="1"/>
    <col min="3" max="3" width="17" customWidth="1"/>
    <col min="5" max="5" width="6.7109375" customWidth="1"/>
    <col min="6" max="6" width="6.42578125" customWidth="1"/>
    <col min="7" max="7" width="16.28515625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215644000</v>
      </c>
      <c r="C2" s="6">
        <f>SUM(B2-'26'!B2)</f>
        <v>40000</v>
      </c>
      <c r="D2" s="8"/>
      <c r="E2" s="2"/>
      <c r="F2" s="3"/>
      <c r="G2" s="33">
        <f>SUM(C2:C3)</f>
        <v>87110</v>
      </c>
    </row>
    <row r="3" spans="1:7" ht="17.25" x14ac:dyDescent="0.3">
      <c r="A3" s="1" t="s">
        <v>0</v>
      </c>
      <c r="B3" s="1">
        <v>6090330</v>
      </c>
      <c r="C3" s="6">
        <f>SUM(B3-'26'!B3)</f>
        <v>47110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2382000</v>
      </c>
      <c r="C4" s="6">
        <f>SUM(B4-'26'!B4)</f>
        <v>7000</v>
      </c>
      <c r="D4" s="14"/>
      <c r="E4" s="1"/>
      <c r="F4" s="1"/>
      <c r="G4" s="7">
        <f>SUM(C4)</f>
        <v>7000</v>
      </c>
    </row>
    <row r="5" spans="1:7" ht="17.25" x14ac:dyDescent="0.3">
      <c r="A5" s="1" t="s">
        <v>3</v>
      </c>
      <c r="B5" s="1">
        <v>34851680</v>
      </c>
      <c r="C5" s="6">
        <f>SUM(B5-'26'!B5)</f>
        <v>85860</v>
      </c>
      <c r="D5" s="8"/>
      <c r="E5" s="1"/>
      <c r="F5" s="1"/>
      <c r="G5" s="12">
        <f>SUM(C5)</f>
        <v>85860</v>
      </c>
    </row>
    <row r="6" spans="1:7" ht="17.25" x14ac:dyDescent="0.3">
      <c r="A6" s="1" t="s">
        <v>4</v>
      </c>
      <c r="B6" s="1">
        <v>39211570</v>
      </c>
      <c r="C6" s="6">
        <f>SUM(B6-'26'!B6)</f>
        <v>3870</v>
      </c>
      <c r="D6" s="14"/>
      <c r="E6" s="1"/>
      <c r="F6" s="1"/>
      <c r="G6" s="7">
        <f>SUM(C6)</f>
        <v>3870</v>
      </c>
    </row>
    <row r="7" spans="1:7" ht="17.25" x14ac:dyDescent="0.3">
      <c r="A7" s="1" t="s">
        <v>5</v>
      </c>
      <c r="B7" s="1">
        <v>13317400</v>
      </c>
      <c r="C7" s="6">
        <f>SUM(B7-'26'!B7)</f>
        <v>12700</v>
      </c>
      <c r="D7" s="14"/>
      <c r="E7" s="1"/>
      <c r="F7" s="1"/>
      <c r="G7" s="33">
        <f>SUM(C7:C8)</f>
        <v>40350</v>
      </c>
    </row>
    <row r="8" spans="1:7" ht="17.25" x14ac:dyDescent="0.3">
      <c r="A8" s="1" t="s">
        <v>6</v>
      </c>
      <c r="B8" s="1">
        <v>5238740</v>
      </c>
      <c r="C8" s="6">
        <f>SUM(B8-'26'!B8)</f>
        <v>27650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96101640</v>
      </c>
      <c r="C9" s="6">
        <f>SUM(B9-'26'!B9)</f>
        <v>76750</v>
      </c>
      <c r="D9" s="14"/>
      <c r="E9" s="1"/>
      <c r="F9" s="1"/>
      <c r="G9" s="12">
        <f>SUM(C9)</f>
        <v>76750</v>
      </c>
    </row>
    <row r="10" spans="1:7" ht="17.25" x14ac:dyDescent="0.3">
      <c r="A10" s="1" t="s">
        <v>8</v>
      </c>
      <c r="B10" s="1">
        <v>71335000</v>
      </c>
      <c r="C10" s="6">
        <f>SUM(B10-'26'!B10)</f>
        <v>523900</v>
      </c>
      <c r="D10" s="14"/>
      <c r="E10" s="1"/>
      <c r="F10" s="1"/>
      <c r="G10" s="33">
        <f>SUM(C10:C11)</f>
        <v>523900</v>
      </c>
    </row>
    <row r="11" spans="1:7" ht="17.25" x14ac:dyDescent="0.3">
      <c r="A11" s="1" t="s">
        <v>9</v>
      </c>
      <c r="B11" s="1">
        <v>36407390</v>
      </c>
      <c r="C11" s="6">
        <f>SUM(B11-'26'!B11)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6873436000</v>
      </c>
      <c r="C12" s="6">
        <f>SUM(B12-'26'!B12)</f>
        <v>1703000</v>
      </c>
      <c r="D12" s="14"/>
      <c r="E12" s="1"/>
      <c r="F12" s="1">
        <v>2.4</v>
      </c>
      <c r="G12" s="12">
        <f>SUM(C12)</f>
        <v>1703000</v>
      </c>
    </row>
    <row r="13" spans="1:7" ht="17.25" x14ac:dyDescent="0.3">
      <c r="A13" s="1" t="s">
        <v>11</v>
      </c>
      <c r="B13" s="11">
        <v>6666666954000</v>
      </c>
      <c r="C13" s="13">
        <f>SUM(B13-'26'!B13)</f>
        <v>2830000</v>
      </c>
      <c r="D13" s="14"/>
      <c r="E13" s="1"/>
      <c r="F13" s="1"/>
      <c r="G13" s="12">
        <f>SUM(C13)</f>
        <v>2830000</v>
      </c>
    </row>
    <row r="14" spans="1:7" ht="17.25" x14ac:dyDescent="0.3">
      <c r="A14" s="1" t="s">
        <v>12</v>
      </c>
      <c r="B14" s="1">
        <v>48976150</v>
      </c>
      <c r="C14" s="6">
        <f>SUM(B14-'26'!B14)</f>
        <v>60580</v>
      </c>
      <c r="D14" s="1"/>
      <c r="E14" s="1"/>
      <c r="F14" s="1"/>
      <c r="G14" s="12">
        <f>SUM(C14)</f>
        <v>60580</v>
      </c>
    </row>
    <row r="15" spans="1:7" ht="17.25" x14ac:dyDescent="0.3">
      <c r="A15" s="1" t="s">
        <v>13</v>
      </c>
      <c r="B15" s="1">
        <v>237367050</v>
      </c>
      <c r="C15" s="6">
        <f>SUM(B15-'26'!B15)</f>
        <v>0</v>
      </c>
      <c r="D15" s="14"/>
      <c r="E15" s="1"/>
      <c r="F15" s="1"/>
      <c r="G15" s="28">
        <f>SUM(C15:C15)</f>
        <v>0</v>
      </c>
    </row>
    <row r="16" spans="1:7" ht="17.25" x14ac:dyDescent="0.3">
      <c r="A16" s="1" t="s">
        <v>14</v>
      </c>
      <c r="B16" s="1">
        <v>240995000</v>
      </c>
      <c r="C16" s="6">
        <f>SUM(B16-'26'!B16)</f>
        <v>139000</v>
      </c>
      <c r="D16" s="14"/>
      <c r="E16" s="1"/>
      <c r="F16" s="1"/>
      <c r="G16" s="12">
        <f>SUM(C16)</f>
        <v>139000</v>
      </c>
    </row>
    <row r="17" spans="1:7" ht="17.25" x14ac:dyDescent="0.3">
      <c r="A17" s="1" t="s">
        <v>15</v>
      </c>
      <c r="B17" s="1">
        <v>5559400</v>
      </c>
      <c r="C17" s="6">
        <f>SUM(B17-'26'!B17)</f>
        <v>24650</v>
      </c>
      <c r="D17" s="14"/>
      <c r="E17" s="1"/>
      <c r="F17" s="1"/>
      <c r="G17" s="33">
        <f>SUM(C17:C18)</f>
        <v>24650</v>
      </c>
    </row>
    <row r="18" spans="1:7" ht="17.25" x14ac:dyDescent="0.3">
      <c r="A18" s="1" t="s">
        <v>16</v>
      </c>
      <c r="B18" s="1">
        <v>7398900</v>
      </c>
      <c r="C18" s="6">
        <f>SUM(B18-'26'!B18)</f>
        <v>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54201490</v>
      </c>
      <c r="C19" s="6">
        <f>SUM(B19-'26'!B19)</f>
        <v>25110</v>
      </c>
      <c r="D19" s="14"/>
      <c r="E19" s="1"/>
      <c r="F19" s="1"/>
      <c r="G19" s="12">
        <f>SUM(C19)</f>
        <v>25110</v>
      </c>
    </row>
    <row r="20" spans="1:7" ht="17.25" x14ac:dyDescent="0.3">
      <c r="A20" s="1" t="s">
        <v>18</v>
      </c>
      <c r="B20" s="1">
        <v>21599000</v>
      </c>
      <c r="C20" s="6">
        <f>SUM(B20-'26'!B20)</f>
        <v>51000</v>
      </c>
      <c r="D20" s="14"/>
      <c r="E20" s="1"/>
      <c r="F20" s="1"/>
      <c r="G20" s="12">
        <f>SUM(C20)</f>
        <v>51000</v>
      </c>
    </row>
    <row r="21" spans="1:7" ht="17.25" x14ac:dyDescent="0.3">
      <c r="A21" s="1" t="s">
        <v>19</v>
      </c>
      <c r="B21" s="1">
        <v>94633100</v>
      </c>
      <c r="C21" s="6">
        <f>SUM(B21-'26'!B21)</f>
        <v>89800</v>
      </c>
      <c r="D21" s="14"/>
      <c r="E21" s="1"/>
      <c r="F21" s="1"/>
      <c r="G21" s="12">
        <f>SUM(C21)</f>
        <v>89800</v>
      </c>
    </row>
    <row r="22" spans="1:7" ht="17.25" x14ac:dyDescent="0.3">
      <c r="A22" s="1" t="s">
        <v>42</v>
      </c>
      <c r="B22" s="1">
        <v>10673100</v>
      </c>
      <c r="C22" s="6">
        <f>SUM(B22-'26'!B22)</f>
        <v>99700</v>
      </c>
      <c r="D22" s="14"/>
      <c r="E22" s="1"/>
      <c r="F22" s="1"/>
      <c r="G22" s="27">
        <f>SUM(C22)</f>
        <v>99700</v>
      </c>
    </row>
    <row r="23" spans="1:7" ht="17.25" x14ac:dyDescent="0.3">
      <c r="A23" s="1" t="s">
        <v>20</v>
      </c>
      <c r="B23" s="1">
        <v>23024100</v>
      </c>
      <c r="C23" s="6">
        <f>SUM(B23-'26'!B23)</f>
        <v>37100</v>
      </c>
      <c r="D23" s="14"/>
      <c r="E23" s="1"/>
      <c r="F23" s="1"/>
      <c r="G23" s="33">
        <f>SUM(C23:C24)</f>
        <v>37100</v>
      </c>
    </row>
    <row r="24" spans="1:7" ht="17.25" x14ac:dyDescent="0.3">
      <c r="A24" s="1" t="s">
        <v>21</v>
      </c>
      <c r="B24" s="1">
        <v>3538380</v>
      </c>
      <c r="C24" s="6">
        <f>SUM(B24-'26'!B24)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59331000</v>
      </c>
      <c r="C25" s="6">
        <f>SUM(B25-'26'!B25)</f>
        <v>125000</v>
      </c>
      <c r="D25" s="14"/>
      <c r="E25" s="1"/>
      <c r="F25" s="1"/>
      <c r="G25" s="33">
        <f>SUM(C25:C26)</f>
        <v>166300</v>
      </c>
    </row>
    <row r="26" spans="1:7" ht="17.25" x14ac:dyDescent="0.3">
      <c r="A26" s="1" t="s">
        <v>23</v>
      </c>
      <c r="B26" s="1">
        <v>3504360</v>
      </c>
      <c r="C26" s="6">
        <f>SUM(B26-'26'!B26)</f>
        <v>41300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SUM(B27-'26'!B27)</f>
        <v>0</v>
      </c>
      <c r="D27" s="14"/>
      <c r="E27" s="1"/>
      <c r="F27" s="1"/>
      <c r="G27" s="31">
        <f>SUM(C27:C28)</f>
        <v>360</v>
      </c>
    </row>
    <row r="28" spans="1:7" ht="17.25" x14ac:dyDescent="0.3">
      <c r="A28" s="1" t="s">
        <v>25</v>
      </c>
      <c r="B28" s="1">
        <v>212490</v>
      </c>
      <c r="C28" s="6">
        <f>SUM(B28-'26'!B28)</f>
        <v>360</v>
      </c>
      <c r="D28" s="14"/>
      <c r="E28" s="1"/>
      <c r="F28" s="1"/>
      <c r="G28" s="37"/>
    </row>
    <row r="29" spans="1:7" ht="17.25" x14ac:dyDescent="0.3">
      <c r="A29" s="1" t="s">
        <v>40</v>
      </c>
      <c r="B29" s="1">
        <v>28829000</v>
      </c>
      <c r="C29" s="6">
        <f>SUM(B29-'26'!B29)</f>
        <v>85000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4333540</v>
      </c>
      <c r="C30" s="6">
        <f>SUM(B30-'26'!B30)</f>
        <v>43510</v>
      </c>
      <c r="D30" s="14"/>
      <c r="E30" s="1"/>
      <c r="F30" s="1"/>
      <c r="G30" s="21">
        <f>SUM(C29:C30)</f>
        <v>128510</v>
      </c>
    </row>
    <row r="31" spans="1:7" ht="17.25" x14ac:dyDescent="0.3">
      <c r="A31" s="1" t="s">
        <v>26</v>
      </c>
      <c r="B31" s="1">
        <v>183000</v>
      </c>
      <c r="C31" s="6">
        <f>SUM(B31-'26'!B31)</f>
        <v>0</v>
      </c>
      <c r="D31" s="14"/>
      <c r="E31" s="1"/>
      <c r="F31" s="1"/>
      <c r="G31" s="33">
        <f>SUM(C31:C32)</f>
        <v>12150</v>
      </c>
    </row>
    <row r="32" spans="1:7" ht="17.25" x14ac:dyDescent="0.3">
      <c r="A32" s="1" t="s">
        <v>27</v>
      </c>
      <c r="B32" s="1">
        <v>6001170</v>
      </c>
      <c r="C32" s="6">
        <f>SUM(B32-'26'!B32)</f>
        <v>12150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58534000</v>
      </c>
      <c r="C33" s="6">
        <f>SUM(B33-'26'!B33)</f>
        <v>70000</v>
      </c>
      <c r="D33" s="14"/>
      <c r="E33" s="1"/>
      <c r="F33" s="1"/>
      <c r="G33" s="33">
        <f>SUM(C33:C34)</f>
        <v>106930</v>
      </c>
    </row>
    <row r="34" spans="1:7" ht="17.25" x14ac:dyDescent="0.3">
      <c r="A34" s="1" t="s">
        <v>29</v>
      </c>
      <c r="B34" s="1">
        <v>2570010</v>
      </c>
      <c r="C34" s="6">
        <f>SUM(B34-'26'!B34)</f>
        <v>36930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28142200</v>
      </c>
      <c r="C35" s="6">
        <f>SUM(B35-'26'!B35)</f>
        <v>1000</v>
      </c>
      <c r="D35" s="14"/>
      <c r="E35" s="1"/>
      <c r="F35" s="1"/>
      <c r="G35" s="33">
        <f>SUM(C35:C36)</f>
        <v>10790</v>
      </c>
    </row>
    <row r="36" spans="1:7" ht="17.25" x14ac:dyDescent="0.3">
      <c r="A36" s="1" t="s">
        <v>44</v>
      </c>
      <c r="B36" s="1">
        <v>3474420</v>
      </c>
      <c r="C36" s="6">
        <f>SUM(B36-'26'!B36)</f>
        <v>9790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225100</v>
      </c>
      <c r="C37" s="6">
        <f>SUM(B37-'26'!B37)</f>
        <v>1600</v>
      </c>
      <c r="D37" s="14"/>
      <c r="E37" s="1">
        <v>1.73</v>
      </c>
      <c r="F37" s="1">
        <v>1.5</v>
      </c>
      <c r="G37" s="33">
        <f>SUM(C37:C38)</f>
        <v>9580</v>
      </c>
    </row>
    <row r="38" spans="1:7" ht="17.25" x14ac:dyDescent="0.3">
      <c r="A38" s="1" t="s">
        <v>46</v>
      </c>
      <c r="B38" s="1">
        <v>1478870</v>
      </c>
      <c r="C38" s="6">
        <f>SUM(B38-'26'!B38)</f>
        <v>7980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60647000</v>
      </c>
      <c r="C39" s="6">
        <f>SUM(B39-'26'!B39)</f>
        <v>47000</v>
      </c>
      <c r="D39" s="14"/>
      <c r="E39" s="1"/>
      <c r="F39" s="1"/>
      <c r="G39" s="33">
        <f>SUM(C39:C40)</f>
        <v>47000</v>
      </c>
    </row>
    <row r="40" spans="1:7" ht="17.25" x14ac:dyDescent="0.3">
      <c r="A40" s="1" t="s">
        <v>31</v>
      </c>
      <c r="B40" s="1">
        <v>9753760</v>
      </c>
      <c r="C40" s="6">
        <f>SUM(B40-'26'!B40)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SUM(B41-'26'!B41)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6366400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625" bottom="0.75" header="0.3" footer="0.3"/>
  <pageSetup orientation="portrait" r:id="rId1"/>
  <headerFooter>
    <oddHeader>&amp;C&amp;20September 27, 2018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7" workbookViewId="0">
      <selection activeCell="G44" sqref="G44"/>
    </sheetView>
  </sheetViews>
  <sheetFormatPr defaultRowHeight="15" x14ac:dyDescent="0.25"/>
  <cols>
    <col min="1" max="1" width="17" customWidth="1"/>
    <col min="2" max="2" width="19.140625" customWidth="1"/>
    <col min="3" max="3" width="14.710937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215682000</v>
      </c>
      <c r="C2" s="6">
        <f>SUM(B2-'27'!B2)</f>
        <v>38000</v>
      </c>
      <c r="D2" s="8"/>
      <c r="E2" s="2"/>
      <c r="F2" s="3"/>
      <c r="G2" s="33">
        <f>SUM(C2:C3)</f>
        <v>85000</v>
      </c>
    </row>
    <row r="3" spans="1:7" ht="17.25" x14ac:dyDescent="0.3">
      <c r="A3" s="1" t="s">
        <v>0</v>
      </c>
      <c r="B3" s="1">
        <v>6137330</v>
      </c>
      <c r="C3" s="6">
        <f>SUM(B3-'27'!B3)</f>
        <v>47000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2389000</v>
      </c>
      <c r="C4" s="6">
        <f>SUM(B4-'27'!B4)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34935480</v>
      </c>
      <c r="C5" s="6">
        <f>SUM(B5-'27'!B5)</f>
        <v>83800</v>
      </c>
      <c r="D5" s="8"/>
      <c r="E5" s="1"/>
      <c r="F5" s="1"/>
      <c r="G5" s="12">
        <f>SUM(C5)</f>
        <v>83800</v>
      </c>
    </row>
    <row r="6" spans="1:7" ht="17.25" x14ac:dyDescent="0.3">
      <c r="A6" s="1" t="s">
        <v>4</v>
      </c>
      <c r="B6" s="1">
        <v>39215520</v>
      </c>
      <c r="C6" s="6">
        <f>SUM(B6-'27'!B6)</f>
        <v>3950</v>
      </c>
      <c r="D6" s="14"/>
      <c r="E6" s="1"/>
      <c r="F6" s="1"/>
      <c r="G6" s="12">
        <f>SUM(C6)</f>
        <v>3950</v>
      </c>
    </row>
    <row r="7" spans="1:7" ht="17.25" x14ac:dyDescent="0.3">
      <c r="A7" s="1" t="s">
        <v>5</v>
      </c>
      <c r="B7" s="1">
        <v>13327900</v>
      </c>
      <c r="C7" s="6">
        <f>SUM(B7-'27'!B7)</f>
        <v>10500</v>
      </c>
      <c r="D7" s="14"/>
      <c r="E7" s="1"/>
      <c r="F7" s="1"/>
      <c r="G7" s="33">
        <f>SUM(C7:C8)</f>
        <v>38070</v>
      </c>
    </row>
    <row r="8" spans="1:7" ht="17.25" x14ac:dyDescent="0.3">
      <c r="A8" s="1" t="s">
        <v>6</v>
      </c>
      <c r="B8" s="1">
        <v>5266310</v>
      </c>
      <c r="C8" s="6">
        <f>SUM(B8-'27'!B8)</f>
        <v>27570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96178020</v>
      </c>
      <c r="C9" s="6">
        <f>SUM(B9-'27'!B9)</f>
        <v>76380</v>
      </c>
      <c r="D9" s="14"/>
      <c r="E9" s="1"/>
      <c r="F9" s="1"/>
      <c r="G9" s="12">
        <f>SUM(C9)</f>
        <v>76380</v>
      </c>
    </row>
    <row r="10" spans="1:7" ht="17.25" x14ac:dyDescent="0.3">
      <c r="A10" s="1" t="s">
        <v>8</v>
      </c>
      <c r="B10" s="1">
        <v>71839600</v>
      </c>
      <c r="C10" s="6">
        <f>SUM(B10-'27'!B10)</f>
        <v>504600</v>
      </c>
      <c r="D10" s="14"/>
      <c r="E10" s="1"/>
      <c r="F10" s="1"/>
      <c r="G10" s="33">
        <f>SUM(C10:C11)</f>
        <v>504600</v>
      </c>
    </row>
    <row r="11" spans="1:7" ht="17.25" x14ac:dyDescent="0.3">
      <c r="A11" s="1" t="s">
        <v>9</v>
      </c>
      <c r="B11" s="1">
        <v>36407390</v>
      </c>
      <c r="C11" s="6">
        <f>SUM(B11-'27'!B11)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1">
        <v>6874998000</v>
      </c>
      <c r="C12" s="6">
        <f>SUM(B12-'27'!B12)</f>
        <v>1562000</v>
      </c>
      <c r="D12" s="14"/>
      <c r="E12" s="1"/>
      <c r="F12" s="1">
        <v>2.5</v>
      </c>
      <c r="G12" s="12">
        <f>SUM(C12)</f>
        <v>1562000</v>
      </c>
    </row>
    <row r="13" spans="1:7" ht="17.25" x14ac:dyDescent="0.3">
      <c r="A13" s="1" t="s">
        <v>11</v>
      </c>
      <c r="B13" s="11">
        <v>6666667327000</v>
      </c>
      <c r="C13" s="13">
        <f>SUM(B13-'27'!B13)</f>
        <v>373000</v>
      </c>
      <c r="D13" s="14"/>
      <c r="E13" s="1"/>
      <c r="F13" s="1"/>
      <c r="G13" s="12">
        <f>SUM(C13)</f>
        <v>373000</v>
      </c>
    </row>
    <row r="14" spans="1:7" ht="17.25" x14ac:dyDescent="0.3">
      <c r="A14" s="1" t="s">
        <v>12</v>
      </c>
      <c r="B14" s="1">
        <v>49000200</v>
      </c>
      <c r="C14" s="6">
        <f>SUM(B14-'27'!B14)</f>
        <v>24050</v>
      </c>
      <c r="D14" s="14"/>
      <c r="E14" s="1"/>
      <c r="F14" s="1"/>
      <c r="G14" s="12">
        <f>SUM(C14)</f>
        <v>24050</v>
      </c>
    </row>
    <row r="15" spans="1:7" ht="17.25" x14ac:dyDescent="0.3">
      <c r="A15" s="1" t="s">
        <v>13</v>
      </c>
      <c r="B15" s="1">
        <v>237367050</v>
      </c>
      <c r="C15" s="6">
        <f>SUM(B15-'27'!B15)</f>
        <v>0</v>
      </c>
      <c r="D15" s="14"/>
      <c r="E15" s="1"/>
      <c r="F15" s="1"/>
      <c r="G15" s="28">
        <f>SUM(C15:C15)</f>
        <v>0</v>
      </c>
    </row>
    <row r="16" spans="1:7" ht="17.25" x14ac:dyDescent="0.3">
      <c r="A16" s="1" t="s">
        <v>14</v>
      </c>
      <c r="B16" s="1">
        <v>241142000</v>
      </c>
      <c r="C16" s="6">
        <f>SUM(B16-'27'!B16)</f>
        <v>147000</v>
      </c>
      <c r="D16" s="14"/>
      <c r="E16" s="1"/>
      <c r="F16" s="1"/>
      <c r="G16" s="12">
        <f>SUM(C16)</f>
        <v>147000</v>
      </c>
    </row>
    <row r="17" spans="1:7" ht="17.25" x14ac:dyDescent="0.3">
      <c r="A17" s="1" t="s">
        <v>15</v>
      </c>
      <c r="B17" s="1">
        <v>5582520</v>
      </c>
      <c r="C17" s="6">
        <f>SUM(B17-'27'!B17)</f>
        <v>23120</v>
      </c>
      <c r="D17" s="14"/>
      <c r="E17" s="1"/>
      <c r="F17" s="1"/>
      <c r="G17" s="33">
        <f>SUM(C17:C18)</f>
        <v>23120</v>
      </c>
    </row>
    <row r="18" spans="1:7" ht="17.25" x14ac:dyDescent="0.3">
      <c r="A18" s="1" t="s">
        <v>16</v>
      </c>
      <c r="B18" s="1">
        <v>7398900</v>
      </c>
      <c r="C18" s="6">
        <f>SUM(B18-'27'!B18)</f>
        <v>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54227730</v>
      </c>
      <c r="C19" s="6">
        <f>SUM(B19-'27'!B19)</f>
        <v>26240</v>
      </c>
      <c r="D19" s="14"/>
      <c r="E19" s="1"/>
      <c r="F19" s="1"/>
      <c r="G19" s="12">
        <f>SUM(C19)</f>
        <v>26240</v>
      </c>
    </row>
    <row r="20" spans="1:7" ht="17.25" x14ac:dyDescent="0.3">
      <c r="A20" s="1" t="s">
        <v>18</v>
      </c>
      <c r="B20" s="1">
        <v>21646300</v>
      </c>
      <c r="C20" s="6">
        <f>SUM(B20-'27'!B20)</f>
        <v>47300</v>
      </c>
      <c r="D20" s="14"/>
      <c r="E20" s="1"/>
      <c r="F20" s="1"/>
      <c r="G20" s="12">
        <f>SUM(C20)</f>
        <v>47300</v>
      </c>
    </row>
    <row r="21" spans="1:7" ht="17.25" x14ac:dyDescent="0.3">
      <c r="A21" s="1" t="s">
        <v>19</v>
      </c>
      <c r="B21" s="1">
        <v>94706000</v>
      </c>
      <c r="C21" s="6">
        <f>SUM(B21-'27'!B21)</f>
        <v>72900</v>
      </c>
      <c r="D21" s="14"/>
      <c r="E21" s="1"/>
      <c r="F21" s="1"/>
      <c r="G21" s="12">
        <f>SUM(C21)</f>
        <v>72900</v>
      </c>
    </row>
    <row r="22" spans="1:7" ht="17.25" x14ac:dyDescent="0.3">
      <c r="A22" s="1" t="s">
        <v>42</v>
      </c>
      <c r="B22" s="1">
        <v>10719900</v>
      </c>
      <c r="C22" s="6">
        <f>SUM(B22-'27'!B22)</f>
        <v>46800</v>
      </c>
      <c r="D22" s="14"/>
      <c r="E22" s="1"/>
      <c r="F22" s="1"/>
      <c r="G22" s="27">
        <f>SUM(C22)</f>
        <v>46800</v>
      </c>
    </row>
    <row r="23" spans="1:7" ht="17.25" x14ac:dyDescent="0.3">
      <c r="A23" s="1" t="s">
        <v>20</v>
      </c>
      <c r="B23" s="1">
        <v>23059900</v>
      </c>
      <c r="C23" s="6">
        <f>SUM(B23-'27'!B23)</f>
        <v>35800</v>
      </c>
      <c r="D23" s="14"/>
      <c r="E23" s="1"/>
      <c r="F23" s="1"/>
      <c r="G23" s="33">
        <f>SUM(C23:C24)</f>
        <v>35800</v>
      </c>
    </row>
    <row r="24" spans="1:7" ht="17.25" x14ac:dyDescent="0.3">
      <c r="A24" s="1" t="s">
        <v>21</v>
      </c>
      <c r="B24" s="1">
        <v>3538380</v>
      </c>
      <c r="C24" s="6">
        <f>SUM(B24-'27'!B24)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59451000</v>
      </c>
      <c r="C25" s="6">
        <f>SUM(B25-'27'!B25)</f>
        <v>120000</v>
      </c>
      <c r="D25" s="14"/>
      <c r="E25" s="1"/>
      <c r="F25" s="1"/>
      <c r="G25" s="33">
        <f>SUM(C25:C26)</f>
        <v>161920</v>
      </c>
    </row>
    <row r="26" spans="1:7" ht="17.25" x14ac:dyDescent="0.3">
      <c r="A26" s="1" t="s">
        <v>23</v>
      </c>
      <c r="B26" s="1">
        <v>3546280</v>
      </c>
      <c r="C26" s="6">
        <f>SUM(B26-'27'!B26)</f>
        <v>41920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SUM(B27-'27'!B27)</f>
        <v>0</v>
      </c>
      <c r="D27" s="14"/>
      <c r="E27" s="1"/>
      <c r="F27" s="1"/>
      <c r="G27" s="33">
        <f>SUM(C27:C28)</f>
        <v>270</v>
      </c>
    </row>
    <row r="28" spans="1:7" ht="17.25" x14ac:dyDescent="0.3">
      <c r="A28" s="1" t="s">
        <v>25</v>
      </c>
      <c r="B28" s="1">
        <v>212760</v>
      </c>
      <c r="C28" s="6">
        <f>SUM(B28-'27'!B28)</f>
        <v>270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28881000</v>
      </c>
      <c r="C29" s="6">
        <f>SUM(B29-'27'!B29)</f>
        <v>52000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4371760</v>
      </c>
      <c r="C30" s="6">
        <f>SUM(B30-'27'!B30)</f>
        <v>38220</v>
      </c>
      <c r="D30" s="14"/>
      <c r="E30" s="1"/>
      <c r="F30" s="1"/>
      <c r="G30" s="21">
        <f>SUM(C29:C30)</f>
        <v>90220</v>
      </c>
    </row>
    <row r="31" spans="1:7" ht="17.25" x14ac:dyDescent="0.3">
      <c r="A31" s="1" t="s">
        <v>26</v>
      </c>
      <c r="B31" s="1">
        <v>183000</v>
      </c>
      <c r="C31" s="6">
        <f>SUM(B31-'27'!B31)</f>
        <v>0</v>
      </c>
      <c r="D31" s="14"/>
      <c r="E31" s="1"/>
      <c r="F31" s="1"/>
      <c r="G31" s="33">
        <f>SUM(C31:C32)</f>
        <v>19340</v>
      </c>
    </row>
    <row r="32" spans="1:7" ht="17.25" x14ac:dyDescent="0.3">
      <c r="A32" s="1" t="s">
        <v>27</v>
      </c>
      <c r="B32" s="1">
        <v>6020510</v>
      </c>
      <c r="C32" s="6">
        <f>SUM(B32-'27'!B32)</f>
        <v>19340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58605000</v>
      </c>
      <c r="C33" s="6">
        <f>SUM(B33-'27'!B33)</f>
        <v>71000</v>
      </c>
      <c r="D33" s="14"/>
      <c r="E33" s="1"/>
      <c r="F33" s="1"/>
      <c r="G33" s="33">
        <f>SUM(C33:C34)</f>
        <v>108840</v>
      </c>
    </row>
    <row r="34" spans="1:7" ht="17.25" x14ac:dyDescent="0.3">
      <c r="A34" s="1" t="s">
        <v>29</v>
      </c>
      <c r="B34" s="1">
        <v>2607850</v>
      </c>
      <c r="C34" s="6">
        <f>SUM(B34-'27'!B34)</f>
        <v>37840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28142200</v>
      </c>
      <c r="C35" s="6">
        <f>SUM(B35-'27'!B35)</f>
        <v>0</v>
      </c>
      <c r="D35" s="14"/>
      <c r="E35" s="1"/>
      <c r="F35" s="1"/>
      <c r="G35" s="33">
        <f>SUM(C35:C36)</f>
        <v>8490</v>
      </c>
    </row>
    <row r="36" spans="1:7" ht="17.25" x14ac:dyDescent="0.3">
      <c r="A36" s="1" t="s">
        <v>44</v>
      </c>
      <c r="B36" s="1">
        <v>3482910</v>
      </c>
      <c r="C36" s="6">
        <f>SUM(B36-'27'!B36)</f>
        <v>8490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225400</v>
      </c>
      <c r="C37" s="6">
        <f>SUM(B37-'27'!B37)</f>
        <v>300</v>
      </c>
      <c r="D37" s="14"/>
      <c r="E37" s="1"/>
      <c r="F37" s="1"/>
      <c r="G37" s="33">
        <f>SUM(C37:C38)</f>
        <v>7630</v>
      </c>
    </row>
    <row r="38" spans="1:7" ht="17.25" x14ac:dyDescent="0.3">
      <c r="A38" s="1" t="s">
        <v>46</v>
      </c>
      <c r="B38" s="1">
        <v>1486200</v>
      </c>
      <c r="C38" s="6">
        <f>SUM(B38-'27'!B38)</f>
        <v>7330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60692000</v>
      </c>
      <c r="C39" s="6">
        <f>SUM(B39-'27'!B39)</f>
        <v>45000</v>
      </c>
      <c r="D39" s="14"/>
      <c r="E39" s="1"/>
      <c r="F39" s="1"/>
      <c r="G39" s="33">
        <f>SUM(C39:C40)</f>
        <v>45000</v>
      </c>
    </row>
    <row r="40" spans="1:7" ht="17.25" x14ac:dyDescent="0.3">
      <c r="A40" s="1" t="s">
        <v>31</v>
      </c>
      <c r="B40" s="1">
        <v>9753760</v>
      </c>
      <c r="C40" s="6">
        <f>SUM(B40-'27'!B40)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SUM(B41-'27'!B41)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3598720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&amp;C&amp;20September 28, 2018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0" workbookViewId="0">
      <selection activeCell="B27" sqref="B27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4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215726000</v>
      </c>
      <c r="C2" s="6">
        <f>SUM(B2-'28'!B2)</f>
        <v>44000</v>
      </c>
      <c r="D2" s="8"/>
      <c r="E2" s="2"/>
      <c r="F2" s="3"/>
      <c r="G2" s="33">
        <f>SUM(C2:C3)</f>
        <v>93550</v>
      </c>
    </row>
    <row r="3" spans="1:7" ht="17.25" x14ac:dyDescent="0.3">
      <c r="A3" s="1" t="s">
        <v>0</v>
      </c>
      <c r="B3" s="1">
        <v>6186880</v>
      </c>
      <c r="C3" s="6">
        <f>SUM(B3-'28'!B3)</f>
        <v>49550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2395000</v>
      </c>
      <c r="C4" s="6">
        <f>SUM(B4-'28'!B4)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35027770</v>
      </c>
      <c r="C5" s="6">
        <f>SUM(B5-'28'!B5)</f>
        <v>92290</v>
      </c>
      <c r="D5" s="8"/>
      <c r="E5" s="1"/>
      <c r="F5" s="1"/>
      <c r="G5" s="12">
        <f>SUM(C5)</f>
        <v>92290</v>
      </c>
    </row>
    <row r="6" spans="1:7" ht="17.25" x14ac:dyDescent="0.3">
      <c r="A6" s="1" t="s">
        <v>4</v>
      </c>
      <c r="B6" s="1">
        <v>39219700</v>
      </c>
      <c r="C6" s="6">
        <f>SUM(B6-'28'!B6)</f>
        <v>4180</v>
      </c>
      <c r="D6" s="14"/>
      <c r="E6" s="1"/>
      <c r="F6" s="1"/>
      <c r="G6" s="12">
        <f>SUM(C6)</f>
        <v>4180</v>
      </c>
    </row>
    <row r="7" spans="1:7" ht="17.25" x14ac:dyDescent="0.3">
      <c r="A7" s="1" t="s">
        <v>5</v>
      </c>
      <c r="B7" s="1">
        <v>13336500</v>
      </c>
      <c r="C7" s="6">
        <f>SUM(B7-'28'!B7)</f>
        <v>8600</v>
      </c>
      <c r="D7" s="14"/>
      <c r="E7" s="1"/>
      <c r="F7" s="1"/>
      <c r="G7" s="33">
        <f>SUM(C7:C8)</f>
        <v>37030</v>
      </c>
    </row>
    <row r="8" spans="1:7" ht="17.25" x14ac:dyDescent="0.3">
      <c r="A8" s="1" t="s">
        <v>6</v>
      </c>
      <c r="B8" s="1">
        <v>5294740</v>
      </c>
      <c r="C8" s="6">
        <f>SUM(B8-'28'!B8)</f>
        <v>28430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96259100</v>
      </c>
      <c r="C9" s="6">
        <f>SUM(B9-'28'!B9)</f>
        <v>81080</v>
      </c>
      <c r="D9" s="14"/>
      <c r="E9" s="1"/>
      <c r="F9" s="1"/>
      <c r="G9" s="12">
        <f>SUM(C9)</f>
        <v>81080</v>
      </c>
    </row>
    <row r="10" spans="1:7" ht="17.25" x14ac:dyDescent="0.3">
      <c r="A10" s="1" t="s">
        <v>8</v>
      </c>
      <c r="B10" s="1">
        <v>72348500</v>
      </c>
      <c r="C10" s="6">
        <f>SUM(B10-'28'!B10)</f>
        <v>508900</v>
      </c>
      <c r="D10" s="14"/>
      <c r="E10" s="1"/>
      <c r="F10" s="1"/>
      <c r="G10" s="33">
        <f>SUM(C10:C11)</f>
        <v>508900</v>
      </c>
    </row>
    <row r="11" spans="1:7" ht="17.25" x14ac:dyDescent="0.3">
      <c r="A11" s="1" t="s">
        <v>9</v>
      </c>
      <c r="B11" s="1">
        <v>36407390</v>
      </c>
      <c r="C11" s="6">
        <f>SUM(B11-'28'!B11)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6876941000</v>
      </c>
      <c r="C12" s="6">
        <f>SUM(B12-'28'!B12)</f>
        <v>1943000</v>
      </c>
      <c r="D12" s="14"/>
      <c r="E12" s="1"/>
      <c r="F12" s="1"/>
      <c r="G12" s="12">
        <f>SUM(C12)</f>
        <v>1943000</v>
      </c>
    </row>
    <row r="13" spans="1:7" ht="17.25" x14ac:dyDescent="0.3">
      <c r="A13" s="1" t="s">
        <v>11</v>
      </c>
      <c r="B13" s="11">
        <v>6666667654000</v>
      </c>
      <c r="C13" s="13">
        <f>SUM(B13-'28'!B13)</f>
        <v>327000</v>
      </c>
      <c r="D13" s="14"/>
      <c r="E13" s="1"/>
      <c r="F13" s="1"/>
      <c r="G13" s="12">
        <f>SUM(C13)</f>
        <v>327000</v>
      </c>
    </row>
    <row r="14" spans="1:7" ht="17.25" x14ac:dyDescent="0.3">
      <c r="A14" s="1" t="s">
        <v>12</v>
      </c>
      <c r="B14" s="1">
        <v>49050770</v>
      </c>
      <c r="C14" s="6">
        <f>SUM(B14-'28'!B14)</f>
        <v>50570</v>
      </c>
      <c r="D14" s="14"/>
      <c r="E14" s="1"/>
      <c r="F14" s="1"/>
      <c r="G14" s="12">
        <f>SUM(C14)</f>
        <v>50570</v>
      </c>
    </row>
    <row r="15" spans="1:7" ht="17.25" x14ac:dyDescent="0.3">
      <c r="A15" s="1" t="s">
        <v>13</v>
      </c>
      <c r="B15" s="1">
        <v>237367050</v>
      </c>
      <c r="C15" s="6">
        <f>SUM(B15-'28'!B15)</f>
        <v>0</v>
      </c>
      <c r="D15" s="14"/>
      <c r="E15" s="1"/>
      <c r="F15" s="1"/>
      <c r="G15" s="28">
        <f>SUM(C15:C15)</f>
        <v>0</v>
      </c>
    </row>
    <row r="16" spans="1:7" ht="17.25" x14ac:dyDescent="0.3">
      <c r="A16" s="1" t="s">
        <v>14</v>
      </c>
      <c r="B16" s="1">
        <v>241331000</v>
      </c>
      <c r="C16" s="6">
        <f>SUM(B16-'28'!B16)</f>
        <v>189000</v>
      </c>
      <c r="D16" s="14"/>
      <c r="E16" s="1"/>
      <c r="F16" s="1"/>
      <c r="G16" s="12">
        <f>SUM(C16)</f>
        <v>189000</v>
      </c>
    </row>
    <row r="17" spans="1:7" ht="17.25" x14ac:dyDescent="0.3">
      <c r="A17" s="1" t="s">
        <v>15</v>
      </c>
      <c r="B17" s="1">
        <v>5609750</v>
      </c>
      <c r="C17" s="6">
        <f>SUM(B17-'28'!B17)</f>
        <v>27230</v>
      </c>
      <c r="D17" s="14"/>
      <c r="E17" s="1"/>
      <c r="F17" s="1"/>
      <c r="G17" s="33">
        <f>SUM(C17:C18)</f>
        <v>27230</v>
      </c>
    </row>
    <row r="18" spans="1:7" ht="17.25" x14ac:dyDescent="0.3">
      <c r="A18" s="1" t="s">
        <v>16</v>
      </c>
      <c r="B18" s="1">
        <v>7398900</v>
      </c>
      <c r="C18" s="6">
        <f>SUM(B18-'28'!B18)</f>
        <v>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54261230</v>
      </c>
      <c r="C19" s="6">
        <f>SUM(B19-'28'!B19)</f>
        <v>33500</v>
      </c>
      <c r="D19" s="14"/>
      <c r="E19" s="1"/>
      <c r="F19" s="1"/>
      <c r="G19" s="12">
        <f>SUM(C19)</f>
        <v>33500</v>
      </c>
    </row>
    <row r="20" spans="1:7" ht="17.25" x14ac:dyDescent="0.3">
      <c r="A20" s="1" t="s">
        <v>18</v>
      </c>
      <c r="B20" s="1">
        <v>21697600</v>
      </c>
      <c r="C20" s="6">
        <f>SUM(B20-'28'!B20)</f>
        <v>51300</v>
      </c>
      <c r="D20" s="14"/>
      <c r="E20" s="1"/>
      <c r="F20" s="1"/>
      <c r="G20" s="12">
        <f>SUM(C20)</f>
        <v>51300</v>
      </c>
    </row>
    <row r="21" spans="1:7" ht="17.25" x14ac:dyDescent="0.3">
      <c r="A21" s="1" t="s">
        <v>19</v>
      </c>
      <c r="B21" s="1">
        <v>94794300</v>
      </c>
      <c r="C21" s="6">
        <f>SUM(B21-'28'!B21)</f>
        <v>88300</v>
      </c>
      <c r="D21" s="14"/>
      <c r="E21" s="1"/>
      <c r="F21" s="1"/>
      <c r="G21" s="12">
        <f>SUM(C21)</f>
        <v>88300</v>
      </c>
    </row>
    <row r="22" spans="1:7" ht="17.25" x14ac:dyDescent="0.3">
      <c r="A22" s="1" t="s">
        <v>42</v>
      </c>
      <c r="B22" s="1">
        <v>10769300</v>
      </c>
      <c r="C22" s="6">
        <f>SUM(B22-'28'!B22)</f>
        <v>49400</v>
      </c>
      <c r="D22" s="14"/>
      <c r="E22" s="1"/>
      <c r="F22" s="1"/>
      <c r="G22" s="27">
        <f>SUM(C22)</f>
        <v>49400</v>
      </c>
    </row>
    <row r="23" spans="1:7" ht="17.25" x14ac:dyDescent="0.3">
      <c r="A23" s="1" t="s">
        <v>20</v>
      </c>
      <c r="B23" s="1">
        <v>23099500</v>
      </c>
      <c r="C23" s="6">
        <f>SUM(B23-'28'!B23)</f>
        <v>39600</v>
      </c>
      <c r="D23" s="14"/>
      <c r="E23" s="1"/>
      <c r="F23" s="1"/>
      <c r="G23" s="33">
        <f>SUM(C23:C24)</f>
        <v>39600</v>
      </c>
    </row>
    <row r="24" spans="1:7" ht="17.25" x14ac:dyDescent="0.3">
      <c r="A24" s="1" t="s">
        <v>21</v>
      </c>
      <c r="B24" s="1">
        <v>3538380</v>
      </c>
      <c r="C24" s="6">
        <f>SUM(B24-'28'!B24)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59451000</v>
      </c>
      <c r="C25" s="6">
        <f>SUM(B25-'28'!B25)</f>
        <v>0</v>
      </c>
      <c r="D25" s="14"/>
      <c r="E25" s="1"/>
      <c r="F25" s="1"/>
      <c r="G25" s="33">
        <f>SUM(C25:C26)</f>
        <v>0</v>
      </c>
    </row>
    <row r="26" spans="1:7" ht="17.25" x14ac:dyDescent="0.3">
      <c r="A26" s="1" t="s">
        <v>23</v>
      </c>
      <c r="B26" s="1">
        <v>3546280</v>
      </c>
      <c r="C26" s="6">
        <f>SUM(B26-'28'!B26)</f>
        <v>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SUM(B27-'28'!B27)</f>
        <v>0</v>
      </c>
      <c r="D27" s="14"/>
      <c r="E27" s="1"/>
      <c r="F27" s="1"/>
      <c r="G27" s="33">
        <f>SUM(C27:C28)</f>
        <v>0</v>
      </c>
    </row>
    <row r="28" spans="1:7" ht="17.25" x14ac:dyDescent="0.3">
      <c r="A28" s="1" t="s">
        <v>25</v>
      </c>
      <c r="B28" s="1">
        <v>212760</v>
      </c>
      <c r="C28" s="6">
        <f>SUM(B28-'28'!B28)</f>
        <v>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28881000</v>
      </c>
      <c r="C29" s="6">
        <f>SUM(B29-'28'!B29)</f>
        <v>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4371760</v>
      </c>
      <c r="C30" s="6">
        <f>SUM(B30-'28'!B30)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183000</v>
      </c>
      <c r="C31" s="6">
        <f>SUM(B31-'28'!B31)</f>
        <v>0</v>
      </c>
      <c r="D31" s="14"/>
      <c r="E31" s="1"/>
      <c r="F31" s="1"/>
      <c r="G31" s="33">
        <f>SUM(C31:C32)</f>
        <v>0</v>
      </c>
    </row>
    <row r="32" spans="1:7" ht="17.25" x14ac:dyDescent="0.3">
      <c r="A32" s="1" t="s">
        <v>27</v>
      </c>
      <c r="B32" s="1">
        <v>6020510</v>
      </c>
      <c r="C32" s="6">
        <f>SUM(B32-'28'!B32)</f>
        <v>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58605000</v>
      </c>
      <c r="C33" s="6">
        <f>SUM(B33-'28'!B33)</f>
        <v>0</v>
      </c>
      <c r="D33" s="14"/>
      <c r="E33" s="1"/>
      <c r="F33" s="1"/>
      <c r="G33" s="33">
        <f>SUM(C33:C34)</f>
        <v>0</v>
      </c>
    </row>
    <row r="34" spans="1:7" ht="17.25" x14ac:dyDescent="0.3">
      <c r="A34" s="1" t="s">
        <v>29</v>
      </c>
      <c r="B34" s="1">
        <v>2607850</v>
      </c>
      <c r="C34" s="6">
        <f>SUM(B34-'28'!B34)</f>
        <v>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28142200</v>
      </c>
      <c r="C35" s="6">
        <f>SUM(B35-'28'!B35)</f>
        <v>0</v>
      </c>
      <c r="D35" s="14"/>
      <c r="E35" s="1"/>
      <c r="F35" s="1"/>
      <c r="G35" s="33">
        <f>SUM(C35:C36)</f>
        <v>0</v>
      </c>
    </row>
    <row r="36" spans="1:7" ht="17.25" x14ac:dyDescent="0.3">
      <c r="A36" s="1" t="s">
        <v>44</v>
      </c>
      <c r="B36" s="1">
        <v>3482910</v>
      </c>
      <c r="C36" s="6">
        <f>SUM(B36-'28'!B36)</f>
        <v>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225400</v>
      </c>
      <c r="C37" s="6">
        <f>SUM(B37-'28'!B37)</f>
        <v>0</v>
      </c>
      <c r="D37" s="14"/>
      <c r="E37" s="1"/>
      <c r="F37" s="1"/>
      <c r="G37" s="33">
        <f>SUM(C37:C38)</f>
        <v>0</v>
      </c>
    </row>
    <row r="38" spans="1:7" ht="17.25" x14ac:dyDescent="0.3">
      <c r="A38" s="1" t="s">
        <v>46</v>
      </c>
      <c r="B38" s="1">
        <v>1486200</v>
      </c>
      <c r="C38" s="6">
        <f>SUM(B38-'28'!B38)</f>
        <v>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60692000</v>
      </c>
      <c r="C39" s="6">
        <f>SUM(B39-'28'!B39)</f>
        <v>0</v>
      </c>
      <c r="D39" s="14"/>
      <c r="E39" s="1"/>
      <c r="F39" s="1"/>
      <c r="G39" s="33">
        <f>SUM(C39:C40)</f>
        <v>0</v>
      </c>
    </row>
    <row r="40" spans="1:7" ht="17.25" x14ac:dyDescent="0.3">
      <c r="A40" s="1" t="s">
        <v>31</v>
      </c>
      <c r="B40" s="1">
        <v>9753760</v>
      </c>
      <c r="C40" s="6">
        <f>SUM(B40-'28'!B40)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SUM(B41-'28'!B41)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375" bottom="0.75" header="0.3" footer="0.3"/>
  <pageSetup orientation="portrait" r:id="rId1"/>
  <headerFooter>
    <oddHeader>&amp;C&amp;20September 29,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3" workbookViewId="0">
      <selection activeCell="B40" sqref="B40"/>
    </sheetView>
  </sheetViews>
  <sheetFormatPr defaultRowHeight="15" x14ac:dyDescent="0.25"/>
  <cols>
    <col min="1" max="1" width="16.28515625" customWidth="1"/>
    <col min="2" max="2" width="18.28515625" customWidth="1"/>
    <col min="3" max="3" width="15.7109375" customWidth="1"/>
    <col min="4" max="4" width="6.7109375" customWidth="1"/>
    <col min="5" max="5" width="7.140625" customWidth="1"/>
    <col min="6" max="6" width="6.140625" customWidth="1"/>
    <col min="7" max="7" width="19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214564000</v>
      </c>
      <c r="C2" s="6">
        <f>SUM(B2-'2'!B2)</f>
        <v>50000</v>
      </c>
      <c r="D2" s="8"/>
      <c r="E2" s="2"/>
      <c r="F2" s="3"/>
      <c r="G2" s="33">
        <f>SUM(C2:C3)</f>
        <v>98690</v>
      </c>
    </row>
    <row r="3" spans="1:7" ht="17.25" x14ac:dyDescent="0.3">
      <c r="A3" s="1" t="s">
        <v>0</v>
      </c>
      <c r="B3" s="1">
        <v>4958190</v>
      </c>
      <c r="C3" s="6">
        <f>SUM(B3-'2'!B3)</f>
        <v>48690</v>
      </c>
      <c r="D3" s="14"/>
      <c r="E3" s="1"/>
      <c r="F3" s="1"/>
      <c r="G3" s="34"/>
    </row>
    <row r="4" spans="1:7" ht="17.25" x14ac:dyDescent="0.3">
      <c r="A4" s="1" t="s">
        <v>2</v>
      </c>
      <c r="B4" s="1">
        <v>2147000</v>
      </c>
      <c r="C4" s="6">
        <f>SUM(B4-'2'!B4)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32663950</v>
      </c>
      <c r="C5" s="6">
        <f>SUM(B5-'2'!B5)</f>
        <v>96450</v>
      </c>
      <c r="D5" s="8"/>
      <c r="E5" s="1"/>
      <c r="F5" s="1"/>
      <c r="G5" s="12">
        <f>SUM(C5)</f>
        <v>96450</v>
      </c>
    </row>
    <row r="6" spans="1:7" ht="17.25" x14ac:dyDescent="0.3">
      <c r="A6" s="1" t="s">
        <v>4</v>
      </c>
      <c r="B6" s="1">
        <v>39067590</v>
      </c>
      <c r="C6" s="6">
        <f>SUM(B6-'2'!B6)</f>
        <v>6130</v>
      </c>
      <c r="D6" s="14"/>
      <c r="E6" s="1"/>
      <c r="F6" s="1"/>
      <c r="G6" s="12">
        <f>SUM(C6)</f>
        <v>6130</v>
      </c>
    </row>
    <row r="7" spans="1:7" ht="17.25" x14ac:dyDescent="0.3">
      <c r="A7" s="1" t="s">
        <v>5</v>
      </c>
      <c r="B7" s="1">
        <v>13065300</v>
      </c>
      <c r="C7" s="6">
        <f>SUM(B7-'2'!B7)</f>
        <v>9300</v>
      </c>
      <c r="D7" s="14"/>
      <c r="E7" s="1"/>
      <c r="F7" s="1"/>
      <c r="G7" s="33">
        <f>SUM(C7:C8)</f>
        <v>36820</v>
      </c>
    </row>
    <row r="8" spans="1:7" ht="17.25" x14ac:dyDescent="0.3">
      <c r="A8" s="1" t="s">
        <v>6</v>
      </c>
      <c r="B8" s="1">
        <v>4593280</v>
      </c>
      <c r="C8" s="6">
        <f>SUM(B8-'2'!B8)</f>
        <v>27520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94303730</v>
      </c>
      <c r="C9" s="6">
        <f>SUM(B9-'2'!B9)</f>
        <v>75620</v>
      </c>
      <c r="D9" s="14"/>
      <c r="E9" s="1"/>
      <c r="F9" s="1"/>
      <c r="G9" s="12">
        <f>SUM(C9)</f>
        <v>75620</v>
      </c>
    </row>
    <row r="10" spans="1:7" ht="17.25" x14ac:dyDescent="0.3">
      <c r="A10" s="1" t="s">
        <v>8</v>
      </c>
      <c r="B10" s="1">
        <v>60770200</v>
      </c>
      <c r="C10" s="6">
        <f>SUM(B10-'2'!B10)</f>
        <v>443500</v>
      </c>
      <c r="D10" s="14"/>
      <c r="E10" s="1"/>
      <c r="F10" s="1"/>
      <c r="G10" s="33">
        <f>SUM(C10:C11)</f>
        <v>443500</v>
      </c>
    </row>
    <row r="11" spans="1:7" ht="17.25" x14ac:dyDescent="0.3">
      <c r="A11" s="1" t="s">
        <v>9</v>
      </c>
      <c r="B11" s="1">
        <v>36407390</v>
      </c>
      <c r="C11" s="6">
        <f>SUM(B11-'2'!B11)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6827180000</v>
      </c>
      <c r="C12" s="6">
        <f>SUM(B12-'2'!B12)</f>
        <v>1723000</v>
      </c>
      <c r="D12" s="14"/>
      <c r="E12" s="1"/>
      <c r="F12" s="1"/>
      <c r="G12" s="12">
        <f>SUM(C12)</f>
        <v>1723000</v>
      </c>
    </row>
    <row r="13" spans="1:7" ht="17.25" x14ac:dyDescent="0.3">
      <c r="A13" s="1" t="s">
        <v>11</v>
      </c>
      <c r="B13" s="11">
        <v>6666672192000</v>
      </c>
      <c r="C13" s="13">
        <f>SUM(B13-'2'!B13)</f>
        <v>419000</v>
      </c>
      <c r="D13" s="14"/>
      <c r="E13" s="1"/>
      <c r="F13" s="1"/>
      <c r="G13" s="12">
        <f>SUM(C13)</f>
        <v>419000</v>
      </c>
    </row>
    <row r="14" spans="1:7" ht="17.25" x14ac:dyDescent="0.3">
      <c r="A14" s="1" t="s">
        <v>12</v>
      </c>
      <c r="B14" s="1">
        <v>47800780</v>
      </c>
      <c r="C14" s="6">
        <f>SUM(B14-'2'!B14)</f>
        <v>51380</v>
      </c>
      <c r="D14" s="14"/>
      <c r="E14" s="1"/>
      <c r="F14" s="1"/>
      <c r="G14" s="12">
        <f>SUM(C14)</f>
        <v>51380</v>
      </c>
    </row>
    <row r="15" spans="1:7" ht="17.25" x14ac:dyDescent="0.3">
      <c r="A15" s="1" t="s">
        <v>13</v>
      </c>
      <c r="B15" s="1">
        <v>234759670</v>
      </c>
      <c r="C15" s="6">
        <f>SUM(B15-'2'!B15)</f>
        <v>217220</v>
      </c>
      <c r="D15" s="14"/>
      <c r="E15" s="1"/>
      <c r="F15" s="1"/>
      <c r="G15" s="30">
        <f>SUM(C15:C15)</f>
        <v>217220</v>
      </c>
    </row>
    <row r="16" spans="1:7" ht="17.25" x14ac:dyDescent="0.3">
      <c r="A16" s="1" t="s">
        <v>14</v>
      </c>
      <c r="B16" s="1">
        <v>236449300</v>
      </c>
      <c r="C16" s="6">
        <f>SUM(B16-'2'!B16)</f>
        <v>188300</v>
      </c>
      <c r="D16" s="14"/>
      <c r="E16" s="1"/>
      <c r="F16" s="1"/>
      <c r="G16" s="12">
        <f>SUM(C16)</f>
        <v>188300</v>
      </c>
    </row>
    <row r="17" spans="1:7" ht="17.25" x14ac:dyDescent="0.3">
      <c r="A17" s="1" t="s">
        <v>15</v>
      </c>
      <c r="B17" s="1">
        <v>4941470</v>
      </c>
      <c r="C17" s="6">
        <f>SUM(B17-'2'!B17)</f>
        <v>28210</v>
      </c>
      <c r="D17" s="14"/>
      <c r="E17" s="1"/>
      <c r="F17" s="1"/>
      <c r="G17" s="33">
        <f>SUM(C17:C18)</f>
        <v>28410</v>
      </c>
    </row>
    <row r="18" spans="1:7" ht="17.25" x14ac:dyDescent="0.3">
      <c r="A18" s="1" t="s">
        <v>16</v>
      </c>
      <c r="B18" s="1">
        <v>7392500</v>
      </c>
      <c r="C18" s="6">
        <f>SUM(B18-'2'!B18)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53488850</v>
      </c>
      <c r="C19" s="6">
        <f>SUM(B19-'2'!B19)</f>
        <v>32220</v>
      </c>
      <c r="D19" s="14"/>
      <c r="E19" s="1"/>
      <c r="F19" s="1"/>
      <c r="G19" s="12">
        <f>SUM(C19)</f>
        <v>32220</v>
      </c>
    </row>
    <row r="20" spans="1:7" ht="17.25" x14ac:dyDescent="0.3">
      <c r="A20" s="1" t="s">
        <v>18</v>
      </c>
      <c r="B20" s="1">
        <v>20137200</v>
      </c>
      <c r="C20" s="6">
        <f>SUM(B20-'2'!B20)</f>
        <v>58400</v>
      </c>
      <c r="D20" s="14"/>
      <c r="E20" s="1"/>
      <c r="F20" s="1"/>
      <c r="G20" s="12">
        <f>SUM(C20)</f>
        <v>58400</v>
      </c>
    </row>
    <row r="21" spans="1:7" ht="17.25" x14ac:dyDescent="0.3">
      <c r="A21" s="1" t="s">
        <v>19</v>
      </c>
      <c r="B21" s="1">
        <v>93137700</v>
      </c>
      <c r="C21" s="6">
        <f>SUM(B21-'2'!B21)</f>
        <v>72800</v>
      </c>
      <c r="D21" s="14"/>
      <c r="E21" s="1"/>
      <c r="F21" s="1"/>
      <c r="G21" s="12">
        <f>SUM(C21)</f>
        <v>72800</v>
      </c>
    </row>
    <row r="22" spans="1:7" ht="17.25" x14ac:dyDescent="0.3">
      <c r="A22" s="1" t="s">
        <v>42</v>
      </c>
      <c r="B22" s="1">
        <v>9407400</v>
      </c>
      <c r="C22" s="6">
        <f>SUM(B22-'2'!B22)</f>
        <v>55000</v>
      </c>
      <c r="D22" s="14"/>
      <c r="E22" s="1"/>
      <c r="F22" s="1"/>
      <c r="G22" s="30">
        <f>SUM(C22)</f>
        <v>55000</v>
      </c>
    </row>
    <row r="23" spans="1:7" ht="17.25" x14ac:dyDescent="0.3">
      <c r="A23" s="1" t="s">
        <v>20</v>
      </c>
      <c r="B23" s="1">
        <v>22041700</v>
      </c>
      <c r="C23" s="6">
        <f>SUM(B23-'2'!B23)</f>
        <v>36900</v>
      </c>
      <c r="D23" s="14"/>
      <c r="E23" s="1"/>
      <c r="F23" s="1"/>
      <c r="G23" s="33">
        <f>SUM(C23:C24)</f>
        <v>51590</v>
      </c>
    </row>
    <row r="24" spans="1:7" ht="17.25" x14ac:dyDescent="0.3">
      <c r="A24" s="1" t="s">
        <v>21</v>
      </c>
      <c r="B24" s="1">
        <v>3477360</v>
      </c>
      <c r="C24" s="6">
        <f>SUM(B24-'2'!B24)</f>
        <v>14690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55446000</v>
      </c>
      <c r="C25" s="6">
        <v>369000</v>
      </c>
      <c r="D25" s="14"/>
      <c r="E25" s="1"/>
      <c r="F25" s="1"/>
      <c r="G25" s="33">
        <f>SUM(C25:C26)</f>
        <v>456190</v>
      </c>
    </row>
    <row r="26" spans="1:7" ht="17.25" x14ac:dyDescent="0.3">
      <c r="A26" s="1" t="s">
        <v>23</v>
      </c>
      <c r="B26" s="1">
        <v>2482270</v>
      </c>
      <c r="C26" s="6">
        <f>SUM(B26-'2'!B26)</f>
        <v>87190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SUM(B27-'2'!B27)</f>
        <v>0</v>
      </c>
      <c r="D27" s="14"/>
      <c r="E27" s="1"/>
      <c r="F27" s="1"/>
      <c r="G27" s="33">
        <f>SUM(C27:C28)</f>
        <v>1040</v>
      </c>
    </row>
    <row r="28" spans="1:7" ht="17.25" x14ac:dyDescent="0.3">
      <c r="A28" s="1" t="s">
        <v>25</v>
      </c>
      <c r="B28" s="1">
        <v>200550</v>
      </c>
      <c r="C28" s="6">
        <f>SUM(B28-'2'!B28)</f>
        <v>1040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26837000</v>
      </c>
      <c r="C29" s="6">
        <f>SUM(B29-'2'!B29)</f>
        <v>160000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3402650</v>
      </c>
      <c r="C30" s="6">
        <f>SUM(B30-'2'!B30)</f>
        <v>77400</v>
      </c>
      <c r="D30" s="14"/>
      <c r="E30" s="1"/>
      <c r="F30" s="1"/>
      <c r="G30" s="21">
        <f>SUM(C29:C30)</f>
        <v>237400</v>
      </c>
    </row>
    <row r="31" spans="1:7" ht="17.25" x14ac:dyDescent="0.3">
      <c r="A31" s="1" t="s">
        <v>26</v>
      </c>
      <c r="B31" s="1">
        <v>181000</v>
      </c>
      <c r="C31" s="6">
        <f>SUM(B31-'2'!B31)</f>
        <v>0</v>
      </c>
      <c r="D31" s="14"/>
      <c r="E31" s="1"/>
      <c r="F31" s="1"/>
      <c r="G31" s="33">
        <f>SUM(C31:C32)</f>
        <v>33570</v>
      </c>
    </row>
    <row r="32" spans="1:7" ht="17.25" x14ac:dyDescent="0.3">
      <c r="A32" s="1" t="s">
        <v>27</v>
      </c>
      <c r="B32" s="1">
        <v>5601770</v>
      </c>
      <c r="C32" s="6">
        <f>SUM(B32-'2'!B32)</f>
        <v>33570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56289000</v>
      </c>
      <c r="C33" s="6">
        <f>SUM(B33-'2'!B33)</f>
        <v>182000</v>
      </c>
      <c r="D33" s="14"/>
      <c r="E33" s="1"/>
      <c r="F33" s="1"/>
      <c r="G33" s="33">
        <f>SUM(C33:C34)</f>
        <v>258000</v>
      </c>
    </row>
    <row r="34" spans="1:7" ht="17.25" x14ac:dyDescent="0.3">
      <c r="A34" s="1" t="s">
        <v>29</v>
      </c>
      <c r="B34" s="1">
        <v>1648440</v>
      </c>
      <c r="C34" s="6">
        <f>SUM(B34-'2'!B34)</f>
        <v>76000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28076800</v>
      </c>
      <c r="C35" s="6">
        <f>SUM(B35-'2'!B35)</f>
        <v>5200</v>
      </c>
      <c r="D35" s="14"/>
      <c r="E35" s="1">
        <v>1.23</v>
      </c>
      <c r="F35" s="1">
        <v>1.03</v>
      </c>
      <c r="G35" s="33">
        <f>SUM(C35:C36)</f>
        <v>31030</v>
      </c>
    </row>
    <row r="36" spans="1:7" ht="17.25" x14ac:dyDescent="0.3">
      <c r="A36" s="1" t="s">
        <v>44</v>
      </c>
      <c r="B36" s="1">
        <v>3159010</v>
      </c>
      <c r="C36" s="6">
        <f>SUM(B36-'2'!B36)</f>
        <v>25830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194600</v>
      </c>
      <c r="C37" s="6">
        <f>SUM(B37-'2'!B37)</f>
        <v>4600</v>
      </c>
      <c r="D37" s="14"/>
      <c r="E37" s="1">
        <v>1.25</v>
      </c>
      <c r="F37" s="1">
        <v>1.0900000000000001</v>
      </c>
      <c r="G37" s="21"/>
    </row>
    <row r="38" spans="1:7" ht="17.25" x14ac:dyDescent="0.3">
      <c r="A38" s="1" t="s">
        <v>46</v>
      </c>
      <c r="B38" s="1">
        <v>1353850</v>
      </c>
      <c r="C38" s="6">
        <f>SUM(B38-'2'!B38)</f>
        <v>13390</v>
      </c>
      <c r="D38" s="14"/>
      <c r="E38" s="1"/>
      <c r="F38" s="1"/>
      <c r="G38" s="21">
        <f>SUM(C37:C38)</f>
        <v>17990</v>
      </c>
    </row>
    <row r="39" spans="1:7" ht="17.25" x14ac:dyDescent="0.3">
      <c r="A39" s="1" t="s">
        <v>30</v>
      </c>
      <c r="B39" s="1">
        <v>59732000</v>
      </c>
      <c r="C39" s="6">
        <f>SUM(B39-'2'!B39)</f>
        <v>89900</v>
      </c>
      <c r="D39" s="14"/>
      <c r="E39" s="1"/>
      <c r="F39" s="1"/>
      <c r="G39" s="33">
        <f>SUM(C39:C40)</f>
        <v>89900</v>
      </c>
    </row>
    <row r="40" spans="1:7" ht="17.25" x14ac:dyDescent="0.3">
      <c r="A40" s="1" t="s">
        <v>31</v>
      </c>
      <c r="B40" s="1">
        <v>9753760</v>
      </c>
      <c r="C40" s="6"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/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1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</mergeCells>
  <pageMargins left="0.7" right="0.7" top="0.60416666666666663" bottom="0.75" header="0.3" footer="0.3"/>
  <pageSetup orientation="portrait" r:id="rId1"/>
  <headerFooter>
    <oddHeader>&amp;C&amp;"-,Bold"&amp;18September 3, 2018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6" workbookViewId="0">
      <selection activeCell="C37" sqref="C37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215772000</v>
      </c>
      <c r="C2" s="6">
        <f>SUM(B2-'29'!B2)</f>
        <v>46000</v>
      </c>
      <c r="D2" s="8"/>
      <c r="E2" s="2"/>
      <c r="F2" s="3"/>
      <c r="G2" s="33">
        <f>SUM(C2:C3)</f>
        <v>93690</v>
      </c>
    </row>
    <row r="3" spans="1:7" ht="17.25" x14ac:dyDescent="0.3">
      <c r="A3" s="1" t="s">
        <v>0</v>
      </c>
      <c r="B3" s="1">
        <v>6234570</v>
      </c>
      <c r="C3" s="6">
        <f>SUM(B3-'29'!B3)</f>
        <v>47690</v>
      </c>
      <c r="D3" s="14"/>
      <c r="E3" s="1"/>
      <c r="F3" s="1"/>
      <c r="G3" s="34"/>
    </row>
    <row r="4" spans="1:7" ht="17.25" x14ac:dyDescent="0.3">
      <c r="A4" s="1" t="s">
        <v>2</v>
      </c>
      <c r="B4" s="1">
        <v>2396000</v>
      </c>
      <c r="C4" s="6">
        <f>SUM(B4-'29'!B4)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35120400</v>
      </c>
      <c r="C5" s="6">
        <f>SUM(B5-'29'!B5)</f>
        <v>92630</v>
      </c>
      <c r="D5" s="8"/>
      <c r="E5" s="1"/>
      <c r="F5" s="1"/>
      <c r="G5" s="12">
        <f>SUM(C5)</f>
        <v>92630</v>
      </c>
    </row>
    <row r="6" spans="1:7" ht="17.25" x14ac:dyDescent="0.3">
      <c r="A6" s="1" t="s">
        <v>4</v>
      </c>
      <c r="B6" s="1">
        <v>39226990</v>
      </c>
      <c r="C6" s="6">
        <f>SUM(B6-'29'!B6)</f>
        <v>7290</v>
      </c>
      <c r="D6" s="14"/>
      <c r="E6" s="1"/>
      <c r="F6" s="1"/>
      <c r="G6" s="12">
        <f>SUM(C6)</f>
        <v>7290</v>
      </c>
    </row>
    <row r="7" spans="1:7" ht="17.25" x14ac:dyDescent="0.3">
      <c r="A7" s="1" t="s">
        <v>5</v>
      </c>
      <c r="B7" s="1">
        <v>13348500</v>
      </c>
      <c r="C7" s="6">
        <f>SUM(B7-'29'!B7)</f>
        <v>12000</v>
      </c>
      <c r="D7" s="14"/>
      <c r="E7" s="1"/>
      <c r="F7" s="1"/>
      <c r="G7" s="33">
        <f>SUM(C7:C8)</f>
        <v>39260</v>
      </c>
    </row>
    <row r="8" spans="1:7" ht="17.25" x14ac:dyDescent="0.3">
      <c r="A8" s="1" t="s">
        <v>6</v>
      </c>
      <c r="B8" s="1">
        <v>5322000</v>
      </c>
      <c r="C8" s="6">
        <f>SUM(B8-'29'!B8)</f>
        <v>27260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96338640</v>
      </c>
      <c r="C9" s="6">
        <f>SUM(B9-'29'!B9)</f>
        <v>79540</v>
      </c>
      <c r="D9" s="14"/>
      <c r="E9" s="1"/>
      <c r="F9" s="1"/>
      <c r="G9" s="12">
        <f>SUM(C9)</f>
        <v>79540</v>
      </c>
    </row>
    <row r="10" spans="1:7" ht="17.25" x14ac:dyDescent="0.3">
      <c r="A10" s="1" t="s">
        <v>8</v>
      </c>
      <c r="B10" s="1">
        <v>72813700</v>
      </c>
      <c r="C10" s="6">
        <f>SUM(B10-'29'!B10)</f>
        <v>465200</v>
      </c>
      <c r="D10" s="14"/>
      <c r="E10" s="1"/>
      <c r="F10" s="1"/>
      <c r="G10" s="33">
        <f>SUM(C10:C11)</f>
        <v>465200</v>
      </c>
    </row>
    <row r="11" spans="1:7" ht="17.25" x14ac:dyDescent="0.3">
      <c r="A11" s="1" t="s">
        <v>9</v>
      </c>
      <c r="B11" s="1">
        <v>36407390</v>
      </c>
      <c r="C11" s="6">
        <f>SUM(B11-'29'!B11)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6878797000</v>
      </c>
      <c r="C12" s="6">
        <f>SUM(B12-'29'!B12)</f>
        <v>1856000</v>
      </c>
      <c r="D12" s="14"/>
      <c r="E12" s="1"/>
      <c r="F12" s="1"/>
      <c r="G12" s="12">
        <f>SUM(C12)</f>
        <v>1856000</v>
      </c>
    </row>
    <row r="13" spans="1:7" ht="17.25" x14ac:dyDescent="0.3">
      <c r="A13" s="1" t="s">
        <v>11</v>
      </c>
      <c r="B13" s="11">
        <v>6666667981000</v>
      </c>
      <c r="C13" s="13">
        <f>SUM(B13-'29'!B13)</f>
        <v>327000</v>
      </c>
      <c r="D13" s="14"/>
      <c r="E13" s="1"/>
      <c r="F13" s="1"/>
      <c r="G13" s="12">
        <f>SUM(C13)</f>
        <v>327000</v>
      </c>
    </row>
    <row r="14" spans="1:7" ht="17.25" x14ac:dyDescent="0.3">
      <c r="A14" s="1" t="s">
        <v>12</v>
      </c>
      <c r="B14" s="1">
        <v>49050770</v>
      </c>
      <c r="C14" s="6">
        <f>SUM(B14-'29'!B14)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237367050</v>
      </c>
      <c r="C15" s="6">
        <f>SUM(B15-'29'!B15)</f>
        <v>0</v>
      </c>
      <c r="D15" s="14"/>
      <c r="E15" s="1"/>
      <c r="F15" s="1"/>
      <c r="G15" s="28">
        <f>SUM(C15:C15)</f>
        <v>0</v>
      </c>
    </row>
    <row r="16" spans="1:7" ht="17.25" x14ac:dyDescent="0.3">
      <c r="A16" s="1" t="s">
        <v>14</v>
      </c>
      <c r="B16" s="1">
        <v>241331000</v>
      </c>
      <c r="C16" s="6">
        <f>SUM(B16-'29'!B16)</f>
        <v>0</v>
      </c>
      <c r="D16" s="14"/>
      <c r="E16" s="1"/>
      <c r="F16" s="1"/>
      <c r="G16" s="12">
        <f>SUM(C16)</f>
        <v>0</v>
      </c>
    </row>
    <row r="17" spans="1:7" ht="17.25" x14ac:dyDescent="0.3">
      <c r="A17" s="1" t="s">
        <v>15</v>
      </c>
      <c r="B17" s="1">
        <v>5637840</v>
      </c>
      <c r="C17" s="6">
        <f>SUM(B17-'29'!B17)</f>
        <v>28090</v>
      </c>
      <c r="D17" s="14"/>
      <c r="E17" s="1"/>
      <c r="F17" s="1"/>
      <c r="G17" s="33">
        <f>SUM(C17:C18)</f>
        <v>28190</v>
      </c>
    </row>
    <row r="18" spans="1:7" ht="17.25" x14ac:dyDescent="0.3">
      <c r="A18" s="1" t="s">
        <v>16</v>
      </c>
      <c r="B18" s="1">
        <v>7399000</v>
      </c>
      <c r="C18" s="6">
        <f>SUM(B18-'29'!B18)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54282230</v>
      </c>
      <c r="C19" s="6">
        <f>SUM(B19-'29'!B19)</f>
        <v>21000</v>
      </c>
      <c r="D19" s="14"/>
      <c r="E19" s="1"/>
      <c r="F19" s="1"/>
      <c r="G19" s="12">
        <f>SUM(C19)</f>
        <v>21000</v>
      </c>
    </row>
    <row r="20" spans="1:7" ht="17.25" x14ac:dyDescent="0.3">
      <c r="A20" s="1" t="s">
        <v>18</v>
      </c>
      <c r="B20" s="1">
        <v>21749200</v>
      </c>
      <c r="C20" s="6">
        <f>SUM(B20-'29'!B20)</f>
        <v>51600</v>
      </c>
      <c r="D20" s="14"/>
      <c r="E20" s="1"/>
      <c r="F20" s="1"/>
      <c r="G20" s="12">
        <f>SUM(C20)</f>
        <v>51600</v>
      </c>
    </row>
    <row r="21" spans="1:7" ht="17.25" x14ac:dyDescent="0.3">
      <c r="A21" s="1" t="s">
        <v>19</v>
      </c>
      <c r="B21" s="1">
        <v>94794300</v>
      </c>
      <c r="C21" s="6">
        <f>SUM(B21-'29'!B21)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10769300</v>
      </c>
      <c r="C22" s="6">
        <f>SUM(B22-'29'!B22)</f>
        <v>0</v>
      </c>
      <c r="D22" s="14"/>
      <c r="E22" s="1"/>
      <c r="F22" s="1"/>
      <c r="G22" s="27">
        <f>SUM(C22)</f>
        <v>0</v>
      </c>
    </row>
    <row r="23" spans="1:7" ht="17.25" x14ac:dyDescent="0.3">
      <c r="A23" s="1" t="s">
        <v>20</v>
      </c>
      <c r="B23" s="1">
        <v>23099500</v>
      </c>
      <c r="C23" s="6">
        <f>SUM(B23-'29'!B23)</f>
        <v>0</v>
      </c>
      <c r="D23" s="14"/>
      <c r="E23" s="1"/>
      <c r="F23" s="1"/>
      <c r="G23" s="33">
        <f>SUM(C23:C24)</f>
        <v>0</v>
      </c>
    </row>
    <row r="24" spans="1:7" ht="17.25" x14ac:dyDescent="0.3">
      <c r="A24" s="1" t="s">
        <v>21</v>
      </c>
      <c r="B24" s="1">
        <v>3538380</v>
      </c>
      <c r="C24" s="6">
        <f>SUM(B24-'29'!B24)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59737000</v>
      </c>
      <c r="C25" s="6">
        <f>SUM(B25-'29'!B25)</f>
        <v>286000</v>
      </c>
      <c r="D25" s="14"/>
      <c r="E25" s="1"/>
      <c r="F25" s="1"/>
      <c r="G25" s="33">
        <f>SUM(C25:C26)</f>
        <v>374390</v>
      </c>
    </row>
    <row r="26" spans="1:7" ht="17.25" x14ac:dyDescent="0.3">
      <c r="A26" s="1" t="s">
        <v>23</v>
      </c>
      <c r="B26" s="1">
        <v>3634670</v>
      </c>
      <c r="C26" s="6">
        <f>SUM(B26-'29'!B26)</f>
        <v>88390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SUM(B27-'29'!B27)</f>
        <v>0</v>
      </c>
      <c r="D27" s="14"/>
      <c r="E27" s="1"/>
      <c r="F27" s="1"/>
      <c r="G27" s="33">
        <f>SUM(C27:C28)</f>
        <v>960</v>
      </c>
    </row>
    <row r="28" spans="1:7" ht="17.25" x14ac:dyDescent="0.3">
      <c r="A28" s="1" t="s">
        <v>25</v>
      </c>
      <c r="B28" s="1">
        <v>213720</v>
      </c>
      <c r="C28" s="6">
        <f>SUM(B28-'29'!B28)</f>
        <v>960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29013000</v>
      </c>
      <c r="C29" s="6">
        <f>SUM(B29-'29'!B29)</f>
        <v>132000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4442780</v>
      </c>
      <c r="C30" s="6">
        <f>SUM(B30-'29'!B30)</f>
        <v>71020</v>
      </c>
      <c r="D30" s="14"/>
      <c r="E30" s="1"/>
      <c r="F30" s="1"/>
      <c r="G30" s="21">
        <f>SUM(C29:C30)</f>
        <v>203020</v>
      </c>
    </row>
    <row r="31" spans="1:7" ht="17.25" x14ac:dyDescent="0.3">
      <c r="A31" s="1" t="s">
        <v>26</v>
      </c>
      <c r="B31" s="1">
        <v>183000</v>
      </c>
      <c r="C31" s="6">
        <f>SUM(B31-'29'!B31)</f>
        <v>0</v>
      </c>
      <c r="D31" s="14"/>
      <c r="E31" s="1"/>
      <c r="F31" s="1"/>
      <c r="G31" s="33">
        <f>SUM(C31:C32)</f>
        <v>35460</v>
      </c>
    </row>
    <row r="32" spans="1:7" ht="17.25" x14ac:dyDescent="0.3">
      <c r="A32" s="1" t="s">
        <v>27</v>
      </c>
      <c r="B32" s="1">
        <v>6055970</v>
      </c>
      <c r="C32" s="6">
        <f>SUM(B32-'29'!B32)</f>
        <v>35460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58858000</v>
      </c>
      <c r="C33" s="6">
        <f>SUM(B33-'29'!B33)</f>
        <v>253000</v>
      </c>
      <c r="D33" s="14"/>
      <c r="E33" s="1"/>
      <c r="F33" s="1"/>
      <c r="G33" s="33">
        <f>SUM(C33:C34)</f>
        <v>333810</v>
      </c>
    </row>
    <row r="34" spans="1:7" ht="17.25" x14ac:dyDescent="0.3">
      <c r="A34" s="1" t="s">
        <v>29</v>
      </c>
      <c r="B34" s="1">
        <v>2688660</v>
      </c>
      <c r="C34" s="6">
        <f>SUM(B34-'29'!B34)</f>
        <v>80810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28145300</v>
      </c>
      <c r="C35" s="6">
        <f>SUM(B35-'29'!B35)</f>
        <v>3100</v>
      </c>
      <c r="D35" s="14"/>
      <c r="E35" s="1"/>
      <c r="F35" s="1"/>
      <c r="G35" s="33">
        <f>SUM(C35:C36)</f>
        <v>25140</v>
      </c>
    </row>
    <row r="36" spans="1:7" ht="17.25" x14ac:dyDescent="0.3">
      <c r="A36" s="1" t="s">
        <v>44</v>
      </c>
      <c r="B36" s="1">
        <v>3504950</v>
      </c>
      <c r="C36" s="6">
        <f>SUM(B36-'29'!B36)</f>
        <v>22040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226500</v>
      </c>
      <c r="C37" s="6">
        <v>1100</v>
      </c>
      <c r="D37" s="14"/>
      <c r="E37" s="1"/>
      <c r="F37" s="1"/>
      <c r="G37" s="33">
        <f>SUM(C37:C38)</f>
        <v>17760</v>
      </c>
    </row>
    <row r="38" spans="1:7" ht="17.25" x14ac:dyDescent="0.3">
      <c r="A38" s="1" t="s">
        <v>46</v>
      </c>
      <c r="B38" s="1">
        <v>1502860</v>
      </c>
      <c r="C38" s="6">
        <f>SUM(B38-'29'!B38)</f>
        <v>16660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60779000</v>
      </c>
      <c r="C39" s="6">
        <f>SUM(B39-'29'!B39)</f>
        <v>87000</v>
      </c>
      <c r="D39" s="14"/>
      <c r="E39" s="1"/>
      <c r="F39" s="1"/>
      <c r="G39" s="33">
        <f>SUM(C39:C40)</f>
        <v>87000</v>
      </c>
    </row>
    <row r="40" spans="1:7" ht="17.25" x14ac:dyDescent="0.3">
      <c r="A40" s="1" t="s">
        <v>31</v>
      </c>
      <c r="B40" s="1">
        <v>9753760</v>
      </c>
      <c r="C40" s="6">
        <f>SUM(B40-'29'!B40)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SUM(B41-'29'!B41)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10"/>
      <c r="F42" s="9"/>
      <c r="G42" s="10"/>
    </row>
    <row r="43" spans="1:7" x14ac:dyDescent="0.25">
      <c r="B43" s="10"/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8333333333333337" bottom="0.75" header="0.3" footer="0.3"/>
  <pageSetup orientation="portrait" r:id="rId1"/>
  <headerFooter>
    <oddHeader>&amp;C&amp;20September 30, 2018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workbookViewId="0">
      <selection activeCell="F15" sqref="F15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8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/>
      <c r="C2" s="6">
        <f>SUM(B2-'30'!B2)</f>
        <v>-215772000</v>
      </c>
      <c r="D2" s="8"/>
      <c r="E2" s="2"/>
      <c r="F2" s="3"/>
      <c r="G2" s="33">
        <f>SUM(C2:C3)</f>
        <v>-222006570</v>
      </c>
    </row>
    <row r="3" spans="1:7" ht="17.25" x14ac:dyDescent="0.3">
      <c r="A3" s="1" t="s">
        <v>0</v>
      </c>
      <c r="B3" s="1"/>
      <c r="C3" s="6">
        <f>SUM(B3-'30'!B3)</f>
        <v>-6234570</v>
      </c>
      <c r="D3" s="14"/>
      <c r="E3" s="1"/>
      <c r="F3" s="1"/>
      <c r="G3" s="34"/>
    </row>
    <row r="4" spans="1:7" ht="17.25" x14ac:dyDescent="0.3">
      <c r="A4" s="1" t="s">
        <v>2</v>
      </c>
      <c r="B4" s="1"/>
      <c r="C4" s="6">
        <f>SUM(B4-'30'!B4)</f>
        <v>-2396000</v>
      </c>
      <c r="D4" s="14"/>
      <c r="E4" s="1"/>
      <c r="F4" s="1"/>
      <c r="G4" s="12">
        <f>SUM(C4)</f>
        <v>-2396000</v>
      </c>
    </row>
    <row r="5" spans="1:7" ht="17.25" x14ac:dyDescent="0.3">
      <c r="A5" s="1" t="s">
        <v>3</v>
      </c>
      <c r="B5" s="1"/>
      <c r="C5" s="6">
        <f>SUM(B5-'30'!B5)</f>
        <v>-35120400</v>
      </c>
      <c r="D5" s="8"/>
      <c r="E5" s="1"/>
      <c r="F5" s="1"/>
      <c r="G5" s="12">
        <f>SUM(C5)</f>
        <v>-35120400</v>
      </c>
    </row>
    <row r="6" spans="1:7" ht="17.25" x14ac:dyDescent="0.3">
      <c r="A6" s="1" t="s">
        <v>4</v>
      </c>
      <c r="B6" s="1"/>
      <c r="C6" s="6">
        <f>SUM(B6-'30'!B6)</f>
        <v>-39226990</v>
      </c>
      <c r="D6" s="14"/>
      <c r="E6" s="1"/>
      <c r="F6" s="1"/>
      <c r="G6" s="12">
        <f>SUM(C6)</f>
        <v>-39226990</v>
      </c>
    </row>
    <row r="7" spans="1:7" ht="17.25" x14ac:dyDescent="0.3">
      <c r="A7" s="1" t="s">
        <v>5</v>
      </c>
      <c r="B7" s="1"/>
      <c r="C7" s="6">
        <f>SUM(B7-'30'!B7)</f>
        <v>-13348500</v>
      </c>
      <c r="D7" s="14"/>
      <c r="E7" s="1"/>
      <c r="F7" s="1"/>
      <c r="G7" s="33">
        <f>SUM(C7:C8)</f>
        <v>-18670500</v>
      </c>
    </row>
    <row r="8" spans="1:7" ht="17.25" x14ac:dyDescent="0.3">
      <c r="A8" s="1" t="s">
        <v>6</v>
      </c>
      <c r="B8" s="1"/>
      <c r="C8" s="6">
        <f>SUM(B8-'30'!B8)</f>
        <v>-5322000</v>
      </c>
      <c r="D8" s="14"/>
      <c r="E8" s="1"/>
      <c r="F8" s="1"/>
      <c r="G8" s="34"/>
    </row>
    <row r="9" spans="1:7" ht="17.25" x14ac:dyDescent="0.3">
      <c r="A9" s="1" t="s">
        <v>7</v>
      </c>
      <c r="B9" s="1"/>
      <c r="C9" s="6">
        <f>SUM(B9-'30'!B9)</f>
        <v>-96338640</v>
      </c>
      <c r="D9" s="14"/>
      <c r="E9" s="1"/>
      <c r="F9" s="1"/>
      <c r="G9" s="12">
        <f>SUM(C9)</f>
        <v>-96338640</v>
      </c>
    </row>
    <row r="10" spans="1:7" ht="17.25" x14ac:dyDescent="0.3">
      <c r="A10" s="1" t="s">
        <v>8</v>
      </c>
      <c r="B10" s="1"/>
      <c r="C10" s="6">
        <f>SUM(B10-'30'!B10)</f>
        <v>-72813700</v>
      </c>
      <c r="D10" s="14"/>
      <c r="E10" s="1"/>
      <c r="F10" s="1"/>
      <c r="G10" s="33">
        <f>SUM(C10:C11)</f>
        <v>-109221090</v>
      </c>
    </row>
    <row r="11" spans="1:7" ht="17.25" x14ac:dyDescent="0.3">
      <c r="A11" s="1" t="s">
        <v>9</v>
      </c>
      <c r="B11" s="1"/>
      <c r="C11" s="6">
        <f>SUM(B11-'30'!B11)</f>
        <v>-36407390</v>
      </c>
      <c r="D11" s="14"/>
      <c r="E11" s="1"/>
      <c r="F11" s="1"/>
      <c r="G11" s="34"/>
    </row>
    <row r="12" spans="1:7" ht="17.25" x14ac:dyDescent="0.3">
      <c r="A12" s="1" t="s">
        <v>10</v>
      </c>
      <c r="B12" s="1"/>
      <c r="C12" s="6">
        <f>SUM(B12-'30'!B12)</f>
        <v>-6878797000</v>
      </c>
      <c r="D12" s="14"/>
      <c r="E12" s="1"/>
      <c r="F12" s="1"/>
      <c r="G12" s="12">
        <f>SUM(C12)</f>
        <v>-6878797000</v>
      </c>
    </row>
    <row r="13" spans="1:7" ht="17.25" x14ac:dyDescent="0.3">
      <c r="A13" s="1" t="s">
        <v>11</v>
      </c>
      <c r="B13" s="11"/>
      <c r="C13" s="13">
        <f>SUM(B13-'30'!B13)</f>
        <v>-6666667981000</v>
      </c>
      <c r="D13" s="14"/>
      <c r="E13" s="1"/>
      <c r="F13" s="1"/>
      <c r="G13" s="12">
        <f>SUM(C13)</f>
        <v>-6666667981000</v>
      </c>
    </row>
    <row r="14" spans="1:7" ht="17.25" x14ac:dyDescent="0.3">
      <c r="A14" s="1" t="s">
        <v>12</v>
      </c>
      <c r="B14" s="1"/>
      <c r="C14" s="6">
        <f>SUM(B14-'30'!B14)</f>
        <v>-49050770</v>
      </c>
      <c r="D14" s="14"/>
      <c r="E14" s="1"/>
      <c r="F14" s="1"/>
      <c r="G14" s="12">
        <f>SUM(C14)</f>
        <v>-49050770</v>
      </c>
    </row>
    <row r="15" spans="1:7" ht="17.25" x14ac:dyDescent="0.3">
      <c r="A15" s="1" t="s">
        <v>13</v>
      </c>
      <c r="B15" s="1"/>
      <c r="C15" s="6">
        <f>SUM(B15-'30'!B15)</f>
        <v>-237367050</v>
      </c>
      <c r="D15" s="14"/>
      <c r="E15" s="1"/>
      <c r="F15" s="1"/>
      <c r="G15" s="28">
        <f>SUM(C15:C15)</f>
        <v>-237367050</v>
      </c>
    </row>
    <row r="16" spans="1:7" ht="17.25" x14ac:dyDescent="0.3">
      <c r="A16" s="1" t="s">
        <v>14</v>
      </c>
      <c r="B16" s="1"/>
      <c r="C16" s="6">
        <f>SUM(B16-'30'!B16)</f>
        <v>-241331000</v>
      </c>
      <c r="D16" s="14"/>
      <c r="E16" s="1"/>
      <c r="F16" s="1"/>
      <c r="G16" s="12">
        <f>SUM(C16)</f>
        <v>-241331000</v>
      </c>
    </row>
    <row r="17" spans="1:7" ht="17.25" x14ac:dyDescent="0.3">
      <c r="A17" s="1" t="s">
        <v>15</v>
      </c>
      <c r="B17" s="1"/>
      <c r="C17" s="6">
        <f>SUM(B17-'30'!B17)</f>
        <v>-5637840</v>
      </c>
      <c r="D17" s="14"/>
      <c r="E17" s="1"/>
      <c r="F17" s="1"/>
      <c r="G17" s="33">
        <f>SUM(C17:C18)</f>
        <v>-13036840</v>
      </c>
    </row>
    <row r="18" spans="1:7" ht="17.25" x14ac:dyDescent="0.3">
      <c r="A18" s="1" t="s">
        <v>16</v>
      </c>
      <c r="B18" s="1"/>
      <c r="C18" s="6">
        <f>SUM(B18-'30'!B18)</f>
        <v>-7399000</v>
      </c>
      <c r="D18" s="14"/>
      <c r="E18" s="1"/>
      <c r="F18" s="1"/>
      <c r="G18" s="34"/>
    </row>
    <row r="19" spans="1:7" ht="17.25" x14ac:dyDescent="0.3">
      <c r="A19" s="1" t="s">
        <v>17</v>
      </c>
      <c r="B19" s="1"/>
      <c r="C19" s="6">
        <f>SUM(B19-'30'!B19)</f>
        <v>-54282230</v>
      </c>
      <c r="D19" s="14"/>
      <c r="E19" s="1"/>
      <c r="F19" s="1"/>
      <c r="G19" s="12">
        <f>SUM(C19)</f>
        <v>-54282230</v>
      </c>
    </row>
    <row r="20" spans="1:7" ht="17.25" x14ac:dyDescent="0.3">
      <c r="A20" s="1" t="s">
        <v>18</v>
      </c>
      <c r="B20" s="1"/>
      <c r="C20" s="6">
        <f>SUM(B20-'30'!B20)</f>
        <v>-21749200</v>
      </c>
      <c r="D20" s="14"/>
      <c r="E20" s="1"/>
      <c r="F20" s="1"/>
      <c r="G20" s="12">
        <f>SUM(C20)</f>
        <v>-21749200</v>
      </c>
    </row>
    <row r="21" spans="1:7" ht="17.25" x14ac:dyDescent="0.3">
      <c r="A21" s="1" t="s">
        <v>19</v>
      </c>
      <c r="B21" s="1"/>
      <c r="C21" s="6">
        <f>SUM(B21-'30'!B21)</f>
        <v>-94794300</v>
      </c>
      <c r="D21" s="14"/>
      <c r="E21" s="1"/>
      <c r="F21" s="1"/>
      <c r="G21" s="12">
        <f>SUM(C21)</f>
        <v>-94794300</v>
      </c>
    </row>
    <row r="22" spans="1:7" ht="17.25" x14ac:dyDescent="0.3">
      <c r="A22" s="1" t="s">
        <v>42</v>
      </c>
      <c r="B22" s="1"/>
      <c r="C22" s="6">
        <f>SUM(B22-'30'!B22)</f>
        <v>-10769300</v>
      </c>
      <c r="D22" s="14"/>
      <c r="E22" s="1"/>
      <c r="F22" s="1"/>
      <c r="G22" s="27">
        <f>SUM(C22)</f>
        <v>-10769300</v>
      </c>
    </row>
    <row r="23" spans="1:7" ht="17.25" x14ac:dyDescent="0.3">
      <c r="A23" s="1" t="s">
        <v>20</v>
      </c>
      <c r="B23" s="1"/>
      <c r="C23" s="6">
        <f>SUM(B23-'30'!B23)</f>
        <v>-23099500</v>
      </c>
      <c r="D23" s="14"/>
      <c r="E23" s="1"/>
      <c r="F23" s="1"/>
      <c r="G23" s="33">
        <f>SUM(C23:C24)</f>
        <v>-26637880</v>
      </c>
    </row>
    <row r="24" spans="1:7" ht="17.25" x14ac:dyDescent="0.3">
      <c r="A24" s="1" t="s">
        <v>21</v>
      </c>
      <c r="B24" s="1"/>
      <c r="C24" s="6">
        <f>SUM(B24-'30'!B24)</f>
        <v>-3538380</v>
      </c>
      <c r="D24" s="14"/>
      <c r="E24" s="1"/>
      <c r="F24" s="1"/>
      <c r="G24" s="34"/>
    </row>
    <row r="25" spans="1:7" ht="17.25" x14ac:dyDescent="0.3">
      <c r="A25" s="1" t="s">
        <v>22</v>
      </c>
      <c r="B25" s="1"/>
      <c r="C25" s="6">
        <f>SUM(B25-'30'!B25)</f>
        <v>-59737000</v>
      </c>
      <c r="D25" s="14"/>
      <c r="E25" s="1"/>
      <c r="F25" s="1"/>
      <c r="G25" s="33">
        <f>SUM(C25:C26)</f>
        <v>-63371670</v>
      </c>
    </row>
    <row r="26" spans="1:7" ht="17.25" x14ac:dyDescent="0.3">
      <c r="A26" s="1" t="s">
        <v>23</v>
      </c>
      <c r="B26" s="1"/>
      <c r="C26" s="6">
        <f>SUM(B26-'30'!B26)</f>
        <v>-3634670</v>
      </c>
      <c r="D26" s="14"/>
      <c r="E26" s="1"/>
      <c r="F26" s="1"/>
      <c r="G26" s="34"/>
    </row>
    <row r="27" spans="1:7" ht="17.25" x14ac:dyDescent="0.3">
      <c r="A27" s="1" t="s">
        <v>24</v>
      </c>
      <c r="B27" s="1"/>
      <c r="C27" s="6">
        <f>SUM(B27-'30'!B27)</f>
        <v>0</v>
      </c>
      <c r="D27" s="14"/>
      <c r="E27" s="1"/>
      <c r="F27" s="1"/>
      <c r="G27" s="33">
        <f>SUM(C27:C28)</f>
        <v>-213720</v>
      </c>
    </row>
    <row r="28" spans="1:7" ht="17.25" x14ac:dyDescent="0.3">
      <c r="A28" s="1" t="s">
        <v>25</v>
      </c>
      <c r="B28" s="1"/>
      <c r="C28" s="6">
        <f>SUM(B28-'30'!B28)</f>
        <v>-213720</v>
      </c>
      <c r="D28" s="14"/>
      <c r="E28" s="1"/>
      <c r="F28" s="1"/>
      <c r="G28" s="34"/>
    </row>
    <row r="29" spans="1:7" ht="17.25" x14ac:dyDescent="0.3">
      <c r="A29" s="1" t="s">
        <v>40</v>
      </c>
      <c r="B29" s="1"/>
      <c r="C29" s="6">
        <f>SUM(B29-'30'!B29)</f>
        <v>-29013000</v>
      </c>
      <c r="D29" s="14"/>
      <c r="E29" s="1"/>
      <c r="F29" s="1"/>
      <c r="G29" s="21"/>
    </row>
    <row r="30" spans="1:7" ht="17.25" x14ac:dyDescent="0.3">
      <c r="A30" s="1" t="s">
        <v>41</v>
      </c>
      <c r="B30" s="1"/>
      <c r="C30" s="6">
        <f>SUM(B30-'30'!B30)</f>
        <v>-4442780</v>
      </c>
      <c r="D30" s="14"/>
      <c r="E30" s="1"/>
      <c r="F30" s="1"/>
      <c r="G30" s="21">
        <f>SUM(C29:C30)</f>
        <v>-33455780</v>
      </c>
    </row>
    <row r="31" spans="1:7" ht="17.25" x14ac:dyDescent="0.3">
      <c r="A31" s="1" t="s">
        <v>26</v>
      </c>
      <c r="B31" s="1"/>
      <c r="C31" s="6">
        <f>SUM(B31-'30'!B31)</f>
        <v>-183000</v>
      </c>
      <c r="D31" s="14"/>
      <c r="E31" s="1"/>
      <c r="F31" s="1"/>
      <c r="G31" s="33">
        <f>SUM(C31:C32)</f>
        <v>-6238970</v>
      </c>
    </row>
    <row r="32" spans="1:7" ht="17.25" x14ac:dyDescent="0.3">
      <c r="A32" s="1" t="s">
        <v>27</v>
      </c>
      <c r="B32" s="1"/>
      <c r="C32" s="6">
        <f>SUM(B32-'30'!B32)</f>
        <v>-6055970</v>
      </c>
      <c r="D32" s="14"/>
      <c r="E32" s="1"/>
      <c r="F32" s="1"/>
      <c r="G32" s="34"/>
    </row>
    <row r="33" spans="1:7" ht="17.25" x14ac:dyDescent="0.3">
      <c r="A33" s="1" t="s">
        <v>28</v>
      </c>
      <c r="B33" s="1"/>
      <c r="C33" s="6">
        <f>SUM(B33-'30'!B33)</f>
        <v>-58858000</v>
      </c>
      <c r="D33" s="14"/>
      <c r="E33" s="1"/>
      <c r="F33" s="1"/>
      <c r="G33" s="33">
        <f>SUM(C33:C34)</f>
        <v>-61546660</v>
      </c>
    </row>
    <row r="34" spans="1:7" ht="17.25" x14ac:dyDescent="0.3">
      <c r="A34" s="1" t="s">
        <v>29</v>
      </c>
      <c r="B34" s="1"/>
      <c r="C34" s="6">
        <f>SUM(B34-'30'!B34)</f>
        <v>-2688660</v>
      </c>
      <c r="D34" s="14"/>
      <c r="E34" s="1"/>
      <c r="F34" s="1"/>
      <c r="G34" s="34"/>
    </row>
    <row r="35" spans="1:7" ht="17.25" x14ac:dyDescent="0.3">
      <c r="A35" s="1" t="s">
        <v>43</v>
      </c>
      <c r="B35" s="1"/>
      <c r="C35" s="6">
        <f>SUM(B35-'30'!B35)</f>
        <v>-28145300</v>
      </c>
      <c r="D35" s="14"/>
      <c r="E35" s="1"/>
      <c r="F35" s="1"/>
      <c r="G35" s="33">
        <f>SUM(C35:C36)</f>
        <v>-31650250</v>
      </c>
    </row>
    <row r="36" spans="1:7" ht="17.25" x14ac:dyDescent="0.3">
      <c r="A36" s="1" t="s">
        <v>44</v>
      </c>
      <c r="B36" s="1"/>
      <c r="C36" s="6">
        <f>SUM(B36-'30'!B36)</f>
        <v>-3504950</v>
      </c>
      <c r="D36" s="14"/>
      <c r="E36" s="1"/>
      <c r="F36" s="1"/>
      <c r="G36" s="34"/>
    </row>
    <row r="37" spans="1:7" ht="17.25" x14ac:dyDescent="0.3">
      <c r="A37" s="1" t="s">
        <v>45</v>
      </c>
      <c r="B37" s="1"/>
      <c r="C37" s="6">
        <f>SUM(B37-'30'!B37)</f>
        <v>-226500</v>
      </c>
      <c r="D37" s="14"/>
      <c r="E37" s="1"/>
      <c r="F37" s="1"/>
      <c r="G37" s="33">
        <f>SUM(C37:C38)</f>
        <v>-1729360</v>
      </c>
    </row>
    <row r="38" spans="1:7" ht="17.25" x14ac:dyDescent="0.3">
      <c r="A38" s="1" t="s">
        <v>46</v>
      </c>
      <c r="B38" s="1"/>
      <c r="C38" s="6">
        <f>SUM(B38-'30'!B38)</f>
        <v>-1502860</v>
      </c>
      <c r="D38" s="14"/>
      <c r="E38" s="1"/>
      <c r="F38" s="1"/>
      <c r="G38" s="34"/>
    </row>
    <row r="39" spans="1:7" ht="17.25" x14ac:dyDescent="0.3">
      <c r="A39" s="1" t="s">
        <v>30</v>
      </c>
      <c r="B39" s="1"/>
      <c r="C39" s="6">
        <f>SUM(B39-'30'!B39)</f>
        <v>-60779000</v>
      </c>
      <c r="D39" s="14"/>
      <c r="E39" s="1"/>
      <c r="F39" s="1"/>
      <c r="G39" s="33">
        <f>SUM(C39:C40)</f>
        <v>-70532760</v>
      </c>
    </row>
    <row r="40" spans="1:7" ht="17.25" x14ac:dyDescent="0.3">
      <c r="A40" s="1" t="s">
        <v>31</v>
      </c>
      <c r="B40" s="1"/>
      <c r="C40" s="6">
        <f>SUM(B40-'30'!B40)</f>
        <v>-9753760</v>
      </c>
      <c r="D40" s="14"/>
      <c r="E40" s="1"/>
      <c r="F40" s="1"/>
      <c r="G40" s="34"/>
    </row>
    <row r="41" spans="1:7" ht="17.25" x14ac:dyDescent="0.3">
      <c r="A41" s="1" t="s">
        <v>32</v>
      </c>
      <c r="B41" s="1"/>
      <c r="C41" s="6">
        <f>SUM(B41-'29'!B41)</f>
        <v>-13853300</v>
      </c>
      <c r="D41" s="1"/>
      <c r="E41" s="1"/>
      <c r="F41" s="1"/>
      <c r="G41" s="12">
        <f>SUM(C41)</f>
        <v>-13853300</v>
      </c>
    </row>
    <row r="42" spans="1:7" x14ac:dyDescent="0.25">
      <c r="A42" s="9"/>
      <c r="B42" s="10"/>
      <c r="F42" s="9"/>
      <c r="G42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7291666666666663" bottom="0.75" header="0.3" footer="0.3"/>
  <pageSetup orientation="portrait" r:id="rId1"/>
  <headerFooter>
    <oddHeader>&amp;C&amp;20September 31,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6.42578125" customWidth="1"/>
    <col min="2" max="2" width="18.140625" customWidth="1"/>
    <col min="3" max="3" width="15.5703125" customWidth="1"/>
    <col min="4" max="4" width="7.7109375" customWidth="1"/>
    <col min="5" max="5" width="7.140625" customWidth="1"/>
    <col min="6" max="6" width="6.140625" customWidth="1"/>
    <col min="7" max="7" width="18.42578125" customWidth="1"/>
    <col min="8" max="10" width="9.140625" customWidth="1"/>
    <col min="12" max="14" width="9.140625" customWidth="1"/>
  </cols>
  <sheetData>
    <row r="1" spans="1:7" ht="24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8" customHeight="1" x14ac:dyDescent="0.3">
      <c r="A2" s="1" t="s">
        <v>1</v>
      </c>
      <c r="B2" s="1">
        <v>214623000</v>
      </c>
      <c r="C2" s="6">
        <f>SUM(B2-'3'!B2)</f>
        <v>59000</v>
      </c>
      <c r="D2" s="8"/>
      <c r="E2" s="2"/>
      <c r="F2" s="3"/>
      <c r="G2" s="33">
        <f>SUM(C2:C3)</f>
        <v>105190</v>
      </c>
    </row>
    <row r="3" spans="1:7" ht="17.25" x14ac:dyDescent="0.3">
      <c r="A3" s="1" t="s">
        <v>0</v>
      </c>
      <c r="B3" s="1">
        <v>5004380</v>
      </c>
      <c r="C3" s="6">
        <f>SUM(B3-'3'!B3)</f>
        <v>46190</v>
      </c>
      <c r="D3" s="14"/>
      <c r="E3" s="1"/>
      <c r="F3" s="1"/>
      <c r="G3" s="34"/>
    </row>
    <row r="4" spans="1:7" ht="17.25" x14ac:dyDescent="0.3">
      <c r="A4" s="1" t="s">
        <v>2</v>
      </c>
      <c r="B4" s="1">
        <v>2157000</v>
      </c>
      <c r="C4" s="6">
        <f>SUM(B4-'3'!B4)</f>
        <v>10000</v>
      </c>
      <c r="D4" s="14"/>
      <c r="E4" s="1"/>
      <c r="F4" s="1"/>
      <c r="G4" s="15">
        <f>SUM(C4)</f>
        <v>10000</v>
      </c>
    </row>
    <row r="5" spans="1:7" ht="17.25" x14ac:dyDescent="0.3">
      <c r="A5" s="1" t="s">
        <v>3</v>
      </c>
      <c r="B5" s="1">
        <v>32767660</v>
      </c>
      <c r="C5" s="6">
        <f>SUM(B5-'3'!B5)</f>
        <v>103710</v>
      </c>
      <c r="D5" s="8"/>
      <c r="E5" s="1"/>
      <c r="F5" s="1"/>
      <c r="G5" s="12">
        <f>SUM(C5)</f>
        <v>103710</v>
      </c>
    </row>
    <row r="6" spans="1:7" ht="17.25" x14ac:dyDescent="0.3">
      <c r="A6" s="1" t="s">
        <v>4</v>
      </c>
      <c r="B6" s="1">
        <v>39076880</v>
      </c>
      <c r="C6" s="6">
        <f>SUM(B6-'3'!B6)</f>
        <v>9290</v>
      </c>
      <c r="D6" s="14"/>
      <c r="E6" s="1"/>
      <c r="F6" s="1"/>
      <c r="G6" s="12">
        <f>SUM(C6)</f>
        <v>9290</v>
      </c>
    </row>
    <row r="7" spans="1:7" ht="17.25" x14ac:dyDescent="0.3">
      <c r="A7" s="1" t="s">
        <v>5</v>
      </c>
      <c r="B7" s="1">
        <v>13078800</v>
      </c>
      <c r="C7" s="6">
        <f>SUM(B7-'3'!B7)</f>
        <v>13500</v>
      </c>
      <c r="D7" s="14"/>
      <c r="E7" s="1"/>
      <c r="F7" s="1"/>
      <c r="G7" s="33">
        <f>SUM(C7:C8)</f>
        <v>39120</v>
      </c>
    </row>
    <row r="8" spans="1:7" ht="17.25" x14ac:dyDescent="0.3">
      <c r="A8" s="1" t="s">
        <v>6</v>
      </c>
      <c r="B8" s="1">
        <v>4618900</v>
      </c>
      <c r="C8" s="6">
        <f>SUM(B8-'3'!B8)</f>
        <v>25620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94372200</v>
      </c>
      <c r="C9" s="6">
        <f>SUM(B9-'3'!B9)</f>
        <v>68470</v>
      </c>
      <c r="D9" s="14"/>
      <c r="E9" s="1"/>
      <c r="F9" s="1"/>
      <c r="G9" s="12">
        <f>SUM(C9)</f>
        <v>68470</v>
      </c>
    </row>
    <row r="10" spans="1:7" ht="17.25" x14ac:dyDescent="0.3">
      <c r="A10" s="1" t="s">
        <v>8</v>
      </c>
      <c r="B10" s="1">
        <v>61179000</v>
      </c>
      <c r="C10" s="6">
        <f>SUM(B10-'3'!B10)</f>
        <v>408800</v>
      </c>
      <c r="D10" s="14"/>
      <c r="E10" s="1"/>
      <c r="F10" s="1"/>
      <c r="G10" s="33">
        <f>SUM(C10:C11)</f>
        <v>408800</v>
      </c>
    </row>
    <row r="11" spans="1:7" ht="17.25" x14ac:dyDescent="0.3">
      <c r="A11" s="1" t="s">
        <v>9</v>
      </c>
      <c r="B11" s="1">
        <v>36407390</v>
      </c>
      <c r="C11" s="6">
        <f>SUM(B11-'3'!B11)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6829144000</v>
      </c>
      <c r="C12" s="6">
        <f>SUM(B12-'3'!B12)</f>
        <v>1964000</v>
      </c>
      <c r="D12" s="14"/>
      <c r="E12" s="1"/>
      <c r="F12" s="1">
        <v>2.5</v>
      </c>
      <c r="G12" s="12">
        <f>SUM(C12)</f>
        <v>1964000</v>
      </c>
    </row>
    <row r="13" spans="1:7" ht="17.25" x14ac:dyDescent="0.3">
      <c r="A13" s="1" t="s">
        <v>11</v>
      </c>
      <c r="B13" s="11">
        <v>6666663076000</v>
      </c>
      <c r="C13" s="13">
        <v>0</v>
      </c>
      <c r="D13" s="14"/>
      <c r="E13" s="1"/>
      <c r="F13" s="1"/>
      <c r="G13" s="12">
        <f>SUM(C13)</f>
        <v>0</v>
      </c>
    </row>
    <row r="14" spans="1:7" ht="17.25" x14ac:dyDescent="0.3">
      <c r="A14" s="1" t="s">
        <v>12</v>
      </c>
      <c r="B14" s="1">
        <v>47845280</v>
      </c>
      <c r="C14" s="6">
        <f>SUM(B14-'3'!B14)</f>
        <v>44500</v>
      </c>
      <c r="D14" s="14"/>
      <c r="E14" s="1"/>
      <c r="F14" s="1"/>
      <c r="G14" s="12">
        <f>SUM(C14)</f>
        <v>44500</v>
      </c>
    </row>
    <row r="15" spans="1:7" ht="17.25" x14ac:dyDescent="0.3">
      <c r="A15" s="1" t="s">
        <v>13</v>
      </c>
      <c r="B15" s="1">
        <v>234943050</v>
      </c>
      <c r="C15" s="6">
        <f>SUM(B15-'3'!B15)</f>
        <v>183380</v>
      </c>
      <c r="D15" s="14"/>
      <c r="E15" s="1"/>
      <c r="F15" s="1"/>
      <c r="G15" s="30">
        <f>SUM(C15:C15)</f>
        <v>183380</v>
      </c>
    </row>
    <row r="16" spans="1:7" ht="17.25" x14ac:dyDescent="0.3">
      <c r="A16" s="1" t="s">
        <v>14</v>
      </c>
      <c r="B16" s="1">
        <v>236691000</v>
      </c>
      <c r="C16" s="6">
        <f>SUM(B16-'3'!B16)</f>
        <v>241700</v>
      </c>
      <c r="D16" s="14"/>
      <c r="E16" s="1"/>
      <c r="F16" s="1"/>
      <c r="G16" s="12">
        <f>SUM(C16)</f>
        <v>241700</v>
      </c>
    </row>
    <row r="17" spans="1:7" ht="17.25" x14ac:dyDescent="0.3">
      <c r="A17" s="1" t="s">
        <v>15</v>
      </c>
      <c r="B17" s="1">
        <v>4972190</v>
      </c>
      <c r="C17" s="6">
        <f>SUM(B17-'3'!B17)</f>
        <v>30720</v>
      </c>
      <c r="D17" s="14"/>
      <c r="E17" s="1"/>
      <c r="F17" s="1"/>
      <c r="G17" s="33">
        <f>SUM(C17:C18)</f>
        <v>31120</v>
      </c>
    </row>
    <row r="18" spans="1:7" ht="17.25" x14ac:dyDescent="0.3">
      <c r="A18" s="1" t="s">
        <v>16</v>
      </c>
      <c r="B18" s="1">
        <v>7392900</v>
      </c>
      <c r="C18" s="6">
        <f>SUM(B18-'3'!B18)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53525530</v>
      </c>
      <c r="C19" s="6">
        <f>SUM(B19-'3'!B19)</f>
        <v>36680</v>
      </c>
      <c r="D19" s="14"/>
      <c r="E19" s="1"/>
      <c r="F19" s="1"/>
      <c r="G19" s="12">
        <f>SUM(C19)</f>
        <v>36680</v>
      </c>
    </row>
    <row r="20" spans="1:7" ht="17.25" x14ac:dyDescent="0.3">
      <c r="A20" s="1" t="s">
        <v>18</v>
      </c>
      <c r="B20" s="1">
        <v>20207700</v>
      </c>
      <c r="C20" s="6">
        <f>SUM(B20-'3'!B20)</f>
        <v>70500</v>
      </c>
      <c r="D20" s="14"/>
      <c r="E20" s="1"/>
      <c r="F20" s="1"/>
      <c r="G20" s="12">
        <f>SUM(C20)</f>
        <v>70500</v>
      </c>
    </row>
    <row r="21" spans="1:7" ht="17.25" x14ac:dyDescent="0.3">
      <c r="A21" s="1" t="s">
        <v>19</v>
      </c>
      <c r="B21" s="1">
        <v>93187500</v>
      </c>
      <c r="C21" s="6">
        <f>SUM(B21-'3'!B21)</f>
        <v>49800</v>
      </c>
      <c r="D21" s="14"/>
      <c r="E21" s="1"/>
      <c r="F21" s="1"/>
      <c r="G21" s="12">
        <f>SUM(C21)</f>
        <v>49800</v>
      </c>
    </row>
    <row r="22" spans="1:7" ht="17.25" x14ac:dyDescent="0.3">
      <c r="A22" s="1" t="s">
        <v>42</v>
      </c>
      <c r="B22" s="1">
        <v>9461900</v>
      </c>
      <c r="C22" s="6">
        <f>SUM(B22-'3'!B22)</f>
        <v>54500</v>
      </c>
      <c r="D22" s="14"/>
      <c r="E22" s="1"/>
      <c r="F22" s="1"/>
      <c r="G22" s="30">
        <f>SUM(C22)</f>
        <v>54500</v>
      </c>
    </row>
    <row r="23" spans="1:7" ht="17.25" x14ac:dyDescent="0.3">
      <c r="A23" s="1" t="s">
        <v>20</v>
      </c>
      <c r="B23" s="1">
        <v>22084000</v>
      </c>
      <c r="C23" s="6">
        <f>SUM(B23-'3'!B23)</f>
        <v>42300</v>
      </c>
      <c r="D23" s="14"/>
      <c r="E23" s="1"/>
      <c r="F23" s="1"/>
      <c r="G23" s="33">
        <f>SUM(C23:C24)</f>
        <v>56770</v>
      </c>
    </row>
    <row r="24" spans="1:7" ht="17.25" x14ac:dyDescent="0.3">
      <c r="A24" s="1" t="s">
        <v>21</v>
      </c>
      <c r="B24" s="1">
        <v>3491830</v>
      </c>
      <c r="C24" s="6">
        <f>SUM(B24-'3'!B24)</f>
        <v>14470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55645000</v>
      </c>
      <c r="C25" s="6">
        <f>SUM(B25-'3'!B25)</f>
        <v>199000</v>
      </c>
      <c r="D25" s="14"/>
      <c r="E25" s="1"/>
      <c r="F25" s="1"/>
      <c r="G25" s="33">
        <f>SUM(C25:C26)</f>
        <v>240910</v>
      </c>
    </row>
    <row r="26" spans="1:7" ht="17.25" x14ac:dyDescent="0.3">
      <c r="A26" s="1" t="s">
        <v>23</v>
      </c>
      <c r="B26" s="1">
        <v>2524180</v>
      </c>
      <c r="C26" s="6">
        <f>SUM(B26-'3'!B26)</f>
        <v>41910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SUM(B27-'3'!B27)</f>
        <v>0</v>
      </c>
      <c r="D27" s="14"/>
      <c r="E27" s="1"/>
      <c r="F27" s="1"/>
      <c r="G27" s="35">
        <f>SUM(C27:C28)</f>
        <v>610</v>
      </c>
    </row>
    <row r="28" spans="1:7" ht="17.25" x14ac:dyDescent="0.3">
      <c r="A28" s="1" t="s">
        <v>25</v>
      </c>
      <c r="B28" s="1">
        <v>201160</v>
      </c>
      <c r="C28" s="6">
        <f>SUM(B28-'3'!B28)</f>
        <v>610</v>
      </c>
      <c r="D28" s="14"/>
      <c r="E28" s="1"/>
      <c r="F28" s="1"/>
      <c r="G28" s="36"/>
    </row>
    <row r="29" spans="1:7" ht="17.25" x14ac:dyDescent="0.3">
      <c r="A29" s="1" t="s">
        <v>40</v>
      </c>
      <c r="B29" s="1">
        <v>26933000</v>
      </c>
      <c r="C29" s="6">
        <f>SUM(B29-'3'!B29)</f>
        <v>96000</v>
      </c>
      <c r="D29" s="14"/>
      <c r="E29" s="1"/>
      <c r="F29" s="1"/>
      <c r="G29" s="24"/>
    </row>
    <row r="30" spans="1:7" ht="17.25" x14ac:dyDescent="0.3">
      <c r="A30" s="1" t="s">
        <v>41</v>
      </c>
      <c r="B30" s="1">
        <v>3441870</v>
      </c>
      <c r="C30" s="6">
        <f>SUM(B30-'3'!B30)</f>
        <v>39220</v>
      </c>
      <c r="D30" s="14"/>
      <c r="E30" s="1"/>
      <c r="F30" s="1"/>
      <c r="G30" s="24">
        <f>SUM(C29:C30)</f>
        <v>135220</v>
      </c>
    </row>
    <row r="31" spans="1:7" ht="17.25" x14ac:dyDescent="0.3">
      <c r="A31" s="1" t="s">
        <v>26</v>
      </c>
      <c r="B31" s="1">
        <v>182000</v>
      </c>
      <c r="C31" s="6">
        <f>SUM(B31-'3'!B31)</f>
        <v>1000</v>
      </c>
      <c r="D31" s="14"/>
      <c r="E31" s="1"/>
      <c r="F31" s="1"/>
      <c r="G31" s="33">
        <f>SUM(C31:C32)</f>
        <v>21680</v>
      </c>
    </row>
    <row r="32" spans="1:7" ht="17.25" x14ac:dyDescent="0.3">
      <c r="A32" s="1" t="s">
        <v>27</v>
      </c>
      <c r="B32" s="1">
        <v>5622450</v>
      </c>
      <c r="C32" s="6">
        <f>SUM(B32-'3'!B32)</f>
        <v>20680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56388000</v>
      </c>
      <c r="C33" s="6">
        <f>SUM(B33-'3'!B33)</f>
        <v>99000</v>
      </c>
      <c r="D33" s="14"/>
      <c r="E33" s="1"/>
      <c r="F33" s="1"/>
      <c r="G33" s="33">
        <f>SUM(C33:C34)</f>
        <v>137530</v>
      </c>
    </row>
    <row r="34" spans="1:7" ht="17.25" x14ac:dyDescent="0.3">
      <c r="A34" s="1" t="s">
        <v>29</v>
      </c>
      <c r="B34" s="1">
        <v>1686970</v>
      </c>
      <c r="C34" s="6">
        <f>SUM(B34-'3'!B34)</f>
        <v>38530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28080300</v>
      </c>
      <c r="C35" s="6">
        <f>SUM(B35-'3'!B35)</f>
        <v>3500</v>
      </c>
      <c r="D35" s="14"/>
      <c r="E35" s="1"/>
      <c r="F35" s="1"/>
      <c r="G35" s="33">
        <f>SUM(C35:C36)</f>
        <v>17340</v>
      </c>
    </row>
    <row r="36" spans="1:7" ht="17.25" x14ac:dyDescent="0.3">
      <c r="A36" s="1" t="s">
        <v>44</v>
      </c>
      <c r="B36" s="1">
        <v>3172850</v>
      </c>
      <c r="C36" s="6">
        <f>SUM(B36-'3'!B36)</f>
        <v>13840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196900</v>
      </c>
      <c r="C37" s="6">
        <f>SUM(B37-'2'!B37)</f>
        <v>6900</v>
      </c>
      <c r="D37" s="14"/>
      <c r="E37" s="1"/>
      <c r="F37" s="1"/>
      <c r="G37" s="33">
        <f>SUM(C37:C38)</f>
        <v>14640</v>
      </c>
    </row>
    <row r="38" spans="1:7" ht="17.25" x14ac:dyDescent="0.3">
      <c r="A38" s="1" t="s">
        <v>46</v>
      </c>
      <c r="B38" s="1">
        <v>1361590</v>
      </c>
      <c r="C38" s="6">
        <f>SUM(B38-'3'!B38)</f>
        <v>7740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59787000</v>
      </c>
      <c r="C39" s="6">
        <f>SUM(B39-'3'!B39)</f>
        <v>55000</v>
      </c>
      <c r="D39" s="14"/>
      <c r="E39" s="1"/>
      <c r="F39" s="1"/>
      <c r="G39" s="33">
        <f>SUM(C39:C40)</f>
        <v>55000</v>
      </c>
    </row>
    <row r="40" spans="1:7" ht="17.25" x14ac:dyDescent="0.3">
      <c r="A40" s="1" t="s">
        <v>31</v>
      </c>
      <c r="B40" s="1">
        <v>9753760</v>
      </c>
      <c r="C40" s="6">
        <f>SUM(B40-'3'!B40)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SUM(B41-'3'!B41)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4100460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375" bottom="0.75" header="0.3" footer="0.3"/>
  <pageSetup orientation="portrait" r:id="rId1"/>
  <headerFooter>
    <oddHeader>&amp;C&amp;20September 4,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6.28515625" customWidth="1"/>
    <col min="2" max="2" width="18.140625" customWidth="1"/>
    <col min="3" max="3" width="13.7109375" customWidth="1"/>
    <col min="4" max="5" width="7" customWidth="1"/>
    <col min="6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214671000</v>
      </c>
      <c r="C2" s="6">
        <f>SUM(B2-'4'!B2)</f>
        <v>48000</v>
      </c>
      <c r="D2" s="8"/>
      <c r="E2" s="2"/>
      <c r="F2" s="3"/>
      <c r="G2" s="33">
        <f>SUM(C2:C3)</f>
        <v>94650</v>
      </c>
    </row>
    <row r="3" spans="1:7" ht="17.25" x14ac:dyDescent="0.3">
      <c r="A3" s="1" t="s">
        <v>0</v>
      </c>
      <c r="B3" s="1">
        <v>5051030</v>
      </c>
      <c r="C3" s="6">
        <f>SUM(B3-'4'!B3)</f>
        <v>46650</v>
      </c>
      <c r="D3" s="14"/>
      <c r="E3" s="1"/>
      <c r="F3" s="1"/>
      <c r="G3" s="34"/>
    </row>
    <row r="4" spans="1:7" ht="17.25" x14ac:dyDescent="0.3">
      <c r="A4" s="1" t="s">
        <v>2</v>
      </c>
      <c r="B4" s="1">
        <v>2172000</v>
      </c>
      <c r="C4" s="6">
        <f>SUM(B4-'4'!B4)</f>
        <v>15000</v>
      </c>
      <c r="D4" s="14"/>
      <c r="E4" s="1"/>
      <c r="F4" s="1"/>
      <c r="G4" s="12">
        <f>SUM(C4)</f>
        <v>15000</v>
      </c>
    </row>
    <row r="5" spans="1:7" ht="17.25" x14ac:dyDescent="0.3">
      <c r="A5" s="1" t="s">
        <v>3</v>
      </c>
      <c r="B5" s="1">
        <v>32859790</v>
      </c>
      <c r="C5" s="6">
        <f>SUM(B5-'4'!B5)</f>
        <v>92130</v>
      </c>
      <c r="D5" s="8"/>
      <c r="E5" s="1"/>
      <c r="F5" s="1"/>
      <c r="G5" s="12">
        <f>SUM(C5)</f>
        <v>92130</v>
      </c>
    </row>
    <row r="6" spans="1:7" ht="17.25" x14ac:dyDescent="0.3">
      <c r="A6" s="1" t="s">
        <v>4</v>
      </c>
      <c r="B6" s="1">
        <v>39082960</v>
      </c>
      <c r="C6" s="6">
        <f>SUM(B6-'4'!B6)</f>
        <v>6080</v>
      </c>
      <c r="D6" s="14"/>
      <c r="E6" s="1"/>
      <c r="F6" s="1"/>
      <c r="G6" s="12">
        <f>SUM(C6)</f>
        <v>6080</v>
      </c>
    </row>
    <row r="7" spans="1:7" ht="17.25" x14ac:dyDescent="0.3">
      <c r="A7" s="1" t="s">
        <v>5</v>
      </c>
      <c r="B7" s="1">
        <v>13089200</v>
      </c>
      <c r="C7" s="6">
        <f>SUM(B7-'4'!B7)</f>
        <v>10400</v>
      </c>
      <c r="D7" s="14"/>
      <c r="E7" s="1"/>
      <c r="F7" s="1"/>
      <c r="G7" s="33">
        <f>SUM(C7:C8)</f>
        <v>37480</v>
      </c>
    </row>
    <row r="8" spans="1:7" ht="17.25" x14ac:dyDescent="0.3">
      <c r="A8" s="1" t="s">
        <v>6</v>
      </c>
      <c r="B8" s="1">
        <v>4645980</v>
      </c>
      <c r="C8" s="6">
        <f>SUM(B8-'4'!B8)</f>
        <v>27080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94445320</v>
      </c>
      <c r="C9" s="6">
        <f>SUM(B9-'4'!B9)</f>
        <v>73120</v>
      </c>
      <c r="D9" s="14"/>
      <c r="E9" s="1"/>
      <c r="F9" s="1"/>
      <c r="G9" s="12">
        <f>SUM(C9)</f>
        <v>73120</v>
      </c>
    </row>
    <row r="10" spans="1:7" ht="17.25" x14ac:dyDescent="0.3">
      <c r="A10" s="1" t="s">
        <v>8</v>
      </c>
      <c r="B10" s="1">
        <v>61646400</v>
      </c>
      <c r="C10" s="6">
        <f>SUM(B10-'4'!B10)</f>
        <v>467400</v>
      </c>
      <c r="D10" s="14"/>
      <c r="E10" s="1"/>
      <c r="F10" s="1"/>
      <c r="G10" s="33">
        <f>SUM(C10:C11)</f>
        <v>467400</v>
      </c>
    </row>
    <row r="11" spans="1:7" ht="17.25" x14ac:dyDescent="0.3">
      <c r="A11" s="1" t="s">
        <v>9</v>
      </c>
      <c r="B11" s="1">
        <v>36407390</v>
      </c>
      <c r="C11" s="6">
        <f>SUM(B11-'4'!B11)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6831202000</v>
      </c>
      <c r="C12" s="6">
        <f>SUM(B12-'4'!B12)</f>
        <v>2058000</v>
      </c>
      <c r="D12" s="14"/>
      <c r="E12" s="1"/>
      <c r="F12" s="1">
        <v>2.2999999999999998</v>
      </c>
      <c r="G12" s="12">
        <f>SUM(C12)</f>
        <v>2058000</v>
      </c>
    </row>
    <row r="13" spans="1:7" ht="17.25" x14ac:dyDescent="0.3">
      <c r="A13" s="1" t="s">
        <v>11</v>
      </c>
      <c r="B13" s="11">
        <v>6666663504000</v>
      </c>
      <c r="C13" s="13">
        <f>SUM(B13-'4'!B13)</f>
        <v>428000</v>
      </c>
      <c r="D13" s="14"/>
      <c r="E13" s="1"/>
      <c r="F13" s="1"/>
      <c r="G13" s="12">
        <f>SUM(C13)</f>
        <v>428000</v>
      </c>
    </row>
    <row r="14" spans="1:7" ht="17.25" x14ac:dyDescent="0.3">
      <c r="A14" s="1" t="s">
        <v>12</v>
      </c>
      <c r="B14" s="1">
        <v>47911340</v>
      </c>
      <c r="C14" s="6">
        <f>SUM(B14-'4'!B14)</f>
        <v>66060</v>
      </c>
      <c r="D14" s="14"/>
      <c r="E14" s="1"/>
      <c r="F14" s="1"/>
      <c r="G14" s="12">
        <f>SUM(C14)</f>
        <v>66060</v>
      </c>
    </row>
    <row r="15" spans="1:7" ht="17.25" x14ac:dyDescent="0.3">
      <c r="A15" s="1" t="s">
        <v>13</v>
      </c>
      <c r="B15" s="1">
        <v>235147740</v>
      </c>
      <c r="C15" s="6">
        <f>SUM(B15-'4'!B15)</f>
        <v>204690</v>
      </c>
      <c r="D15" s="14"/>
      <c r="E15" s="1"/>
      <c r="F15" s="1"/>
      <c r="G15" s="30">
        <f>SUM(C15:C15)</f>
        <v>204690</v>
      </c>
    </row>
    <row r="16" spans="1:7" ht="17.25" x14ac:dyDescent="0.3">
      <c r="A16" s="1" t="s">
        <v>14</v>
      </c>
      <c r="B16" s="1">
        <v>236947000</v>
      </c>
      <c r="C16" s="6">
        <f>SUM(B16-'4'!B16)</f>
        <v>256000</v>
      </c>
      <c r="D16" s="14"/>
      <c r="E16" s="1"/>
      <c r="F16" s="1"/>
      <c r="G16" s="12">
        <f>SUM(C16)</f>
        <v>256000</v>
      </c>
    </row>
    <row r="17" spans="1:7" ht="17.25" x14ac:dyDescent="0.3">
      <c r="A17" s="1" t="s">
        <v>15</v>
      </c>
      <c r="B17" s="1">
        <v>4993690</v>
      </c>
      <c r="C17" s="6">
        <f>SUM(B17-'4'!B17)</f>
        <v>21500</v>
      </c>
      <c r="D17" s="14"/>
      <c r="E17" s="1"/>
      <c r="F17" s="1"/>
      <c r="G17" s="33">
        <f>SUM(C17:C18)</f>
        <v>21900</v>
      </c>
    </row>
    <row r="18" spans="1:7" ht="17.25" x14ac:dyDescent="0.3">
      <c r="A18" s="1" t="s">
        <v>16</v>
      </c>
      <c r="B18" s="1">
        <v>7393300</v>
      </c>
      <c r="C18" s="6">
        <f>SUM(B18-'4'!B18)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53553980</v>
      </c>
      <c r="C19" s="6">
        <f>SUM(B19-'4'!B19)</f>
        <v>28450</v>
      </c>
      <c r="D19" s="14"/>
      <c r="E19" s="1"/>
      <c r="F19" s="1"/>
      <c r="G19" s="12">
        <f>SUM(C19)</f>
        <v>28450</v>
      </c>
    </row>
    <row r="20" spans="1:7" ht="17.25" x14ac:dyDescent="0.3">
      <c r="A20" s="1" t="s">
        <v>18</v>
      </c>
      <c r="B20" s="1">
        <v>20282200</v>
      </c>
      <c r="C20" s="6">
        <f>SUM(B20-'4'!B20)</f>
        <v>74500</v>
      </c>
      <c r="D20" s="14"/>
      <c r="E20" s="1"/>
      <c r="F20" s="1"/>
      <c r="G20" s="12">
        <f>SUM(C20)</f>
        <v>74500</v>
      </c>
    </row>
    <row r="21" spans="1:7" ht="17.25" x14ac:dyDescent="0.3">
      <c r="A21" s="1" t="s">
        <v>19</v>
      </c>
      <c r="B21" s="1">
        <v>93251500</v>
      </c>
      <c r="C21" s="6">
        <f>SUM(B21-'4'!B21)</f>
        <v>64000</v>
      </c>
      <c r="D21" s="14"/>
      <c r="E21" s="1"/>
      <c r="F21" s="1"/>
      <c r="G21" s="12">
        <f>SUM(C21)</f>
        <v>64000</v>
      </c>
    </row>
    <row r="22" spans="1:7" ht="17.25" x14ac:dyDescent="0.3">
      <c r="A22" s="1" t="s">
        <v>42</v>
      </c>
      <c r="B22" s="1">
        <v>9511700</v>
      </c>
      <c r="C22" s="6">
        <f>SUM(B22-'4'!B22)</f>
        <v>49800</v>
      </c>
      <c r="D22" s="14"/>
      <c r="E22" s="1"/>
      <c r="F22" s="1"/>
      <c r="G22" s="30">
        <f>SUM(C22)</f>
        <v>49800</v>
      </c>
    </row>
    <row r="23" spans="1:7" ht="17.25" x14ac:dyDescent="0.3">
      <c r="A23" s="1" t="s">
        <v>20</v>
      </c>
      <c r="B23" s="1">
        <v>22118400</v>
      </c>
      <c r="C23" s="6">
        <f>SUM(B23-'4'!B23)</f>
        <v>34400</v>
      </c>
      <c r="D23" s="14"/>
      <c r="E23" s="1"/>
      <c r="F23" s="1"/>
      <c r="G23" s="33">
        <f>SUM(C23:C24)</f>
        <v>48500</v>
      </c>
    </row>
    <row r="24" spans="1:7" ht="17.25" x14ac:dyDescent="0.3">
      <c r="A24" s="1" t="s">
        <v>21</v>
      </c>
      <c r="B24" s="1">
        <v>3505930</v>
      </c>
      <c r="C24" s="6">
        <f>SUM(B24-'4'!B24)</f>
        <v>14100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55832000</v>
      </c>
      <c r="C25" s="6">
        <f>SUM(B25-'4'!B25)</f>
        <v>187000</v>
      </c>
      <c r="D25" s="14"/>
      <c r="E25" s="1"/>
      <c r="F25" s="1"/>
      <c r="G25" s="33">
        <f>SUM(C25:C26)</f>
        <v>230070</v>
      </c>
    </row>
    <row r="26" spans="1:7" ht="17.25" x14ac:dyDescent="0.3">
      <c r="A26" s="1" t="s">
        <v>23</v>
      </c>
      <c r="B26" s="1">
        <v>2567250</v>
      </c>
      <c r="C26" s="6">
        <f>SUM(B26-'4'!B26)</f>
        <v>43070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"/>
      <c r="G27" s="33">
        <f>SUM(C27:C28)</f>
        <v>240</v>
      </c>
    </row>
    <row r="28" spans="1:7" ht="17.25" x14ac:dyDescent="0.3">
      <c r="A28" s="1" t="s">
        <v>25</v>
      </c>
      <c r="B28" s="1">
        <v>201400</v>
      </c>
      <c r="C28" s="6">
        <f>SUM(B28-'4'!B28)</f>
        <v>240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27021000</v>
      </c>
      <c r="C29" s="6">
        <f>SUM(B29-'4'!B29)</f>
        <v>88000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3481030</v>
      </c>
      <c r="C30" s="6">
        <f>SUM(B30-'4'!B30)</f>
        <v>39160</v>
      </c>
      <c r="D30" s="14"/>
      <c r="E30" s="1"/>
      <c r="F30" s="1"/>
      <c r="G30" s="21">
        <f>SUM(C29:C30)</f>
        <v>127160</v>
      </c>
    </row>
    <row r="31" spans="1:7" ht="17.25" x14ac:dyDescent="0.3">
      <c r="A31" s="1" t="s">
        <v>26</v>
      </c>
      <c r="B31" s="1">
        <v>182000</v>
      </c>
      <c r="C31" s="6">
        <f>SUM(B31-'4'!B31)</f>
        <v>0</v>
      </c>
      <c r="D31" s="14"/>
      <c r="E31" s="1"/>
      <c r="F31" s="1"/>
      <c r="G31" s="33">
        <f>SUM(C31:C32)</f>
        <v>16200</v>
      </c>
    </row>
    <row r="32" spans="1:7" ht="17.25" x14ac:dyDescent="0.3">
      <c r="A32" s="1" t="s">
        <v>27</v>
      </c>
      <c r="B32" s="1">
        <v>5638650</v>
      </c>
      <c r="C32" s="6">
        <f>SUM(B32-'4'!B32)</f>
        <v>16200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56475000</v>
      </c>
      <c r="C33" s="6">
        <f>SUM(B33-'4'!B33)</f>
        <v>87000</v>
      </c>
      <c r="D33" s="14"/>
      <c r="E33" s="1"/>
      <c r="F33" s="1"/>
      <c r="G33" s="33">
        <f>SUM(C33:C34)</f>
        <v>125370</v>
      </c>
    </row>
    <row r="34" spans="1:7" ht="17.25" x14ac:dyDescent="0.3">
      <c r="A34" s="1" t="s">
        <v>29</v>
      </c>
      <c r="B34" s="1">
        <v>1725340</v>
      </c>
      <c r="C34" s="6">
        <f>SUM(B34-'4'!B34)</f>
        <v>38370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28082800</v>
      </c>
      <c r="C35" s="6">
        <f>SUM(B35-'4'!B35)</f>
        <v>2500</v>
      </c>
      <c r="D35" s="14"/>
      <c r="E35" s="1">
        <v>1.2</v>
      </c>
      <c r="F35" s="1">
        <v>1.1299999999999999</v>
      </c>
      <c r="G35" s="33">
        <f>SUM(C35:C36)</f>
        <v>14920</v>
      </c>
    </row>
    <row r="36" spans="1:7" ht="17.25" x14ac:dyDescent="0.3">
      <c r="A36" s="1" t="s">
        <v>44</v>
      </c>
      <c r="B36" s="1">
        <v>3185270</v>
      </c>
      <c r="C36" s="6">
        <f>SUM(B36-'4'!B36)</f>
        <v>12420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198300</v>
      </c>
      <c r="C37" s="6">
        <f>SUM(B37-'4'!B37)</f>
        <v>1400</v>
      </c>
      <c r="D37" s="14"/>
      <c r="E37" s="1"/>
      <c r="F37" s="1"/>
      <c r="G37" s="33">
        <f>SUM(C37:C38)</f>
        <v>7130</v>
      </c>
    </row>
    <row r="38" spans="1:7" ht="17.25" x14ac:dyDescent="0.3">
      <c r="A38" s="1" t="s">
        <v>46</v>
      </c>
      <c r="B38" s="1">
        <v>1367320</v>
      </c>
      <c r="C38" s="6">
        <f>SUM(B38-'4'!B38)</f>
        <v>5730</v>
      </c>
      <c r="D38" s="14"/>
      <c r="E38" s="1">
        <v>1.07</v>
      </c>
      <c r="F38" s="1">
        <v>0.9</v>
      </c>
      <c r="G38" s="34"/>
    </row>
    <row r="39" spans="1:7" ht="17.25" x14ac:dyDescent="0.3">
      <c r="A39" s="1" t="s">
        <v>30</v>
      </c>
      <c r="B39" s="1">
        <v>59824000</v>
      </c>
      <c r="C39" s="6">
        <f>SUM(B39-'4'!B39)</f>
        <v>37000</v>
      </c>
      <c r="D39" s="14"/>
      <c r="E39" s="1"/>
      <c r="F39" s="1"/>
      <c r="G39" s="33">
        <f>SUM(C39:C40)</f>
        <v>37000</v>
      </c>
    </row>
    <row r="40" spans="1:7" ht="17.25" x14ac:dyDescent="0.3">
      <c r="A40" s="1" t="s">
        <v>31</v>
      </c>
      <c r="B40" s="1">
        <v>9753760</v>
      </c>
      <c r="C40" s="6">
        <f>SUM(B40-'4'!B40)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SUM(B41-'4'!B41)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4643850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375" bottom="0.75" header="0.3" footer="0.3"/>
  <pageSetup orientation="portrait" r:id="rId1"/>
  <headerFooter>
    <oddHeader>&amp;C&amp;"-,Bold"&amp;18September 5,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7" workbookViewId="0">
      <selection activeCell="G44" sqref="G44"/>
    </sheetView>
  </sheetViews>
  <sheetFormatPr defaultRowHeight="15" x14ac:dyDescent="0.25"/>
  <cols>
    <col min="1" max="1" width="16.140625" customWidth="1"/>
    <col min="2" max="2" width="19.42578125" customWidth="1"/>
    <col min="3" max="3" width="15.140625" customWidth="1"/>
    <col min="4" max="4" width="7" customWidth="1"/>
    <col min="5" max="5" width="6.7109375" customWidth="1"/>
    <col min="6" max="6" width="6.42578125" customWidth="1"/>
    <col min="7" max="7" width="19" customWidth="1"/>
    <col min="8" max="10" width="9.140625" customWidth="1"/>
    <col min="12" max="14" width="9.140625" customWidth="1"/>
  </cols>
  <sheetData>
    <row r="1" spans="1:7" ht="24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214719000</v>
      </c>
      <c r="C2" s="6">
        <f>SUM(B2-'5'!B2)</f>
        <v>48000</v>
      </c>
      <c r="D2" s="8"/>
      <c r="E2" s="2"/>
      <c r="F2" s="3"/>
      <c r="G2" s="33">
        <f>SUM(C2:C3)</f>
        <v>95470</v>
      </c>
    </row>
    <row r="3" spans="1:7" ht="17.25" x14ac:dyDescent="0.3">
      <c r="A3" s="1" t="s">
        <v>0</v>
      </c>
      <c r="B3" s="1">
        <v>5098500</v>
      </c>
      <c r="C3" s="6">
        <f>SUM(B3-'5'!B3)</f>
        <v>47470</v>
      </c>
      <c r="D3" s="14"/>
      <c r="E3" s="1"/>
      <c r="F3" s="1"/>
      <c r="G3" s="34"/>
    </row>
    <row r="4" spans="1:7" ht="17.25" x14ac:dyDescent="0.3">
      <c r="A4" s="1" t="s">
        <v>2</v>
      </c>
      <c r="B4" s="1">
        <v>2188000</v>
      </c>
      <c r="C4" s="6">
        <f>SUM(B4-'5'!B4)</f>
        <v>16000</v>
      </c>
      <c r="D4" s="14"/>
      <c r="E4" s="1"/>
      <c r="F4" s="1"/>
      <c r="G4" s="12">
        <f>SUM(C4)</f>
        <v>16000</v>
      </c>
    </row>
    <row r="5" spans="1:7" ht="17.25" x14ac:dyDescent="0.3">
      <c r="A5" s="1" t="s">
        <v>3</v>
      </c>
      <c r="B5" s="1">
        <v>32954020</v>
      </c>
      <c r="C5" s="6">
        <f>SUM(B5-'5'!B5)</f>
        <v>94230</v>
      </c>
      <c r="D5" s="8"/>
      <c r="E5" s="14"/>
      <c r="F5" s="1"/>
      <c r="G5" s="12">
        <f>SUM(C5)</f>
        <v>94230</v>
      </c>
    </row>
    <row r="6" spans="1:7" ht="17.25" x14ac:dyDescent="0.3">
      <c r="A6" s="1" t="s">
        <v>4</v>
      </c>
      <c r="B6" s="1">
        <v>39089190</v>
      </c>
      <c r="C6" s="6">
        <f>SUM(B6-'5'!B6)</f>
        <v>6230</v>
      </c>
      <c r="D6" s="14"/>
      <c r="E6" s="1"/>
      <c r="F6" s="1"/>
      <c r="G6" s="12">
        <f>SUM(C6)</f>
        <v>6230</v>
      </c>
    </row>
    <row r="7" spans="1:7" ht="17.25" x14ac:dyDescent="0.3">
      <c r="A7" s="1" t="s">
        <v>5</v>
      </c>
      <c r="B7" s="1">
        <v>13100000</v>
      </c>
      <c r="C7" s="6">
        <f>SUM(B7-'5'!B7)</f>
        <v>10800</v>
      </c>
      <c r="D7" s="14"/>
      <c r="E7" s="1"/>
      <c r="F7" s="1"/>
      <c r="G7" s="33">
        <f>SUM(C7:C8)</f>
        <v>37550</v>
      </c>
    </row>
    <row r="8" spans="1:7" ht="17.25" x14ac:dyDescent="0.3">
      <c r="A8" s="1" t="s">
        <v>6</v>
      </c>
      <c r="B8" s="1">
        <v>4672730</v>
      </c>
      <c r="C8" s="6">
        <f>SUM(B8-'5'!B8)</f>
        <v>26750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94517710</v>
      </c>
      <c r="C9" s="6">
        <f>SUM(B9-'5'!B9)</f>
        <v>72390</v>
      </c>
      <c r="D9" s="14"/>
      <c r="E9" s="1"/>
      <c r="F9" s="1"/>
      <c r="G9" s="12">
        <f>SUM(C9)</f>
        <v>72390</v>
      </c>
    </row>
    <row r="10" spans="1:7" ht="17.25" x14ac:dyDescent="0.3">
      <c r="A10" s="1" t="s">
        <v>8</v>
      </c>
      <c r="B10" s="1">
        <v>61970900</v>
      </c>
      <c r="C10" s="6">
        <f>SUM(B10-'5'!B10)</f>
        <v>324500</v>
      </c>
      <c r="D10" s="14"/>
      <c r="E10" s="1"/>
      <c r="F10" s="1"/>
      <c r="G10" s="33">
        <f>SUM(C10:C11)</f>
        <v>324500</v>
      </c>
    </row>
    <row r="11" spans="1:7" ht="17.25" x14ac:dyDescent="0.3">
      <c r="A11" s="1" t="s">
        <v>9</v>
      </c>
      <c r="B11" s="1">
        <v>36407390</v>
      </c>
      <c r="C11" s="6">
        <f>SUM(B11-'5'!B11)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6833434000</v>
      </c>
      <c r="C12" s="6">
        <f>SUM(B12-'5'!B12)</f>
        <v>2232000</v>
      </c>
      <c r="D12" s="14"/>
      <c r="E12" s="1"/>
      <c r="F12" s="16">
        <v>2.5</v>
      </c>
      <c r="G12" s="12">
        <f>SUM(C12)</f>
        <v>2232000</v>
      </c>
    </row>
    <row r="13" spans="1:7" ht="17.25" x14ac:dyDescent="0.3">
      <c r="A13" s="1" t="s">
        <v>11</v>
      </c>
      <c r="B13" s="11">
        <v>6666663882000</v>
      </c>
      <c r="C13" s="6">
        <f>SUM(B13-'5'!B13)</f>
        <v>378000</v>
      </c>
      <c r="D13" s="14"/>
      <c r="E13" s="1"/>
      <c r="F13" s="1"/>
      <c r="G13" s="12">
        <f>SUM(C13)</f>
        <v>378000</v>
      </c>
    </row>
    <row r="14" spans="1:7" ht="17.25" x14ac:dyDescent="0.3">
      <c r="A14" s="1" t="s">
        <v>12</v>
      </c>
      <c r="B14" s="1">
        <v>47939960</v>
      </c>
      <c r="C14" s="6">
        <f>SUM(B14-'5'!B14)</f>
        <v>28620</v>
      </c>
      <c r="D14" s="14"/>
      <c r="E14" s="1"/>
      <c r="F14" s="1"/>
      <c r="G14" s="12">
        <f>SUM(C14)</f>
        <v>28620</v>
      </c>
    </row>
    <row r="15" spans="1:7" ht="17.25" x14ac:dyDescent="0.3">
      <c r="A15" s="1" t="s">
        <v>13</v>
      </c>
      <c r="B15" s="1">
        <v>235315740</v>
      </c>
      <c r="C15" s="6">
        <f>SUM(B15-'5'!B15)</f>
        <v>168000</v>
      </c>
      <c r="D15" s="14"/>
      <c r="E15" s="1"/>
      <c r="F15" s="1"/>
      <c r="G15" s="30">
        <f>SUM(C15:C15)</f>
        <v>168000</v>
      </c>
    </row>
    <row r="16" spans="1:7" ht="17.25" x14ac:dyDescent="0.3">
      <c r="A16" s="1" t="s">
        <v>14</v>
      </c>
      <c r="B16" s="1">
        <v>237105000</v>
      </c>
      <c r="C16" s="6">
        <f>SUM(B16-'5'!B16)</f>
        <v>158000</v>
      </c>
      <c r="D16" s="14"/>
      <c r="E16" s="1"/>
      <c r="F16" s="1"/>
      <c r="G16" s="12">
        <f>SUM(C16)</f>
        <v>158000</v>
      </c>
    </row>
    <row r="17" spans="1:7" ht="17.25" x14ac:dyDescent="0.3">
      <c r="A17" s="1" t="s">
        <v>15</v>
      </c>
      <c r="B17" s="1">
        <v>5016190</v>
      </c>
      <c r="C17" s="6">
        <f>SUM(B17-'5'!B17)</f>
        <v>22500</v>
      </c>
      <c r="D17" s="14"/>
      <c r="E17" s="1"/>
      <c r="F17" s="1"/>
      <c r="G17" s="33">
        <f>SUM(C17:C18)</f>
        <v>22900</v>
      </c>
    </row>
    <row r="18" spans="1:7" ht="17.25" x14ac:dyDescent="0.3">
      <c r="A18" s="1" t="s">
        <v>16</v>
      </c>
      <c r="B18" s="1">
        <v>7393700</v>
      </c>
      <c r="C18" s="6">
        <f>SUM(B18-'5'!B18)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53580920</v>
      </c>
      <c r="C19" s="6">
        <f>SUM(B19-'5'!B19)</f>
        <v>26940</v>
      </c>
      <c r="D19" s="14"/>
      <c r="E19" s="1"/>
      <c r="F19" s="1"/>
      <c r="G19" s="12">
        <f>SUM(C19)</f>
        <v>26940</v>
      </c>
    </row>
    <row r="20" spans="1:7" ht="17.25" x14ac:dyDescent="0.3">
      <c r="A20" s="1" t="s">
        <v>18</v>
      </c>
      <c r="B20" s="1">
        <v>20369800</v>
      </c>
      <c r="C20" s="6">
        <f>SUM(B20-'5'!B20)</f>
        <v>87600</v>
      </c>
      <c r="D20" s="14"/>
      <c r="E20" s="1"/>
      <c r="F20" s="1"/>
      <c r="G20" s="12">
        <f>SUM(C20)</f>
        <v>87600</v>
      </c>
    </row>
    <row r="21" spans="1:7" ht="17.25" x14ac:dyDescent="0.3">
      <c r="A21" s="1" t="s">
        <v>19</v>
      </c>
      <c r="B21" s="1">
        <v>93307500</v>
      </c>
      <c r="C21" s="6">
        <f>SUM(B21-'5'!B21)</f>
        <v>56000</v>
      </c>
      <c r="D21" s="14"/>
      <c r="E21" s="1"/>
      <c r="F21" s="1"/>
      <c r="G21" s="12">
        <f>SUM(C21)</f>
        <v>56000</v>
      </c>
    </row>
    <row r="22" spans="1:7" ht="17.25" x14ac:dyDescent="0.3">
      <c r="A22" s="1" t="s">
        <v>42</v>
      </c>
      <c r="B22" s="1">
        <v>9560300</v>
      </c>
      <c r="C22" s="6">
        <f>SUM(B22-'5'!B22)</f>
        <v>48600</v>
      </c>
      <c r="D22" s="14"/>
      <c r="E22" s="1"/>
      <c r="F22" s="1"/>
      <c r="G22" s="30">
        <f>SUM(C22)</f>
        <v>48600</v>
      </c>
    </row>
    <row r="23" spans="1:7" ht="17.25" x14ac:dyDescent="0.3">
      <c r="A23" s="1" t="s">
        <v>20</v>
      </c>
      <c r="B23" s="1">
        <v>22150100</v>
      </c>
      <c r="C23" s="6">
        <f>SUM(B23-'5'!B23)</f>
        <v>31700</v>
      </c>
      <c r="D23" s="14"/>
      <c r="E23" s="1"/>
      <c r="F23" s="1"/>
      <c r="G23" s="33">
        <f>SUM(C23:C24)</f>
        <v>46000</v>
      </c>
    </row>
    <row r="24" spans="1:7" ht="17.25" x14ac:dyDescent="0.3">
      <c r="A24" s="1" t="s">
        <v>21</v>
      </c>
      <c r="B24" s="1">
        <v>3520230</v>
      </c>
      <c r="C24" s="6">
        <f>SUM(B24-'5'!B24)</f>
        <v>14300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55996000</v>
      </c>
      <c r="C25" s="6">
        <f>SUM(B25-'5'!B25)</f>
        <v>164000</v>
      </c>
      <c r="D25" s="14"/>
      <c r="E25" s="1"/>
      <c r="F25" s="1"/>
      <c r="G25" s="33">
        <f>SUM(C25:C26)</f>
        <v>206210</v>
      </c>
    </row>
    <row r="26" spans="1:7" ht="17.25" x14ac:dyDescent="0.3">
      <c r="A26" s="1" t="s">
        <v>23</v>
      </c>
      <c r="B26" s="1">
        <v>2609460</v>
      </c>
      <c r="C26" s="6">
        <f>SUM(B26-'5'!B26)</f>
        <v>42210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SUM(B27-'5'!B27)</f>
        <v>0</v>
      </c>
      <c r="D27" s="14"/>
      <c r="E27" s="1"/>
      <c r="F27" s="1"/>
      <c r="G27" s="33">
        <f>SUM(C27:C28)</f>
        <v>400</v>
      </c>
    </row>
    <row r="28" spans="1:7" ht="17.25" x14ac:dyDescent="0.3">
      <c r="A28" s="1" t="s">
        <v>25</v>
      </c>
      <c r="B28" s="1">
        <v>201800</v>
      </c>
      <c r="C28" s="6">
        <f>SUM(B28-'5'!B28)</f>
        <v>400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27112000</v>
      </c>
      <c r="C29" s="6">
        <f>SUM(B29-'5'!B29)</f>
        <v>91000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3519370</v>
      </c>
      <c r="C30" s="6">
        <f>SUM(B30-'5'!B30)</f>
        <v>38340</v>
      </c>
      <c r="D30" s="14"/>
      <c r="E30" s="1"/>
      <c r="F30" s="1"/>
      <c r="G30" s="21">
        <f>SUM(C29:C30)</f>
        <v>129340</v>
      </c>
    </row>
    <row r="31" spans="1:7" ht="17.25" x14ac:dyDescent="0.3">
      <c r="A31" s="1" t="s">
        <v>26</v>
      </c>
      <c r="B31" s="1">
        <v>182000</v>
      </c>
      <c r="C31" s="6">
        <f>SUM(B31-'5'!B31)</f>
        <v>0</v>
      </c>
      <c r="D31" s="14"/>
      <c r="E31" s="1"/>
      <c r="F31" s="1"/>
      <c r="G31" s="33">
        <f>SUM(C31:C32)</f>
        <v>16620</v>
      </c>
    </row>
    <row r="32" spans="1:7" ht="17.25" x14ac:dyDescent="0.3">
      <c r="A32" s="1" t="s">
        <v>27</v>
      </c>
      <c r="B32" s="1">
        <v>5655270</v>
      </c>
      <c r="C32" s="6">
        <f>SUM(B32-'5'!B32)</f>
        <v>16620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56558000</v>
      </c>
      <c r="C33" s="6">
        <f>SUM(B33-'5'!B33)</f>
        <v>83000</v>
      </c>
      <c r="D33" s="14"/>
      <c r="E33" s="1"/>
      <c r="F33" s="1"/>
      <c r="G33" s="33">
        <f>SUM(C33:C34)</f>
        <v>120440</v>
      </c>
    </row>
    <row r="34" spans="1:7" ht="17.25" x14ac:dyDescent="0.3">
      <c r="A34" s="1" t="s">
        <v>29</v>
      </c>
      <c r="B34" s="1">
        <v>1762780</v>
      </c>
      <c r="C34" s="6">
        <f>SUM(B34-'5'!B34)</f>
        <v>37440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28084900</v>
      </c>
      <c r="C35" s="6">
        <f>SUM(B35-'5'!B35)</f>
        <v>2100</v>
      </c>
      <c r="D35" s="14"/>
      <c r="E35" s="1">
        <v>1.1499999999999999</v>
      </c>
      <c r="F35" s="1">
        <v>1.0900000000000001</v>
      </c>
      <c r="G35" s="33">
        <f>SUM(C35:C36)</f>
        <v>14430</v>
      </c>
    </row>
    <row r="36" spans="1:7" ht="17.25" x14ac:dyDescent="0.3">
      <c r="A36" s="1" t="s">
        <v>44</v>
      </c>
      <c r="B36" s="1">
        <v>3197600</v>
      </c>
      <c r="C36" s="6">
        <f>SUM(B36-'5'!B36)</f>
        <v>12330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199700</v>
      </c>
      <c r="C37" s="6">
        <f>SUM(B37-'5'!B37)</f>
        <v>1400</v>
      </c>
      <c r="D37" s="14"/>
      <c r="E37" s="1">
        <v>1.33</v>
      </c>
      <c r="F37" s="1">
        <v>1.18</v>
      </c>
      <c r="G37" s="33">
        <f>SUM(C37:C38)</f>
        <v>6500</v>
      </c>
    </row>
    <row r="38" spans="1:7" ht="17.25" x14ac:dyDescent="0.3">
      <c r="A38" s="1" t="s">
        <v>46</v>
      </c>
      <c r="B38" s="1">
        <v>1372420</v>
      </c>
      <c r="C38" s="6">
        <f>SUM(B38-'5'!B38)</f>
        <v>5100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59858000</v>
      </c>
      <c r="C39" s="6">
        <f>SUM(B39-'5'!B39)</f>
        <v>34000</v>
      </c>
      <c r="D39" s="14"/>
      <c r="E39" s="1"/>
      <c r="F39" s="1"/>
      <c r="G39" s="33">
        <f>SUM(C39:C40)</f>
        <v>34000</v>
      </c>
    </row>
    <row r="40" spans="1:7" ht="17.25" x14ac:dyDescent="0.3">
      <c r="A40" s="1" t="s">
        <v>31</v>
      </c>
      <c r="B40" s="1">
        <v>9753760</v>
      </c>
      <c r="C40" s="6">
        <f>SUM(B40-'5'!B40)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SUM(B41-'5'!B41)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4426970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&amp;C&amp;20September 6,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6.140625" customWidth="1"/>
    <col min="2" max="2" width="18.5703125" customWidth="1"/>
    <col min="3" max="3" width="16.42578125" customWidth="1"/>
    <col min="4" max="4" width="6" customWidth="1"/>
    <col min="5" max="5" width="6.7109375" customWidth="1"/>
    <col min="6" max="6" width="6.42578125" customWidth="1"/>
    <col min="7" max="7" width="18.85546875" customWidth="1"/>
    <col min="8" max="10" width="9.140625" customWidth="1"/>
    <col min="12" max="14" width="9.140625" customWidth="1"/>
  </cols>
  <sheetData>
    <row r="1" spans="1:7" ht="22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214765000</v>
      </c>
      <c r="C2" s="6">
        <f>SUM(B2-'6'!B2)</f>
        <v>46000</v>
      </c>
      <c r="D2" s="8"/>
      <c r="E2" s="2"/>
      <c r="F2" s="3"/>
      <c r="G2" s="33">
        <f>SUM(C2:C3)</f>
        <v>93940</v>
      </c>
    </row>
    <row r="3" spans="1:7" ht="17.25" x14ac:dyDescent="0.3">
      <c r="A3" s="1" t="s">
        <v>0</v>
      </c>
      <c r="B3" s="1">
        <v>5146440</v>
      </c>
      <c r="C3" s="6">
        <f>SUM(B3-'6'!B3)</f>
        <v>47940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2203000</v>
      </c>
      <c r="C4" s="6">
        <f>SUM(B4-'6'!B4)</f>
        <v>15000</v>
      </c>
      <c r="D4" s="14"/>
      <c r="E4" s="1"/>
      <c r="F4" s="1"/>
      <c r="G4" s="12">
        <f>SUM(C4)</f>
        <v>15000</v>
      </c>
    </row>
    <row r="5" spans="1:7" ht="17.25" x14ac:dyDescent="0.3">
      <c r="A5" s="1" t="s">
        <v>3</v>
      </c>
      <c r="B5" s="1">
        <v>33046230</v>
      </c>
      <c r="C5" s="6">
        <f>SUM(B5-'6'!B5)</f>
        <v>92210</v>
      </c>
      <c r="D5" s="8"/>
      <c r="E5" s="1"/>
      <c r="F5" s="1"/>
      <c r="G5" s="12">
        <f>SUM(C5)</f>
        <v>92210</v>
      </c>
    </row>
    <row r="6" spans="1:7" ht="17.25" x14ac:dyDescent="0.3">
      <c r="A6" s="1" t="s">
        <v>4</v>
      </c>
      <c r="B6" s="1">
        <v>39094650</v>
      </c>
      <c r="C6" s="6">
        <f>SUM(B6-'6'!B6)</f>
        <v>5460</v>
      </c>
      <c r="D6" s="14"/>
      <c r="E6" s="1"/>
      <c r="F6" s="1"/>
      <c r="G6" s="12">
        <f>SUM(C6)</f>
        <v>5460</v>
      </c>
    </row>
    <row r="7" spans="1:7" ht="17.25" x14ac:dyDescent="0.3">
      <c r="A7" s="1" t="s">
        <v>5</v>
      </c>
      <c r="B7" s="1">
        <v>13110900</v>
      </c>
      <c r="C7" s="6">
        <f>SUM(B7-'6'!B7)</f>
        <v>10900</v>
      </c>
      <c r="D7" s="14"/>
      <c r="E7" s="1"/>
      <c r="F7" s="1"/>
      <c r="G7" s="33">
        <f>SUM(C7:C8)</f>
        <v>37680</v>
      </c>
    </row>
    <row r="8" spans="1:7" ht="17.25" x14ac:dyDescent="0.3">
      <c r="A8" s="1" t="s">
        <v>6</v>
      </c>
      <c r="B8" s="1">
        <v>4699510</v>
      </c>
      <c r="C8" s="6">
        <f>SUM(B8-'6'!B8)</f>
        <v>26780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94591430</v>
      </c>
      <c r="C9" s="6">
        <f>SUM(B9-'6'!B9)</f>
        <v>73720</v>
      </c>
      <c r="D9" s="14"/>
      <c r="E9" s="1"/>
      <c r="F9" s="1"/>
      <c r="G9" s="12">
        <f>SUM(C9)</f>
        <v>73720</v>
      </c>
    </row>
    <row r="10" spans="1:7" ht="17.25" x14ac:dyDescent="0.3">
      <c r="A10" s="1" t="s">
        <v>8</v>
      </c>
      <c r="B10" s="1">
        <v>62511500</v>
      </c>
      <c r="C10" s="6">
        <f>SUM(B10-'6'!B10)</f>
        <v>540600</v>
      </c>
      <c r="D10" s="14"/>
      <c r="E10" s="1"/>
      <c r="F10" s="1"/>
      <c r="G10" s="33">
        <f>SUM(C10:C11)</f>
        <v>540600</v>
      </c>
    </row>
    <row r="11" spans="1:7" ht="17.25" x14ac:dyDescent="0.3">
      <c r="A11" s="1" t="s">
        <v>9</v>
      </c>
      <c r="B11" s="1">
        <v>36407390</v>
      </c>
      <c r="C11" s="6">
        <f>SUM(B11-'6'!B11)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6835465000</v>
      </c>
      <c r="C12" s="6">
        <f>SUM(B12-'6'!B12)</f>
        <v>2031000</v>
      </c>
      <c r="D12" s="14"/>
      <c r="E12" s="1"/>
      <c r="F12" s="1"/>
      <c r="G12" s="12">
        <f>SUM(C12)</f>
        <v>2031000</v>
      </c>
    </row>
    <row r="13" spans="1:7" ht="17.25" x14ac:dyDescent="0.3">
      <c r="A13" s="1" t="s">
        <v>11</v>
      </c>
      <c r="B13" s="11">
        <v>6666664289000</v>
      </c>
      <c r="C13" s="13">
        <f>SUM(B13-'6'!B13)</f>
        <v>407000</v>
      </c>
      <c r="D13" s="14"/>
      <c r="E13" s="1"/>
      <c r="F13" s="1"/>
      <c r="G13" s="12">
        <f>SUM(C13)</f>
        <v>407000</v>
      </c>
    </row>
    <row r="14" spans="1:7" ht="17.25" x14ac:dyDescent="0.3">
      <c r="A14" s="1" t="s">
        <v>12</v>
      </c>
      <c r="B14" s="1">
        <v>48003220</v>
      </c>
      <c r="C14" s="6">
        <f>SUM(B14-'6'!B14)</f>
        <v>63260</v>
      </c>
      <c r="D14" s="14"/>
      <c r="E14" s="1"/>
      <c r="F14" s="1"/>
      <c r="G14" s="12">
        <f>SUM(C14)</f>
        <v>63260</v>
      </c>
    </row>
    <row r="15" spans="1:7" ht="17.25" x14ac:dyDescent="0.3">
      <c r="A15" s="1" t="s">
        <v>13</v>
      </c>
      <c r="B15" s="1">
        <v>235503520</v>
      </c>
      <c r="C15" s="6">
        <f>SUM(B15-'6'!B15)</f>
        <v>187780</v>
      </c>
      <c r="D15" s="14"/>
      <c r="E15" s="1"/>
      <c r="F15" s="1"/>
      <c r="G15" s="30">
        <f>SUM(C15:C15)</f>
        <v>187780</v>
      </c>
    </row>
    <row r="16" spans="1:7" ht="17.25" x14ac:dyDescent="0.3">
      <c r="A16" s="1" t="s">
        <v>14</v>
      </c>
      <c r="B16" s="1">
        <v>237337000</v>
      </c>
      <c r="C16" s="6">
        <f>SUM(B16-'6'!B16)</f>
        <v>232000</v>
      </c>
      <c r="D16" s="14"/>
      <c r="E16" s="1"/>
      <c r="F16" s="1"/>
      <c r="G16" s="12">
        <f>SUM(C16)</f>
        <v>232000</v>
      </c>
    </row>
    <row r="17" spans="1:7" ht="17.25" x14ac:dyDescent="0.3">
      <c r="A17" s="1" t="s">
        <v>15</v>
      </c>
      <c r="B17" s="1">
        <v>5041540</v>
      </c>
      <c r="C17" s="6">
        <f>SUM(B17-'6'!B17)</f>
        <v>25350</v>
      </c>
      <c r="D17" s="14"/>
      <c r="E17" s="1"/>
      <c r="F17" s="1"/>
      <c r="G17" s="33">
        <f>SUM(C17:C18)</f>
        <v>25550</v>
      </c>
    </row>
    <row r="18" spans="1:7" ht="17.25" x14ac:dyDescent="0.3">
      <c r="A18" s="1" t="s">
        <v>16</v>
      </c>
      <c r="B18" s="1">
        <v>7393900</v>
      </c>
      <c r="C18" s="6">
        <f>SUM(B18-'6'!B18)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53608300</v>
      </c>
      <c r="C19" s="6">
        <f>SUM(B19-'6'!B19)</f>
        <v>27380</v>
      </c>
      <c r="D19" s="14"/>
      <c r="E19" s="1"/>
      <c r="F19" s="1"/>
      <c r="G19" s="12">
        <f>SUM(C19)</f>
        <v>27380</v>
      </c>
    </row>
    <row r="20" spans="1:7" ht="17.25" x14ac:dyDescent="0.3">
      <c r="A20" s="1" t="s">
        <v>18</v>
      </c>
      <c r="B20" s="1">
        <v>20439200</v>
      </c>
      <c r="C20" s="6">
        <f>SUM(B20-'6'!B20)</f>
        <v>69400</v>
      </c>
      <c r="D20" s="14"/>
      <c r="E20" s="1"/>
      <c r="F20" s="1"/>
      <c r="G20" s="12">
        <f>SUM(C20)</f>
        <v>69400</v>
      </c>
    </row>
    <row r="21" spans="1:7" ht="17.25" x14ac:dyDescent="0.3">
      <c r="A21" s="1" t="s">
        <v>19</v>
      </c>
      <c r="B21" s="1">
        <v>93368400</v>
      </c>
      <c r="C21" s="20">
        <f>SUM(B21-'6'!B21)</f>
        <v>60900</v>
      </c>
      <c r="D21" s="14"/>
      <c r="E21" s="1"/>
      <c r="F21" s="1"/>
      <c r="G21" s="12">
        <f>SUM(C21)</f>
        <v>60900</v>
      </c>
    </row>
    <row r="22" spans="1:7" ht="17.25" x14ac:dyDescent="0.3">
      <c r="A22" s="1" t="s">
        <v>42</v>
      </c>
      <c r="B22" s="1">
        <v>9610900</v>
      </c>
      <c r="C22" s="6">
        <f>SUM(B22-'6'!B22)</f>
        <v>50600</v>
      </c>
      <c r="D22" s="14"/>
      <c r="E22" s="1"/>
      <c r="F22" s="1"/>
      <c r="G22" s="30">
        <f>SUM(C22)</f>
        <v>50600</v>
      </c>
    </row>
    <row r="23" spans="1:7" ht="17.25" x14ac:dyDescent="0.3">
      <c r="A23" s="1" t="s">
        <v>20</v>
      </c>
      <c r="B23" s="1">
        <v>22188000</v>
      </c>
      <c r="C23" s="6">
        <f>SUM(B23-'6'!B23)</f>
        <v>37900</v>
      </c>
      <c r="D23" s="14"/>
      <c r="E23" s="1"/>
      <c r="F23" s="1"/>
      <c r="G23" s="33">
        <f>SUM(C23:C24)</f>
        <v>45040</v>
      </c>
    </row>
    <row r="24" spans="1:7" ht="17.25" x14ac:dyDescent="0.3">
      <c r="A24" s="1" t="s">
        <v>21</v>
      </c>
      <c r="B24" s="1">
        <v>3527370</v>
      </c>
      <c r="C24" s="6">
        <f>SUM(B24-'6'!B24)</f>
        <v>7140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56157000</v>
      </c>
      <c r="C25" s="6">
        <f>SUM(B25-'6'!B25)</f>
        <v>161000</v>
      </c>
      <c r="D25" s="14"/>
      <c r="E25" s="1"/>
      <c r="F25" s="1"/>
      <c r="G25" s="33">
        <f>SUM(C25:C26)</f>
        <v>203740</v>
      </c>
    </row>
    <row r="26" spans="1:7" ht="17.25" x14ac:dyDescent="0.3">
      <c r="A26" s="1" t="s">
        <v>23</v>
      </c>
      <c r="B26" s="1">
        <v>2652200</v>
      </c>
      <c r="C26" s="6">
        <f>SUM(B26-'6'!B26)</f>
        <v>42740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SUM(B27-'6'!B27)</f>
        <v>0</v>
      </c>
      <c r="D27" s="14"/>
      <c r="E27" s="1"/>
      <c r="F27" s="1"/>
      <c r="G27" s="33">
        <f>SUM(C27:C28)</f>
        <v>470</v>
      </c>
    </row>
    <row r="28" spans="1:7" ht="17.25" x14ac:dyDescent="0.3">
      <c r="A28" s="1" t="s">
        <v>25</v>
      </c>
      <c r="B28" s="1">
        <v>202270</v>
      </c>
      <c r="C28" s="6">
        <f>SUM(B28-'6'!B28)</f>
        <v>470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27189000</v>
      </c>
      <c r="C29" s="6">
        <f>SUM(B29-'6'!B29)</f>
        <v>77000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3558090</v>
      </c>
      <c r="C30" s="6">
        <f>SUM(B30-'6'!B30)</f>
        <v>38720</v>
      </c>
      <c r="D30" s="14"/>
      <c r="E30" s="1"/>
      <c r="F30" s="1"/>
      <c r="G30" s="21">
        <f>SUM(C29:C30)</f>
        <v>115720</v>
      </c>
    </row>
    <row r="31" spans="1:7" ht="17.25" x14ac:dyDescent="0.3">
      <c r="A31" s="1" t="s">
        <v>26</v>
      </c>
      <c r="B31" s="1">
        <v>182000</v>
      </c>
      <c r="C31" s="6">
        <f>SUM(B31-'6'!B31)</f>
        <v>0</v>
      </c>
      <c r="D31" s="14"/>
      <c r="E31" s="1"/>
      <c r="F31" s="1"/>
      <c r="G31" s="33">
        <f>SUM(C31:C32)</f>
        <v>16530</v>
      </c>
    </row>
    <row r="32" spans="1:7" ht="17.25" x14ac:dyDescent="0.3">
      <c r="A32" s="1" t="s">
        <v>27</v>
      </c>
      <c r="B32" s="1">
        <v>5671800</v>
      </c>
      <c r="C32" s="6">
        <f>SUM(B32-'6'!B32)</f>
        <v>16530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56647000</v>
      </c>
      <c r="C33" s="6">
        <f>SUM(B33-'6'!B33)</f>
        <v>89000</v>
      </c>
      <c r="D33" s="14"/>
      <c r="E33" s="1"/>
      <c r="F33" s="1"/>
      <c r="G33" s="33">
        <f>SUM(C33:C34)</f>
        <v>127140</v>
      </c>
    </row>
    <row r="34" spans="1:7" ht="17.25" x14ac:dyDescent="0.3">
      <c r="A34" s="1" t="s">
        <v>29</v>
      </c>
      <c r="B34" s="1">
        <v>1800920</v>
      </c>
      <c r="C34" s="6">
        <f>SUM(B34-'6'!B34)</f>
        <v>38140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28087000</v>
      </c>
      <c r="C35" s="6">
        <f>SUM(B35-'6'!B35)</f>
        <v>2100</v>
      </c>
      <c r="D35" s="14"/>
      <c r="E35" s="1"/>
      <c r="F35" s="1"/>
      <c r="G35" s="33">
        <f>SUM(C35:C36)</f>
        <v>14770</v>
      </c>
    </row>
    <row r="36" spans="1:7" ht="17.25" x14ac:dyDescent="0.3">
      <c r="A36" s="1" t="s">
        <v>44</v>
      </c>
      <c r="B36" s="1">
        <v>3210270</v>
      </c>
      <c r="C36" s="6">
        <f>SUM(B36-'6'!B36)</f>
        <v>12670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200900</v>
      </c>
      <c r="C37" s="6">
        <f>SUM(B37-'6'!B37)</f>
        <v>1200</v>
      </c>
      <c r="D37" s="14"/>
      <c r="E37" s="1"/>
      <c r="F37" s="1"/>
      <c r="G37" s="33">
        <f>SUM(C37:C38)</f>
        <v>6410</v>
      </c>
    </row>
    <row r="38" spans="1:7" ht="17.25" x14ac:dyDescent="0.3">
      <c r="A38" s="1" t="s">
        <v>46</v>
      </c>
      <c r="B38" s="1">
        <v>1377630</v>
      </c>
      <c r="C38" s="6">
        <f>SUM(B38-'6'!B38)</f>
        <v>5210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59892000</v>
      </c>
      <c r="C39" s="6">
        <f>SUM(B39-'6'!B39)</f>
        <v>34000</v>
      </c>
      <c r="D39" s="14"/>
      <c r="E39" s="1"/>
      <c r="F39" s="1"/>
      <c r="G39" s="33">
        <f>SUM(C39:C40)</f>
        <v>34000</v>
      </c>
    </row>
    <row r="40" spans="1:7" ht="17.25" x14ac:dyDescent="0.3">
      <c r="A40" s="1" t="s">
        <v>31</v>
      </c>
      <c r="B40" s="1">
        <v>9753760</v>
      </c>
      <c r="C40" s="6">
        <f>SUM(B40-'6'!B40)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SUM(B41-'6'!B41)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4577300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3541666666666663" bottom="0.75" header="0.3" footer="0.3"/>
  <pageSetup orientation="portrait" r:id="rId1"/>
  <headerFooter>
    <oddHeader>&amp;C&amp;20September 7, 2018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6" workbookViewId="0">
      <selection activeCell="B41" sqref="B41"/>
    </sheetView>
  </sheetViews>
  <sheetFormatPr defaultRowHeight="15" x14ac:dyDescent="0.25"/>
  <cols>
    <col min="1" max="1" width="17" customWidth="1"/>
    <col min="2" max="2" width="18.28515625" customWidth="1"/>
    <col min="3" max="3" width="14.5703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4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214809000</v>
      </c>
      <c r="C2" s="6">
        <f>SUM(B2-'7'!B2)</f>
        <v>44000</v>
      </c>
      <c r="D2" s="8"/>
      <c r="E2" s="2"/>
      <c r="F2" s="3"/>
      <c r="G2" s="33">
        <f>SUM(C2:C3)</f>
        <v>90710</v>
      </c>
    </row>
    <row r="3" spans="1:7" ht="17.25" x14ac:dyDescent="0.3">
      <c r="A3" s="1" t="s">
        <v>0</v>
      </c>
      <c r="B3" s="1">
        <v>5193150</v>
      </c>
      <c r="C3" s="6">
        <f>SUM(B3-'7'!B3)</f>
        <v>46710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2216000</v>
      </c>
      <c r="C4" s="6">
        <f>SUM(B4-'7'!B4)</f>
        <v>13000</v>
      </c>
      <c r="D4" s="14"/>
      <c r="E4" s="1"/>
      <c r="F4" s="1"/>
      <c r="G4" s="12">
        <f>SUM(C4)</f>
        <v>13000</v>
      </c>
    </row>
    <row r="5" spans="1:7" ht="17.25" x14ac:dyDescent="0.3">
      <c r="A5" s="1" t="s">
        <v>3</v>
      </c>
      <c r="B5" s="1">
        <v>33135690</v>
      </c>
      <c r="C5" s="6">
        <f>SUM(B5-'7'!B5)</f>
        <v>89460</v>
      </c>
      <c r="D5" s="8"/>
      <c r="E5" s="1"/>
      <c r="F5" s="1"/>
      <c r="G5" s="12">
        <f>SUM(C5)</f>
        <v>89460</v>
      </c>
    </row>
    <row r="6" spans="1:7" ht="17.25" x14ac:dyDescent="0.3">
      <c r="A6" s="1" t="s">
        <v>4</v>
      </c>
      <c r="B6" s="1">
        <v>39099070</v>
      </c>
      <c r="C6" s="6">
        <f>SUM(B6-'7'!B6)</f>
        <v>4420</v>
      </c>
      <c r="D6" s="14"/>
      <c r="E6" s="1"/>
      <c r="F6" s="1"/>
      <c r="G6" s="12">
        <f>SUM(C6)</f>
        <v>4420</v>
      </c>
    </row>
    <row r="7" spans="1:7" ht="17.25" x14ac:dyDescent="0.3">
      <c r="A7" s="1" t="s">
        <v>5</v>
      </c>
      <c r="B7" s="1">
        <v>13119500</v>
      </c>
      <c r="C7" s="6">
        <f>SUM(B7-'7'!B7)</f>
        <v>8600</v>
      </c>
      <c r="D7" s="14"/>
      <c r="E7" s="1"/>
      <c r="F7" s="1"/>
      <c r="G7" s="33">
        <f>SUM(C7:C8)</f>
        <v>34880</v>
      </c>
    </row>
    <row r="8" spans="1:7" ht="17.25" x14ac:dyDescent="0.3">
      <c r="A8" s="1" t="s">
        <v>6</v>
      </c>
      <c r="B8" s="1">
        <v>4725790</v>
      </c>
      <c r="C8" s="6">
        <f>SUM(B8-'7'!B8)</f>
        <v>26280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94664980</v>
      </c>
      <c r="C9" s="6">
        <f>SUM(B9-'7'!B9)</f>
        <v>73550</v>
      </c>
      <c r="D9" s="14"/>
      <c r="E9" s="1"/>
      <c r="F9" s="1"/>
      <c r="G9" s="12">
        <f>SUM(C9)</f>
        <v>73550</v>
      </c>
    </row>
    <row r="10" spans="1:7" ht="17.25" x14ac:dyDescent="0.3">
      <c r="A10" s="1" t="s">
        <v>8</v>
      </c>
      <c r="B10" s="1">
        <v>62930700</v>
      </c>
      <c r="C10" s="6">
        <f>SUM(B10-'7'!B10)</f>
        <v>419200</v>
      </c>
      <c r="D10" s="14"/>
      <c r="E10" s="1"/>
      <c r="F10" s="1"/>
      <c r="G10" s="33">
        <f>SUM(C10:C11)</f>
        <v>419200</v>
      </c>
    </row>
    <row r="11" spans="1:7" ht="17.25" x14ac:dyDescent="0.3">
      <c r="A11" s="1" t="s">
        <v>9</v>
      </c>
      <c r="B11" s="1">
        <v>36407390</v>
      </c>
      <c r="C11" s="6">
        <f>SUM(B11-'7'!B11)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6837140000</v>
      </c>
      <c r="C12" s="6">
        <f>SUM(B12-'7'!B12)</f>
        <v>1675000</v>
      </c>
      <c r="D12" s="14"/>
      <c r="E12" s="1"/>
      <c r="F12" s="1"/>
      <c r="G12" s="12">
        <f>SUM(C12)</f>
        <v>1675000</v>
      </c>
    </row>
    <row r="13" spans="1:7" ht="17.25" x14ac:dyDescent="0.3">
      <c r="A13" s="1" t="s">
        <v>11</v>
      </c>
      <c r="B13" s="11">
        <v>6666664595000</v>
      </c>
      <c r="C13" s="13">
        <f>SUM(B13-'7'!B13)</f>
        <v>306000</v>
      </c>
      <c r="D13" s="14"/>
      <c r="E13" s="1"/>
      <c r="F13" s="1"/>
      <c r="G13" s="12">
        <f>SUM(C13)</f>
        <v>306000</v>
      </c>
    </row>
    <row r="14" spans="1:7" ht="17.25" x14ac:dyDescent="0.3">
      <c r="A14" s="1" t="s">
        <v>12</v>
      </c>
      <c r="B14" s="1">
        <v>48029030</v>
      </c>
      <c r="C14" s="6">
        <f>SUM(B14-'7'!B14)</f>
        <v>25810</v>
      </c>
      <c r="D14" s="14"/>
      <c r="E14" s="1"/>
      <c r="F14" s="1"/>
      <c r="G14" s="12">
        <f>SUM(C14)</f>
        <v>25810</v>
      </c>
    </row>
    <row r="15" spans="1:7" ht="17.25" x14ac:dyDescent="0.3">
      <c r="A15" s="1" t="s">
        <v>13</v>
      </c>
      <c r="B15" s="1">
        <v>235664880</v>
      </c>
      <c r="C15" s="6">
        <f>SUM(B15-'7'!B15)</f>
        <v>161360</v>
      </c>
      <c r="D15" s="14"/>
      <c r="E15" s="1"/>
      <c r="F15" s="1"/>
      <c r="G15" s="30">
        <f>SUM(C15:C15)</f>
        <v>161360</v>
      </c>
    </row>
    <row r="16" spans="1:7" ht="17.25" x14ac:dyDescent="0.3">
      <c r="A16" s="1" t="s">
        <v>14</v>
      </c>
      <c r="B16" s="1">
        <v>237434000</v>
      </c>
      <c r="C16" s="6">
        <f>SUM(B16-'7'!B16)</f>
        <v>97000</v>
      </c>
      <c r="D16" s="14"/>
      <c r="E16" s="1"/>
      <c r="F16" s="1"/>
      <c r="G16" s="12">
        <f>SUM(C16)</f>
        <v>97000</v>
      </c>
    </row>
    <row r="17" spans="1:7" ht="17.25" x14ac:dyDescent="0.3">
      <c r="A17" s="1" t="s">
        <v>15</v>
      </c>
      <c r="B17" s="1">
        <v>5064750</v>
      </c>
      <c r="C17" s="6">
        <f>SUM(B17-'7'!B17)</f>
        <v>23210</v>
      </c>
      <c r="D17" s="14"/>
      <c r="E17" s="1"/>
      <c r="F17" s="1"/>
      <c r="G17" s="33">
        <f>SUM(C17:C18)</f>
        <v>23410</v>
      </c>
    </row>
    <row r="18" spans="1:7" ht="17.25" x14ac:dyDescent="0.3">
      <c r="A18" s="1" t="s">
        <v>16</v>
      </c>
      <c r="B18" s="1">
        <v>7394100</v>
      </c>
      <c r="C18" s="6">
        <f>SUM(B18-'7'!B18)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53632910</v>
      </c>
      <c r="C19" s="6">
        <f>SUM(B19-'7'!B19)</f>
        <v>24610</v>
      </c>
      <c r="D19" s="14"/>
      <c r="E19" s="1"/>
      <c r="F19" s="1"/>
      <c r="G19" s="12">
        <f>SUM(C19)</f>
        <v>24610</v>
      </c>
    </row>
    <row r="20" spans="1:7" ht="17.25" x14ac:dyDescent="0.3">
      <c r="A20" s="1" t="s">
        <v>18</v>
      </c>
      <c r="B20" s="1">
        <v>20503200</v>
      </c>
      <c r="C20" s="6">
        <f>SUM(B20-'7'!B20)</f>
        <v>64000</v>
      </c>
      <c r="D20" s="14"/>
      <c r="E20" s="1"/>
      <c r="F20" s="1"/>
      <c r="G20" s="12">
        <f>SUM(C20)</f>
        <v>64000</v>
      </c>
    </row>
    <row r="21" spans="1:7" ht="17.25" x14ac:dyDescent="0.3">
      <c r="A21" s="1" t="s">
        <v>19</v>
      </c>
      <c r="B21" s="1">
        <v>93430900</v>
      </c>
      <c r="C21" s="6">
        <f>SUM(B21-'7'!B21)</f>
        <v>62500</v>
      </c>
      <c r="D21" s="14"/>
      <c r="E21" s="1"/>
      <c r="F21" s="1"/>
      <c r="G21" s="12">
        <f>SUM(C21)</f>
        <v>62500</v>
      </c>
    </row>
    <row r="22" spans="1:7" ht="17.25" x14ac:dyDescent="0.3">
      <c r="A22" s="1" t="s">
        <v>42</v>
      </c>
      <c r="B22" s="1">
        <v>9610900</v>
      </c>
      <c r="C22" s="6">
        <f>SUM(B22-'7'!B22)</f>
        <v>0</v>
      </c>
      <c r="D22" s="14"/>
      <c r="E22" s="1"/>
      <c r="F22" s="1"/>
      <c r="G22" s="30">
        <f>SUM(C22)</f>
        <v>0</v>
      </c>
    </row>
    <row r="23" spans="1:7" ht="17.25" x14ac:dyDescent="0.3">
      <c r="A23" s="1" t="s">
        <v>20</v>
      </c>
      <c r="B23" s="1">
        <v>22188000</v>
      </c>
      <c r="C23" s="6">
        <f>SUM(B23-'7'!B23)</f>
        <v>0</v>
      </c>
      <c r="D23" s="14"/>
      <c r="E23" s="1"/>
      <c r="F23" s="1"/>
      <c r="G23" s="33">
        <f>SUM(C23:C24)</f>
        <v>0</v>
      </c>
    </row>
    <row r="24" spans="1:7" ht="17.25" x14ac:dyDescent="0.3">
      <c r="A24" s="1" t="s">
        <v>21</v>
      </c>
      <c r="B24" s="1">
        <v>3527370</v>
      </c>
      <c r="C24" s="6">
        <f>SUM(B24-'7'!B24)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56157000</v>
      </c>
      <c r="C25" s="6">
        <f>SUM(B25-'7'!B25)</f>
        <v>0</v>
      </c>
      <c r="D25" s="14"/>
      <c r="E25" s="1"/>
      <c r="F25" s="1"/>
      <c r="G25" s="33">
        <f>SUM(C25:C26)</f>
        <v>0</v>
      </c>
    </row>
    <row r="26" spans="1:7" ht="17.25" x14ac:dyDescent="0.3">
      <c r="A26" s="1" t="s">
        <v>23</v>
      </c>
      <c r="B26" s="1">
        <v>2652200</v>
      </c>
      <c r="C26" s="6">
        <f>SUM(B26-'7'!B26)</f>
        <v>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SUM(B27-'7'!B27)</f>
        <v>0</v>
      </c>
      <c r="D27" s="14"/>
      <c r="E27" s="1"/>
      <c r="F27" s="1"/>
      <c r="G27" s="33">
        <f>SUM(C27:C28)</f>
        <v>0</v>
      </c>
    </row>
    <row r="28" spans="1:7" ht="17.25" x14ac:dyDescent="0.3">
      <c r="A28" s="1" t="s">
        <v>25</v>
      </c>
      <c r="B28" s="1">
        <v>202270</v>
      </c>
      <c r="C28" s="6">
        <f>SUM(B28-'7'!B28)</f>
        <v>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27189000</v>
      </c>
      <c r="C29" s="6">
        <f>SUM(B29-'7'!B29)</f>
        <v>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3558090</v>
      </c>
      <c r="C30" s="6">
        <f>SUM(B30-'7'!B30)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182000</v>
      </c>
      <c r="C31" s="6">
        <f>SUM(B31-'7'!B31)</f>
        <v>0</v>
      </c>
      <c r="D31" s="14"/>
      <c r="E31" s="1"/>
      <c r="F31" s="1"/>
      <c r="G31" s="33">
        <f>SUM(C31:C32)</f>
        <v>0</v>
      </c>
    </row>
    <row r="32" spans="1:7" ht="17.25" x14ac:dyDescent="0.3">
      <c r="A32" s="1" t="s">
        <v>27</v>
      </c>
      <c r="B32" s="1">
        <v>5671800</v>
      </c>
      <c r="C32" s="6">
        <f>SUM(B32-'7'!B32)</f>
        <v>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56647000</v>
      </c>
      <c r="C33" s="6">
        <f>SUM(B33-'7'!B33)</f>
        <v>0</v>
      </c>
      <c r="D33" s="14"/>
      <c r="E33" s="1"/>
      <c r="F33" s="1"/>
      <c r="G33" s="33">
        <f>SUM(C33:C34)</f>
        <v>0</v>
      </c>
    </row>
    <row r="34" spans="1:7" ht="17.25" x14ac:dyDescent="0.3">
      <c r="A34" s="1" t="s">
        <v>29</v>
      </c>
      <c r="B34" s="1">
        <v>1800920</v>
      </c>
      <c r="C34" s="6">
        <f>SUM(B34-'7'!B34)</f>
        <v>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28087000</v>
      </c>
      <c r="C35" s="6">
        <f>SUM(B35-'7'!B35)</f>
        <v>0</v>
      </c>
      <c r="D35" s="14"/>
      <c r="E35" s="1"/>
      <c r="F35" s="1"/>
      <c r="G35" s="33">
        <f>SUM(C35:C36)</f>
        <v>0</v>
      </c>
    </row>
    <row r="36" spans="1:7" ht="17.25" x14ac:dyDescent="0.3">
      <c r="A36" s="1" t="s">
        <v>44</v>
      </c>
      <c r="B36" s="1">
        <v>3210270</v>
      </c>
      <c r="C36" s="6">
        <f>SUM(B36-'7'!B36)</f>
        <v>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200900</v>
      </c>
      <c r="C37" s="6">
        <f>SUM(B37-'7'!B37)</f>
        <v>0</v>
      </c>
      <c r="D37" s="14"/>
      <c r="E37" s="1"/>
      <c r="F37" s="1"/>
      <c r="G37" s="33">
        <f>SUM(C37:C38)</f>
        <v>0</v>
      </c>
    </row>
    <row r="38" spans="1:7" ht="17.25" x14ac:dyDescent="0.3">
      <c r="A38" s="1" t="s">
        <v>46</v>
      </c>
      <c r="B38" s="1">
        <v>1377630</v>
      </c>
      <c r="C38" s="6">
        <f>SUM(B38-'7'!B38)</f>
        <v>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59892000</v>
      </c>
      <c r="C39" s="6">
        <f>SUM(B39-'7'!B39)</f>
        <v>0</v>
      </c>
      <c r="D39" s="14"/>
      <c r="E39" s="1"/>
      <c r="F39" s="1"/>
      <c r="G39" s="33">
        <f>SUM(C39:C40)</f>
        <v>0</v>
      </c>
    </row>
    <row r="40" spans="1:7" ht="17.25" x14ac:dyDescent="0.3">
      <c r="A40" s="1" t="s">
        <v>31</v>
      </c>
      <c r="B40" s="1">
        <v>9753760</v>
      </c>
      <c r="C40" s="6">
        <f>SUM(B40-'7'!B40)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SUM(B41-'7'!B41)</f>
        <v>0</v>
      </c>
      <c r="D41" s="14"/>
      <c r="E41" s="1"/>
      <c r="F41" s="1"/>
      <c r="G41" s="12">
        <f>SUM(C41)</f>
        <v>0</v>
      </c>
    </row>
    <row r="42" spans="1:7" ht="17.25" x14ac:dyDescent="0.3">
      <c r="A42" s="9"/>
      <c r="B42" s="1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&amp;C&amp;20September 8,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8" workbookViewId="0">
      <selection activeCell="B40" sqref="B40"/>
    </sheetView>
  </sheetViews>
  <sheetFormatPr defaultRowHeight="15" x14ac:dyDescent="0.25"/>
  <cols>
    <col min="1" max="1" width="17" customWidth="1"/>
    <col min="2" max="2" width="20.5703125" customWidth="1"/>
    <col min="3" max="3" width="13.1406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214852000</v>
      </c>
      <c r="C2" s="6">
        <f>SUM(B2-'8'!B2)</f>
        <v>43000</v>
      </c>
      <c r="D2" s="8"/>
      <c r="E2" s="2"/>
      <c r="F2" s="3"/>
      <c r="G2" s="33">
        <f>SUM(C2:C3)</f>
        <v>89260</v>
      </c>
    </row>
    <row r="3" spans="1:7" ht="17.25" x14ac:dyDescent="0.3">
      <c r="A3" s="1" t="s">
        <v>0</v>
      </c>
      <c r="B3" s="1">
        <v>5239410</v>
      </c>
      <c r="C3" s="6">
        <f>SUM(B3-'8'!B3)</f>
        <v>46260</v>
      </c>
      <c r="D3" s="14"/>
      <c r="E3" s="1"/>
      <c r="F3" s="1"/>
      <c r="G3" s="34"/>
    </row>
    <row r="4" spans="1:7" ht="17.25" x14ac:dyDescent="0.3">
      <c r="A4" s="1" t="s">
        <v>2</v>
      </c>
      <c r="B4" s="1">
        <v>2216000</v>
      </c>
      <c r="C4" s="6">
        <f>SUM(B4-'8'!B4)</f>
        <v>0</v>
      </c>
      <c r="D4" s="14"/>
      <c r="E4" s="1"/>
      <c r="F4" s="1"/>
      <c r="G4" s="15">
        <f>SUM(C4)</f>
        <v>0</v>
      </c>
    </row>
    <row r="5" spans="1:7" ht="17.25" x14ac:dyDescent="0.3">
      <c r="A5" s="1" t="s">
        <v>3</v>
      </c>
      <c r="B5" s="1">
        <v>33225820</v>
      </c>
      <c r="C5" s="6">
        <f>SUM(B5-'8'!B5)</f>
        <v>90130</v>
      </c>
      <c r="D5" s="8"/>
      <c r="E5" s="1"/>
      <c r="F5" s="1"/>
      <c r="G5" s="12">
        <f>SUM(C5)</f>
        <v>90130</v>
      </c>
    </row>
    <row r="6" spans="1:7" ht="17.25" x14ac:dyDescent="0.3">
      <c r="A6" s="1" t="s">
        <v>4</v>
      </c>
      <c r="B6" s="1">
        <v>39104140</v>
      </c>
      <c r="C6" s="6">
        <f>SUM(B6-'8'!B6)</f>
        <v>5070</v>
      </c>
      <c r="D6" s="14"/>
      <c r="E6" s="1"/>
      <c r="F6" s="1"/>
      <c r="G6" s="12">
        <f>SUM(C6)</f>
        <v>5070</v>
      </c>
    </row>
    <row r="7" spans="1:7" ht="17.25" x14ac:dyDescent="0.3">
      <c r="A7" s="1" t="s">
        <v>5</v>
      </c>
      <c r="B7" s="1">
        <v>13130800</v>
      </c>
      <c r="C7" s="6">
        <f>SUM(B7-'8'!B7)</f>
        <v>11300</v>
      </c>
      <c r="D7" s="14"/>
      <c r="E7" s="1"/>
      <c r="F7" s="1"/>
      <c r="G7" s="33">
        <f>SUM(C7:C8)</f>
        <v>37600</v>
      </c>
    </row>
    <row r="8" spans="1:7" ht="17.25" x14ac:dyDescent="0.3">
      <c r="A8" s="1" t="s">
        <v>6</v>
      </c>
      <c r="B8" s="1">
        <v>4752090</v>
      </c>
      <c r="C8" s="6">
        <f>SUM(B8-'8'!B8)</f>
        <v>26300</v>
      </c>
      <c r="D8" s="14"/>
      <c r="E8" s="1"/>
      <c r="F8" s="1"/>
      <c r="G8" s="34"/>
    </row>
    <row r="9" spans="1:7" ht="17.25" x14ac:dyDescent="0.3">
      <c r="A9" s="1" t="s">
        <v>7</v>
      </c>
      <c r="B9" s="1">
        <v>94738320</v>
      </c>
      <c r="C9" s="6">
        <f>SUM(B9-'8'!B9)</f>
        <v>73340</v>
      </c>
      <c r="D9" s="14"/>
      <c r="E9" s="1"/>
      <c r="F9" s="1"/>
      <c r="G9" s="12">
        <f>SUM(C9)</f>
        <v>73340</v>
      </c>
    </row>
    <row r="10" spans="1:7" ht="17.25" x14ac:dyDescent="0.3">
      <c r="A10" s="1" t="s">
        <v>8</v>
      </c>
      <c r="B10" s="1">
        <v>63316200</v>
      </c>
      <c r="C10" s="6">
        <f>SUM(B10-'8'!B10)</f>
        <v>385500</v>
      </c>
      <c r="D10" s="14"/>
      <c r="E10" s="1"/>
      <c r="F10" s="1"/>
      <c r="G10" s="33">
        <f>SUM(C10:C11)</f>
        <v>385500</v>
      </c>
    </row>
    <row r="11" spans="1:7" ht="17.25" x14ac:dyDescent="0.3">
      <c r="A11" s="1" t="s">
        <v>9</v>
      </c>
      <c r="B11" s="1">
        <v>36407390</v>
      </c>
      <c r="C11" s="6">
        <f>SUM(B11-'8'!B11)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6839170000</v>
      </c>
      <c r="C12" s="6">
        <f>SUM(B12-'8'!B12)</f>
        <v>2030000</v>
      </c>
      <c r="D12" s="14"/>
      <c r="E12" s="1"/>
      <c r="F12" s="1"/>
      <c r="G12" s="12">
        <f>SUM(C12)</f>
        <v>2030000</v>
      </c>
    </row>
    <row r="13" spans="1:7" ht="17.25" x14ac:dyDescent="0.3">
      <c r="A13" s="1" t="s">
        <v>11</v>
      </c>
      <c r="B13" s="11">
        <v>6666665060000</v>
      </c>
      <c r="C13" s="13">
        <f>SUM(B13-'8'!B13)</f>
        <v>465000</v>
      </c>
      <c r="D13" s="14"/>
      <c r="E13" s="1"/>
      <c r="F13" s="1"/>
      <c r="G13" s="12">
        <f>SUM(C13)</f>
        <v>465000</v>
      </c>
    </row>
    <row r="14" spans="1:7" ht="17.25" x14ac:dyDescent="0.3">
      <c r="A14" s="1" t="s">
        <v>12</v>
      </c>
      <c r="B14" s="1">
        <v>48029030</v>
      </c>
      <c r="C14" s="6">
        <f>SUM(B14-'8'!B14)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235664880</v>
      </c>
      <c r="C15" s="6">
        <f>SUM(B15-'8'!B15)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237434000</v>
      </c>
      <c r="C16" s="6">
        <f>SUM(B16-'8'!B16)</f>
        <v>0</v>
      </c>
      <c r="D16" s="14"/>
      <c r="E16" s="1"/>
      <c r="F16" s="1"/>
      <c r="G16" s="12">
        <f>SUM(C16)</f>
        <v>0</v>
      </c>
    </row>
    <row r="17" spans="1:7" ht="17.25" x14ac:dyDescent="0.3">
      <c r="A17" s="1" t="s">
        <v>15</v>
      </c>
      <c r="B17" s="1">
        <v>5092650</v>
      </c>
      <c r="C17" s="6">
        <f>SUM(B17-'8'!B17)</f>
        <v>27900</v>
      </c>
      <c r="D17" s="14"/>
      <c r="E17" s="1"/>
      <c r="F17" s="1"/>
      <c r="G17" s="33">
        <f>SUM(C17:C18)</f>
        <v>28200</v>
      </c>
    </row>
    <row r="18" spans="1:7" ht="17.25" x14ac:dyDescent="0.3">
      <c r="A18" s="1" t="s">
        <v>16</v>
      </c>
      <c r="B18" s="1">
        <v>7394400</v>
      </c>
      <c r="C18" s="6">
        <f>SUM(B18-'8'!B18)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53665570</v>
      </c>
      <c r="C19" s="6">
        <f>SUM(B19-'8'!B19)</f>
        <v>32660</v>
      </c>
      <c r="D19" s="14"/>
      <c r="E19" s="1"/>
      <c r="F19" s="1"/>
      <c r="G19" s="12">
        <f>SUM(C19)</f>
        <v>32660</v>
      </c>
    </row>
    <row r="20" spans="1:7" ht="17.25" x14ac:dyDescent="0.3">
      <c r="A20" s="1" t="s">
        <v>18</v>
      </c>
      <c r="B20" s="1">
        <v>20566200</v>
      </c>
      <c r="C20" s="6">
        <f>SUM(B20-'8'!B20)</f>
        <v>63000</v>
      </c>
      <c r="D20" s="14"/>
      <c r="E20" s="1"/>
      <c r="F20" s="1"/>
      <c r="G20" s="12">
        <f>SUM(C20)</f>
        <v>63000</v>
      </c>
    </row>
    <row r="21" spans="1:7" ht="17.25" x14ac:dyDescent="0.3">
      <c r="A21" s="1" t="s">
        <v>19</v>
      </c>
      <c r="B21" s="1">
        <v>93430900</v>
      </c>
      <c r="C21" s="6">
        <f>SUM(B21-'8'!B21)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9712900</v>
      </c>
      <c r="C22" s="6">
        <f>SUM(B22-'8'!B22)</f>
        <v>102000</v>
      </c>
      <c r="D22" s="14"/>
      <c r="E22" s="1"/>
      <c r="F22" s="1"/>
      <c r="G22" s="25">
        <f>SUM(C22)</f>
        <v>102000</v>
      </c>
    </row>
    <row r="23" spans="1:7" ht="17.25" x14ac:dyDescent="0.3">
      <c r="A23" s="1" t="s">
        <v>20</v>
      </c>
      <c r="B23" s="1">
        <v>22277300</v>
      </c>
      <c r="C23" s="6">
        <f>SUM(B23-'8'!B23)</f>
        <v>89300</v>
      </c>
      <c r="D23" s="14"/>
      <c r="E23" s="1"/>
      <c r="F23" s="1"/>
      <c r="G23" s="33">
        <f>SUM(C23:C24)</f>
        <v>89300</v>
      </c>
    </row>
    <row r="24" spans="1:7" ht="17.25" x14ac:dyDescent="0.3">
      <c r="A24" s="1" t="s">
        <v>21</v>
      </c>
      <c r="B24" s="1">
        <v>3527370</v>
      </c>
      <c r="C24" s="6">
        <f>SUM(B24-'8'!B24)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56519000</v>
      </c>
      <c r="C25" s="6">
        <f>SUM(B25-'8'!B25)</f>
        <v>362000</v>
      </c>
      <c r="D25" s="14"/>
      <c r="E25" s="1"/>
      <c r="F25" s="1"/>
      <c r="G25" s="33">
        <f>SUM(C25:C26)</f>
        <v>448720</v>
      </c>
    </row>
    <row r="26" spans="1:7" ht="17.25" x14ac:dyDescent="0.3">
      <c r="A26" s="1" t="s">
        <v>23</v>
      </c>
      <c r="B26" s="1">
        <v>2738920</v>
      </c>
      <c r="C26" s="6">
        <f>SUM(B26-'8'!B26)</f>
        <v>86720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SUM(B27-'8'!B27)</f>
        <v>0</v>
      </c>
      <c r="D27" s="14"/>
      <c r="E27" s="1"/>
      <c r="F27" s="1"/>
      <c r="G27" s="35">
        <f>SUM(C27:C28)</f>
        <v>890</v>
      </c>
    </row>
    <row r="28" spans="1:7" ht="17.25" x14ac:dyDescent="0.3">
      <c r="A28" s="1" t="s">
        <v>25</v>
      </c>
      <c r="B28" s="1">
        <v>203160</v>
      </c>
      <c r="C28" s="6">
        <f>SUM(B28-'8'!B28)</f>
        <v>890</v>
      </c>
      <c r="D28" s="14"/>
      <c r="E28" s="1"/>
      <c r="F28" s="1"/>
      <c r="G28" s="36"/>
    </row>
    <row r="29" spans="1:7" ht="17.25" x14ac:dyDescent="0.3">
      <c r="A29" s="1" t="s">
        <v>40</v>
      </c>
      <c r="B29" s="1">
        <v>27355000</v>
      </c>
      <c r="C29" s="6">
        <f>SUM(B29-'8'!B29)</f>
        <v>166000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3636230</v>
      </c>
      <c r="C30" s="6">
        <f>SUM(B30-'8'!B30)</f>
        <v>78140</v>
      </c>
      <c r="D30" s="14"/>
      <c r="E30" s="1"/>
      <c r="F30" s="1"/>
      <c r="G30" s="21">
        <f>SUM(C29:C30)</f>
        <v>244140</v>
      </c>
    </row>
    <row r="31" spans="1:7" ht="17.25" x14ac:dyDescent="0.3">
      <c r="A31" s="1" t="s">
        <v>26</v>
      </c>
      <c r="B31" s="1">
        <v>182000</v>
      </c>
      <c r="C31" s="6">
        <f>SUM(B31-'8'!B31)</f>
        <v>0</v>
      </c>
      <c r="D31" s="14"/>
      <c r="E31" s="1"/>
      <c r="F31" s="1"/>
      <c r="G31" s="33">
        <f>SUM(C31:C32)</f>
        <v>36910</v>
      </c>
    </row>
    <row r="32" spans="1:7" ht="17.25" x14ac:dyDescent="0.3">
      <c r="A32" s="1" t="s">
        <v>27</v>
      </c>
      <c r="B32" s="1">
        <v>5708710</v>
      </c>
      <c r="C32" s="6">
        <f>SUM(B32-'8'!B32)</f>
        <v>36910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56829000</v>
      </c>
      <c r="C33" s="6">
        <f>SUM(B33-'8'!B33)</f>
        <v>182000</v>
      </c>
      <c r="D33" s="14"/>
      <c r="E33" s="1"/>
      <c r="F33" s="1"/>
      <c r="G33" s="33">
        <f>SUM(C33:C34)</f>
        <v>258350</v>
      </c>
    </row>
    <row r="34" spans="1:7" ht="17.25" x14ac:dyDescent="0.3">
      <c r="A34" s="1" t="s">
        <v>29</v>
      </c>
      <c r="B34" s="1">
        <v>1877270</v>
      </c>
      <c r="C34" s="6">
        <f>SUM(B34-'8'!B34)</f>
        <v>76350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28091100</v>
      </c>
      <c r="C35" s="6">
        <f>SUM(B35-'8'!B35)</f>
        <v>4100</v>
      </c>
      <c r="D35" s="14"/>
      <c r="E35" s="1"/>
      <c r="F35" s="1"/>
      <c r="G35" s="33">
        <f>SUM(C35:C36)</f>
        <v>28600</v>
      </c>
    </row>
    <row r="36" spans="1:7" ht="17.25" x14ac:dyDescent="0.3">
      <c r="A36" s="1" t="s">
        <v>44</v>
      </c>
      <c r="B36" s="1">
        <v>3234770</v>
      </c>
      <c r="C36" s="6">
        <f>SUM(B36-'8'!B36)</f>
        <v>24500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203000</v>
      </c>
      <c r="C37" s="6">
        <f>SUM(B37-'8'!B37)</f>
        <v>2100</v>
      </c>
      <c r="D37" s="14"/>
      <c r="E37" s="1"/>
      <c r="F37" s="1"/>
      <c r="G37" s="33">
        <f>SUM(C37:C38)</f>
        <v>10600</v>
      </c>
    </row>
    <row r="38" spans="1:7" ht="17.25" x14ac:dyDescent="0.3">
      <c r="A38" s="1" t="s">
        <v>46</v>
      </c>
      <c r="B38" s="1">
        <v>1386130</v>
      </c>
      <c r="C38" s="6">
        <f>SUM(B38-'8'!B38)</f>
        <v>8500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59965000</v>
      </c>
      <c r="C39" s="6">
        <f>SUM(B39-'8'!B39)</f>
        <v>73000</v>
      </c>
      <c r="D39" s="14"/>
      <c r="E39" s="1"/>
      <c r="F39" s="1"/>
      <c r="G39" s="33">
        <f>SUM(C39:C40)</f>
        <v>73000</v>
      </c>
    </row>
    <row r="40" spans="1:7" ht="17.25" x14ac:dyDescent="0.3">
      <c r="A40" s="1" t="s">
        <v>31</v>
      </c>
      <c r="B40" s="1">
        <v>9753760</v>
      </c>
      <c r="C40" s="6">
        <f>SUM(B40-'8'!B40)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SUM(B41-'8'!B41)</f>
        <v>0</v>
      </c>
      <c r="D41" s="1"/>
      <c r="E41" s="1"/>
      <c r="F41" s="1"/>
      <c r="G41" s="12">
        <f>SUM(C41)</f>
        <v>0</v>
      </c>
    </row>
    <row r="42" spans="1:7" x14ac:dyDescent="0.25">
      <c r="G42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8333333333333337" bottom="0.75" header="0.3" footer="0.3"/>
  <pageSetup orientation="portrait" r:id="rId1"/>
  <headerFooter>
    <oddHeader>&amp;C&amp;"-,Bold"&amp;18September 9,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SUM_C2_C3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Bennett</dc:creator>
  <cp:lastModifiedBy>Ms.Ashley Lackey</cp:lastModifiedBy>
  <cp:lastPrinted>2018-09-30T15:44:49Z</cp:lastPrinted>
  <dcterms:created xsi:type="dcterms:W3CDTF">2016-03-31T16:20:44Z</dcterms:created>
  <dcterms:modified xsi:type="dcterms:W3CDTF">2019-02-01T16:31:41Z</dcterms:modified>
</cp:coreProperties>
</file>