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85" windowWidth="25320" windowHeight="13110" activeTab="30"/>
  </bookViews>
  <sheets>
    <sheet name="1" sheetId="1" r:id="rId1"/>
    <sheet name="2" sheetId="32" r:id="rId2"/>
    <sheet name="3" sheetId="33" r:id="rId3"/>
    <sheet name="4" sheetId="34" r:id="rId4"/>
    <sheet name="5" sheetId="35" r:id="rId5"/>
    <sheet name="6" sheetId="37" r:id="rId6"/>
    <sheet name="7" sheetId="38" r:id="rId7"/>
    <sheet name="8" sheetId="39" r:id="rId8"/>
    <sheet name="9" sheetId="40" r:id="rId9"/>
    <sheet name="10" sheetId="41" r:id="rId10"/>
    <sheet name="11" sheetId="42" r:id="rId11"/>
    <sheet name="12" sheetId="43" r:id="rId12"/>
    <sheet name="13" sheetId="44" r:id="rId13"/>
    <sheet name="14" sheetId="45" r:id="rId14"/>
    <sheet name="15" sheetId="46" r:id="rId15"/>
    <sheet name="16" sheetId="47" r:id="rId16"/>
    <sheet name="17" sheetId="48" r:id="rId17"/>
    <sheet name="18" sheetId="49" r:id="rId18"/>
    <sheet name="19" sheetId="50" r:id="rId19"/>
    <sheet name="20" sheetId="51" r:id="rId20"/>
    <sheet name="21" sheetId="52" r:id="rId21"/>
    <sheet name="22" sheetId="53" r:id="rId22"/>
    <sheet name="23" sheetId="54" r:id="rId23"/>
    <sheet name="24" sheetId="55" r:id="rId24"/>
    <sheet name="25" sheetId="56" r:id="rId25"/>
    <sheet name="26" sheetId="57" r:id="rId26"/>
    <sheet name="27" sheetId="58" r:id="rId27"/>
    <sheet name="28" sheetId="59" r:id="rId28"/>
    <sheet name="29" sheetId="60" r:id="rId29"/>
    <sheet name="30" sheetId="61" r:id="rId30"/>
    <sheet name="31" sheetId="63" r:id="rId31"/>
  </sheets>
  <definedNames>
    <definedName name="SUM_C2_C3">'2'!$G$2</definedName>
  </definedNames>
  <calcPr calcId="145621"/>
</workbook>
</file>

<file path=xl/calcChain.xml><?xml version="1.0" encoding="utf-8"?>
<calcChain xmlns="http://schemas.openxmlformats.org/spreadsheetml/2006/main">
  <c r="G42" i="63" l="1"/>
  <c r="G42" i="61"/>
  <c r="G42" i="57"/>
  <c r="G42" i="56"/>
  <c r="G42" i="55"/>
  <c r="G42" i="54"/>
  <c r="G42" i="50"/>
  <c r="G42" i="49"/>
  <c r="G42" i="48"/>
  <c r="G42" i="47"/>
  <c r="G42" i="44"/>
  <c r="G42" i="43"/>
  <c r="G42" i="42"/>
  <c r="G42" i="41"/>
  <c r="G42" i="40"/>
  <c r="G42" i="35"/>
  <c r="G42" i="34"/>
  <c r="G42" i="33"/>
  <c r="G42" i="32"/>
  <c r="C37" i="63" l="1"/>
  <c r="C13" i="34" l="1"/>
  <c r="C25" i="33" l="1"/>
  <c r="C10" i="42" l="1"/>
  <c r="C25" i="40" l="1"/>
  <c r="C21" i="40"/>
  <c r="C22" i="40"/>
  <c r="C17" i="40"/>
  <c r="C4" i="40"/>
  <c r="C26" i="39"/>
  <c r="C15" i="39"/>
  <c r="C34" i="54" l="1"/>
  <c r="C3" i="54" l="1"/>
  <c r="C13" i="53" l="1"/>
  <c r="C13" i="45" l="1"/>
  <c r="C22" i="35" l="1"/>
  <c r="C2" i="35"/>
  <c r="C37" i="42" l="1"/>
  <c r="C37" i="41"/>
  <c r="C9" i="42" l="1"/>
  <c r="C38" i="42"/>
  <c r="C38" i="41"/>
  <c r="C13" i="42" l="1"/>
  <c r="C10" i="37" l="1"/>
  <c r="C38" i="58" l="1"/>
  <c r="C37" i="58"/>
  <c r="C38" i="50" l="1"/>
  <c r="C41" i="47" l="1"/>
  <c r="C13" i="47"/>
  <c r="C38" i="45" l="1"/>
  <c r="C37" i="45"/>
  <c r="C22" i="45"/>
  <c r="C38" i="44"/>
  <c r="C37" i="44"/>
  <c r="C38" i="43"/>
  <c r="C37" i="43"/>
  <c r="C31" i="42" l="1"/>
  <c r="C37" i="37" l="1"/>
  <c r="C22" i="37"/>
  <c r="C37" i="35"/>
  <c r="C41" i="56" l="1"/>
  <c r="C37" i="56" l="1"/>
  <c r="C38" i="55"/>
  <c r="C37" i="55"/>
  <c r="C38" i="57" l="1"/>
  <c r="C37" i="57"/>
  <c r="C38" i="56"/>
  <c r="C38" i="54"/>
  <c r="C37" i="48"/>
  <c r="C37" i="49"/>
  <c r="C37" i="50"/>
  <c r="C38" i="51"/>
  <c r="C37" i="52"/>
  <c r="C37" i="53"/>
  <c r="C38" i="53"/>
  <c r="C38" i="52"/>
  <c r="C37" i="51"/>
  <c r="C38" i="49"/>
  <c r="C38" i="48"/>
  <c r="C5" i="46" l="1"/>
  <c r="C38" i="47"/>
  <c r="C37" i="47"/>
  <c r="C38" i="46"/>
  <c r="C37" i="46"/>
  <c r="C26" i="44" l="1"/>
  <c r="C41" i="41" l="1"/>
  <c r="C38" i="37" l="1"/>
  <c r="C38" i="35"/>
  <c r="C38" i="33"/>
  <c r="C38" i="34"/>
  <c r="C38" i="40"/>
  <c r="C37" i="40"/>
  <c r="C38" i="39"/>
  <c r="C37" i="39"/>
  <c r="C22" i="38"/>
  <c r="C38" i="38"/>
  <c r="C37" i="38"/>
  <c r="C37" i="33" l="1"/>
  <c r="G22" i="1" l="1"/>
  <c r="C22" i="39" l="1"/>
  <c r="G22" i="39" s="1"/>
  <c r="G22" i="38"/>
  <c r="G22" i="37"/>
  <c r="G22" i="35"/>
  <c r="C37" i="34"/>
  <c r="C22" i="34"/>
  <c r="G22" i="34" s="1"/>
  <c r="C22" i="33"/>
  <c r="G22" i="33" s="1"/>
  <c r="C38" i="32"/>
  <c r="C37" i="32"/>
  <c r="C22" i="32"/>
  <c r="G22" i="32" s="1"/>
  <c r="G38" i="1"/>
  <c r="C8" i="48"/>
  <c r="C13" i="39"/>
  <c r="G37" i="44" l="1"/>
  <c r="G37" i="46"/>
  <c r="G37" i="48"/>
  <c r="G37" i="50"/>
  <c r="G37" i="52"/>
  <c r="G37" i="54"/>
  <c r="G37" i="56"/>
  <c r="G37" i="37"/>
  <c r="G37" i="40"/>
  <c r="G37" i="42"/>
  <c r="G37" i="34"/>
  <c r="G37" i="35"/>
  <c r="G37" i="38"/>
  <c r="G37" i="45"/>
  <c r="G37" i="47"/>
  <c r="G37" i="49"/>
  <c r="G37" i="51"/>
  <c r="G37" i="53"/>
  <c r="G37" i="55"/>
  <c r="G37" i="57"/>
  <c r="G38" i="33"/>
  <c r="G37" i="58"/>
  <c r="G37" i="39"/>
  <c r="G37" i="41"/>
  <c r="G37" i="43"/>
  <c r="G38" i="32"/>
  <c r="G17" i="1"/>
  <c r="C38" i="63" l="1"/>
  <c r="C38" i="61"/>
  <c r="C38" i="60"/>
  <c r="C37" i="60"/>
  <c r="C38" i="59"/>
  <c r="C37" i="59"/>
  <c r="G37" i="63" l="1"/>
  <c r="G37" i="61"/>
  <c r="G37" i="60"/>
  <c r="G37" i="59"/>
  <c r="C39" i="57"/>
  <c r="C23" i="53"/>
  <c r="C22" i="53"/>
  <c r="C22" i="63" l="1"/>
  <c r="C22" i="61"/>
  <c r="C22" i="60"/>
  <c r="C22" i="59"/>
  <c r="C22" i="58"/>
  <c r="C22" i="57"/>
  <c r="C22" i="56"/>
  <c r="C22" i="55"/>
  <c r="C22" i="54"/>
  <c r="C22" i="52"/>
  <c r="C22" i="51"/>
  <c r="C22" i="50"/>
  <c r="C22" i="49"/>
  <c r="C22" i="47"/>
  <c r="C22" i="46"/>
  <c r="G22" i="63" l="1"/>
  <c r="G22" i="61"/>
  <c r="G22" i="60"/>
  <c r="G22" i="59"/>
  <c r="G22" i="58"/>
  <c r="G22" i="57"/>
  <c r="G22" i="56"/>
  <c r="G22" i="55"/>
  <c r="G22" i="54"/>
  <c r="G22" i="53"/>
  <c r="G22" i="52"/>
  <c r="C22" i="48"/>
  <c r="G22" i="48" s="1"/>
  <c r="G22" i="51"/>
  <c r="G22" i="50"/>
  <c r="G22" i="49"/>
  <c r="G22" i="47"/>
  <c r="G22" i="46"/>
  <c r="G22" i="45" l="1"/>
  <c r="C22" i="44" l="1"/>
  <c r="G22" i="44" s="1"/>
  <c r="C22" i="43"/>
  <c r="G22" i="43" s="1"/>
  <c r="C22" i="42"/>
  <c r="G22" i="42" s="1"/>
  <c r="C22" i="41"/>
  <c r="G22" i="41" s="1"/>
  <c r="G22" i="40"/>
  <c r="C41" i="42" l="1"/>
  <c r="C13" i="37"/>
  <c r="C26" i="33" l="1"/>
  <c r="C2" i="34" l="1"/>
  <c r="C3" i="34"/>
  <c r="C4" i="34"/>
  <c r="C5" i="34"/>
  <c r="C6" i="34"/>
  <c r="C7" i="34"/>
  <c r="C8" i="34"/>
  <c r="C9" i="34"/>
  <c r="C10" i="34"/>
  <c r="C11" i="34"/>
  <c r="C12" i="34"/>
  <c r="C14" i="34"/>
  <c r="C15" i="34"/>
  <c r="C16" i="34"/>
  <c r="C17" i="34"/>
  <c r="C18" i="34"/>
  <c r="C19" i="34"/>
  <c r="C20" i="34"/>
  <c r="C21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9" i="34"/>
  <c r="C40" i="34"/>
  <c r="C41" i="34"/>
  <c r="C13" i="59" l="1"/>
  <c r="C7" i="49" l="1"/>
  <c r="C40" i="37" l="1"/>
  <c r="C13" i="56" l="1"/>
  <c r="C13" i="55"/>
  <c r="C30" i="49"/>
  <c r="C29" i="49"/>
  <c r="C13" i="60" l="1"/>
  <c r="C30" i="57" l="1"/>
  <c r="C29" i="57"/>
  <c r="C30" i="56"/>
  <c r="C29" i="56"/>
  <c r="C30" i="55"/>
  <c r="C29" i="55"/>
  <c r="G30" i="55" l="1"/>
  <c r="G30" i="56"/>
  <c r="C30" i="54"/>
  <c r="C29" i="54"/>
  <c r="G30" i="54" l="1"/>
  <c r="C30" i="53"/>
  <c r="C29" i="53"/>
  <c r="G30" i="1"/>
  <c r="G30" i="49"/>
  <c r="C30" i="52"/>
  <c r="C29" i="52"/>
  <c r="C30" i="51"/>
  <c r="G30" i="52" l="1"/>
  <c r="G30" i="53"/>
  <c r="C30" i="50"/>
  <c r="C29" i="50"/>
  <c r="C29" i="51"/>
  <c r="G30" i="51" s="1"/>
  <c r="C13" i="49"/>
  <c r="C30" i="48"/>
  <c r="C29" i="48"/>
  <c r="C30" i="47"/>
  <c r="C29" i="47"/>
  <c r="G30" i="48" l="1"/>
  <c r="G30" i="50"/>
  <c r="G30" i="47"/>
  <c r="C30" i="46"/>
  <c r="C29" i="46"/>
  <c r="G30" i="46" l="1"/>
  <c r="C30" i="45"/>
  <c r="C29" i="45"/>
  <c r="G30" i="45" l="1"/>
  <c r="C30" i="44"/>
  <c r="C29" i="44"/>
  <c r="G30" i="44" l="1"/>
  <c r="C3" i="42"/>
  <c r="C30" i="43" l="1"/>
  <c r="C29" i="43"/>
  <c r="C30" i="42"/>
  <c r="C29" i="42"/>
  <c r="C30" i="41"/>
  <c r="C29" i="41"/>
  <c r="C30" i="40"/>
  <c r="C29" i="40"/>
  <c r="G30" i="42" l="1"/>
  <c r="G30" i="40"/>
  <c r="G30" i="43"/>
  <c r="G30" i="41"/>
  <c r="C30" i="39"/>
  <c r="C29" i="39"/>
  <c r="C30" i="38"/>
  <c r="C29" i="38"/>
  <c r="G30" i="39" l="1"/>
  <c r="G30" i="38"/>
  <c r="C30" i="37"/>
  <c r="C29" i="37"/>
  <c r="C10" i="38"/>
  <c r="G30" i="37" l="1"/>
  <c r="C30" i="35" l="1"/>
  <c r="C29" i="35"/>
  <c r="C30" i="33"/>
  <c r="C29" i="33"/>
  <c r="C30" i="32"/>
  <c r="C29" i="32"/>
  <c r="G30" i="35" l="1"/>
  <c r="G30" i="33"/>
  <c r="G30" i="32"/>
  <c r="G30" i="34"/>
  <c r="C30" i="59"/>
  <c r="G30" i="57"/>
  <c r="C40" i="63"/>
  <c r="C39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1" i="63"/>
  <c r="G21" i="63" s="1"/>
  <c r="C20" i="63"/>
  <c r="G20" i="63" s="1"/>
  <c r="C19" i="63"/>
  <c r="G19" i="63" s="1"/>
  <c r="C18" i="63"/>
  <c r="C17" i="63"/>
  <c r="C16" i="63"/>
  <c r="G16" i="63" s="1"/>
  <c r="C15" i="63"/>
  <c r="C14" i="63"/>
  <c r="G14" i="63" s="1"/>
  <c r="C13" i="63"/>
  <c r="G13" i="63" s="1"/>
  <c r="C12" i="63"/>
  <c r="G12" i="63" s="1"/>
  <c r="C11" i="63"/>
  <c r="C10" i="63"/>
  <c r="C9" i="63"/>
  <c r="G9" i="63" s="1"/>
  <c r="C8" i="63"/>
  <c r="C7" i="63"/>
  <c r="C6" i="63"/>
  <c r="G6" i="63" s="1"/>
  <c r="C5" i="63"/>
  <c r="G5" i="63" s="1"/>
  <c r="C4" i="63"/>
  <c r="G4" i="63" s="1"/>
  <c r="C3" i="63"/>
  <c r="C2" i="63"/>
  <c r="C41" i="63"/>
  <c r="G41" i="63" s="1"/>
  <c r="C30" i="61"/>
  <c r="C29" i="61"/>
  <c r="C30" i="60"/>
  <c r="C29" i="60"/>
  <c r="C29" i="59"/>
  <c r="C31" i="57"/>
  <c r="C30" i="58"/>
  <c r="C29" i="58"/>
  <c r="G30" i="63" l="1"/>
  <c r="G27" i="63"/>
  <c r="G30" i="61"/>
  <c r="G30" i="59"/>
  <c r="G30" i="60"/>
  <c r="G30" i="58"/>
  <c r="G33" i="63"/>
  <c r="G39" i="63"/>
  <c r="G35" i="63"/>
  <c r="G31" i="63"/>
  <c r="G25" i="63"/>
  <c r="G23" i="63"/>
  <c r="G17" i="63"/>
  <c r="G15" i="63"/>
  <c r="G10" i="63"/>
  <c r="G7" i="63"/>
  <c r="G2" i="63"/>
  <c r="C40" i="54"/>
  <c r="C36" i="49" l="1"/>
  <c r="C16" i="47" l="1"/>
  <c r="C15" i="47"/>
  <c r="C14" i="47"/>
  <c r="C13" i="46"/>
  <c r="C8" i="37"/>
  <c r="C17" i="43" l="1"/>
  <c r="C18" i="43"/>
  <c r="C13" i="32" l="1"/>
  <c r="C3" i="56" l="1"/>
  <c r="C13" i="52" l="1"/>
  <c r="C5" i="50" l="1"/>
  <c r="C10" i="39"/>
  <c r="C17" i="38" l="1"/>
  <c r="C13" i="38"/>
  <c r="C6" i="57" l="1"/>
  <c r="C6" i="56" l="1"/>
  <c r="C2" i="53" l="1"/>
  <c r="C40" i="43"/>
  <c r="C19" i="42"/>
  <c r="C13" i="33" l="1"/>
  <c r="C23" i="57" l="1"/>
  <c r="C12" i="51" l="1"/>
  <c r="C11" i="51"/>
  <c r="C31" i="48" l="1"/>
  <c r="C23" i="48"/>
  <c r="C17" i="48"/>
  <c r="C2" i="47"/>
  <c r="C2" i="38" l="1"/>
  <c r="C34" i="39" l="1"/>
  <c r="C32" i="39"/>
  <c r="C27" i="45" l="1"/>
  <c r="C7" i="44"/>
  <c r="C6" i="44"/>
  <c r="C5" i="44"/>
  <c r="C41" i="49" l="1"/>
  <c r="C40" i="49"/>
  <c r="C39" i="49"/>
  <c r="C35" i="49"/>
  <c r="C34" i="49"/>
  <c r="C33" i="49"/>
  <c r="C32" i="49"/>
  <c r="C31" i="49"/>
  <c r="C28" i="49"/>
  <c r="C27" i="49"/>
  <c r="C26" i="49"/>
  <c r="C25" i="49"/>
  <c r="C24" i="49"/>
  <c r="C23" i="49"/>
  <c r="C21" i="49"/>
  <c r="C20" i="49"/>
  <c r="C19" i="49"/>
  <c r="C18" i="49"/>
  <c r="C17" i="49"/>
  <c r="C16" i="49"/>
  <c r="C15" i="49"/>
  <c r="C14" i="49"/>
  <c r="C12" i="49"/>
  <c r="C11" i="49"/>
  <c r="C10" i="49"/>
  <c r="C9" i="49"/>
  <c r="C8" i="49"/>
  <c r="C6" i="49"/>
  <c r="C5" i="49"/>
  <c r="C4" i="49"/>
  <c r="C3" i="49"/>
  <c r="C2" i="49"/>
  <c r="C41" i="48"/>
  <c r="C40" i="48"/>
  <c r="C39" i="48"/>
  <c r="C36" i="48"/>
  <c r="C35" i="48"/>
  <c r="C34" i="48"/>
  <c r="C33" i="48"/>
  <c r="C32" i="48"/>
  <c r="C28" i="48"/>
  <c r="C27" i="48"/>
  <c r="C26" i="48"/>
  <c r="C25" i="48"/>
  <c r="C24" i="48"/>
  <c r="C21" i="48"/>
  <c r="C20" i="48"/>
  <c r="C19" i="48"/>
  <c r="C18" i="48"/>
  <c r="C16" i="48"/>
  <c r="C15" i="48"/>
  <c r="C14" i="48"/>
  <c r="C13" i="48"/>
  <c r="C12" i="48"/>
  <c r="C11" i="48"/>
  <c r="C10" i="48"/>
  <c r="C9" i="48"/>
  <c r="C7" i="48"/>
  <c r="C6" i="48"/>
  <c r="C5" i="48"/>
  <c r="C4" i="48"/>
  <c r="C3" i="48"/>
  <c r="C2" i="48"/>
  <c r="C40" i="47"/>
  <c r="C39" i="47"/>
  <c r="C36" i="47"/>
  <c r="C35" i="47"/>
  <c r="C34" i="47"/>
  <c r="C33" i="47"/>
  <c r="C32" i="47"/>
  <c r="C31" i="47"/>
  <c r="C28" i="47"/>
  <c r="C27" i="47"/>
  <c r="C26" i="47"/>
  <c r="C25" i="47"/>
  <c r="C24" i="47"/>
  <c r="C23" i="47"/>
  <c r="C21" i="47"/>
  <c r="C20" i="47"/>
  <c r="C19" i="47"/>
  <c r="C18" i="47"/>
  <c r="C17" i="47"/>
  <c r="C12" i="47"/>
  <c r="C11" i="47"/>
  <c r="C10" i="47"/>
  <c r="C9" i="47"/>
  <c r="C8" i="47"/>
  <c r="C7" i="47"/>
  <c r="C6" i="47"/>
  <c r="C5" i="47"/>
  <c r="C4" i="47"/>
  <c r="C3" i="47"/>
  <c r="C41" i="46"/>
  <c r="C40" i="46"/>
  <c r="C39" i="46"/>
  <c r="C36" i="46"/>
  <c r="C35" i="46"/>
  <c r="C34" i="46"/>
  <c r="C33" i="46"/>
  <c r="C32" i="46"/>
  <c r="C31" i="46"/>
  <c r="C28" i="46"/>
  <c r="C27" i="46"/>
  <c r="C26" i="46"/>
  <c r="C25" i="46"/>
  <c r="C24" i="46"/>
  <c r="C23" i="46"/>
  <c r="C21" i="46"/>
  <c r="C20" i="46"/>
  <c r="C19" i="46"/>
  <c r="C18" i="46"/>
  <c r="C17" i="46"/>
  <c r="C16" i="46"/>
  <c r="C15" i="46"/>
  <c r="C14" i="46"/>
  <c r="C12" i="46"/>
  <c r="C11" i="46"/>
  <c r="C10" i="46"/>
  <c r="C9" i="46"/>
  <c r="C8" i="46"/>
  <c r="C7" i="46"/>
  <c r="C6" i="46"/>
  <c r="C4" i="46"/>
  <c r="C3" i="46"/>
  <c r="C2" i="46"/>
  <c r="C41" i="45"/>
  <c r="C40" i="45"/>
  <c r="C39" i="45"/>
  <c r="C36" i="45"/>
  <c r="C35" i="45"/>
  <c r="C34" i="45"/>
  <c r="C33" i="45"/>
  <c r="C32" i="45"/>
  <c r="C31" i="45"/>
  <c r="C28" i="45"/>
  <c r="C26" i="45"/>
  <c r="C25" i="45"/>
  <c r="C24" i="45"/>
  <c r="C23" i="45"/>
  <c r="C21" i="45"/>
  <c r="C20" i="45"/>
  <c r="C19" i="45"/>
  <c r="C18" i="45"/>
  <c r="C17" i="45"/>
  <c r="C16" i="45"/>
  <c r="C15" i="45"/>
  <c r="C14" i="45"/>
  <c r="C12" i="45"/>
  <c r="C11" i="45"/>
  <c r="C10" i="45"/>
  <c r="C9" i="45"/>
  <c r="C8" i="45"/>
  <c r="C7" i="45"/>
  <c r="C6" i="45"/>
  <c r="C5" i="45"/>
  <c r="C4" i="45"/>
  <c r="C3" i="45"/>
  <c r="C2" i="45"/>
  <c r="C41" i="44"/>
  <c r="C40" i="44"/>
  <c r="C39" i="44"/>
  <c r="C36" i="44"/>
  <c r="C35" i="44"/>
  <c r="C34" i="44"/>
  <c r="C33" i="44"/>
  <c r="C32" i="44"/>
  <c r="C31" i="44"/>
  <c r="C28" i="44"/>
  <c r="C27" i="44"/>
  <c r="C25" i="44"/>
  <c r="C24" i="44"/>
  <c r="C23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2" i="44"/>
  <c r="C3" i="44"/>
  <c r="C4" i="44"/>
  <c r="C41" i="43"/>
  <c r="C39" i="43"/>
  <c r="C36" i="43"/>
  <c r="C35" i="43"/>
  <c r="C34" i="43"/>
  <c r="C33" i="43"/>
  <c r="C32" i="43"/>
  <c r="C31" i="43"/>
  <c r="C28" i="43"/>
  <c r="C27" i="43"/>
  <c r="C26" i="43"/>
  <c r="C25" i="43"/>
  <c r="C24" i="43"/>
  <c r="C23" i="43"/>
  <c r="C21" i="43"/>
  <c r="C20" i="43"/>
  <c r="C19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C40" i="42"/>
  <c r="C39" i="42"/>
  <c r="C36" i="42"/>
  <c r="C35" i="42"/>
  <c r="C34" i="42"/>
  <c r="C33" i="42"/>
  <c r="C32" i="42"/>
  <c r="C28" i="42"/>
  <c r="C27" i="42"/>
  <c r="C26" i="42"/>
  <c r="C25" i="42"/>
  <c r="C24" i="42"/>
  <c r="C23" i="42"/>
  <c r="C21" i="42"/>
  <c r="C20" i="42"/>
  <c r="C18" i="42"/>
  <c r="C17" i="42"/>
  <c r="C16" i="42"/>
  <c r="C15" i="42"/>
  <c r="C14" i="42"/>
  <c r="C12" i="42"/>
  <c r="C11" i="42"/>
  <c r="C8" i="42"/>
  <c r="C7" i="42"/>
  <c r="C6" i="42"/>
  <c r="C5" i="42"/>
  <c r="C4" i="42"/>
  <c r="C2" i="42"/>
  <c r="C41" i="61"/>
  <c r="C40" i="61"/>
  <c r="C39" i="61"/>
  <c r="C36" i="61"/>
  <c r="C35" i="61"/>
  <c r="C34" i="61"/>
  <c r="C33" i="61"/>
  <c r="C32" i="61"/>
  <c r="C31" i="61"/>
  <c r="C28" i="61"/>
  <c r="C27" i="61"/>
  <c r="C26" i="61"/>
  <c r="C25" i="61"/>
  <c r="C24" i="61"/>
  <c r="C23" i="61"/>
  <c r="C21" i="61"/>
  <c r="C20" i="61"/>
  <c r="C19" i="61"/>
  <c r="C18" i="61"/>
  <c r="C17" i="61"/>
  <c r="C16" i="61"/>
  <c r="C15" i="61"/>
  <c r="C14" i="61"/>
  <c r="C12" i="61"/>
  <c r="C11" i="61"/>
  <c r="C10" i="61"/>
  <c r="C9" i="61"/>
  <c r="C8" i="61"/>
  <c r="C7" i="61"/>
  <c r="C6" i="61"/>
  <c r="C5" i="61"/>
  <c r="C4" i="61"/>
  <c r="C3" i="61"/>
  <c r="C2" i="61"/>
  <c r="C41" i="60"/>
  <c r="C39" i="60"/>
  <c r="C36" i="60"/>
  <c r="C35" i="60"/>
  <c r="C34" i="60"/>
  <c r="C33" i="60"/>
  <c r="C32" i="60"/>
  <c r="C31" i="60"/>
  <c r="C28" i="60"/>
  <c r="C27" i="60"/>
  <c r="C26" i="60"/>
  <c r="C25" i="60"/>
  <c r="C24" i="60"/>
  <c r="C23" i="60"/>
  <c r="C21" i="60"/>
  <c r="C20" i="60"/>
  <c r="C19" i="60"/>
  <c r="C18" i="60"/>
  <c r="C17" i="60"/>
  <c r="C16" i="60"/>
  <c r="C15" i="60"/>
  <c r="C14" i="60"/>
  <c r="C12" i="60"/>
  <c r="C11" i="60"/>
  <c r="C10" i="60"/>
  <c r="C9" i="60"/>
  <c r="C8" i="60"/>
  <c r="C7" i="60"/>
  <c r="C6" i="60"/>
  <c r="C5" i="60"/>
  <c r="C4" i="60"/>
  <c r="C3" i="60"/>
  <c r="C2" i="60"/>
  <c r="C41" i="59"/>
  <c r="C40" i="59"/>
  <c r="C39" i="59"/>
  <c r="C36" i="59"/>
  <c r="C35" i="59"/>
  <c r="C34" i="59"/>
  <c r="C33" i="59"/>
  <c r="C32" i="59"/>
  <c r="C31" i="59"/>
  <c r="C28" i="59"/>
  <c r="C27" i="59"/>
  <c r="C26" i="59"/>
  <c r="C25" i="59"/>
  <c r="C24" i="59"/>
  <c r="C23" i="59"/>
  <c r="C21" i="59"/>
  <c r="C20" i="59"/>
  <c r="C19" i="59"/>
  <c r="C18" i="59"/>
  <c r="C17" i="59"/>
  <c r="C16" i="59"/>
  <c r="C15" i="59"/>
  <c r="C14" i="59"/>
  <c r="C12" i="59"/>
  <c r="C11" i="59"/>
  <c r="C10" i="59"/>
  <c r="C9" i="59"/>
  <c r="C8" i="59"/>
  <c r="C7" i="59"/>
  <c r="C6" i="59"/>
  <c r="C5" i="59"/>
  <c r="C4" i="59"/>
  <c r="C3" i="59"/>
  <c r="C2" i="59"/>
  <c r="C41" i="58"/>
  <c r="C40" i="58"/>
  <c r="C39" i="58"/>
  <c r="C36" i="58"/>
  <c r="C35" i="58"/>
  <c r="C34" i="58"/>
  <c r="C33" i="58"/>
  <c r="C32" i="58"/>
  <c r="C31" i="58"/>
  <c r="C28" i="58"/>
  <c r="C27" i="58"/>
  <c r="C26" i="58"/>
  <c r="C25" i="58"/>
  <c r="C24" i="58"/>
  <c r="C23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C3" i="58"/>
  <c r="C2" i="58"/>
  <c r="C41" i="57"/>
  <c r="C40" i="57"/>
  <c r="C36" i="57"/>
  <c r="C35" i="57"/>
  <c r="C34" i="57"/>
  <c r="C33" i="57"/>
  <c r="C32" i="57"/>
  <c r="C28" i="57"/>
  <c r="C27" i="57"/>
  <c r="C26" i="57"/>
  <c r="C25" i="57"/>
  <c r="C24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5" i="57"/>
  <c r="C4" i="57"/>
  <c r="C3" i="57"/>
  <c r="C2" i="57"/>
  <c r="C40" i="56"/>
  <c r="C39" i="56"/>
  <c r="C36" i="56"/>
  <c r="C35" i="56"/>
  <c r="C34" i="56"/>
  <c r="C33" i="56"/>
  <c r="C32" i="56"/>
  <c r="C31" i="56"/>
  <c r="C28" i="56"/>
  <c r="C27" i="56"/>
  <c r="C26" i="56"/>
  <c r="C25" i="56"/>
  <c r="C24" i="56"/>
  <c r="C23" i="56"/>
  <c r="C21" i="56"/>
  <c r="C20" i="56"/>
  <c r="C19" i="56"/>
  <c r="C18" i="56"/>
  <c r="C17" i="56"/>
  <c r="C16" i="56"/>
  <c r="C15" i="56"/>
  <c r="C14" i="56"/>
  <c r="C12" i="56"/>
  <c r="C11" i="56"/>
  <c r="C10" i="56"/>
  <c r="C9" i="56"/>
  <c r="C8" i="56"/>
  <c r="C7" i="56"/>
  <c r="C5" i="56"/>
  <c r="C4" i="56"/>
  <c r="C2" i="56"/>
  <c r="C40" i="41"/>
  <c r="C39" i="41"/>
  <c r="C36" i="41"/>
  <c r="C35" i="41"/>
  <c r="C34" i="41"/>
  <c r="C33" i="41"/>
  <c r="C32" i="41"/>
  <c r="C31" i="41"/>
  <c r="C28" i="41"/>
  <c r="C27" i="41"/>
  <c r="C26" i="41"/>
  <c r="C25" i="41"/>
  <c r="C24" i="41"/>
  <c r="C23" i="41"/>
  <c r="C21" i="41"/>
  <c r="C20" i="41"/>
  <c r="C19" i="41"/>
  <c r="C18" i="41"/>
  <c r="C17" i="41"/>
  <c r="C16" i="41"/>
  <c r="C15" i="41"/>
  <c r="C14" i="41"/>
  <c r="C12" i="41"/>
  <c r="C11" i="41"/>
  <c r="C10" i="41"/>
  <c r="C9" i="41"/>
  <c r="C8" i="41"/>
  <c r="C7" i="41"/>
  <c r="C6" i="41"/>
  <c r="C5" i="41"/>
  <c r="C4" i="41"/>
  <c r="C3" i="41"/>
  <c r="C2" i="41"/>
  <c r="C41" i="40"/>
  <c r="C40" i="40"/>
  <c r="C39" i="40"/>
  <c r="C36" i="40"/>
  <c r="C35" i="40"/>
  <c r="C34" i="40"/>
  <c r="C33" i="40"/>
  <c r="C32" i="40"/>
  <c r="C31" i="40"/>
  <c r="C28" i="40"/>
  <c r="C27" i="40"/>
  <c r="C26" i="40"/>
  <c r="C24" i="40"/>
  <c r="C23" i="40"/>
  <c r="C20" i="40"/>
  <c r="C19" i="40"/>
  <c r="C18" i="40"/>
  <c r="C16" i="40"/>
  <c r="C15" i="40"/>
  <c r="C14" i="40"/>
  <c r="C13" i="40"/>
  <c r="C12" i="40"/>
  <c r="C11" i="40"/>
  <c r="C10" i="40"/>
  <c r="C9" i="40"/>
  <c r="C8" i="40"/>
  <c r="C7" i="40"/>
  <c r="C6" i="40"/>
  <c r="C5" i="40"/>
  <c r="C3" i="40"/>
  <c r="C2" i="40"/>
  <c r="C23" i="39"/>
  <c r="C41" i="39"/>
  <c r="C40" i="39"/>
  <c r="C39" i="39"/>
  <c r="C36" i="39"/>
  <c r="C35" i="39"/>
  <c r="C33" i="39"/>
  <c r="C31" i="39"/>
  <c r="C28" i="39"/>
  <c r="C27" i="39"/>
  <c r="C25" i="39"/>
  <c r="C24" i="39"/>
  <c r="C21" i="39"/>
  <c r="C20" i="39"/>
  <c r="C19" i="39"/>
  <c r="C18" i="39"/>
  <c r="C17" i="39"/>
  <c r="C16" i="39"/>
  <c r="C14" i="39"/>
  <c r="C12" i="39"/>
  <c r="C11" i="39"/>
  <c r="C9" i="39"/>
  <c r="C8" i="39"/>
  <c r="C7" i="39"/>
  <c r="C6" i="39"/>
  <c r="C5" i="39"/>
  <c r="C4" i="39"/>
  <c r="C3" i="39"/>
  <c r="C2" i="39"/>
  <c r="C41" i="55"/>
  <c r="C40" i="55"/>
  <c r="C39" i="55"/>
  <c r="C36" i="55"/>
  <c r="C35" i="55"/>
  <c r="C34" i="55"/>
  <c r="C33" i="55"/>
  <c r="C32" i="55"/>
  <c r="C31" i="55"/>
  <c r="C28" i="55"/>
  <c r="C27" i="55"/>
  <c r="C26" i="55"/>
  <c r="C25" i="55"/>
  <c r="C24" i="55"/>
  <c r="C23" i="55"/>
  <c r="C21" i="55"/>
  <c r="C20" i="55"/>
  <c r="C19" i="55"/>
  <c r="C18" i="55"/>
  <c r="C17" i="55"/>
  <c r="C16" i="55"/>
  <c r="C15" i="55"/>
  <c r="C14" i="55"/>
  <c r="C12" i="55"/>
  <c r="C11" i="55"/>
  <c r="C10" i="55"/>
  <c r="C9" i="55"/>
  <c r="C8" i="55"/>
  <c r="C7" i="55"/>
  <c r="C6" i="55"/>
  <c r="C5" i="55"/>
  <c r="C4" i="55"/>
  <c r="C3" i="55"/>
  <c r="C2" i="55"/>
  <c r="C41" i="54"/>
  <c r="C39" i="54"/>
  <c r="C36" i="54"/>
  <c r="C35" i="54"/>
  <c r="C33" i="54"/>
  <c r="C32" i="54"/>
  <c r="C31" i="54"/>
  <c r="C28" i="54"/>
  <c r="C27" i="54"/>
  <c r="C26" i="54"/>
  <c r="C25" i="54"/>
  <c r="C24" i="54"/>
  <c r="C23" i="54"/>
  <c r="C21" i="54"/>
  <c r="C20" i="54"/>
  <c r="C19" i="54"/>
  <c r="C18" i="54"/>
  <c r="C17" i="54"/>
  <c r="C16" i="54"/>
  <c r="C15" i="54"/>
  <c r="C14" i="54"/>
  <c r="C13" i="54"/>
  <c r="C12" i="54"/>
  <c r="C11" i="54"/>
  <c r="C10" i="54"/>
  <c r="C9" i="54"/>
  <c r="C8" i="54"/>
  <c r="C7" i="54"/>
  <c r="C6" i="54"/>
  <c r="C5" i="54"/>
  <c r="C4" i="54"/>
  <c r="C2" i="54"/>
  <c r="C17" i="50"/>
  <c r="C41" i="50"/>
  <c r="C40" i="50"/>
  <c r="C39" i="50"/>
  <c r="C36" i="50"/>
  <c r="C35" i="50"/>
  <c r="C34" i="50"/>
  <c r="C33" i="50"/>
  <c r="C32" i="50"/>
  <c r="C31" i="50"/>
  <c r="C28" i="50"/>
  <c r="C27" i="50"/>
  <c r="C26" i="50"/>
  <c r="C25" i="50"/>
  <c r="C24" i="50"/>
  <c r="C23" i="50"/>
  <c r="C21" i="50"/>
  <c r="C20" i="50"/>
  <c r="C19" i="50"/>
  <c r="C18" i="50"/>
  <c r="C16" i="50"/>
  <c r="C15" i="50"/>
  <c r="C14" i="50"/>
  <c r="C13" i="50"/>
  <c r="C12" i="50"/>
  <c r="C11" i="50"/>
  <c r="C10" i="50"/>
  <c r="C9" i="50"/>
  <c r="C8" i="50"/>
  <c r="C7" i="50"/>
  <c r="C6" i="50"/>
  <c r="C4" i="50"/>
  <c r="C3" i="50"/>
  <c r="C2" i="50"/>
  <c r="C39" i="51"/>
  <c r="C14" i="51"/>
  <c r="C2" i="52"/>
  <c r="C3" i="52"/>
  <c r="C41" i="51"/>
  <c r="C40" i="51"/>
  <c r="C36" i="51"/>
  <c r="C35" i="51"/>
  <c r="C34" i="51"/>
  <c r="C33" i="51"/>
  <c r="C32" i="51"/>
  <c r="C31" i="51"/>
  <c r="C28" i="51"/>
  <c r="C27" i="51"/>
  <c r="C26" i="51"/>
  <c r="C25" i="51"/>
  <c r="C24" i="51"/>
  <c r="C23" i="51"/>
  <c r="C21" i="51"/>
  <c r="C20" i="51"/>
  <c r="C19" i="51"/>
  <c r="C18" i="51"/>
  <c r="C17" i="51"/>
  <c r="C16" i="51"/>
  <c r="C15" i="51"/>
  <c r="C13" i="51"/>
  <c r="C10" i="51"/>
  <c r="C9" i="51"/>
  <c r="C8" i="51"/>
  <c r="C7" i="51"/>
  <c r="C6" i="51"/>
  <c r="C5" i="51"/>
  <c r="C4" i="51"/>
  <c r="C3" i="51"/>
  <c r="C2" i="51"/>
  <c r="C19" i="52"/>
  <c r="C14" i="53"/>
  <c r="C12" i="53"/>
  <c r="C41" i="53"/>
  <c r="C40" i="53"/>
  <c r="C39" i="53"/>
  <c r="C36" i="53"/>
  <c r="C35" i="53"/>
  <c r="C34" i="53"/>
  <c r="C33" i="53"/>
  <c r="C32" i="53"/>
  <c r="C31" i="53"/>
  <c r="C28" i="53"/>
  <c r="C27" i="53"/>
  <c r="C26" i="53"/>
  <c r="C25" i="53"/>
  <c r="C24" i="53"/>
  <c r="C21" i="53"/>
  <c r="C20" i="53"/>
  <c r="C19" i="53"/>
  <c r="C18" i="53"/>
  <c r="C17" i="53"/>
  <c r="C16" i="53"/>
  <c r="C15" i="53"/>
  <c r="C11" i="53"/>
  <c r="C10" i="53"/>
  <c r="C9" i="53"/>
  <c r="C8" i="53"/>
  <c r="C7" i="53"/>
  <c r="C6" i="53"/>
  <c r="C5" i="53"/>
  <c r="C4" i="53"/>
  <c r="C3" i="53"/>
  <c r="C41" i="52"/>
  <c r="C40" i="52"/>
  <c r="C39" i="52"/>
  <c r="C36" i="52"/>
  <c r="C35" i="52"/>
  <c r="C34" i="52"/>
  <c r="C33" i="52"/>
  <c r="C32" i="52"/>
  <c r="C31" i="52"/>
  <c r="C28" i="52"/>
  <c r="C27" i="52"/>
  <c r="C26" i="52"/>
  <c r="C25" i="52"/>
  <c r="C24" i="52"/>
  <c r="C23" i="52"/>
  <c r="C21" i="52"/>
  <c r="C20" i="52"/>
  <c r="C18" i="52"/>
  <c r="C17" i="52"/>
  <c r="C16" i="52"/>
  <c r="C15" i="52"/>
  <c r="C14" i="52"/>
  <c r="C12" i="52"/>
  <c r="C11" i="52"/>
  <c r="C10" i="52"/>
  <c r="C9" i="52"/>
  <c r="C8" i="52"/>
  <c r="C7" i="52"/>
  <c r="C6" i="52"/>
  <c r="C5" i="52"/>
  <c r="C4" i="52"/>
  <c r="C41" i="38"/>
  <c r="C40" i="38"/>
  <c r="C39" i="38"/>
  <c r="C36" i="38"/>
  <c r="C35" i="38"/>
  <c r="C34" i="38"/>
  <c r="C33" i="38"/>
  <c r="C32" i="38"/>
  <c r="C31" i="38"/>
  <c r="C28" i="38"/>
  <c r="C27" i="38"/>
  <c r="C26" i="38"/>
  <c r="C25" i="38"/>
  <c r="C24" i="38"/>
  <c r="C23" i="38"/>
  <c r="C21" i="38"/>
  <c r="C20" i="38"/>
  <c r="C19" i="38"/>
  <c r="C18" i="38"/>
  <c r="C16" i="38"/>
  <c r="C15" i="38"/>
  <c r="C14" i="38"/>
  <c r="C12" i="38"/>
  <c r="C11" i="38"/>
  <c r="C9" i="38"/>
  <c r="C8" i="38"/>
  <c r="C7" i="38"/>
  <c r="C6" i="38"/>
  <c r="C5" i="38"/>
  <c r="C4" i="38"/>
  <c r="C3" i="38"/>
  <c r="C41" i="37"/>
  <c r="C39" i="37"/>
  <c r="C36" i="37"/>
  <c r="C35" i="37"/>
  <c r="C34" i="37"/>
  <c r="C33" i="37"/>
  <c r="C32" i="37"/>
  <c r="C31" i="37"/>
  <c r="C28" i="37"/>
  <c r="C27" i="37"/>
  <c r="C26" i="37"/>
  <c r="C25" i="37"/>
  <c r="C24" i="37"/>
  <c r="C23" i="37"/>
  <c r="C21" i="37"/>
  <c r="C20" i="37"/>
  <c r="C19" i="37"/>
  <c r="C18" i="37"/>
  <c r="C17" i="37"/>
  <c r="C16" i="37"/>
  <c r="C15" i="37"/>
  <c r="C14" i="37"/>
  <c r="C12" i="37"/>
  <c r="C11" i="37"/>
  <c r="C9" i="37"/>
  <c r="C7" i="37"/>
  <c r="C6" i="37"/>
  <c r="C5" i="37"/>
  <c r="C4" i="37"/>
  <c r="C3" i="37"/>
  <c r="C2" i="37"/>
  <c r="C41" i="35"/>
  <c r="C40" i="35"/>
  <c r="C39" i="35"/>
  <c r="C36" i="35"/>
  <c r="C35" i="35"/>
  <c r="C34" i="35"/>
  <c r="C33" i="35"/>
  <c r="C32" i="35"/>
  <c r="C31" i="35"/>
  <c r="C28" i="35"/>
  <c r="C26" i="35"/>
  <c r="C25" i="35"/>
  <c r="C24" i="35"/>
  <c r="C23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G27" i="39" l="1"/>
  <c r="G41" i="55"/>
  <c r="G39" i="55"/>
  <c r="G35" i="55"/>
  <c r="G33" i="55"/>
  <c r="G31" i="55"/>
  <c r="G27" i="55"/>
  <c r="G25" i="55"/>
  <c r="G23" i="55"/>
  <c r="G21" i="55"/>
  <c r="G20" i="55"/>
  <c r="G19" i="55"/>
  <c r="G17" i="55"/>
  <c r="G16" i="55"/>
  <c r="G15" i="55"/>
  <c r="G14" i="55"/>
  <c r="G12" i="55"/>
  <c r="G10" i="55"/>
  <c r="G9" i="55"/>
  <c r="G7" i="55"/>
  <c r="G6" i="55"/>
  <c r="G5" i="55"/>
  <c r="G4" i="55"/>
  <c r="G2" i="55"/>
  <c r="G41" i="54"/>
  <c r="G39" i="54"/>
  <c r="G35" i="54"/>
  <c r="G33" i="54"/>
  <c r="G31" i="54"/>
  <c r="G27" i="54"/>
  <c r="G25" i="54"/>
  <c r="G23" i="54"/>
  <c r="G21" i="54"/>
  <c r="G20" i="54"/>
  <c r="G19" i="54"/>
  <c r="G17" i="54"/>
  <c r="G16" i="54"/>
  <c r="G14" i="54"/>
  <c r="G12" i="54"/>
  <c r="G10" i="54"/>
  <c r="G9" i="54"/>
  <c r="G7" i="54"/>
  <c r="G6" i="54"/>
  <c r="G5" i="54"/>
  <c r="G4" i="54"/>
  <c r="G2" i="54"/>
  <c r="G41" i="53"/>
  <c r="G39" i="53"/>
  <c r="G35" i="53"/>
  <c r="G33" i="53"/>
  <c r="G31" i="53"/>
  <c r="G27" i="53"/>
  <c r="G25" i="53"/>
  <c r="G23" i="53"/>
  <c r="G21" i="53"/>
  <c r="G20" i="53"/>
  <c r="G19" i="53"/>
  <c r="G17" i="53"/>
  <c r="G16" i="53"/>
  <c r="G15" i="53"/>
  <c r="G14" i="53"/>
  <c r="G13" i="53"/>
  <c r="G12" i="53"/>
  <c r="G10" i="53"/>
  <c r="G9" i="53"/>
  <c r="G7" i="53"/>
  <c r="G6" i="53"/>
  <c r="G5" i="53"/>
  <c r="G4" i="53"/>
  <c r="G2" i="53"/>
  <c r="G41" i="52"/>
  <c r="G39" i="52"/>
  <c r="G35" i="52"/>
  <c r="G33" i="52"/>
  <c r="G31" i="52"/>
  <c r="G27" i="52"/>
  <c r="G25" i="52"/>
  <c r="G23" i="52"/>
  <c r="G21" i="52"/>
  <c r="G20" i="52"/>
  <c r="G19" i="52"/>
  <c r="G17" i="52"/>
  <c r="G16" i="52"/>
  <c r="G15" i="52"/>
  <c r="G14" i="52"/>
  <c r="G13" i="52"/>
  <c r="G12" i="52"/>
  <c r="G10" i="52"/>
  <c r="G9" i="52"/>
  <c r="G7" i="52"/>
  <c r="G6" i="52"/>
  <c r="G5" i="52"/>
  <c r="G4" i="52"/>
  <c r="G2" i="52"/>
  <c r="G41" i="51"/>
  <c r="G39" i="51"/>
  <c r="G35" i="51"/>
  <c r="G33" i="51"/>
  <c r="G31" i="51"/>
  <c r="G27" i="51"/>
  <c r="G25" i="51"/>
  <c r="G23" i="51"/>
  <c r="G21" i="51"/>
  <c r="G20" i="51"/>
  <c r="G19" i="51"/>
  <c r="G17" i="51"/>
  <c r="G16" i="51"/>
  <c r="G14" i="51"/>
  <c r="G13" i="51"/>
  <c r="G12" i="51"/>
  <c r="G10" i="51"/>
  <c r="G9" i="51"/>
  <c r="G7" i="51"/>
  <c r="G6" i="51"/>
  <c r="G5" i="51"/>
  <c r="G4" i="51"/>
  <c r="G2" i="51"/>
  <c r="G41" i="50"/>
  <c r="G39" i="50"/>
  <c r="G35" i="50"/>
  <c r="G33" i="50"/>
  <c r="G31" i="50"/>
  <c r="G27" i="50"/>
  <c r="G25" i="50"/>
  <c r="G23" i="50"/>
  <c r="G21" i="50"/>
  <c r="G20" i="50"/>
  <c r="G19" i="50"/>
  <c r="G17" i="50"/>
  <c r="G16" i="50"/>
  <c r="G14" i="50"/>
  <c r="G13" i="50"/>
  <c r="G12" i="50"/>
  <c r="G10" i="50"/>
  <c r="G9" i="50"/>
  <c r="G7" i="50"/>
  <c r="G6" i="50"/>
  <c r="G5" i="50"/>
  <c r="G4" i="50"/>
  <c r="G2" i="50"/>
  <c r="G41" i="38"/>
  <c r="G39" i="38"/>
  <c r="G35" i="38"/>
  <c r="G33" i="38"/>
  <c r="G31" i="38"/>
  <c r="G27" i="38"/>
  <c r="G25" i="38"/>
  <c r="G23" i="38"/>
  <c r="G21" i="38"/>
  <c r="G20" i="38"/>
  <c r="G19" i="38"/>
  <c r="G17" i="38"/>
  <c r="G16" i="38"/>
  <c r="G14" i="38"/>
  <c r="G13" i="38"/>
  <c r="G12" i="38"/>
  <c r="G10" i="38"/>
  <c r="G9" i="38"/>
  <c r="G7" i="38"/>
  <c r="G6" i="38"/>
  <c r="G5" i="38"/>
  <c r="G4" i="38"/>
  <c r="G2" i="38"/>
  <c r="G41" i="37"/>
  <c r="G39" i="37"/>
  <c r="G35" i="37"/>
  <c r="G33" i="37"/>
  <c r="G31" i="37"/>
  <c r="G27" i="37"/>
  <c r="G25" i="37"/>
  <c r="G23" i="37"/>
  <c r="G21" i="37"/>
  <c r="G20" i="37"/>
  <c r="G19" i="37"/>
  <c r="G17" i="37"/>
  <c r="G16" i="37"/>
  <c r="G14" i="37"/>
  <c r="G13" i="37"/>
  <c r="G12" i="37"/>
  <c r="G10" i="37"/>
  <c r="G9" i="37"/>
  <c r="G7" i="37"/>
  <c r="G6" i="37"/>
  <c r="G5" i="37"/>
  <c r="G4" i="37"/>
  <c r="G2" i="37"/>
  <c r="G41" i="35"/>
  <c r="G39" i="35"/>
  <c r="G35" i="35"/>
  <c r="G33" i="35"/>
  <c r="G31" i="35"/>
  <c r="G27" i="35"/>
  <c r="G25" i="35"/>
  <c r="G23" i="35"/>
  <c r="G21" i="35"/>
  <c r="G20" i="35"/>
  <c r="G19" i="35"/>
  <c r="G17" i="35"/>
  <c r="G16" i="35"/>
  <c r="G14" i="35"/>
  <c r="G13" i="35"/>
  <c r="G12" i="35"/>
  <c r="G10" i="35"/>
  <c r="G9" i="35"/>
  <c r="G7" i="35"/>
  <c r="G6" i="35"/>
  <c r="G5" i="35"/>
  <c r="G4" i="35"/>
  <c r="G2" i="35"/>
  <c r="G41" i="34"/>
  <c r="G39" i="34"/>
  <c r="G35" i="34"/>
  <c r="G33" i="34"/>
  <c r="G31" i="34"/>
  <c r="G27" i="34"/>
  <c r="G25" i="34"/>
  <c r="G23" i="34"/>
  <c r="G21" i="34"/>
  <c r="G20" i="34"/>
  <c r="G19" i="34"/>
  <c r="G17" i="34"/>
  <c r="G16" i="34"/>
  <c r="G14" i="34"/>
  <c r="G13" i="34"/>
  <c r="G12" i="34"/>
  <c r="G10" i="34"/>
  <c r="G9" i="34"/>
  <c r="G7" i="34"/>
  <c r="G6" i="34"/>
  <c r="G5" i="34"/>
  <c r="G4" i="34"/>
  <c r="G2" i="34"/>
  <c r="C14" i="33"/>
  <c r="G14" i="33" s="1"/>
  <c r="C15" i="33"/>
  <c r="C16" i="33"/>
  <c r="G16" i="33" s="1"/>
  <c r="C21" i="33"/>
  <c r="G21" i="33" s="1"/>
  <c r="G41" i="33"/>
  <c r="C39" i="33"/>
  <c r="C36" i="33"/>
  <c r="C35" i="33"/>
  <c r="C34" i="33"/>
  <c r="C33" i="33"/>
  <c r="C32" i="33"/>
  <c r="C31" i="33"/>
  <c r="C28" i="33"/>
  <c r="C27" i="33"/>
  <c r="C24" i="33"/>
  <c r="C23" i="33"/>
  <c r="C20" i="33"/>
  <c r="G20" i="33" s="1"/>
  <c r="C19" i="33"/>
  <c r="G19" i="33" s="1"/>
  <c r="C18" i="33"/>
  <c r="C17" i="33"/>
  <c r="G13" i="33"/>
  <c r="C12" i="33"/>
  <c r="G12" i="33" s="1"/>
  <c r="C11" i="33"/>
  <c r="C10" i="33"/>
  <c r="C9" i="33"/>
  <c r="G9" i="33" s="1"/>
  <c r="C8" i="33"/>
  <c r="C7" i="33"/>
  <c r="C6" i="33"/>
  <c r="G6" i="33" s="1"/>
  <c r="C5" i="33"/>
  <c r="G5" i="33" s="1"/>
  <c r="C4" i="33"/>
  <c r="G4" i="33" s="1"/>
  <c r="C2" i="33"/>
  <c r="C3" i="33"/>
  <c r="G41" i="61"/>
  <c r="G39" i="61"/>
  <c r="G35" i="61"/>
  <c r="G33" i="61"/>
  <c r="G31" i="61"/>
  <c r="G27" i="61"/>
  <c r="G25" i="61"/>
  <c r="G23" i="61"/>
  <c r="G21" i="61"/>
  <c r="G20" i="61"/>
  <c r="G19" i="61"/>
  <c r="G16" i="61"/>
  <c r="G15" i="61"/>
  <c r="G14" i="61"/>
  <c r="G13" i="61"/>
  <c r="G12" i="61"/>
  <c r="G9" i="61"/>
  <c r="G7" i="61"/>
  <c r="G6" i="61"/>
  <c r="G5" i="61"/>
  <c r="G4" i="61"/>
  <c r="G41" i="60"/>
  <c r="G39" i="60"/>
  <c r="G35" i="60"/>
  <c r="G33" i="60"/>
  <c r="G31" i="60"/>
  <c r="G27" i="60"/>
  <c r="G25" i="60"/>
  <c r="G23" i="60"/>
  <c r="G21" i="60"/>
  <c r="G20" i="60"/>
  <c r="G19" i="60"/>
  <c r="G16" i="60"/>
  <c r="G15" i="60"/>
  <c r="G14" i="60"/>
  <c r="G13" i="60"/>
  <c r="G12" i="60"/>
  <c r="G9" i="60"/>
  <c r="G7" i="60"/>
  <c r="G6" i="60"/>
  <c r="G5" i="60"/>
  <c r="G4" i="60"/>
  <c r="G41" i="59"/>
  <c r="G39" i="59"/>
  <c r="G35" i="59"/>
  <c r="G33" i="59"/>
  <c r="G31" i="59"/>
  <c r="G27" i="59"/>
  <c r="G25" i="59"/>
  <c r="G23" i="59"/>
  <c r="G21" i="59"/>
  <c r="G20" i="59"/>
  <c r="G19" i="59"/>
  <c r="G16" i="59"/>
  <c r="G15" i="59"/>
  <c r="G14" i="59"/>
  <c r="G13" i="59"/>
  <c r="G12" i="59"/>
  <c r="G9" i="59"/>
  <c r="G7" i="59"/>
  <c r="G6" i="59"/>
  <c r="G5" i="59"/>
  <c r="G4" i="59"/>
  <c r="G41" i="58"/>
  <c r="G39" i="58"/>
  <c r="G35" i="58"/>
  <c r="G33" i="58"/>
  <c r="G31" i="58"/>
  <c r="G27" i="58"/>
  <c r="G25" i="58"/>
  <c r="G23" i="58"/>
  <c r="G21" i="58"/>
  <c r="G20" i="58"/>
  <c r="G19" i="58"/>
  <c r="G16" i="58"/>
  <c r="G15" i="58"/>
  <c r="G14" i="58"/>
  <c r="G13" i="58"/>
  <c r="G12" i="58"/>
  <c r="G9" i="58"/>
  <c r="G7" i="58"/>
  <c r="G6" i="58"/>
  <c r="G5" i="58"/>
  <c r="G4" i="58"/>
  <c r="G41" i="57"/>
  <c r="G39" i="57"/>
  <c r="G35" i="57"/>
  <c r="G33" i="57"/>
  <c r="G31" i="57"/>
  <c r="G27" i="57"/>
  <c r="G25" i="57"/>
  <c r="G23" i="57"/>
  <c r="G21" i="57"/>
  <c r="G20" i="57"/>
  <c r="G19" i="57"/>
  <c r="G16" i="57"/>
  <c r="G15" i="57"/>
  <c r="G14" i="57"/>
  <c r="G13" i="57"/>
  <c r="G12" i="57"/>
  <c r="G9" i="57"/>
  <c r="G7" i="57"/>
  <c r="G6" i="57"/>
  <c r="G5" i="57"/>
  <c r="G4" i="57"/>
  <c r="G41" i="56"/>
  <c r="G39" i="56"/>
  <c r="G35" i="56"/>
  <c r="G33" i="56"/>
  <c r="G31" i="56"/>
  <c r="G27" i="56"/>
  <c r="G25" i="56"/>
  <c r="G23" i="56"/>
  <c r="G21" i="56"/>
  <c r="G20" i="56"/>
  <c r="G19" i="56"/>
  <c r="G16" i="56"/>
  <c r="G15" i="56"/>
  <c r="G14" i="56"/>
  <c r="G13" i="56"/>
  <c r="G12" i="56"/>
  <c r="G9" i="56"/>
  <c r="G7" i="56"/>
  <c r="G6" i="56"/>
  <c r="G5" i="56"/>
  <c r="G4" i="56"/>
  <c r="G13" i="55"/>
  <c r="G15" i="54"/>
  <c r="G13" i="54"/>
  <c r="G15" i="51"/>
  <c r="G15" i="50"/>
  <c r="G41" i="49"/>
  <c r="G21" i="49"/>
  <c r="G20" i="49"/>
  <c r="G19" i="49"/>
  <c r="G17" i="49"/>
  <c r="G16" i="49"/>
  <c r="G14" i="49"/>
  <c r="G13" i="49"/>
  <c r="G12" i="49"/>
  <c r="G10" i="49"/>
  <c r="G9" i="49"/>
  <c r="G6" i="49"/>
  <c r="G5" i="49"/>
  <c r="G4" i="49"/>
  <c r="G2" i="49"/>
  <c r="G41" i="48"/>
  <c r="G21" i="48"/>
  <c r="G20" i="48"/>
  <c r="G19" i="48"/>
  <c r="G17" i="48"/>
  <c r="G16" i="48"/>
  <c r="G14" i="48"/>
  <c r="G13" i="48"/>
  <c r="G12" i="48"/>
  <c r="G10" i="48"/>
  <c r="G9" i="48"/>
  <c r="G6" i="48"/>
  <c r="G5" i="48"/>
  <c r="G4" i="48"/>
  <c r="G2" i="48"/>
  <c r="G41" i="47"/>
  <c r="G21" i="47"/>
  <c r="G20" i="47"/>
  <c r="G19" i="47"/>
  <c r="G17" i="47"/>
  <c r="G16" i="47"/>
  <c r="G14" i="47"/>
  <c r="G13" i="47"/>
  <c r="G12" i="47"/>
  <c r="G10" i="47"/>
  <c r="G9" i="47"/>
  <c r="G6" i="47"/>
  <c r="G5" i="47"/>
  <c r="G4" i="47"/>
  <c r="G2" i="47"/>
  <c r="G41" i="46"/>
  <c r="G21" i="46"/>
  <c r="G20" i="46"/>
  <c r="G19" i="46"/>
  <c r="G17" i="46"/>
  <c r="G16" i="46"/>
  <c r="G14" i="46"/>
  <c r="G13" i="46"/>
  <c r="G12" i="46"/>
  <c r="G10" i="46"/>
  <c r="G9" i="46"/>
  <c r="G6" i="46"/>
  <c r="G5" i="46"/>
  <c r="G4" i="46"/>
  <c r="G2" i="46"/>
  <c r="G41" i="45"/>
  <c r="G21" i="45"/>
  <c r="G20" i="45"/>
  <c r="G19" i="45"/>
  <c r="G17" i="45"/>
  <c r="G16" i="45"/>
  <c r="G14" i="45"/>
  <c r="G13" i="45"/>
  <c r="G12" i="45"/>
  <c r="G10" i="45"/>
  <c r="G9" i="45"/>
  <c r="G6" i="45"/>
  <c r="G5" i="45"/>
  <c r="G4" i="45"/>
  <c r="G2" i="45"/>
  <c r="G41" i="44"/>
  <c r="G21" i="44"/>
  <c r="G20" i="44"/>
  <c r="G19" i="44"/>
  <c r="G17" i="44"/>
  <c r="G16" i="44"/>
  <c r="G14" i="44"/>
  <c r="G13" i="44"/>
  <c r="G12" i="44"/>
  <c r="G10" i="44"/>
  <c r="G9" i="44"/>
  <c r="G6" i="44"/>
  <c r="G5" i="44"/>
  <c r="G4" i="44"/>
  <c r="G2" i="44"/>
  <c r="G41" i="43"/>
  <c r="G21" i="43"/>
  <c r="G20" i="43"/>
  <c r="G19" i="43"/>
  <c r="G17" i="43"/>
  <c r="G16" i="43"/>
  <c r="G14" i="43"/>
  <c r="G13" i="43"/>
  <c r="G12" i="43"/>
  <c r="G10" i="43"/>
  <c r="G9" i="43"/>
  <c r="G6" i="43"/>
  <c r="G5" i="43"/>
  <c r="G4" i="43"/>
  <c r="G2" i="43"/>
  <c r="G41" i="42"/>
  <c r="G21" i="42"/>
  <c r="G20" i="42"/>
  <c r="G19" i="42"/>
  <c r="G17" i="42"/>
  <c r="G16" i="42"/>
  <c r="G14" i="42"/>
  <c r="G13" i="42"/>
  <c r="G12" i="42"/>
  <c r="G10" i="42"/>
  <c r="G9" i="42"/>
  <c r="G6" i="42"/>
  <c r="G5" i="42"/>
  <c r="G4" i="42"/>
  <c r="G2" i="42"/>
  <c r="G21" i="41"/>
  <c r="G20" i="41"/>
  <c r="G19" i="41"/>
  <c r="G17" i="41"/>
  <c r="G16" i="41"/>
  <c r="G14" i="41"/>
  <c r="G13" i="41"/>
  <c r="G12" i="41"/>
  <c r="G10" i="41"/>
  <c r="G9" i="41"/>
  <c r="G6" i="41"/>
  <c r="G5" i="41"/>
  <c r="G4" i="41"/>
  <c r="G2" i="41"/>
  <c r="G41" i="40"/>
  <c r="G21" i="40"/>
  <c r="G20" i="40"/>
  <c r="G19" i="40"/>
  <c r="G17" i="40"/>
  <c r="G16" i="40"/>
  <c r="G14" i="40"/>
  <c r="G13" i="40"/>
  <c r="G12" i="40"/>
  <c r="G10" i="40"/>
  <c r="G9" i="40"/>
  <c r="G6" i="40"/>
  <c r="G5" i="40"/>
  <c r="G4" i="40"/>
  <c r="G2" i="40"/>
  <c r="G41" i="39"/>
  <c r="G21" i="39"/>
  <c r="G20" i="39"/>
  <c r="G19" i="39"/>
  <c r="G17" i="39"/>
  <c r="G16" i="39"/>
  <c r="G14" i="39"/>
  <c r="G13" i="39"/>
  <c r="G12" i="39"/>
  <c r="G10" i="39"/>
  <c r="G9" i="39"/>
  <c r="G6" i="39"/>
  <c r="G5" i="39"/>
  <c r="G15" i="38"/>
  <c r="G15" i="37"/>
  <c r="G15" i="35"/>
  <c r="G15" i="34"/>
  <c r="C41" i="32"/>
  <c r="G41" i="32" s="1"/>
  <c r="C40" i="32"/>
  <c r="C39" i="32"/>
  <c r="C36" i="32"/>
  <c r="C33" i="32"/>
  <c r="C35" i="32"/>
  <c r="C34" i="32"/>
  <c r="C32" i="32"/>
  <c r="C28" i="32"/>
  <c r="C31" i="32"/>
  <c r="C27" i="32"/>
  <c r="C26" i="32"/>
  <c r="C25" i="32"/>
  <c r="C23" i="32"/>
  <c r="C24" i="32"/>
  <c r="C21" i="32"/>
  <c r="G21" i="32" s="1"/>
  <c r="C20" i="32"/>
  <c r="G20" i="32" s="1"/>
  <c r="C19" i="32"/>
  <c r="G19" i="32" s="1"/>
  <c r="C18" i="32"/>
  <c r="C15" i="32"/>
  <c r="C17" i="32"/>
  <c r="C16" i="32"/>
  <c r="G16" i="32" s="1"/>
  <c r="G13" i="32"/>
  <c r="C11" i="32"/>
  <c r="C14" i="32"/>
  <c r="G14" i="32" s="1"/>
  <c r="C12" i="32"/>
  <c r="G12" i="32" s="1"/>
  <c r="C10" i="32"/>
  <c r="C9" i="32"/>
  <c r="G9" i="32" s="1"/>
  <c r="C8" i="32"/>
  <c r="C7" i="32"/>
  <c r="C6" i="32"/>
  <c r="G6" i="32" s="1"/>
  <c r="C5" i="32"/>
  <c r="G5" i="32" s="1"/>
  <c r="C4" i="32"/>
  <c r="G4" i="32" s="1"/>
  <c r="C3" i="32"/>
  <c r="C2" i="32"/>
  <c r="G17" i="33" l="1"/>
  <c r="G17" i="32"/>
  <c r="G7" i="33"/>
  <c r="G33" i="33"/>
  <c r="G10" i="33"/>
  <c r="G31" i="33"/>
  <c r="G25" i="33"/>
  <c r="G7" i="32"/>
  <c r="G23" i="32"/>
  <c r="G39" i="32"/>
  <c r="G23" i="33"/>
  <c r="G27" i="33"/>
  <c r="G25" i="32"/>
  <c r="G2" i="39"/>
  <c r="G10" i="32"/>
  <c r="G7" i="39"/>
  <c r="G35" i="32"/>
  <c r="G15" i="39"/>
  <c r="G23" i="39"/>
  <c r="G33" i="39"/>
  <c r="G39" i="39"/>
  <c r="G7" i="40"/>
  <c r="G15" i="40"/>
  <c r="G23" i="40"/>
  <c r="G27" i="40"/>
  <c r="G33" i="40"/>
  <c r="G39" i="40"/>
  <c r="G7" i="41"/>
  <c r="G15" i="41"/>
  <c r="G23" i="41"/>
  <c r="G27" i="41"/>
  <c r="G33" i="41"/>
  <c r="G39" i="41"/>
  <c r="G7" i="42"/>
  <c r="G15" i="42"/>
  <c r="G23" i="42"/>
  <c r="G27" i="42"/>
  <c r="G33" i="42"/>
  <c r="G39" i="42"/>
  <c r="G7" i="43"/>
  <c r="G15" i="43"/>
  <c r="G23" i="43"/>
  <c r="G27" i="43"/>
  <c r="G33" i="43"/>
  <c r="G39" i="43"/>
  <c r="G7" i="44"/>
  <c r="G15" i="44"/>
  <c r="G23" i="44"/>
  <c r="G27" i="44"/>
  <c r="G33" i="44"/>
  <c r="G39" i="44"/>
  <c r="G7" i="45"/>
  <c r="G15" i="45"/>
  <c r="G23" i="45"/>
  <c r="G27" i="45"/>
  <c r="G33" i="45"/>
  <c r="G39" i="45"/>
  <c r="G7" i="46"/>
  <c r="G15" i="46"/>
  <c r="G23" i="46"/>
  <c r="G27" i="46"/>
  <c r="G33" i="46"/>
  <c r="G39" i="46"/>
  <c r="G7" i="47"/>
  <c r="G15" i="47"/>
  <c r="G23" i="47"/>
  <c r="G27" i="47"/>
  <c r="G33" i="47"/>
  <c r="G39" i="47"/>
  <c r="G7" i="48"/>
  <c r="G15" i="48"/>
  <c r="G23" i="48"/>
  <c r="G27" i="48"/>
  <c r="G33" i="48"/>
  <c r="G39" i="48"/>
  <c r="G7" i="49"/>
  <c r="G15" i="49"/>
  <c r="G23" i="49"/>
  <c r="G27" i="49"/>
  <c r="G33" i="49"/>
  <c r="G39" i="49"/>
  <c r="G2" i="56"/>
  <c r="G10" i="56"/>
  <c r="G17" i="56"/>
  <c r="G2" i="57"/>
  <c r="G10" i="57"/>
  <c r="G17" i="57"/>
  <c r="G2" i="58"/>
  <c r="G10" i="58"/>
  <c r="G17" i="58"/>
  <c r="G2" i="59"/>
  <c r="G10" i="59"/>
  <c r="G17" i="59"/>
  <c r="G2" i="60"/>
  <c r="G10" i="60"/>
  <c r="G17" i="60"/>
  <c r="G2" i="61"/>
  <c r="G10" i="61"/>
  <c r="G17" i="61"/>
  <c r="G39" i="33"/>
  <c r="G25" i="39"/>
  <c r="G31" i="39"/>
  <c r="G35" i="39"/>
  <c r="G25" i="40"/>
  <c r="G31" i="40"/>
  <c r="G35" i="40"/>
  <c r="G25" i="41"/>
  <c r="G31" i="41"/>
  <c r="G35" i="41"/>
  <c r="G25" i="42"/>
  <c r="G31" i="42"/>
  <c r="G35" i="42"/>
  <c r="G25" i="43"/>
  <c r="G31" i="43"/>
  <c r="G35" i="43"/>
  <c r="G25" i="44"/>
  <c r="G31" i="44"/>
  <c r="G35" i="44"/>
  <c r="G25" i="45"/>
  <c r="G31" i="45"/>
  <c r="G35" i="45"/>
  <c r="G25" i="46"/>
  <c r="G31" i="46"/>
  <c r="G35" i="46"/>
  <c r="G25" i="47"/>
  <c r="G31" i="47"/>
  <c r="G35" i="47"/>
  <c r="G25" i="48"/>
  <c r="G31" i="48"/>
  <c r="G35" i="48"/>
  <c r="G25" i="49"/>
  <c r="G31" i="49"/>
  <c r="G35" i="49"/>
  <c r="G15" i="33"/>
  <c r="G27" i="32"/>
  <c r="G33" i="32"/>
  <c r="G35" i="33"/>
  <c r="G2" i="32"/>
  <c r="G15" i="32"/>
  <c r="G31" i="32"/>
  <c r="G4" i="39"/>
  <c r="G2" i="33"/>
  <c r="G41" i="1" l="1"/>
  <c r="G39" i="1"/>
  <c r="G35" i="1"/>
  <c r="G33" i="1"/>
  <c r="G31" i="1"/>
  <c r="G27" i="1"/>
  <c r="G25" i="1"/>
  <c r="G23" i="1"/>
  <c r="G21" i="1"/>
  <c r="G20" i="1"/>
  <c r="G19" i="1"/>
  <c r="G16" i="1"/>
  <c r="G14" i="1"/>
  <c r="G12" i="1"/>
  <c r="G10" i="1"/>
  <c r="G9" i="1"/>
  <c r="G7" i="1"/>
  <c r="G6" i="1"/>
  <c r="G5" i="1"/>
  <c r="G4" i="1"/>
  <c r="G2" i="1"/>
  <c r="G41" i="41" l="1"/>
</calcChain>
</file>

<file path=xl/sharedStrings.xml><?xml version="1.0" encoding="utf-8"?>
<sst xmlns="http://schemas.openxmlformats.org/spreadsheetml/2006/main" count="1457" uniqueCount="47">
  <si>
    <t>School (Low)</t>
  </si>
  <si>
    <t>School (High)</t>
  </si>
  <si>
    <t>ACES</t>
  </si>
  <si>
    <t>Page St.</t>
  </si>
  <si>
    <t>Long Hunters</t>
  </si>
  <si>
    <t>Murray (High)</t>
  </si>
  <si>
    <t>Murray (Low)</t>
  </si>
  <si>
    <t>North 55</t>
  </si>
  <si>
    <t>Oak St. (Big)</t>
  </si>
  <si>
    <t>Oak St. (Little)</t>
  </si>
  <si>
    <t>C/AWC</t>
  </si>
  <si>
    <t>Ind. Park</t>
  </si>
  <si>
    <t>Shepherd Tank</t>
  </si>
  <si>
    <t>Shepherd (West)</t>
  </si>
  <si>
    <t>E. 80 Tank</t>
  </si>
  <si>
    <t>Small W-Plant</t>
  </si>
  <si>
    <t>Big W-Plant</t>
  </si>
  <si>
    <t>Pike</t>
  </si>
  <si>
    <t>South 55</t>
  </si>
  <si>
    <t>Knifley</t>
  </si>
  <si>
    <t>J-town (High)</t>
  </si>
  <si>
    <t>J-town (Low)</t>
  </si>
  <si>
    <t>J-Bird (High)</t>
  </si>
  <si>
    <t>J-Bird (Low)</t>
  </si>
  <si>
    <t>S 61 (High)</t>
  </si>
  <si>
    <t>S 61 (Low)</t>
  </si>
  <si>
    <t>Chance (High)</t>
  </si>
  <si>
    <t>Chance (Low)</t>
  </si>
  <si>
    <t>Breeding (High)</t>
  </si>
  <si>
    <t>Breeding (Low)</t>
  </si>
  <si>
    <t>Keltner (High)</t>
  </si>
  <si>
    <t>Keltner (Low)</t>
  </si>
  <si>
    <t>Green.</t>
  </si>
  <si>
    <t>Master Meters</t>
  </si>
  <si>
    <t>Reading</t>
  </si>
  <si>
    <t>Usage</t>
  </si>
  <si>
    <t>Time</t>
  </si>
  <si>
    <t>Total</t>
  </si>
  <si>
    <t>Chol. Total</t>
  </si>
  <si>
    <t>Chol. Free</t>
  </si>
  <si>
    <t>704 (High)</t>
  </si>
  <si>
    <t>704 (Low)</t>
  </si>
  <si>
    <t>Glensfork</t>
  </si>
  <si>
    <t>Edm W. 80 (H)</t>
  </si>
  <si>
    <t>Edm W. 80 (L)</t>
  </si>
  <si>
    <t>Edm Flatrock (H)</t>
  </si>
  <si>
    <t>Edm Flatrock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</si>
</sst>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righ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right"/>
    </xf>
    <xf numFmtId="2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64" fontId="3" fillId="0" borderId="0" xfId="0" applyNumberFormat="1" applyFont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right"/>
    </xf>
    <xf numFmtId="43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right" wrapText="1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6" workbookViewId="0">
      <selection activeCell="C3" sqref="C3"/>
    </sheetView>
  </sheetViews>
  <sheetFormatPr defaultRowHeight="15" x14ac:dyDescent="0.25"/>
  <cols>
    <col min="1" max="1" width="16.28515625" customWidth="1"/>
    <col min="2" max="2" width="18.140625" customWidth="1"/>
    <col min="3" max="3" width="13.42578125" customWidth="1"/>
    <col min="4" max="4" width="8.28515625" customWidth="1"/>
    <col min="5" max="5" width="8.42578125" customWidth="1"/>
    <col min="6" max="6" width="8.140625" style="10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17" t="s">
        <v>39</v>
      </c>
      <c r="G1" s="4" t="s">
        <v>37</v>
      </c>
    </row>
    <row r="2" spans="1:7" ht="17.25" x14ac:dyDescent="0.3">
      <c r="A2" s="1" t="s">
        <v>1</v>
      </c>
      <c r="B2" s="1">
        <v>215821000</v>
      </c>
      <c r="C2" s="6">
        <v>49000</v>
      </c>
      <c r="D2" s="8"/>
      <c r="E2" s="2"/>
      <c r="F2" s="18"/>
      <c r="G2" s="31">
        <f>(C2+C3)</f>
        <v>94030</v>
      </c>
    </row>
    <row r="3" spans="1:7" ht="17.25" x14ac:dyDescent="0.3">
      <c r="A3" s="1" t="s">
        <v>0</v>
      </c>
      <c r="B3" s="1">
        <v>6279600</v>
      </c>
      <c r="C3" s="6">
        <v>45030</v>
      </c>
      <c r="D3" s="14"/>
      <c r="E3" s="1"/>
      <c r="F3" s="11"/>
      <c r="G3" s="32"/>
    </row>
    <row r="4" spans="1:7" ht="17.25" x14ac:dyDescent="0.3">
      <c r="A4" s="1" t="s">
        <v>2</v>
      </c>
      <c r="B4" s="1">
        <v>2397000</v>
      </c>
      <c r="C4" s="6">
        <v>1000</v>
      </c>
      <c r="D4" s="14"/>
      <c r="E4" s="1"/>
      <c r="F4" s="11"/>
      <c r="G4" s="7">
        <f>C4</f>
        <v>1000</v>
      </c>
    </row>
    <row r="5" spans="1:7" ht="17.25" x14ac:dyDescent="0.3">
      <c r="A5" s="1" t="s">
        <v>3</v>
      </c>
      <c r="B5" s="1">
        <v>35212150</v>
      </c>
      <c r="C5" s="6">
        <v>91750</v>
      </c>
      <c r="D5" s="8"/>
      <c r="E5" s="1"/>
      <c r="F5" s="11"/>
      <c r="G5" s="7">
        <f>C5</f>
        <v>91750</v>
      </c>
    </row>
    <row r="6" spans="1:7" ht="17.25" x14ac:dyDescent="0.3">
      <c r="A6" s="1" t="s">
        <v>4</v>
      </c>
      <c r="B6" s="1">
        <v>39232040</v>
      </c>
      <c r="C6" s="6">
        <v>5050</v>
      </c>
      <c r="D6" s="14"/>
      <c r="E6" s="1"/>
      <c r="F6" s="11"/>
      <c r="G6" s="7">
        <f>C6</f>
        <v>5050</v>
      </c>
    </row>
    <row r="7" spans="1:7" ht="17.25" x14ac:dyDescent="0.3">
      <c r="A7" s="1" t="s">
        <v>5</v>
      </c>
      <c r="B7" s="1">
        <v>13360400</v>
      </c>
      <c r="C7" s="6">
        <v>11900</v>
      </c>
      <c r="D7" s="14"/>
      <c r="E7" s="1"/>
      <c r="F7" s="11"/>
      <c r="G7" s="31">
        <f>(C7+C8)</f>
        <v>38100</v>
      </c>
    </row>
    <row r="8" spans="1:7" ht="17.25" x14ac:dyDescent="0.3">
      <c r="A8" s="1" t="s">
        <v>6</v>
      </c>
      <c r="B8" s="1">
        <v>5348200</v>
      </c>
      <c r="C8" s="6">
        <v>26200</v>
      </c>
      <c r="D8" s="14"/>
      <c r="E8" s="1"/>
      <c r="F8" s="11"/>
      <c r="G8" s="32"/>
    </row>
    <row r="9" spans="1:7" ht="17.25" x14ac:dyDescent="0.3">
      <c r="A9" s="1" t="s">
        <v>7</v>
      </c>
      <c r="B9" s="1">
        <v>96417270</v>
      </c>
      <c r="C9" s="6">
        <v>78630</v>
      </c>
      <c r="D9" s="14"/>
      <c r="E9" s="1"/>
      <c r="F9" s="11"/>
      <c r="G9" s="7">
        <f>C9</f>
        <v>78630</v>
      </c>
    </row>
    <row r="10" spans="1:7" ht="17.25" x14ac:dyDescent="0.3">
      <c r="A10" s="1" t="s">
        <v>8</v>
      </c>
      <c r="B10" s="1">
        <v>73051200</v>
      </c>
      <c r="C10" s="6">
        <v>237500</v>
      </c>
      <c r="D10" s="14"/>
      <c r="E10" s="1"/>
      <c r="F10" s="11"/>
      <c r="G10" s="31">
        <f>(C10+C11)</f>
        <v>237500</v>
      </c>
    </row>
    <row r="11" spans="1:7" ht="17.25" x14ac:dyDescent="0.3">
      <c r="A11" s="1" t="s">
        <v>9</v>
      </c>
      <c r="B11" s="1">
        <v>36407390</v>
      </c>
      <c r="C11" s="6">
        <v>0</v>
      </c>
      <c r="D11" s="14"/>
      <c r="E11" s="1"/>
      <c r="F11" s="11"/>
      <c r="G11" s="32"/>
    </row>
    <row r="12" spans="1:7" ht="17.25" x14ac:dyDescent="0.3">
      <c r="A12" s="1" t="s">
        <v>10</v>
      </c>
      <c r="B12" s="1">
        <v>6880640000</v>
      </c>
      <c r="C12" s="6">
        <v>1843000</v>
      </c>
      <c r="D12" s="14"/>
      <c r="E12" s="1"/>
      <c r="F12" s="19">
        <v>2.5</v>
      </c>
      <c r="G12" s="7">
        <f>C12</f>
        <v>1843000</v>
      </c>
    </row>
    <row r="13" spans="1:7" ht="17.25" x14ac:dyDescent="0.3">
      <c r="A13" s="1" t="s">
        <v>11</v>
      </c>
      <c r="B13" s="11">
        <v>6666668407000</v>
      </c>
      <c r="C13" s="13">
        <v>426000</v>
      </c>
      <c r="D13" s="14"/>
      <c r="E13" s="1"/>
      <c r="F13" s="11"/>
      <c r="G13" s="7"/>
    </row>
    <row r="14" spans="1:7" ht="17.25" x14ac:dyDescent="0.3">
      <c r="A14" s="1" t="s">
        <v>12</v>
      </c>
      <c r="B14" s="1">
        <v>49148010</v>
      </c>
      <c r="C14" s="6">
        <v>97240</v>
      </c>
      <c r="D14" s="14"/>
      <c r="E14" s="1"/>
      <c r="F14" s="11"/>
      <c r="G14" s="7">
        <f>C14</f>
        <v>97240</v>
      </c>
    </row>
    <row r="15" spans="1:7" ht="17.25" x14ac:dyDescent="0.3">
      <c r="A15" s="1" t="s">
        <v>13</v>
      </c>
      <c r="B15" s="1">
        <v>237367050</v>
      </c>
      <c r="C15" s="6">
        <v>0</v>
      </c>
      <c r="D15" s="14"/>
      <c r="E15" s="1"/>
      <c r="F15" s="11"/>
      <c r="G15" s="29"/>
    </row>
    <row r="16" spans="1:7" ht="17.25" x14ac:dyDescent="0.3">
      <c r="A16" s="1" t="s">
        <v>14</v>
      </c>
      <c r="B16" s="1">
        <v>241690000</v>
      </c>
      <c r="C16" s="6">
        <v>359000</v>
      </c>
      <c r="D16" s="14"/>
      <c r="E16" s="1"/>
      <c r="F16" s="11"/>
      <c r="G16" s="7">
        <f t="shared" ref="G16:G22" si="0">C16</f>
        <v>359000</v>
      </c>
    </row>
    <row r="17" spans="1:7" ht="17.25" x14ac:dyDescent="0.3">
      <c r="A17" s="1" t="s">
        <v>15</v>
      </c>
      <c r="B17" s="1">
        <v>5663660</v>
      </c>
      <c r="C17" s="6">
        <v>25820</v>
      </c>
      <c r="D17" s="14"/>
      <c r="E17" s="1"/>
      <c r="F17" s="11"/>
      <c r="G17" s="31">
        <f>(C17+C18)</f>
        <v>35520</v>
      </c>
    </row>
    <row r="18" spans="1:7" ht="17.25" x14ac:dyDescent="0.3">
      <c r="A18" s="1" t="s">
        <v>16</v>
      </c>
      <c r="B18" s="1">
        <v>7389300</v>
      </c>
      <c r="C18" s="6">
        <v>9700</v>
      </c>
      <c r="D18" s="14"/>
      <c r="E18" s="1"/>
      <c r="F18" s="11"/>
      <c r="G18" s="32"/>
    </row>
    <row r="19" spans="1:7" ht="17.25" x14ac:dyDescent="0.3">
      <c r="A19" s="1" t="s">
        <v>17</v>
      </c>
      <c r="B19" s="1">
        <v>54308240</v>
      </c>
      <c r="C19" s="6">
        <v>26010</v>
      </c>
      <c r="D19" s="14"/>
      <c r="E19" s="1"/>
      <c r="F19" s="11"/>
      <c r="G19" s="7">
        <f t="shared" si="0"/>
        <v>26010</v>
      </c>
    </row>
    <row r="20" spans="1:7" ht="17.25" x14ac:dyDescent="0.3">
      <c r="A20" s="1" t="s">
        <v>18</v>
      </c>
      <c r="B20" s="1">
        <v>21803100</v>
      </c>
      <c r="C20" s="6">
        <v>53900</v>
      </c>
      <c r="D20" s="14"/>
      <c r="E20" s="1"/>
      <c r="F20" s="11"/>
      <c r="G20" s="7">
        <f t="shared" si="0"/>
        <v>53900</v>
      </c>
    </row>
    <row r="21" spans="1:7" ht="17.25" x14ac:dyDescent="0.3">
      <c r="A21" s="1" t="s">
        <v>19</v>
      </c>
      <c r="B21" s="1">
        <v>94953400</v>
      </c>
      <c r="C21" s="6">
        <v>159100</v>
      </c>
      <c r="D21" s="14"/>
      <c r="E21" s="1"/>
      <c r="F21" s="11"/>
      <c r="G21" s="7">
        <f t="shared" si="0"/>
        <v>159100</v>
      </c>
    </row>
    <row r="22" spans="1:7" ht="17.25" x14ac:dyDescent="0.3">
      <c r="A22" s="1" t="s">
        <v>42</v>
      </c>
      <c r="B22" s="1">
        <v>10868700</v>
      </c>
      <c r="C22" s="6">
        <v>99400</v>
      </c>
      <c r="D22" s="14"/>
      <c r="E22" s="1"/>
      <c r="F22" s="11"/>
      <c r="G22" s="29">
        <f t="shared" si="0"/>
        <v>99400</v>
      </c>
    </row>
    <row r="23" spans="1:7" ht="17.25" x14ac:dyDescent="0.3">
      <c r="A23" s="1" t="s">
        <v>20</v>
      </c>
      <c r="B23" s="1">
        <v>23172800</v>
      </c>
      <c r="C23" s="6">
        <v>73300</v>
      </c>
      <c r="D23" s="14"/>
      <c r="E23" s="1"/>
      <c r="F23" s="11"/>
      <c r="G23" s="31">
        <f>(C23+C24)</f>
        <v>90920</v>
      </c>
    </row>
    <row r="24" spans="1:7" ht="17.25" x14ac:dyDescent="0.3">
      <c r="A24" s="1" t="s">
        <v>21</v>
      </c>
      <c r="B24" s="1">
        <v>3556000</v>
      </c>
      <c r="C24" s="6">
        <v>17620</v>
      </c>
      <c r="D24" s="14"/>
      <c r="E24" s="1"/>
      <c r="F24" s="11"/>
      <c r="G24" s="32"/>
    </row>
    <row r="25" spans="1:7" ht="17.25" x14ac:dyDescent="0.3">
      <c r="A25" s="1" t="s">
        <v>22</v>
      </c>
      <c r="B25" s="1">
        <v>59867000</v>
      </c>
      <c r="C25" s="6">
        <v>130000</v>
      </c>
      <c r="D25" s="14"/>
      <c r="E25" s="1"/>
      <c r="F25" s="11"/>
      <c r="G25" s="31">
        <f>C25+C26</f>
        <v>169470</v>
      </c>
    </row>
    <row r="26" spans="1:7" ht="17.25" x14ac:dyDescent="0.3">
      <c r="A26" s="1" t="s">
        <v>23</v>
      </c>
      <c r="B26" s="1">
        <v>3674140</v>
      </c>
      <c r="C26" s="6">
        <v>39470</v>
      </c>
      <c r="D26" s="14"/>
      <c r="E26" s="1"/>
      <c r="F26" s="11"/>
      <c r="G26" s="32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1"/>
      <c r="G27" s="31">
        <f>C27+C28</f>
        <v>460</v>
      </c>
    </row>
    <row r="28" spans="1:7" ht="17.25" x14ac:dyDescent="0.3">
      <c r="A28" s="1" t="s">
        <v>25</v>
      </c>
      <c r="B28" s="1">
        <v>214180</v>
      </c>
      <c r="C28" s="6">
        <v>460</v>
      </c>
      <c r="D28" s="14"/>
      <c r="E28" s="1"/>
      <c r="F28" s="11"/>
      <c r="G28" s="32"/>
    </row>
    <row r="29" spans="1:7" ht="17.25" x14ac:dyDescent="0.3">
      <c r="A29" s="1" t="s">
        <v>40</v>
      </c>
      <c r="B29" s="1">
        <v>29091000</v>
      </c>
      <c r="C29" s="6">
        <v>78000</v>
      </c>
      <c r="D29" s="14"/>
      <c r="E29" s="1"/>
      <c r="F29" s="11"/>
      <c r="G29" s="23"/>
    </row>
    <row r="30" spans="1:7" ht="17.25" x14ac:dyDescent="0.3">
      <c r="A30" s="1" t="s">
        <v>41</v>
      </c>
      <c r="B30" s="1">
        <v>4442780</v>
      </c>
      <c r="C30" s="6">
        <v>0</v>
      </c>
      <c r="D30" s="14"/>
      <c r="E30" s="1"/>
      <c r="F30" s="11"/>
      <c r="G30" s="23">
        <f>SUM(C29:C30)</f>
        <v>78000</v>
      </c>
    </row>
    <row r="31" spans="1:7" ht="17.25" x14ac:dyDescent="0.3">
      <c r="A31" s="1" t="s">
        <v>26</v>
      </c>
      <c r="B31" s="1">
        <v>183000</v>
      </c>
      <c r="C31" s="6">
        <v>0</v>
      </c>
      <c r="D31" s="14"/>
      <c r="E31" s="1"/>
      <c r="F31" s="11"/>
      <c r="G31" s="31">
        <f>C31+C32</f>
        <v>17950</v>
      </c>
    </row>
    <row r="32" spans="1:7" ht="17.25" x14ac:dyDescent="0.3">
      <c r="A32" s="1" t="s">
        <v>27</v>
      </c>
      <c r="B32" s="1">
        <v>6073920</v>
      </c>
      <c r="C32" s="6">
        <v>17950</v>
      </c>
      <c r="D32" s="14"/>
      <c r="E32" s="1"/>
      <c r="F32" s="11"/>
      <c r="G32" s="32"/>
    </row>
    <row r="33" spans="1:7" ht="17.25" x14ac:dyDescent="0.3">
      <c r="A33" s="1" t="s">
        <v>28</v>
      </c>
      <c r="B33" s="1">
        <v>59031000</v>
      </c>
      <c r="C33" s="6">
        <v>173000</v>
      </c>
      <c r="D33" s="14"/>
      <c r="E33" s="1"/>
      <c r="F33" s="11"/>
      <c r="G33" s="31">
        <f>C33+C34</f>
        <v>208510</v>
      </c>
    </row>
    <row r="34" spans="1:7" ht="17.25" x14ac:dyDescent="0.3">
      <c r="A34" s="1" t="s">
        <v>29</v>
      </c>
      <c r="B34" s="1">
        <v>2724170</v>
      </c>
      <c r="C34" s="6">
        <v>35510</v>
      </c>
      <c r="D34" s="14"/>
      <c r="E34" s="1"/>
      <c r="F34" s="11"/>
      <c r="G34" s="32"/>
    </row>
    <row r="35" spans="1:7" ht="17.25" x14ac:dyDescent="0.3">
      <c r="A35" s="1" t="s">
        <v>43</v>
      </c>
      <c r="B35" s="1">
        <v>28146600</v>
      </c>
      <c r="C35" s="6">
        <v>1300</v>
      </c>
      <c r="D35" s="14"/>
      <c r="E35" s="1"/>
      <c r="F35" s="11"/>
      <c r="G35" s="31">
        <f>C35+C36</f>
        <v>12560</v>
      </c>
    </row>
    <row r="36" spans="1:7" ht="17.25" x14ac:dyDescent="0.3">
      <c r="A36" s="1" t="s">
        <v>44</v>
      </c>
      <c r="B36" s="1">
        <v>3516210</v>
      </c>
      <c r="C36" s="6">
        <v>11260</v>
      </c>
      <c r="D36" s="14"/>
      <c r="E36" s="1"/>
      <c r="F36" s="11"/>
      <c r="G36" s="32"/>
    </row>
    <row r="37" spans="1:7" ht="17.25" x14ac:dyDescent="0.3">
      <c r="A37" s="1" t="s">
        <v>45</v>
      </c>
      <c r="B37" s="1">
        <v>226600</v>
      </c>
      <c r="C37" s="6">
        <v>100</v>
      </c>
      <c r="D37" s="14"/>
      <c r="E37" s="1"/>
      <c r="F37" s="11"/>
      <c r="G37" s="23"/>
    </row>
    <row r="38" spans="1:7" ht="17.25" x14ac:dyDescent="0.3">
      <c r="A38" s="1" t="s">
        <v>46</v>
      </c>
      <c r="B38" s="1">
        <v>1510290</v>
      </c>
      <c r="C38" s="6">
        <v>7430</v>
      </c>
      <c r="D38" s="14"/>
      <c r="E38" s="1"/>
      <c r="F38" s="11"/>
      <c r="G38" s="23">
        <f>SUM(C37:C38)</f>
        <v>7530</v>
      </c>
    </row>
    <row r="39" spans="1:7" ht="17.25" x14ac:dyDescent="0.3">
      <c r="A39" s="1" t="s">
        <v>30</v>
      </c>
      <c r="B39" s="1">
        <v>60810000</v>
      </c>
      <c r="C39" s="6">
        <v>31000</v>
      </c>
      <c r="D39" s="14"/>
      <c r="E39" s="1"/>
      <c r="F39" s="11"/>
      <c r="G39" s="31">
        <f>C39+C40</f>
        <v>31000</v>
      </c>
    </row>
    <row r="40" spans="1:7" ht="17.25" x14ac:dyDescent="0.3">
      <c r="A40" s="1" t="s">
        <v>31</v>
      </c>
      <c r="B40" s="1">
        <v>9753760</v>
      </c>
      <c r="C40" s="6">
        <v>0</v>
      </c>
      <c r="D40" s="14"/>
      <c r="E40" s="1"/>
      <c r="F40" s="11"/>
      <c r="G40" s="32"/>
    </row>
    <row r="41" spans="1:7" ht="17.25" x14ac:dyDescent="0.3">
      <c r="A41" s="1" t="s">
        <v>32</v>
      </c>
      <c r="B41" s="1">
        <v>13853300</v>
      </c>
      <c r="C41" s="6">
        <v>0</v>
      </c>
      <c r="D41" s="14"/>
      <c r="E41" s="1"/>
      <c r="F41" s="11"/>
      <c r="G41" s="7">
        <f>C41</f>
        <v>0</v>
      </c>
    </row>
    <row r="42" spans="1:7" x14ac:dyDescent="0.25">
      <c r="A42" s="9"/>
      <c r="B42" s="9"/>
      <c r="G42" s="10"/>
    </row>
    <row r="43" spans="1:7" x14ac:dyDescent="0.25">
      <c r="G43" s="10"/>
    </row>
  </sheetData>
  <mergeCells count="11">
    <mergeCell ref="G27:G28"/>
    <mergeCell ref="G31:G32"/>
    <mergeCell ref="G33:G34"/>
    <mergeCell ref="G35:G36"/>
    <mergeCell ref="G39:G40"/>
    <mergeCell ref="G25:G26"/>
    <mergeCell ref="G2:G3"/>
    <mergeCell ref="G7:G8"/>
    <mergeCell ref="G10:G11"/>
    <mergeCell ref="G23:G24"/>
    <mergeCell ref="G17:G18"/>
  </mergeCells>
  <pageMargins left="0.7" right="0.7" top="0.63541666666666663" bottom="0.75" header="0.3" footer="0.3"/>
  <pageSetup orientation="portrait" r:id="rId1"/>
  <headerFooter>
    <oddHeader>&amp;C&amp;20October 1,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216201000</v>
      </c>
      <c r="C2" s="6">
        <f>SUM(B2-'9'!B2)</f>
        <v>41000</v>
      </c>
      <c r="D2" s="8"/>
      <c r="E2" s="2"/>
      <c r="F2" s="3"/>
      <c r="G2" s="33">
        <f>SUM(C2:C3)</f>
        <v>88120</v>
      </c>
    </row>
    <row r="3" spans="1:7" ht="17.25" x14ac:dyDescent="0.3">
      <c r="A3" s="1" t="s">
        <v>0</v>
      </c>
      <c r="B3" s="1">
        <v>6703590</v>
      </c>
      <c r="C3" s="6">
        <f>SUM(B3-'9'!B3)</f>
        <v>47120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2504000</v>
      </c>
      <c r="C4" s="6">
        <f>SUM(B4-'9'!B4)</f>
        <v>11000</v>
      </c>
      <c r="D4" s="14"/>
      <c r="E4" s="1"/>
      <c r="F4" s="1"/>
      <c r="G4" s="12">
        <f>SUM(C4)</f>
        <v>11000</v>
      </c>
    </row>
    <row r="5" spans="1:7" ht="17.25" x14ac:dyDescent="0.3">
      <c r="A5" s="1" t="s">
        <v>3</v>
      </c>
      <c r="B5" s="1">
        <v>36007220</v>
      </c>
      <c r="C5" s="6">
        <f>SUM(B5-'9'!B5)</f>
        <v>66130</v>
      </c>
      <c r="D5" s="8"/>
      <c r="E5" s="1"/>
      <c r="F5" s="1"/>
      <c r="G5" s="12">
        <f>SUM(C5)</f>
        <v>66130</v>
      </c>
    </row>
    <row r="6" spans="1:7" ht="17.25" x14ac:dyDescent="0.3">
      <c r="A6" s="1" t="s">
        <v>4</v>
      </c>
      <c r="B6" s="1">
        <v>39288040</v>
      </c>
      <c r="C6" s="6">
        <f>SUM(B6-'9'!B6)</f>
        <v>6710</v>
      </c>
      <c r="D6" s="14"/>
      <c r="E6" s="1"/>
      <c r="F6" s="1"/>
      <c r="G6" s="12">
        <f>SUM(C6)</f>
        <v>6710</v>
      </c>
    </row>
    <row r="7" spans="1:7" ht="17.25" x14ac:dyDescent="0.3">
      <c r="A7" s="1" t="s">
        <v>5</v>
      </c>
      <c r="B7" s="1">
        <v>13442400</v>
      </c>
      <c r="C7" s="6">
        <f>SUM(B7-'9'!B7)</f>
        <v>6600</v>
      </c>
      <c r="D7" s="14"/>
      <c r="E7" s="1"/>
      <c r="F7" s="1"/>
      <c r="G7" s="33">
        <f>SUM(C7:C8)</f>
        <v>32980</v>
      </c>
    </row>
    <row r="8" spans="1:7" ht="17.25" x14ac:dyDescent="0.3">
      <c r="A8" s="1" t="s">
        <v>6</v>
      </c>
      <c r="B8" s="1">
        <v>5588460</v>
      </c>
      <c r="C8" s="6">
        <f>SUM(B8-'9'!B8)</f>
        <v>26380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97149450</v>
      </c>
      <c r="C9" s="6">
        <f>SUM(B9-'9'!B9)</f>
        <v>83360</v>
      </c>
      <c r="D9" s="14"/>
      <c r="E9" s="1"/>
      <c r="F9" s="1"/>
      <c r="G9" s="12">
        <f>SUM(C9)</f>
        <v>83360</v>
      </c>
    </row>
    <row r="10" spans="1:7" ht="17.25" x14ac:dyDescent="0.3">
      <c r="A10" s="1" t="s">
        <v>8</v>
      </c>
      <c r="B10" s="1">
        <v>76792700</v>
      </c>
      <c r="C10" s="6">
        <f>SUM(B10-'9'!B10)</f>
        <v>407900</v>
      </c>
      <c r="D10" s="14"/>
      <c r="E10" s="1"/>
      <c r="F10" s="1"/>
      <c r="G10" s="33">
        <f>SUM(C10:C11)</f>
        <v>407900</v>
      </c>
    </row>
    <row r="11" spans="1:7" ht="17.25" x14ac:dyDescent="0.3">
      <c r="A11" s="1" t="s">
        <v>9</v>
      </c>
      <c r="B11" s="1">
        <v>36407390</v>
      </c>
      <c r="C11" s="6">
        <f>SUM(B11-'9'!B11)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6896736000</v>
      </c>
      <c r="C12" s="6">
        <f>SUM(B12-'9'!B12)</f>
        <v>1776000</v>
      </c>
      <c r="D12" s="14"/>
      <c r="E12" s="1"/>
      <c r="F12" s="16">
        <v>1.4</v>
      </c>
      <c r="G12" s="12">
        <f>SUM(C12)</f>
        <v>1776000</v>
      </c>
    </row>
    <row r="13" spans="1:7" ht="17.25" x14ac:dyDescent="0.3">
      <c r="A13" s="1" t="s">
        <v>11</v>
      </c>
      <c r="B13" s="11">
        <v>6666662665000</v>
      </c>
      <c r="C13" s="13"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>
        <v>49536280</v>
      </c>
      <c r="C14" s="6">
        <f>SUM(B14-'9'!B14)</f>
        <v>44670</v>
      </c>
      <c r="D14" s="14"/>
      <c r="E14" s="1"/>
      <c r="F14" s="1"/>
      <c r="G14" s="12">
        <f>SUM(C14)</f>
        <v>44670</v>
      </c>
    </row>
    <row r="15" spans="1:7" ht="17.25" x14ac:dyDescent="0.3">
      <c r="A15" s="1" t="s">
        <v>13</v>
      </c>
      <c r="B15" s="1">
        <v>237367050</v>
      </c>
      <c r="C15" s="6">
        <f>SUM(B15-'9'!B15)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243092000</v>
      </c>
      <c r="C16" s="6">
        <f>SUM(B16-'9'!B16)</f>
        <v>114000</v>
      </c>
      <c r="D16" s="14"/>
      <c r="E16" s="1"/>
      <c r="F16" s="1"/>
      <c r="G16" s="12">
        <f>SUM(C16)</f>
        <v>114000</v>
      </c>
    </row>
    <row r="17" spans="1:7" ht="17.25" x14ac:dyDescent="0.3">
      <c r="A17" s="1" t="s">
        <v>15</v>
      </c>
      <c r="B17" s="1">
        <v>5906200</v>
      </c>
      <c r="C17" s="6">
        <f>SUM(B17-'9'!B17)</f>
        <v>36040</v>
      </c>
      <c r="D17" s="14"/>
      <c r="E17" s="1"/>
      <c r="F17" s="1"/>
      <c r="G17" s="33">
        <f>SUM(C17:C18)</f>
        <v>36140</v>
      </c>
    </row>
    <row r="18" spans="1:7" ht="17.25" x14ac:dyDescent="0.3">
      <c r="A18" s="1" t="s">
        <v>16</v>
      </c>
      <c r="B18" s="1">
        <v>7401700</v>
      </c>
      <c r="C18" s="6">
        <f>SUM(B18-'9'!B18)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54606510</v>
      </c>
      <c r="C19" s="6">
        <f>SUM(B19-'9'!B19)</f>
        <v>55130</v>
      </c>
      <c r="D19" s="14"/>
      <c r="E19" s="1"/>
      <c r="F19" s="1"/>
      <c r="G19" s="12">
        <f>SUM(C19)</f>
        <v>55130</v>
      </c>
    </row>
    <row r="20" spans="1:7" ht="17.25" x14ac:dyDescent="0.3">
      <c r="A20" s="1" t="s">
        <v>18</v>
      </c>
      <c r="B20" s="1">
        <v>22413800</v>
      </c>
      <c r="C20" s="6">
        <f>SUM(B20-'9'!B20)</f>
        <v>73200</v>
      </c>
      <c r="D20" s="14"/>
      <c r="E20" s="1"/>
      <c r="F20" s="1"/>
      <c r="G20" s="12">
        <f>SUM(C20)</f>
        <v>73200</v>
      </c>
    </row>
    <row r="21" spans="1:7" ht="17.25" x14ac:dyDescent="0.3">
      <c r="A21" s="1" t="s">
        <v>19</v>
      </c>
      <c r="B21" s="1">
        <v>95471500</v>
      </c>
      <c r="C21" s="6">
        <f>SUM(B21-'9'!B21)</f>
        <v>56100</v>
      </c>
      <c r="D21" s="1"/>
      <c r="E21" s="1"/>
      <c r="F21" s="1"/>
      <c r="G21" s="12">
        <f>SUM(C21)</f>
        <v>56100</v>
      </c>
    </row>
    <row r="22" spans="1:7" ht="17.25" x14ac:dyDescent="0.3">
      <c r="A22" s="1" t="s">
        <v>42</v>
      </c>
      <c r="B22" s="1">
        <v>11409300</v>
      </c>
      <c r="C22" s="6">
        <f>SUM(B22-'9'!B22)</f>
        <v>58600</v>
      </c>
      <c r="D22" s="1"/>
      <c r="E22" s="1"/>
      <c r="F22" s="1"/>
      <c r="G22" s="25">
        <f>SUM(C22)</f>
        <v>58600</v>
      </c>
    </row>
    <row r="23" spans="1:7" ht="17.25" x14ac:dyDescent="0.3">
      <c r="A23" s="1" t="s">
        <v>20</v>
      </c>
      <c r="B23" s="1">
        <v>23453700</v>
      </c>
      <c r="C23" s="6">
        <f>SUM(B23-'9'!B23)</f>
        <v>32200</v>
      </c>
      <c r="D23" s="14"/>
      <c r="E23" s="1"/>
      <c r="F23" s="1"/>
      <c r="G23" s="33">
        <f>SUM(C23:C24)</f>
        <v>47650</v>
      </c>
    </row>
    <row r="24" spans="1:7" ht="17.25" x14ac:dyDescent="0.3">
      <c r="A24" s="1" t="s">
        <v>21</v>
      </c>
      <c r="B24" s="1">
        <v>3694110</v>
      </c>
      <c r="C24" s="6">
        <f>SUM(B24-'9'!B24)</f>
        <v>15450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61383000</v>
      </c>
      <c r="C25" s="6">
        <f>SUM(B25-'9'!B25)</f>
        <v>166000</v>
      </c>
      <c r="D25" s="14"/>
      <c r="E25" s="1"/>
      <c r="F25" s="1"/>
      <c r="G25" s="33">
        <f>SUM(C25:C26)</f>
        <v>200360</v>
      </c>
    </row>
    <row r="26" spans="1:7" ht="17.25" x14ac:dyDescent="0.3">
      <c r="A26" s="1" t="s">
        <v>23</v>
      </c>
      <c r="B26" s="1">
        <v>4049250</v>
      </c>
      <c r="C26" s="6">
        <f>SUM(B26-'9'!B26)</f>
        <v>34360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SUM(B27-'9'!B27)</f>
        <v>0</v>
      </c>
      <c r="D27" s="14"/>
      <c r="E27" s="1"/>
      <c r="F27" s="1"/>
      <c r="G27" s="33">
        <f>SUM(C27:C28)</f>
        <v>410</v>
      </c>
    </row>
    <row r="28" spans="1:7" ht="17.25" x14ac:dyDescent="0.3">
      <c r="A28" s="1" t="s">
        <v>25</v>
      </c>
      <c r="B28" s="1">
        <v>218920</v>
      </c>
      <c r="C28" s="6">
        <f>SUM(B28-'9'!B28)</f>
        <v>410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29768000</v>
      </c>
      <c r="C29" s="6">
        <f>SUM(B29-'9'!B29)</f>
        <v>71000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4742010</v>
      </c>
      <c r="C30" s="6">
        <f>SUM(B30-'9'!B30)</f>
        <v>40360</v>
      </c>
      <c r="D30" s="14"/>
      <c r="E30" s="1"/>
      <c r="F30" s="1"/>
      <c r="G30" s="21">
        <f>SUM(C29:C30)</f>
        <v>111360</v>
      </c>
    </row>
    <row r="31" spans="1:7" ht="17.25" x14ac:dyDescent="0.3">
      <c r="A31" s="1" t="s">
        <v>26</v>
      </c>
      <c r="B31" s="1">
        <v>184000</v>
      </c>
      <c r="C31" s="6">
        <f>SUM(B31-'9'!B31)</f>
        <v>0</v>
      </c>
      <c r="D31" s="14"/>
      <c r="E31" s="1"/>
      <c r="F31" s="1"/>
      <c r="G31" s="33">
        <f>SUM(C31:C32)</f>
        <v>870</v>
      </c>
    </row>
    <row r="32" spans="1:7" ht="17.25" x14ac:dyDescent="0.3">
      <c r="A32" s="1" t="s">
        <v>27</v>
      </c>
      <c r="B32" s="1">
        <v>6227160</v>
      </c>
      <c r="C32" s="6">
        <f>SUM(B32-'9'!B32)</f>
        <v>870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59553000</v>
      </c>
      <c r="C33" s="6">
        <f>SUM(B33-'9'!B33)</f>
        <v>54000</v>
      </c>
      <c r="D33" s="14"/>
      <c r="E33" s="1"/>
      <c r="F33" s="1"/>
      <c r="G33" s="33">
        <f>SUM(C33:C34)</f>
        <v>93530</v>
      </c>
    </row>
    <row r="34" spans="1:7" ht="17.25" x14ac:dyDescent="0.3">
      <c r="A34" s="1" t="s">
        <v>29</v>
      </c>
      <c r="B34" s="1">
        <v>3066510</v>
      </c>
      <c r="C34" s="6">
        <f>SUM(B34-'9'!B34)</f>
        <v>39530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28156100</v>
      </c>
      <c r="C35" s="6">
        <f>SUM(B35-'9'!B35)</f>
        <v>1000</v>
      </c>
      <c r="D35" s="14"/>
      <c r="E35" s="1">
        <v>1.32</v>
      </c>
      <c r="F35" s="1">
        <v>1.28</v>
      </c>
      <c r="G35" s="33">
        <f>SUM(C35:C36)</f>
        <v>10620</v>
      </c>
    </row>
    <row r="36" spans="1:7" ht="17.25" x14ac:dyDescent="0.3">
      <c r="A36" s="1" t="s">
        <v>44</v>
      </c>
      <c r="B36" s="1">
        <v>3610560</v>
      </c>
      <c r="C36" s="6">
        <f>SUM(B36-'9'!B36)</f>
        <v>9620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232500</v>
      </c>
      <c r="C37" s="6">
        <f>SUM(B37-'9'!B37)</f>
        <v>600</v>
      </c>
      <c r="D37" s="14"/>
      <c r="E37" s="1">
        <v>1.08</v>
      </c>
      <c r="F37" s="1">
        <v>1.01</v>
      </c>
      <c r="G37" s="33">
        <f>SUM(C37:C38)</f>
        <v>8300</v>
      </c>
    </row>
    <row r="38" spans="1:7" ht="17.25" x14ac:dyDescent="0.3">
      <c r="A38" s="1" t="s">
        <v>46</v>
      </c>
      <c r="B38" s="1">
        <v>1583140</v>
      </c>
      <c r="C38" s="6">
        <f>SUM(B38-'9'!B38)</f>
        <v>7700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61063000</v>
      </c>
      <c r="C39" s="6">
        <f>SUM(B39-'9'!B39)</f>
        <v>34000</v>
      </c>
      <c r="D39" s="14"/>
      <c r="E39" s="1"/>
      <c r="F39" s="1"/>
      <c r="G39" s="33">
        <f>SUM(C39:C40)</f>
        <v>34000</v>
      </c>
    </row>
    <row r="40" spans="1:7" ht="17.25" x14ac:dyDescent="0.3">
      <c r="A40" s="1" t="s">
        <v>31</v>
      </c>
      <c r="B40" s="1">
        <v>9753760</v>
      </c>
      <c r="C40" s="6">
        <f>SUM(B40-'9'!B40)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SUM(B41-'9'!B41)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3417140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8333333333333337" bottom="0.75" header="0.3" footer="0.3"/>
  <pageSetup orientation="portrait" r:id="rId1"/>
  <headerFooter>
    <oddHeader>&amp;C&amp;20October 10,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3" sqref="G43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216244000</v>
      </c>
      <c r="C2" s="6">
        <f>SUM(B2-'10'!B2)</f>
        <v>43000</v>
      </c>
      <c r="D2" s="8"/>
      <c r="E2" s="2"/>
      <c r="F2" s="3"/>
      <c r="G2" s="33">
        <f>SUM(C2:C3)</f>
        <v>90500</v>
      </c>
    </row>
    <row r="3" spans="1:7" ht="17.25" x14ac:dyDescent="0.3">
      <c r="A3" s="1" t="s">
        <v>0</v>
      </c>
      <c r="B3" s="1">
        <v>6751090</v>
      </c>
      <c r="C3" s="6">
        <f>SUM(B3-'10'!B3)</f>
        <v>47500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2514000</v>
      </c>
      <c r="C4" s="6">
        <f>SUM(B4-'10'!B4)</f>
        <v>10000</v>
      </c>
      <c r="D4" s="14"/>
      <c r="E4" s="1"/>
      <c r="F4" s="1"/>
      <c r="G4" s="12">
        <f>SUM(C4)</f>
        <v>10000</v>
      </c>
    </row>
    <row r="5" spans="1:7" ht="17.25" x14ac:dyDescent="0.3">
      <c r="A5" s="1" t="s">
        <v>3</v>
      </c>
      <c r="B5" s="1">
        <v>36090390</v>
      </c>
      <c r="C5" s="6">
        <f>SUM(B5-'10'!B5)</f>
        <v>83170</v>
      </c>
      <c r="D5" s="8"/>
      <c r="E5" s="1"/>
      <c r="F5" s="1"/>
      <c r="G5" s="12">
        <f>SUM(C5)</f>
        <v>83170</v>
      </c>
    </row>
    <row r="6" spans="1:7" ht="17.25" x14ac:dyDescent="0.3">
      <c r="A6" s="1" t="s">
        <v>4</v>
      </c>
      <c r="B6" s="1">
        <v>39293460</v>
      </c>
      <c r="C6" s="6">
        <f>SUM(B6-'10'!B6)</f>
        <v>5420</v>
      </c>
      <c r="D6" s="14"/>
      <c r="E6" s="1"/>
      <c r="F6" s="1"/>
      <c r="G6" s="12">
        <f>SUM(C6)</f>
        <v>5420</v>
      </c>
    </row>
    <row r="7" spans="1:7" ht="17.25" x14ac:dyDescent="0.3">
      <c r="A7" s="1" t="s">
        <v>5</v>
      </c>
      <c r="B7" s="1">
        <v>13450100</v>
      </c>
      <c r="C7" s="6">
        <f>SUM(B7-'10'!B7)</f>
        <v>7700</v>
      </c>
      <c r="D7" s="14"/>
      <c r="E7" s="1"/>
      <c r="F7" s="1"/>
      <c r="G7" s="33">
        <f>SUM(C7:C8)</f>
        <v>34030</v>
      </c>
    </row>
    <row r="8" spans="1:7" ht="17.25" x14ac:dyDescent="0.3">
      <c r="A8" s="1" t="s">
        <v>6</v>
      </c>
      <c r="B8" s="1">
        <v>5614790</v>
      </c>
      <c r="C8" s="6">
        <f>SUM(B8-'10'!B8)</f>
        <v>26330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97230760</v>
      </c>
      <c r="C9" s="6">
        <f>SUM(B9-'10'!B9)</f>
        <v>81310</v>
      </c>
      <c r="D9" s="14"/>
      <c r="E9" s="1"/>
      <c r="F9" s="1"/>
      <c r="G9" s="12">
        <f>SUM(C9)</f>
        <v>81310</v>
      </c>
    </row>
    <row r="10" spans="1:7" ht="17.25" x14ac:dyDescent="0.3">
      <c r="A10" s="1" t="s">
        <v>8</v>
      </c>
      <c r="B10" s="1">
        <v>77213000</v>
      </c>
      <c r="C10" s="6">
        <f>SUM(B10-'10'!B10)</f>
        <v>420300</v>
      </c>
      <c r="D10" s="14"/>
      <c r="E10" s="1"/>
      <c r="F10" s="1"/>
      <c r="G10" s="33">
        <f>SUM(C10:C11)</f>
        <v>420300</v>
      </c>
    </row>
    <row r="11" spans="1:7" ht="17.25" x14ac:dyDescent="0.3">
      <c r="A11" s="1" t="s">
        <v>9</v>
      </c>
      <c r="B11" s="1">
        <v>36407390</v>
      </c>
      <c r="C11" s="6">
        <f>SUM(B11-'10'!B11)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6898896000</v>
      </c>
      <c r="C12" s="6">
        <f>SUM(B12-'10'!B12)</f>
        <v>2160000</v>
      </c>
      <c r="D12" s="14"/>
      <c r="E12" s="1"/>
      <c r="F12" s="1">
        <v>1.7</v>
      </c>
      <c r="G12" s="12">
        <f>SUM(C12)</f>
        <v>2160000</v>
      </c>
    </row>
    <row r="13" spans="1:7" ht="17.25" x14ac:dyDescent="0.3">
      <c r="A13" s="1" t="s">
        <v>11</v>
      </c>
      <c r="B13" s="11">
        <v>6666663171000</v>
      </c>
      <c r="C13" s="13">
        <f>SUM(B13-'10'!B13)</f>
        <v>506000</v>
      </c>
      <c r="D13" s="14"/>
      <c r="E13" s="1"/>
      <c r="F13" s="1"/>
      <c r="G13" s="12">
        <f>SUM(C13)</f>
        <v>506000</v>
      </c>
    </row>
    <row r="14" spans="1:7" ht="17.25" x14ac:dyDescent="0.3">
      <c r="A14" s="1" t="s">
        <v>12</v>
      </c>
      <c r="B14" s="1">
        <v>49606010</v>
      </c>
      <c r="C14" s="6">
        <f>SUM(B14-'10'!B14)</f>
        <v>69730</v>
      </c>
      <c r="D14" s="14"/>
      <c r="E14" s="1"/>
      <c r="F14" s="1"/>
      <c r="G14" s="12">
        <f>SUM(C14)</f>
        <v>69730</v>
      </c>
    </row>
    <row r="15" spans="1:7" ht="17.25" x14ac:dyDescent="0.3">
      <c r="A15" s="1" t="s">
        <v>13</v>
      </c>
      <c r="B15" s="1">
        <v>237367050</v>
      </c>
      <c r="C15" s="6">
        <f>SUM(B15-'10'!B15)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243279000</v>
      </c>
      <c r="C16" s="6">
        <f>SUM(B16-'10'!B16)</f>
        <v>187000</v>
      </c>
      <c r="D16" s="14"/>
      <c r="E16" s="1"/>
      <c r="F16" s="1"/>
      <c r="G16" s="12">
        <f>SUM(C16)</f>
        <v>187000</v>
      </c>
    </row>
    <row r="17" spans="1:7" ht="17.25" x14ac:dyDescent="0.3">
      <c r="A17" s="1" t="s">
        <v>15</v>
      </c>
      <c r="B17" s="1">
        <v>5932250</v>
      </c>
      <c r="C17" s="6">
        <f>SUM(B17-'10'!B17)</f>
        <v>26050</v>
      </c>
      <c r="D17" s="14"/>
      <c r="E17" s="1"/>
      <c r="F17" s="1"/>
      <c r="G17" s="33">
        <f>SUM(C17:C18)</f>
        <v>26150</v>
      </c>
    </row>
    <row r="18" spans="1:7" ht="17.25" x14ac:dyDescent="0.3">
      <c r="A18" s="1" t="s">
        <v>16</v>
      </c>
      <c r="B18" s="1">
        <v>7401800</v>
      </c>
      <c r="C18" s="6">
        <f>SUM(B18-'10'!B18)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54632250</v>
      </c>
      <c r="C19" s="6">
        <f>SUM(B19-'10'!B19)</f>
        <v>25740</v>
      </c>
      <c r="D19" s="14"/>
      <c r="E19" s="1"/>
      <c r="F19" s="1"/>
      <c r="G19" s="12">
        <f>SUM(C19)</f>
        <v>25740</v>
      </c>
    </row>
    <row r="20" spans="1:7" ht="17.25" x14ac:dyDescent="0.3">
      <c r="A20" s="1" t="s">
        <v>18</v>
      </c>
      <c r="B20" s="1">
        <v>22473300</v>
      </c>
      <c r="C20" s="6">
        <f>SUM(B20-'10'!B20)</f>
        <v>59500</v>
      </c>
      <c r="D20" s="14"/>
      <c r="E20" s="1"/>
      <c r="F20" s="1"/>
      <c r="G20" s="12">
        <f>SUM(C20)</f>
        <v>59500</v>
      </c>
    </row>
    <row r="21" spans="1:7" ht="17.25" x14ac:dyDescent="0.3">
      <c r="A21" s="1" t="s">
        <v>19</v>
      </c>
      <c r="B21" s="1">
        <v>95526500</v>
      </c>
      <c r="C21" s="6">
        <f>SUM(B21-'10'!B21)</f>
        <v>55000</v>
      </c>
      <c r="D21" s="14"/>
      <c r="E21" s="1"/>
      <c r="F21" s="1"/>
      <c r="G21" s="12">
        <f>SUM(C21)</f>
        <v>55000</v>
      </c>
    </row>
    <row r="22" spans="1:7" ht="17.25" x14ac:dyDescent="0.3">
      <c r="A22" s="1" t="s">
        <v>42</v>
      </c>
      <c r="B22" s="1">
        <v>11470100</v>
      </c>
      <c r="C22" s="6">
        <f>SUM(B22-'10'!B22)</f>
        <v>60800</v>
      </c>
      <c r="D22" s="14"/>
      <c r="E22" s="1"/>
      <c r="F22" s="1"/>
      <c r="G22" s="25">
        <f>SUM(C22)</f>
        <v>60800</v>
      </c>
    </row>
    <row r="23" spans="1:7" ht="17.25" x14ac:dyDescent="0.3">
      <c r="A23" s="1" t="s">
        <v>20</v>
      </c>
      <c r="B23" s="1">
        <v>23485100</v>
      </c>
      <c r="C23" s="6">
        <f>SUM(B23-'10'!B23)</f>
        <v>31400</v>
      </c>
      <c r="D23" s="14"/>
      <c r="E23" s="1"/>
      <c r="F23" s="1"/>
      <c r="G23" s="33">
        <f>SUM(C23:C24)</f>
        <v>46850</v>
      </c>
    </row>
    <row r="24" spans="1:7" ht="17.25" x14ac:dyDescent="0.3">
      <c r="A24" s="1" t="s">
        <v>21</v>
      </c>
      <c r="B24" s="1">
        <v>3709560</v>
      </c>
      <c r="C24" s="6">
        <f>SUM(B24-'10'!B24)</f>
        <v>15450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61545000</v>
      </c>
      <c r="C25" s="6">
        <f>SUM(B25-'10'!B25)</f>
        <v>162000</v>
      </c>
      <c r="D25" s="14"/>
      <c r="E25" s="1"/>
      <c r="F25" s="1"/>
      <c r="G25" s="33">
        <f>SUM(C25:C26)</f>
        <v>214760</v>
      </c>
    </row>
    <row r="26" spans="1:7" ht="17.25" x14ac:dyDescent="0.3">
      <c r="A26" s="1" t="s">
        <v>23</v>
      </c>
      <c r="B26" s="1">
        <v>4102010</v>
      </c>
      <c r="C26" s="6">
        <f>SUM(B26-'10'!B26)</f>
        <v>52760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SUM(B27-'10'!B27)</f>
        <v>0</v>
      </c>
      <c r="D27" s="14"/>
      <c r="E27" s="1"/>
      <c r="F27" s="1"/>
      <c r="G27" s="33">
        <f>SUM(C27:C28)</f>
        <v>490</v>
      </c>
    </row>
    <row r="28" spans="1:7" ht="17.25" x14ac:dyDescent="0.3">
      <c r="A28" s="1" t="s">
        <v>25</v>
      </c>
      <c r="B28" s="1">
        <v>219410</v>
      </c>
      <c r="C28" s="6">
        <f>SUM(B28-'10'!B28)</f>
        <v>490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29837000</v>
      </c>
      <c r="C29" s="6">
        <f>SUM(B29-'10'!B29)</f>
        <v>69000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4780810</v>
      </c>
      <c r="C30" s="6">
        <f>SUM(B30-'10'!B30)</f>
        <v>38800</v>
      </c>
      <c r="D30" s="14"/>
      <c r="E30" s="1"/>
      <c r="F30" s="1"/>
      <c r="G30" s="21">
        <f>SUM(C29:C30)</f>
        <v>107800</v>
      </c>
    </row>
    <row r="31" spans="1:7" ht="17.25" x14ac:dyDescent="0.3">
      <c r="A31" s="1" t="s">
        <v>26</v>
      </c>
      <c r="B31" s="1">
        <v>184000</v>
      </c>
      <c r="C31" s="6">
        <f>SUM(B31-'10'!B31)</f>
        <v>0</v>
      </c>
      <c r="D31" s="14"/>
      <c r="E31" s="1"/>
      <c r="F31" s="1"/>
      <c r="G31" s="33">
        <f>SUM(C31:C32)</f>
        <v>39570</v>
      </c>
    </row>
    <row r="32" spans="1:7" ht="17.25" x14ac:dyDescent="0.3">
      <c r="A32" s="1" t="s">
        <v>27</v>
      </c>
      <c r="B32" s="1">
        <v>6266730</v>
      </c>
      <c r="C32" s="6">
        <f>SUM(B32-'10'!B32)</f>
        <v>39570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59616000</v>
      </c>
      <c r="C33" s="6">
        <f>SUM(B33-'10'!B33)</f>
        <v>63000</v>
      </c>
      <c r="D33" s="14"/>
      <c r="E33" s="1"/>
      <c r="F33" s="1"/>
      <c r="G33" s="33">
        <f>SUM(C33:C34)</f>
        <v>100830</v>
      </c>
    </row>
    <row r="34" spans="1:7" ht="17.25" x14ac:dyDescent="0.3">
      <c r="A34" s="1" t="s">
        <v>29</v>
      </c>
      <c r="B34" s="1">
        <v>3104340</v>
      </c>
      <c r="C34" s="6">
        <f>SUM(B34-'10'!B34)</f>
        <v>37830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28156800</v>
      </c>
      <c r="C35" s="6">
        <f>SUM(B35-'10'!B35)</f>
        <v>700</v>
      </c>
      <c r="D35" s="14"/>
      <c r="E35" s="1"/>
      <c r="F35" s="1"/>
      <c r="G35" s="33">
        <f>SUM(C35:C36)</f>
        <v>9890</v>
      </c>
    </row>
    <row r="36" spans="1:7" ht="17.25" x14ac:dyDescent="0.3">
      <c r="A36" s="1" t="s">
        <v>44</v>
      </c>
      <c r="B36" s="1">
        <v>3619750</v>
      </c>
      <c r="C36" s="6">
        <f>SUM(B36-'10'!B36)</f>
        <v>9190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233100</v>
      </c>
      <c r="C37" s="6">
        <f>SUM(B37-'10'!B37)</f>
        <v>600</v>
      </c>
      <c r="D37" s="14"/>
      <c r="E37" s="1"/>
      <c r="F37" s="1"/>
      <c r="G37" s="33">
        <f>SUM(C37:C38)</f>
        <v>7230</v>
      </c>
    </row>
    <row r="38" spans="1:7" ht="17.25" x14ac:dyDescent="0.3">
      <c r="A38" s="1" t="s">
        <v>46</v>
      </c>
      <c r="B38" s="1">
        <v>1589770</v>
      </c>
      <c r="C38" s="6">
        <f>SUM(B38-'10'!B38)</f>
        <v>6630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61091000</v>
      </c>
      <c r="C39" s="6">
        <f>SUM(B39-'10'!B39)</f>
        <v>28000</v>
      </c>
      <c r="D39" s="14"/>
      <c r="E39" s="1"/>
      <c r="F39" s="1"/>
      <c r="G39" s="33">
        <f>SUM(C39:C40)</f>
        <v>28000</v>
      </c>
    </row>
    <row r="40" spans="1:7" ht="17.25" x14ac:dyDescent="0.3">
      <c r="A40" s="1" t="s">
        <v>31</v>
      </c>
      <c r="B40" s="1">
        <v>9753760</v>
      </c>
      <c r="C40" s="6">
        <f>SUM(B40-'10'!B40)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SUM(B41-'10'!B41)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4430070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&amp;C&amp;20October 11,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8" zoomScale="90" zoomScalePageLayoutView="90" workbookViewId="0">
      <selection activeCell="G43" sqref="G43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216282000</v>
      </c>
      <c r="C2" s="6">
        <f>SUM(B2-'11'!B2)</f>
        <v>38000</v>
      </c>
      <c r="D2" s="8"/>
      <c r="E2" s="2"/>
      <c r="F2" s="3"/>
      <c r="G2" s="33">
        <f>SUM(C2:C3)</f>
        <v>85200</v>
      </c>
    </row>
    <row r="3" spans="1:7" ht="17.25" x14ac:dyDescent="0.3">
      <c r="A3" s="1" t="s">
        <v>0</v>
      </c>
      <c r="B3" s="1">
        <v>6798290</v>
      </c>
      <c r="C3" s="6">
        <f>SUM(B3-'11'!B3)</f>
        <v>47200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2514000</v>
      </c>
      <c r="C4" s="6">
        <f>SUM(B4-'11'!B4)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36174410</v>
      </c>
      <c r="C5" s="6">
        <f>SUM(B5-'11'!B5)</f>
        <v>84020</v>
      </c>
      <c r="D5" s="8"/>
      <c r="E5" s="1"/>
      <c r="F5" s="1"/>
      <c r="G5" s="12">
        <f>SUM(C5)</f>
        <v>84020</v>
      </c>
    </row>
    <row r="6" spans="1:7" ht="17.25" x14ac:dyDescent="0.3">
      <c r="A6" s="1" t="s">
        <v>4</v>
      </c>
      <c r="B6" s="1">
        <v>39297400</v>
      </c>
      <c r="C6" s="6">
        <f>SUM(B6-'11'!B6)</f>
        <v>3940</v>
      </c>
      <c r="D6" s="14"/>
      <c r="E6" s="1"/>
      <c r="F6" s="1"/>
      <c r="G6" s="12">
        <f>SUM(C6)</f>
        <v>3940</v>
      </c>
    </row>
    <row r="7" spans="1:7" ht="17.25" x14ac:dyDescent="0.3">
      <c r="A7" s="1" t="s">
        <v>5</v>
      </c>
      <c r="B7" s="1">
        <v>13458100</v>
      </c>
      <c r="C7" s="6">
        <f>SUM(B7-'11'!B7)</f>
        <v>8000</v>
      </c>
      <c r="D7" s="14"/>
      <c r="E7" s="1"/>
      <c r="F7" s="1"/>
      <c r="G7" s="33">
        <f>SUM(C7:C8)</f>
        <v>34540</v>
      </c>
    </row>
    <row r="8" spans="1:7" ht="17.25" x14ac:dyDescent="0.3">
      <c r="A8" s="1" t="s">
        <v>6</v>
      </c>
      <c r="B8" s="1">
        <v>5641330</v>
      </c>
      <c r="C8" s="6">
        <f>SUM(B8-'11'!B8)</f>
        <v>26540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97321040</v>
      </c>
      <c r="C9" s="6">
        <f>SUM(B9-'11'!B9)</f>
        <v>90280</v>
      </c>
      <c r="D9" s="14"/>
      <c r="E9" s="1"/>
      <c r="F9" s="1"/>
      <c r="G9" s="12">
        <f>SUM(C9)</f>
        <v>90280</v>
      </c>
    </row>
    <row r="10" spans="1:7" ht="17.25" x14ac:dyDescent="0.3">
      <c r="A10" s="1" t="s">
        <v>8</v>
      </c>
      <c r="B10" s="1">
        <v>77782800</v>
      </c>
      <c r="C10" s="6">
        <f>SUM(B10-'11'!B10)</f>
        <v>569800</v>
      </c>
      <c r="D10" s="14"/>
      <c r="E10" s="1"/>
      <c r="F10" s="1"/>
      <c r="G10" s="33">
        <f>SUM(C10:C11)</f>
        <v>569800</v>
      </c>
    </row>
    <row r="11" spans="1:7" ht="17.25" x14ac:dyDescent="0.3">
      <c r="A11" s="1" t="s">
        <v>9</v>
      </c>
      <c r="B11" s="1">
        <v>36407390</v>
      </c>
      <c r="C11" s="6">
        <f>SUM(B11-'11'!B11)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6900510000</v>
      </c>
      <c r="C12" s="6">
        <f>SUM(B12-'11'!B12)</f>
        <v>1614000</v>
      </c>
      <c r="D12" s="14"/>
      <c r="E12" s="1"/>
      <c r="F12" s="16">
        <v>1.7</v>
      </c>
      <c r="G12" s="12">
        <f>SUM(C12)</f>
        <v>1614000</v>
      </c>
    </row>
    <row r="13" spans="1:7" ht="17.25" x14ac:dyDescent="0.3">
      <c r="A13" s="1" t="s">
        <v>11</v>
      </c>
      <c r="B13" s="11">
        <v>6666663498000</v>
      </c>
      <c r="C13" s="13">
        <f>SUM(B13-'11'!B13)</f>
        <v>327000</v>
      </c>
      <c r="D13" s="14"/>
      <c r="E13" s="1"/>
      <c r="F13" s="1"/>
      <c r="G13" s="12">
        <f>SUM(C13)</f>
        <v>327000</v>
      </c>
    </row>
    <row r="14" spans="1:7" ht="17.25" x14ac:dyDescent="0.3">
      <c r="A14" s="1" t="s">
        <v>12</v>
      </c>
      <c r="B14" s="1">
        <v>49608870</v>
      </c>
      <c r="C14" s="6">
        <f>SUM(B14-'11'!B14)</f>
        <v>2860</v>
      </c>
      <c r="D14" s="14"/>
      <c r="E14" s="1"/>
      <c r="F14" s="1"/>
      <c r="G14" s="12">
        <f>SUM(C14)</f>
        <v>2860</v>
      </c>
    </row>
    <row r="15" spans="1:7" ht="17.25" x14ac:dyDescent="0.3">
      <c r="A15" s="1" t="s">
        <v>13</v>
      </c>
      <c r="B15" s="1">
        <v>237367050</v>
      </c>
      <c r="C15" s="6">
        <f>SUM(B15-'11'!B15)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243361000</v>
      </c>
      <c r="C16" s="6">
        <f>SUM(B16-'11'!B16)</f>
        <v>82000</v>
      </c>
      <c r="D16" s="14"/>
      <c r="E16" s="1"/>
      <c r="F16" s="1"/>
      <c r="G16" s="12">
        <f>SUM(C16)</f>
        <v>82000</v>
      </c>
    </row>
    <row r="17" spans="1:7" ht="17.25" x14ac:dyDescent="0.3">
      <c r="A17" s="1" t="s">
        <v>15</v>
      </c>
      <c r="B17" s="1">
        <v>5959680</v>
      </c>
      <c r="C17" s="6">
        <f>SUM(B17-'11'!B17)</f>
        <v>27430</v>
      </c>
      <c r="D17" s="14"/>
      <c r="E17" s="1"/>
      <c r="F17" s="1"/>
      <c r="G17" s="33">
        <f>SUM(C17:C18)</f>
        <v>27730</v>
      </c>
    </row>
    <row r="18" spans="1:7" ht="17.25" x14ac:dyDescent="0.3">
      <c r="A18" s="1" t="s">
        <v>16</v>
      </c>
      <c r="B18" s="1">
        <v>7402100</v>
      </c>
      <c r="C18" s="6">
        <f>SUM(B18-'11'!B18)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54656740</v>
      </c>
      <c r="C19" s="6">
        <f>SUM(B19-'11'!B19)</f>
        <v>24490</v>
      </c>
      <c r="D19" s="14"/>
      <c r="E19" s="1"/>
      <c r="F19" s="1"/>
      <c r="G19" s="12">
        <f>SUM(C19)</f>
        <v>24490</v>
      </c>
    </row>
    <row r="20" spans="1:7" ht="17.25" x14ac:dyDescent="0.3">
      <c r="A20" s="1" t="s">
        <v>18</v>
      </c>
      <c r="B20" s="1">
        <v>22524100</v>
      </c>
      <c r="C20" s="6">
        <f>SUM(B20-'11'!B20)</f>
        <v>50800</v>
      </c>
      <c r="D20" s="14"/>
      <c r="E20" s="1"/>
      <c r="F20" s="1"/>
      <c r="G20" s="12">
        <f>SUM(C20)</f>
        <v>50800</v>
      </c>
    </row>
    <row r="21" spans="1:7" ht="17.25" x14ac:dyDescent="0.3">
      <c r="A21" s="1" t="s">
        <v>19</v>
      </c>
      <c r="B21" s="1">
        <v>95581600</v>
      </c>
      <c r="C21" s="6">
        <f>SUM(B21-'11'!B21)</f>
        <v>55100</v>
      </c>
      <c r="D21" s="14"/>
      <c r="E21" s="1"/>
      <c r="F21" s="1"/>
      <c r="G21" s="12">
        <f>SUM(C21)</f>
        <v>55100</v>
      </c>
    </row>
    <row r="22" spans="1:7" ht="17.25" x14ac:dyDescent="0.3">
      <c r="A22" s="1" t="s">
        <v>42</v>
      </c>
      <c r="B22" s="1">
        <v>11531500</v>
      </c>
      <c r="C22" s="6">
        <f>SUM(B22-'11'!B22)</f>
        <v>61400</v>
      </c>
      <c r="D22" s="14"/>
      <c r="E22" s="1"/>
      <c r="F22" s="1"/>
      <c r="G22" s="25">
        <f>SUM(C22)</f>
        <v>61400</v>
      </c>
    </row>
    <row r="23" spans="1:7" ht="17.25" x14ac:dyDescent="0.3">
      <c r="A23" s="1" t="s">
        <v>20</v>
      </c>
      <c r="B23" s="1">
        <v>23513700</v>
      </c>
      <c r="C23" s="6">
        <f>SUM(B23-'11'!B23)</f>
        <v>28600</v>
      </c>
      <c r="D23" s="14"/>
      <c r="E23" s="1"/>
      <c r="F23" s="1"/>
      <c r="G23" s="33">
        <f>SUM(C23:C24)</f>
        <v>43880</v>
      </c>
    </row>
    <row r="24" spans="1:7" ht="17.25" x14ac:dyDescent="0.3">
      <c r="A24" s="1" t="s">
        <v>21</v>
      </c>
      <c r="B24" s="1">
        <v>3724840</v>
      </c>
      <c r="C24" s="6">
        <f>SUM(B24-'11'!B24)</f>
        <v>15280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61701000</v>
      </c>
      <c r="C25" s="6">
        <f>SUM(B25-'11'!B25)</f>
        <v>156000</v>
      </c>
      <c r="D25" s="14"/>
      <c r="E25" s="1"/>
      <c r="F25" s="1"/>
      <c r="G25" s="33">
        <f>SUM(C25:C26)</f>
        <v>198180</v>
      </c>
    </row>
    <row r="26" spans="1:7" ht="17.25" x14ac:dyDescent="0.3">
      <c r="A26" s="1" t="s">
        <v>23</v>
      </c>
      <c r="B26" s="1">
        <v>4144190</v>
      </c>
      <c r="C26" s="6">
        <f>SUM(B26-'11'!B26)</f>
        <v>42180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SUM(B27-'11'!B27)</f>
        <v>0</v>
      </c>
      <c r="D27" s="14"/>
      <c r="E27" s="1"/>
      <c r="F27" s="1"/>
      <c r="G27" s="33">
        <f>SUM(C27:C28)</f>
        <v>540</v>
      </c>
    </row>
    <row r="28" spans="1:7" ht="17.25" x14ac:dyDescent="0.3">
      <c r="A28" s="1" t="s">
        <v>25</v>
      </c>
      <c r="B28" s="1">
        <v>219950</v>
      </c>
      <c r="C28" s="6">
        <f>SUM(B28-'11'!B28)</f>
        <v>540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29904000</v>
      </c>
      <c r="C29" s="6">
        <f>SUM(B29-'11'!B29)</f>
        <v>67000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4819080</v>
      </c>
      <c r="C30" s="6">
        <f>SUM(B30-'11'!B30)</f>
        <v>38270</v>
      </c>
      <c r="D30" s="14"/>
      <c r="E30" s="1"/>
      <c r="F30" s="1"/>
      <c r="G30" s="21">
        <f>SUM(C29:C30)</f>
        <v>105270</v>
      </c>
    </row>
    <row r="31" spans="1:7" ht="17.25" x14ac:dyDescent="0.3">
      <c r="A31" s="1" t="s">
        <v>26</v>
      </c>
      <c r="B31" s="1">
        <v>184000</v>
      </c>
      <c r="C31" s="6">
        <f>SUM(B31-'11'!B31)</f>
        <v>0</v>
      </c>
      <c r="D31" s="14"/>
      <c r="E31" s="1"/>
      <c r="F31" s="1"/>
      <c r="G31" s="33">
        <f>SUM(C31:C32)</f>
        <v>17940</v>
      </c>
    </row>
    <row r="32" spans="1:7" ht="17.25" x14ac:dyDescent="0.3">
      <c r="A32" s="1" t="s">
        <v>27</v>
      </c>
      <c r="B32" s="1">
        <v>6284670</v>
      </c>
      <c r="C32" s="6">
        <f>SUM(B32-'11'!B32)</f>
        <v>17940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59673000</v>
      </c>
      <c r="C33" s="6">
        <f>SUM(B33-'11'!B33)</f>
        <v>57000</v>
      </c>
      <c r="D33" s="14"/>
      <c r="E33" s="1"/>
      <c r="F33" s="1"/>
      <c r="G33" s="33">
        <f>SUM(C33:C34)</f>
        <v>94590</v>
      </c>
    </row>
    <row r="34" spans="1:7" ht="17.25" x14ac:dyDescent="0.3">
      <c r="A34" s="1" t="s">
        <v>29</v>
      </c>
      <c r="B34" s="1">
        <v>3141930</v>
      </c>
      <c r="C34" s="6">
        <f>SUM(B34-'11'!B34)</f>
        <v>37590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28157600</v>
      </c>
      <c r="C35" s="6">
        <f>SUM(B35-'11'!B35)</f>
        <v>800</v>
      </c>
      <c r="D35" s="14"/>
      <c r="E35" s="1"/>
      <c r="F35" s="1"/>
      <c r="G35" s="33">
        <f>SUM(C35:C36)</f>
        <v>10200</v>
      </c>
    </row>
    <row r="36" spans="1:7" ht="17.25" x14ac:dyDescent="0.3">
      <c r="A36" s="1" t="s">
        <v>44</v>
      </c>
      <c r="B36" s="1">
        <v>3629150</v>
      </c>
      <c r="C36" s="6">
        <f>SUM(B36-'11'!B36)</f>
        <v>9400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233700</v>
      </c>
      <c r="C37" s="6">
        <f>SUM(B37-'11'!B37)</f>
        <v>600</v>
      </c>
      <c r="D37" s="14"/>
      <c r="E37" s="1"/>
      <c r="F37" s="1"/>
      <c r="G37" s="33">
        <f>SUM(C37:C38)</f>
        <v>6720</v>
      </c>
    </row>
    <row r="38" spans="1:7" ht="17.25" x14ac:dyDescent="0.3">
      <c r="A38" s="1" t="s">
        <v>46</v>
      </c>
      <c r="B38" s="1">
        <v>1595890</v>
      </c>
      <c r="C38" s="6">
        <f>SUM(B38-'11'!B38)</f>
        <v>6120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61117000</v>
      </c>
      <c r="C39" s="6">
        <f>SUM(B39-'11'!B39)</f>
        <v>26000</v>
      </c>
      <c r="D39" s="14"/>
      <c r="E39" s="1"/>
      <c r="F39" s="1"/>
      <c r="G39" s="33">
        <f>SUM(C39:C40)</f>
        <v>26000</v>
      </c>
    </row>
    <row r="40" spans="1:7" ht="17.25" x14ac:dyDescent="0.3">
      <c r="A40" s="1" t="s">
        <v>31</v>
      </c>
      <c r="B40" s="1">
        <v>9753760</v>
      </c>
      <c r="C40" s="6">
        <f>SUM(B40-'11'!B40)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SUM(B41-'11'!B41)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3616480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027777777777779" bottom="0.75" header="0.3" footer="0.3"/>
  <pageSetup orientation="portrait" r:id="rId1"/>
  <headerFooter>
    <oddHeader>&amp;C&amp;20October 12,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zoomScale="90" zoomScalePageLayoutView="90" workbookViewId="0">
      <selection activeCell="G44" sqref="G44"/>
    </sheetView>
  </sheetViews>
  <sheetFormatPr defaultRowHeight="15" x14ac:dyDescent="0.25"/>
  <cols>
    <col min="1" max="1" width="17" customWidth="1"/>
    <col min="2" max="2" width="18.28515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216318000</v>
      </c>
      <c r="C2" s="6">
        <f>SUM(B2-'12'!B2)</f>
        <v>36000</v>
      </c>
      <c r="D2" s="8"/>
      <c r="E2" s="2"/>
      <c r="F2" s="3"/>
      <c r="G2" s="33">
        <f>SUM(C2:C3)</f>
        <v>82600</v>
      </c>
    </row>
    <row r="3" spans="1:7" ht="17.25" x14ac:dyDescent="0.3">
      <c r="A3" s="1" t="s">
        <v>0</v>
      </c>
      <c r="B3" s="1">
        <v>6844890</v>
      </c>
      <c r="C3" s="6">
        <f>SUM(B3-'12'!B3)</f>
        <v>46600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2521000</v>
      </c>
      <c r="C4" s="6">
        <f>SUM(B4-'12'!B4)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36256650</v>
      </c>
      <c r="C5" s="6">
        <f>SUM(B5-'12'!B5)</f>
        <v>82240</v>
      </c>
      <c r="D5" s="8"/>
      <c r="E5" s="1"/>
      <c r="F5" s="1"/>
      <c r="G5" s="12">
        <f>SUM(C5)</f>
        <v>82240</v>
      </c>
    </row>
    <row r="6" spans="1:7" ht="17.25" x14ac:dyDescent="0.3">
      <c r="A6" s="1" t="s">
        <v>4</v>
      </c>
      <c r="B6" s="1">
        <v>39302320</v>
      </c>
      <c r="C6" s="6">
        <f>SUM(B6-'12'!B6)</f>
        <v>4920</v>
      </c>
      <c r="D6" s="14"/>
      <c r="E6" s="1"/>
      <c r="F6" s="1"/>
      <c r="G6" s="12">
        <f>SUM(C6)</f>
        <v>4920</v>
      </c>
    </row>
    <row r="7" spans="1:7" ht="17.25" x14ac:dyDescent="0.3">
      <c r="A7" s="1" t="s">
        <v>5</v>
      </c>
      <c r="B7" s="1">
        <v>13464500</v>
      </c>
      <c r="C7" s="6">
        <f>SUM(B7-'12'!B7)</f>
        <v>6400</v>
      </c>
      <c r="D7" s="14"/>
      <c r="E7" s="1"/>
      <c r="F7" s="1"/>
      <c r="G7" s="33">
        <f>SUM(C7:C8)</f>
        <v>32780</v>
      </c>
    </row>
    <row r="8" spans="1:7" ht="17.25" x14ac:dyDescent="0.3">
      <c r="A8" s="1" t="s">
        <v>6</v>
      </c>
      <c r="B8" s="1">
        <v>5667710</v>
      </c>
      <c r="C8" s="6">
        <f>SUM(B8-'12'!B8)</f>
        <v>26380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97405670</v>
      </c>
      <c r="C9" s="6">
        <f>SUM(B9-'12'!B9)</f>
        <v>84630</v>
      </c>
      <c r="D9" s="14"/>
      <c r="E9" s="1"/>
      <c r="F9" s="1"/>
      <c r="G9" s="12">
        <f>SUM(C9)</f>
        <v>84630</v>
      </c>
    </row>
    <row r="10" spans="1:7" ht="17.25" x14ac:dyDescent="0.3">
      <c r="A10" s="1" t="s">
        <v>8</v>
      </c>
      <c r="B10" s="1">
        <v>78089500</v>
      </c>
      <c r="C10" s="6">
        <f>SUM(B10-'12'!B10)</f>
        <v>306700</v>
      </c>
      <c r="D10" s="14"/>
      <c r="E10" s="1"/>
      <c r="F10" s="1"/>
      <c r="G10" s="33">
        <f>SUM(C10:C11)</f>
        <v>306700</v>
      </c>
    </row>
    <row r="11" spans="1:7" ht="17.25" x14ac:dyDescent="0.3">
      <c r="A11" s="1" t="s">
        <v>9</v>
      </c>
      <c r="B11" s="1">
        <v>36407390</v>
      </c>
      <c r="C11" s="6">
        <f>SUM(B11-'12'!B11)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6902053000</v>
      </c>
      <c r="C12" s="6">
        <f>SUM(B12-'12'!B12)</f>
        <v>1543000</v>
      </c>
      <c r="D12" s="14"/>
      <c r="E12" s="1"/>
      <c r="F12" s="1"/>
      <c r="G12" s="12">
        <f>SUM(C12)</f>
        <v>1543000</v>
      </c>
    </row>
    <row r="13" spans="1:7" ht="17.25" x14ac:dyDescent="0.3">
      <c r="A13" s="1" t="s">
        <v>11</v>
      </c>
      <c r="B13" s="11">
        <v>6666663988000</v>
      </c>
      <c r="C13" s="13">
        <f>SUM(B13-'12'!B13)</f>
        <v>490000</v>
      </c>
      <c r="D13" s="14"/>
      <c r="E13" s="1"/>
      <c r="F13" s="1"/>
      <c r="G13" s="12">
        <f>SUM(C13)</f>
        <v>490000</v>
      </c>
    </row>
    <row r="14" spans="1:7" ht="17.25" x14ac:dyDescent="0.3">
      <c r="A14" s="1" t="s">
        <v>12</v>
      </c>
      <c r="B14" s="1">
        <v>49691680</v>
      </c>
      <c r="C14" s="6">
        <f>SUM(B14-'12'!B14)</f>
        <v>82810</v>
      </c>
      <c r="D14" s="14"/>
      <c r="E14" s="1"/>
      <c r="F14" s="1"/>
      <c r="G14" s="12">
        <f>SUM(C14)</f>
        <v>82810</v>
      </c>
    </row>
    <row r="15" spans="1:7" ht="17.25" x14ac:dyDescent="0.3">
      <c r="A15" s="1" t="s">
        <v>13</v>
      </c>
      <c r="B15" s="1">
        <v>237367050</v>
      </c>
      <c r="C15" s="6">
        <f>SUM(B15-'12'!B15)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243597000</v>
      </c>
      <c r="C16" s="6">
        <f>SUM(B16-'12'!B16)</f>
        <v>236000</v>
      </c>
      <c r="D16" s="14"/>
      <c r="E16" s="1"/>
      <c r="F16" s="1"/>
      <c r="G16" s="12">
        <f>SUM(C16)</f>
        <v>236000</v>
      </c>
    </row>
    <row r="17" spans="1:7" ht="17.25" x14ac:dyDescent="0.3">
      <c r="A17" s="1" t="s">
        <v>15</v>
      </c>
      <c r="B17" s="1">
        <v>5991990</v>
      </c>
      <c r="C17" s="6">
        <f>SUM(B17-'12'!B17)</f>
        <v>32310</v>
      </c>
      <c r="D17" s="14"/>
      <c r="E17" s="1"/>
      <c r="F17" s="1"/>
      <c r="G17" s="33">
        <f>SUM(C17:C18)</f>
        <v>32610</v>
      </c>
    </row>
    <row r="18" spans="1:7" ht="17.25" x14ac:dyDescent="0.3">
      <c r="A18" s="1" t="s">
        <v>16</v>
      </c>
      <c r="B18" s="1">
        <v>7402400</v>
      </c>
      <c r="C18" s="6">
        <f>SUM(B18-'12'!B18)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54679910</v>
      </c>
      <c r="C19" s="6">
        <f>SUM(B19-'12'!B19)</f>
        <v>23170</v>
      </c>
      <c r="D19" s="14"/>
      <c r="E19" s="1"/>
      <c r="F19" s="1"/>
      <c r="G19" s="12">
        <f>SUM(C19)</f>
        <v>23170</v>
      </c>
    </row>
    <row r="20" spans="1:7" ht="17.25" x14ac:dyDescent="0.3">
      <c r="A20" s="1" t="s">
        <v>18</v>
      </c>
      <c r="B20" s="1">
        <v>22574700</v>
      </c>
      <c r="C20" s="6">
        <f>SUM(B20-'12'!B20)</f>
        <v>50600</v>
      </c>
      <c r="D20" s="14"/>
      <c r="E20" s="1"/>
      <c r="F20" s="1"/>
      <c r="G20" s="12">
        <f>SUM(C20)</f>
        <v>50600</v>
      </c>
    </row>
    <row r="21" spans="1:7" ht="17.25" x14ac:dyDescent="0.3">
      <c r="A21" s="1" t="s">
        <v>19</v>
      </c>
      <c r="B21" s="1">
        <v>95647900</v>
      </c>
      <c r="C21" s="6">
        <f>SUM(B21-'12'!B21)</f>
        <v>66300</v>
      </c>
      <c r="D21" s="14"/>
      <c r="E21" s="1"/>
      <c r="F21" s="1"/>
      <c r="G21" s="12">
        <f>SUM(C21)</f>
        <v>66300</v>
      </c>
    </row>
    <row r="22" spans="1:7" ht="17.25" x14ac:dyDescent="0.3">
      <c r="A22" s="1" t="s">
        <v>42</v>
      </c>
      <c r="B22" s="1">
        <v>11591400</v>
      </c>
      <c r="C22" s="6">
        <f>SUM(B22-'12'!B22)</f>
        <v>59900</v>
      </c>
      <c r="D22" s="14"/>
      <c r="E22" s="1"/>
      <c r="F22" s="1"/>
      <c r="G22" s="25">
        <f>SUM(C22)</f>
        <v>59900</v>
      </c>
    </row>
    <row r="23" spans="1:7" ht="17.25" x14ac:dyDescent="0.3">
      <c r="A23" s="1" t="s">
        <v>20</v>
      </c>
      <c r="B23" s="1">
        <v>23544900</v>
      </c>
      <c r="C23" s="6">
        <f>SUM(B23-'12'!B23)</f>
        <v>31200</v>
      </c>
      <c r="D23" s="14"/>
      <c r="E23" s="1"/>
      <c r="F23" s="1"/>
      <c r="G23" s="33">
        <f>SUM(C23:C24)</f>
        <v>46640</v>
      </c>
    </row>
    <row r="24" spans="1:7" ht="17.25" x14ac:dyDescent="0.3">
      <c r="A24" s="1" t="s">
        <v>21</v>
      </c>
      <c r="B24" s="1">
        <v>3740280</v>
      </c>
      <c r="C24" s="6">
        <f>SUM(B24-'12'!B24)</f>
        <v>15440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61862000</v>
      </c>
      <c r="C25" s="6">
        <f>SUM(B25-'12'!B25)</f>
        <v>161000</v>
      </c>
      <c r="D25" s="14"/>
      <c r="E25" s="1"/>
      <c r="F25" s="1"/>
      <c r="G25" s="33">
        <f>SUM(C25:C26)</f>
        <v>203560</v>
      </c>
    </row>
    <row r="26" spans="1:7" ht="17.25" x14ac:dyDescent="0.3">
      <c r="A26" s="1" t="s">
        <v>23</v>
      </c>
      <c r="B26" s="1">
        <v>4186750</v>
      </c>
      <c r="C26" s="6">
        <f>SUM(B26-'12'!B26)</f>
        <v>42560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SUM(B27-'12'!B27)</f>
        <v>0</v>
      </c>
      <c r="D27" s="14"/>
      <c r="E27" s="1"/>
      <c r="F27" s="1"/>
      <c r="G27" s="33">
        <f>SUM(C27:C28)</f>
        <v>500</v>
      </c>
    </row>
    <row r="28" spans="1:7" ht="17.25" x14ac:dyDescent="0.3">
      <c r="A28" s="1" t="s">
        <v>25</v>
      </c>
      <c r="B28" s="1">
        <v>220450</v>
      </c>
      <c r="C28" s="6">
        <f>SUM(B28-'12'!B28)</f>
        <v>500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29966000</v>
      </c>
      <c r="C29" s="6">
        <f>SUM(B29-'12'!B29)</f>
        <v>62000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4857710</v>
      </c>
      <c r="C30" s="6">
        <f>SUM(B30-'12'!B30)</f>
        <v>38630</v>
      </c>
      <c r="D30" s="14"/>
      <c r="E30" s="1"/>
      <c r="F30" s="1"/>
      <c r="G30" s="21">
        <f>SUM(C29:C30)</f>
        <v>100630</v>
      </c>
    </row>
    <row r="31" spans="1:7" ht="17.25" x14ac:dyDescent="0.3">
      <c r="A31" s="1" t="s">
        <v>26</v>
      </c>
      <c r="B31" s="1">
        <v>184000</v>
      </c>
      <c r="C31" s="6">
        <f>SUM(B31-'12'!B31)</f>
        <v>0</v>
      </c>
      <c r="D31" s="14"/>
      <c r="E31" s="1"/>
      <c r="F31" s="1"/>
      <c r="G31" s="33">
        <f>SUM(C31:C32)</f>
        <v>18820</v>
      </c>
    </row>
    <row r="32" spans="1:7" ht="17.25" x14ac:dyDescent="0.3">
      <c r="A32" s="1" t="s">
        <v>27</v>
      </c>
      <c r="B32" s="1">
        <v>6303490</v>
      </c>
      <c r="C32" s="6">
        <f>SUM(B32-'12'!B32)</f>
        <v>18820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59727000</v>
      </c>
      <c r="C33" s="6">
        <f>SUM(B33-'12'!B33)</f>
        <v>54000</v>
      </c>
      <c r="D33" s="14"/>
      <c r="E33" s="1"/>
      <c r="F33" s="1"/>
      <c r="G33" s="33">
        <f>SUM(C33:C34)</f>
        <v>91850</v>
      </c>
    </row>
    <row r="34" spans="1:7" ht="17.25" x14ac:dyDescent="0.3">
      <c r="A34" s="1" t="s">
        <v>29</v>
      </c>
      <c r="B34" s="1">
        <v>3179780</v>
      </c>
      <c r="C34" s="6">
        <f>SUM(B34-'12'!B34)</f>
        <v>37850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28158500</v>
      </c>
      <c r="C35" s="6">
        <f>SUM(B35-'12'!B35)</f>
        <v>900</v>
      </c>
      <c r="D35" s="14"/>
      <c r="E35" s="1"/>
      <c r="F35" s="1"/>
      <c r="G35" s="33">
        <f>SUM(C35:C36)</f>
        <v>10930</v>
      </c>
    </row>
    <row r="36" spans="1:7" ht="17.25" x14ac:dyDescent="0.3">
      <c r="A36" s="1" t="s">
        <v>44</v>
      </c>
      <c r="B36" s="1">
        <v>3639180</v>
      </c>
      <c r="C36" s="6">
        <f>SUM(B36-'12'!B36)</f>
        <v>10030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234200</v>
      </c>
      <c r="C37" s="6">
        <f>SUM(B37-'12'!B37)</f>
        <v>500</v>
      </c>
      <c r="D37" s="14"/>
      <c r="E37" s="1"/>
      <c r="F37" s="1"/>
      <c r="G37" s="33">
        <f>SUM(C37:C38)</f>
        <v>7590</v>
      </c>
    </row>
    <row r="38" spans="1:7" ht="17.25" x14ac:dyDescent="0.3">
      <c r="A38" s="1" t="s">
        <v>46</v>
      </c>
      <c r="B38" s="1">
        <v>1602980</v>
      </c>
      <c r="C38" s="6">
        <f>SUM(B38-'12'!B38)</f>
        <v>7090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61139000</v>
      </c>
      <c r="C39" s="6">
        <f>SUM(B39-'12'!B39)</f>
        <v>22000</v>
      </c>
      <c r="D39" s="14"/>
      <c r="E39" s="1"/>
      <c r="F39" s="1"/>
      <c r="G39" s="33">
        <f>SUM(C39:C40)</f>
        <v>22000</v>
      </c>
    </row>
    <row r="40" spans="1:7" ht="17.25" x14ac:dyDescent="0.3">
      <c r="A40" s="1" t="s">
        <v>31</v>
      </c>
      <c r="B40" s="1">
        <v>9753760</v>
      </c>
      <c r="C40" s="6">
        <f>SUM(B40-'12'!B40)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SUM(B41-'12'!B41)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3687780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7870370370370372" bottom="0.75" header="0.3" footer="0.3"/>
  <pageSetup orientation="portrait" r:id="rId1"/>
  <headerFooter>
    <oddHeader>&amp;C&amp;20October 13,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C38" sqref="C38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216361000</v>
      </c>
      <c r="C2" s="6">
        <f>SUM(B2-'13'!B2)</f>
        <v>43000</v>
      </c>
      <c r="D2" s="8"/>
      <c r="E2" s="2"/>
      <c r="F2" s="3"/>
      <c r="G2" s="33">
        <f>SUM(C2:C3)</f>
        <v>91420</v>
      </c>
    </row>
    <row r="3" spans="1:7" ht="17.25" x14ac:dyDescent="0.3">
      <c r="A3" s="1" t="s">
        <v>0</v>
      </c>
      <c r="B3" s="1">
        <v>6893310</v>
      </c>
      <c r="C3" s="6">
        <f>SUM(B3-'13'!B3)</f>
        <v>48420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2525000</v>
      </c>
      <c r="C4" s="6">
        <f>SUM(B4-'13'!B4)</f>
        <v>4000</v>
      </c>
      <c r="D4" s="14"/>
      <c r="E4" s="1"/>
      <c r="F4" s="1"/>
      <c r="G4" s="12">
        <f>SUM(C4)</f>
        <v>4000</v>
      </c>
    </row>
    <row r="5" spans="1:7" ht="17.25" x14ac:dyDescent="0.3">
      <c r="A5" s="1" t="s">
        <v>3</v>
      </c>
      <c r="B5" s="1">
        <v>36348940</v>
      </c>
      <c r="C5" s="6">
        <f>SUM(B5-'13'!B5)</f>
        <v>92290</v>
      </c>
      <c r="D5" s="8"/>
      <c r="E5" s="1"/>
      <c r="F5" s="1"/>
      <c r="G5" s="12">
        <f>SUM(C5)</f>
        <v>92290</v>
      </c>
    </row>
    <row r="6" spans="1:7" ht="17.25" x14ac:dyDescent="0.3">
      <c r="A6" s="1" t="s">
        <v>4</v>
      </c>
      <c r="B6" s="1">
        <v>39307550</v>
      </c>
      <c r="C6" s="6">
        <f>SUM(B6-'13'!B6)</f>
        <v>5230</v>
      </c>
      <c r="D6" s="14"/>
      <c r="E6" s="1"/>
      <c r="F6" s="1"/>
      <c r="G6" s="12">
        <f>SUM(C6)</f>
        <v>5230</v>
      </c>
    </row>
    <row r="7" spans="1:7" ht="17.25" x14ac:dyDescent="0.3">
      <c r="A7" s="1" t="s">
        <v>5</v>
      </c>
      <c r="B7" s="1">
        <v>13472800</v>
      </c>
      <c r="C7" s="6">
        <f>SUM(B7-'13'!B7)</f>
        <v>8300</v>
      </c>
      <c r="D7" s="14"/>
      <c r="E7" s="1"/>
      <c r="F7" s="1"/>
      <c r="G7" s="33">
        <f>SUM(C7:C8)</f>
        <v>35450</v>
      </c>
    </row>
    <row r="8" spans="1:7" ht="17.25" x14ac:dyDescent="0.3">
      <c r="A8" s="1" t="s">
        <v>6</v>
      </c>
      <c r="B8" s="1">
        <v>5694860</v>
      </c>
      <c r="C8" s="6">
        <f>SUM(B8-'13'!B8)</f>
        <v>27150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97491020</v>
      </c>
      <c r="C9" s="6">
        <f>SUM(B9-'13'!B9)</f>
        <v>85350</v>
      </c>
      <c r="D9" s="14"/>
      <c r="E9" s="1"/>
      <c r="F9" s="1"/>
      <c r="G9" s="12">
        <f>SUM(C9)</f>
        <v>85350</v>
      </c>
    </row>
    <row r="10" spans="1:7" ht="17.25" x14ac:dyDescent="0.3">
      <c r="A10" s="1" t="s">
        <v>8</v>
      </c>
      <c r="B10" s="1">
        <v>78279300</v>
      </c>
      <c r="C10" s="6">
        <f>SUM(B10-'13'!B10)</f>
        <v>189800</v>
      </c>
      <c r="D10" s="14"/>
      <c r="E10" s="1"/>
      <c r="F10" s="1"/>
      <c r="G10" s="33">
        <f>SUM(C10:C11)</f>
        <v>189800</v>
      </c>
    </row>
    <row r="11" spans="1:7" ht="17.25" x14ac:dyDescent="0.3">
      <c r="A11" s="1" t="s">
        <v>9</v>
      </c>
      <c r="B11" s="1">
        <v>36407390</v>
      </c>
      <c r="C11" s="6">
        <f>SUM(B11-'13'!B11)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6903993000</v>
      </c>
      <c r="C12" s="6">
        <f>SUM(B12-'13'!B12)</f>
        <v>1940000</v>
      </c>
      <c r="D12" s="14"/>
      <c r="E12" s="1"/>
      <c r="F12" s="1"/>
      <c r="G12" s="12">
        <f>SUM(C12)</f>
        <v>1940000</v>
      </c>
    </row>
    <row r="13" spans="1:7" ht="17.25" x14ac:dyDescent="0.3">
      <c r="A13" s="1" t="s">
        <v>11</v>
      </c>
      <c r="B13" s="11">
        <v>6666664268000</v>
      </c>
      <c r="C13" s="13">
        <f>SUM(B13-'13'!B13)</f>
        <v>280000</v>
      </c>
      <c r="D13" s="14"/>
      <c r="E13" s="1"/>
      <c r="F13" s="1"/>
      <c r="G13" s="12">
        <f>SUM(C13)</f>
        <v>280000</v>
      </c>
    </row>
    <row r="14" spans="1:7" ht="17.25" x14ac:dyDescent="0.3">
      <c r="A14" s="1" t="s">
        <v>12</v>
      </c>
      <c r="B14" s="1">
        <v>49691680</v>
      </c>
      <c r="C14" s="6">
        <f>SUM(B14-'13'!B14)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237367050</v>
      </c>
      <c r="C15" s="6">
        <f>SUM(B15-'13'!B15)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243597000</v>
      </c>
      <c r="C16" s="6">
        <f>SUM(B16-'13'!B16)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6016580</v>
      </c>
      <c r="C17" s="6">
        <f>SUM(B17-'13'!B17)</f>
        <v>24590</v>
      </c>
      <c r="D17" s="14"/>
      <c r="E17" s="1"/>
      <c r="F17" s="1"/>
      <c r="G17" s="33">
        <f>SUM(C17:C18)</f>
        <v>25090</v>
      </c>
    </row>
    <row r="18" spans="1:7" ht="17.25" x14ac:dyDescent="0.3">
      <c r="A18" s="1" t="s">
        <v>16</v>
      </c>
      <c r="B18" s="1">
        <v>7402900</v>
      </c>
      <c r="C18" s="6">
        <f>SUM(B18-'13'!B18)</f>
        <v>500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54706010</v>
      </c>
      <c r="C19" s="6">
        <f>SUM(B19-'13'!B19)</f>
        <v>26100</v>
      </c>
      <c r="D19" s="14"/>
      <c r="E19" s="1"/>
      <c r="F19" s="1"/>
      <c r="G19" s="12">
        <f>SUM(C19)</f>
        <v>26100</v>
      </c>
    </row>
    <row r="20" spans="1:7" ht="17.25" x14ac:dyDescent="0.3">
      <c r="A20" s="1" t="s">
        <v>18</v>
      </c>
      <c r="B20" s="1">
        <v>22624700</v>
      </c>
      <c r="C20" s="6">
        <f>SUM(B20-'13'!B20)</f>
        <v>50000</v>
      </c>
      <c r="D20" s="14"/>
      <c r="E20" s="1"/>
      <c r="F20" s="1"/>
      <c r="G20" s="12">
        <f>SUM(C20)</f>
        <v>50000</v>
      </c>
    </row>
    <row r="21" spans="1:7" ht="17.25" x14ac:dyDescent="0.3">
      <c r="A21" s="1" t="s">
        <v>19</v>
      </c>
      <c r="B21" s="1">
        <v>95647900</v>
      </c>
      <c r="C21" s="6">
        <f>SUM(B21-'13'!B21)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11591400</v>
      </c>
      <c r="C22" s="6">
        <f>SUM(B22-'13'!B22)</f>
        <v>0</v>
      </c>
      <c r="D22" s="14"/>
      <c r="E22" s="1"/>
      <c r="F22" s="1"/>
      <c r="G22" s="26">
        <f>SUM(C22)</f>
        <v>0</v>
      </c>
    </row>
    <row r="23" spans="1:7" ht="17.25" x14ac:dyDescent="0.3">
      <c r="A23" s="1" t="s">
        <v>20</v>
      </c>
      <c r="B23" s="1">
        <v>23544900</v>
      </c>
      <c r="C23" s="6">
        <f>SUM(B23-'13'!B23)</f>
        <v>0</v>
      </c>
      <c r="D23" s="14"/>
      <c r="E23" s="1"/>
      <c r="F23" s="1"/>
      <c r="G23" s="33">
        <f>SUM(C23:C24)</f>
        <v>0</v>
      </c>
    </row>
    <row r="24" spans="1:7" ht="17.25" x14ac:dyDescent="0.3">
      <c r="A24" s="1" t="s">
        <v>21</v>
      </c>
      <c r="B24" s="1">
        <v>3740280</v>
      </c>
      <c r="C24" s="6">
        <f>SUM(B24-'13'!B24)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61862000</v>
      </c>
      <c r="C25" s="6">
        <f>SUM(B25-'13'!B25)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4186750</v>
      </c>
      <c r="C26" s="6">
        <f>SUM(B26-'13'!B26)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SUM(B27-'13'!B27)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220450</v>
      </c>
      <c r="C28" s="6">
        <f>SUM(B28-'13'!B28)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29966000</v>
      </c>
      <c r="C29" s="6">
        <f>SUM(B29-'13'!B29)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4857710</v>
      </c>
      <c r="C30" s="6">
        <f>SUM(B30-'13'!B30)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184000</v>
      </c>
      <c r="C31" s="6">
        <f>SUM(B31-'13'!B31)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6303490</v>
      </c>
      <c r="C32" s="6">
        <f>SUM(B32-'13'!B32)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59727000</v>
      </c>
      <c r="C33" s="6">
        <f>SUM(B33-'13'!B33)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3179780</v>
      </c>
      <c r="C34" s="6">
        <f>SUM(B34-'13'!B34)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28158500</v>
      </c>
      <c r="C35" s="6">
        <f>SUM(B35-'13'!B35)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3639180</v>
      </c>
      <c r="C36" s="6">
        <f>SUM(B36-'13'!B36)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234200</v>
      </c>
      <c r="C37" s="6">
        <f>SUM(B37-'13'!B37)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1602980</v>
      </c>
      <c r="C38" s="6">
        <f>SUM(B38-'13'!B38)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61139000</v>
      </c>
      <c r="C39" s="6">
        <f>SUM(B39-'13'!B39)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SUM(B40-'13'!B40)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SUM(B41-'13'!B41)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&amp;C&amp;"-,Bold"&amp;20October&amp;"-,Regular" 14,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B39" sqref="B39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216402000</v>
      </c>
      <c r="C2" s="6">
        <f>SUM(B2-'14'!B2)</f>
        <v>41000</v>
      </c>
      <c r="D2" s="8"/>
      <c r="E2" s="2"/>
      <c r="F2" s="3"/>
      <c r="G2" s="33">
        <f>SUM(C2:C3)</f>
        <v>87990</v>
      </c>
    </row>
    <row r="3" spans="1:7" ht="17.25" x14ac:dyDescent="0.3">
      <c r="A3" s="1" t="s">
        <v>0</v>
      </c>
      <c r="B3" s="1">
        <v>6940300</v>
      </c>
      <c r="C3" s="6">
        <f>SUM(B3-'14'!B3)</f>
        <v>46990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2531000</v>
      </c>
      <c r="C4" s="6">
        <f>SUM(B4-'14'!B4)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36436700</v>
      </c>
      <c r="C5" s="6">
        <f>SUM(B5-'14'!B5)</f>
        <v>87760</v>
      </c>
      <c r="D5" s="8"/>
      <c r="E5" s="1"/>
      <c r="F5" s="1"/>
      <c r="G5" s="12">
        <f>SUM(C5)</f>
        <v>87760</v>
      </c>
    </row>
    <row r="6" spans="1:7" ht="17.25" x14ac:dyDescent="0.3">
      <c r="A6" s="1" t="s">
        <v>4</v>
      </c>
      <c r="B6" s="1">
        <v>39312010</v>
      </c>
      <c r="C6" s="6">
        <f>SUM(B6-'14'!B6)</f>
        <v>4460</v>
      </c>
      <c r="D6" s="14"/>
      <c r="E6" s="1"/>
      <c r="F6" s="1"/>
      <c r="G6" s="12">
        <f>SUM(C6)</f>
        <v>4460</v>
      </c>
    </row>
    <row r="7" spans="1:7" ht="17.25" x14ac:dyDescent="0.3">
      <c r="A7" s="1" t="s">
        <v>5</v>
      </c>
      <c r="B7" s="1">
        <v>13483900</v>
      </c>
      <c r="C7" s="6">
        <f>SUM(B7-'14'!B7)</f>
        <v>11100</v>
      </c>
      <c r="D7" s="14"/>
      <c r="E7" s="1"/>
      <c r="F7" s="1"/>
      <c r="G7" s="33">
        <f>SUM(C7:C8)</f>
        <v>37450</v>
      </c>
    </row>
    <row r="8" spans="1:7" ht="17.25" x14ac:dyDescent="0.3">
      <c r="A8" s="1" t="s">
        <v>6</v>
      </c>
      <c r="B8" s="1">
        <v>5721210</v>
      </c>
      <c r="C8" s="6">
        <f>SUM(B8-'14'!B8)</f>
        <v>26350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97537200</v>
      </c>
      <c r="C9" s="6">
        <f>SUM(B9-'14'!B9)</f>
        <v>46180</v>
      </c>
      <c r="D9" s="14"/>
      <c r="E9" s="1"/>
      <c r="F9" s="1"/>
      <c r="G9" s="12">
        <f>SUM(C9)</f>
        <v>46180</v>
      </c>
    </row>
    <row r="10" spans="1:7" ht="17.25" x14ac:dyDescent="0.3">
      <c r="A10" s="1" t="s">
        <v>8</v>
      </c>
      <c r="B10" s="1">
        <v>78847000</v>
      </c>
      <c r="C10" s="6">
        <f>SUM(B10-'14'!B10)</f>
        <v>567700</v>
      </c>
      <c r="D10" s="14"/>
      <c r="E10" s="1"/>
      <c r="F10" s="1"/>
      <c r="G10" s="33">
        <f>SUM(C10:C11)</f>
        <v>567700</v>
      </c>
    </row>
    <row r="11" spans="1:7" ht="17.25" x14ac:dyDescent="0.3">
      <c r="A11" s="1" t="s">
        <v>9</v>
      </c>
      <c r="B11" s="1">
        <v>36407390</v>
      </c>
      <c r="C11" s="6">
        <f>SUM(B11-'14'!B11)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6905725000</v>
      </c>
      <c r="C12" s="6">
        <f>SUM(B12-'14'!B12)</f>
        <v>1732000</v>
      </c>
      <c r="D12" s="14"/>
      <c r="E12" s="1"/>
      <c r="F12" s="1">
        <v>1.7</v>
      </c>
      <c r="G12" s="12">
        <f>SUM(C12)</f>
        <v>1732000</v>
      </c>
    </row>
    <row r="13" spans="1:7" ht="17.25" x14ac:dyDescent="0.3">
      <c r="A13" s="1" t="s">
        <v>11</v>
      </c>
      <c r="B13" s="11">
        <v>6666664719000</v>
      </c>
      <c r="C13" s="6">
        <f>SUM(B13-'14'!B13)</f>
        <v>451000</v>
      </c>
      <c r="D13" s="14"/>
      <c r="E13" s="1"/>
      <c r="F13" s="1"/>
      <c r="G13" s="12">
        <f>SUM(C13)</f>
        <v>451000</v>
      </c>
    </row>
    <row r="14" spans="1:7" ht="17.25" x14ac:dyDescent="0.3">
      <c r="A14" s="1" t="s">
        <v>12</v>
      </c>
      <c r="B14" s="1">
        <v>49766680</v>
      </c>
      <c r="C14" s="6">
        <f>SUM(B14-'14'!B14)</f>
        <v>75000</v>
      </c>
      <c r="D14" s="14"/>
      <c r="E14" s="1"/>
      <c r="F14" s="1"/>
      <c r="G14" s="12">
        <f>SUM(C14)</f>
        <v>75000</v>
      </c>
    </row>
    <row r="15" spans="1:7" ht="17.25" x14ac:dyDescent="0.3">
      <c r="A15" s="1" t="s">
        <v>13</v>
      </c>
      <c r="B15" s="1">
        <v>237367050</v>
      </c>
      <c r="C15" s="6">
        <f>SUM(B15-'14'!B15)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243884000</v>
      </c>
      <c r="C16" s="6">
        <f>SUM(B16-'14'!B16)</f>
        <v>287000</v>
      </c>
      <c r="D16" s="14"/>
      <c r="E16" s="1"/>
      <c r="F16" s="1"/>
      <c r="G16" s="12">
        <f>SUM(C16)</f>
        <v>287000</v>
      </c>
    </row>
    <row r="17" spans="1:7" ht="17.25" x14ac:dyDescent="0.3">
      <c r="A17" s="1" t="s">
        <v>15</v>
      </c>
      <c r="B17" s="1">
        <v>6050920</v>
      </c>
      <c r="C17" s="6">
        <f>SUM(B17-'14'!B17)</f>
        <v>34340</v>
      </c>
      <c r="D17" s="14"/>
      <c r="E17" s="1"/>
      <c r="F17" s="1"/>
      <c r="G17" s="33">
        <f>SUM(C17:C18)</f>
        <v>34340</v>
      </c>
    </row>
    <row r="18" spans="1:7" ht="17.25" x14ac:dyDescent="0.3">
      <c r="A18" s="1" t="s">
        <v>16</v>
      </c>
      <c r="B18" s="1">
        <v>7402900</v>
      </c>
      <c r="C18" s="6">
        <f>SUM(B18-'14'!B18)</f>
        <v>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54725340</v>
      </c>
      <c r="C19" s="6">
        <f>SUM(B19-'14'!B19)</f>
        <v>19330</v>
      </c>
      <c r="D19" s="14"/>
      <c r="E19" s="1"/>
      <c r="F19" s="1"/>
      <c r="G19" s="12">
        <f>SUM(C19)</f>
        <v>19330</v>
      </c>
    </row>
    <row r="20" spans="1:7" ht="17.25" x14ac:dyDescent="0.3">
      <c r="A20" s="1" t="s">
        <v>18</v>
      </c>
      <c r="B20" s="1">
        <v>22681600</v>
      </c>
      <c r="C20" s="6">
        <f>SUM(B20-'14'!B20)</f>
        <v>56900</v>
      </c>
      <c r="D20" s="14"/>
      <c r="E20" s="1"/>
      <c r="F20" s="1"/>
      <c r="G20" s="12">
        <f>SUM(C20)</f>
        <v>56900</v>
      </c>
    </row>
    <row r="21" spans="1:7" ht="17.25" x14ac:dyDescent="0.3">
      <c r="A21" s="1" t="s">
        <v>19</v>
      </c>
      <c r="B21" s="1">
        <v>95752900</v>
      </c>
      <c r="C21" s="6">
        <f>SUM(B21-'14'!B21)</f>
        <v>105000</v>
      </c>
      <c r="D21" s="14"/>
      <c r="E21" s="1"/>
      <c r="F21" s="1"/>
      <c r="G21" s="12">
        <f>SUM(C21)</f>
        <v>105000</v>
      </c>
    </row>
    <row r="22" spans="1:7" ht="17.25" x14ac:dyDescent="0.3">
      <c r="A22" s="1" t="s">
        <v>42</v>
      </c>
      <c r="B22" s="1">
        <v>11702600</v>
      </c>
      <c r="C22" s="6">
        <f>SUM(B22-'14'!B22)</f>
        <v>111200</v>
      </c>
      <c r="D22" s="14"/>
      <c r="E22" s="1"/>
      <c r="F22" s="1"/>
      <c r="G22" s="27">
        <f>SUM(C22)</f>
        <v>111200</v>
      </c>
    </row>
    <row r="23" spans="1:7" ht="17.25" x14ac:dyDescent="0.3">
      <c r="A23" s="1" t="s">
        <v>20</v>
      </c>
      <c r="B23" s="1">
        <v>23613100</v>
      </c>
      <c r="C23" s="6">
        <f>SUM(B23-'14'!B23)</f>
        <v>68200</v>
      </c>
      <c r="D23" s="14"/>
      <c r="E23" s="1"/>
      <c r="F23" s="1"/>
      <c r="G23" s="33">
        <f>SUM(C23:C24)</f>
        <v>99030</v>
      </c>
    </row>
    <row r="24" spans="1:7" ht="17.25" x14ac:dyDescent="0.3">
      <c r="A24" s="1" t="s">
        <v>21</v>
      </c>
      <c r="B24" s="1">
        <v>3771110</v>
      </c>
      <c r="C24" s="6">
        <f>SUM(B24-'14'!B24)</f>
        <v>30830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62215000</v>
      </c>
      <c r="C25" s="6">
        <f>SUM(B25-'14'!B25)</f>
        <v>353000</v>
      </c>
      <c r="D25" s="14"/>
      <c r="E25" s="1"/>
      <c r="F25" s="1"/>
      <c r="G25" s="33">
        <f>SUM(C25:C26)</f>
        <v>436480</v>
      </c>
    </row>
    <row r="26" spans="1:7" ht="17.25" x14ac:dyDescent="0.3">
      <c r="A26" s="1" t="s">
        <v>23</v>
      </c>
      <c r="B26" s="1">
        <v>4270230</v>
      </c>
      <c r="C26" s="6">
        <f>SUM(B26-'14'!B26)</f>
        <v>83480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SUM(B27-'14'!B27)</f>
        <v>0</v>
      </c>
      <c r="D27" s="14"/>
      <c r="E27" s="1"/>
      <c r="F27" s="1"/>
      <c r="G27" s="33">
        <f>SUM(C27:C28)</f>
        <v>1050</v>
      </c>
    </row>
    <row r="28" spans="1:7" ht="17.25" x14ac:dyDescent="0.3">
      <c r="A28" s="1" t="s">
        <v>25</v>
      </c>
      <c r="B28" s="1">
        <v>221500</v>
      </c>
      <c r="C28" s="6">
        <f>SUM(B28-'14'!B28)</f>
        <v>1050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30088000</v>
      </c>
      <c r="C29" s="6">
        <f>SUM(B29-'14'!B29)</f>
        <v>122000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4933680</v>
      </c>
      <c r="C30" s="6">
        <f>SUM(B30-'14'!B30)</f>
        <v>75970</v>
      </c>
      <c r="D30" s="14"/>
      <c r="E30" s="1"/>
      <c r="F30" s="1"/>
      <c r="G30" s="21">
        <f>SUM(C29:C30)</f>
        <v>197970</v>
      </c>
    </row>
    <row r="31" spans="1:7" ht="17.25" x14ac:dyDescent="0.3">
      <c r="A31" s="1" t="s">
        <v>26</v>
      </c>
      <c r="B31" s="1">
        <v>184000</v>
      </c>
      <c r="C31" s="6">
        <f>SUM(B31-'14'!B31)</f>
        <v>0</v>
      </c>
      <c r="D31" s="14"/>
      <c r="E31" s="1"/>
      <c r="F31" s="1"/>
      <c r="G31" s="33">
        <f>SUM(C31:C32)</f>
        <v>40080</v>
      </c>
    </row>
    <row r="32" spans="1:7" ht="17.25" x14ac:dyDescent="0.3">
      <c r="A32" s="1" t="s">
        <v>27</v>
      </c>
      <c r="B32" s="1">
        <v>6343570</v>
      </c>
      <c r="C32" s="6">
        <f>SUM(B32-'14'!B32)</f>
        <v>40080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59840000</v>
      </c>
      <c r="C33" s="6">
        <f>SUM(B33-'14'!B33)</f>
        <v>113000</v>
      </c>
      <c r="D33" s="14"/>
      <c r="E33" s="1"/>
      <c r="F33" s="1"/>
      <c r="G33" s="33">
        <f>SUM(C33:C34)</f>
        <v>187460</v>
      </c>
    </row>
    <row r="34" spans="1:7" ht="17.25" x14ac:dyDescent="0.3">
      <c r="A34" s="1" t="s">
        <v>29</v>
      </c>
      <c r="B34" s="1">
        <v>3254240</v>
      </c>
      <c r="C34" s="6">
        <f>SUM(B34-'14'!B34)</f>
        <v>74460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28160300</v>
      </c>
      <c r="C35" s="6">
        <f>SUM(B35-'14'!B35)</f>
        <v>1800</v>
      </c>
      <c r="D35" s="14"/>
      <c r="E35" s="1">
        <v>0.72</v>
      </c>
      <c r="F35" s="1">
        <v>0.57999999999999996</v>
      </c>
      <c r="G35" s="33">
        <f>SUM(C35:C36)</f>
        <v>21700</v>
      </c>
    </row>
    <row r="36" spans="1:7" ht="17.25" x14ac:dyDescent="0.3">
      <c r="A36" s="1" t="s">
        <v>44</v>
      </c>
      <c r="B36" s="1">
        <v>3659080</v>
      </c>
      <c r="C36" s="6">
        <f>SUM(B36-'14'!B36)</f>
        <v>19900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235400</v>
      </c>
      <c r="C37" s="6">
        <f>SUM(B37-'14'!B37)</f>
        <v>1200</v>
      </c>
      <c r="D37" s="14"/>
      <c r="E37" s="1"/>
      <c r="F37" s="1"/>
      <c r="G37" s="33">
        <f>SUM(C37:C38)</f>
        <v>15020</v>
      </c>
    </row>
    <row r="38" spans="1:7" ht="17.25" x14ac:dyDescent="0.3">
      <c r="A38" s="1" t="s">
        <v>46</v>
      </c>
      <c r="B38" s="1">
        <v>1616800</v>
      </c>
      <c r="C38" s="6">
        <f>SUM(B38-'14'!B38)</f>
        <v>13820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61192000</v>
      </c>
      <c r="C39" s="6">
        <f>SUM(B39-'14'!B39)</f>
        <v>53000</v>
      </c>
      <c r="D39" s="14"/>
      <c r="E39" s="1"/>
      <c r="F39" s="1"/>
      <c r="G39" s="33">
        <f>SUM(C39:C40)</f>
        <v>53000</v>
      </c>
    </row>
    <row r="40" spans="1:7" ht="17.25" x14ac:dyDescent="0.3">
      <c r="A40" s="1" t="s">
        <v>31</v>
      </c>
      <c r="B40" s="1">
        <v>9753760</v>
      </c>
      <c r="C40" s="6">
        <f>SUM(B40-'14'!B40)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SUM(B41-'14'!B41)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&amp;C&amp;20October 15,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216452000</v>
      </c>
      <c r="C2" s="6">
        <f>SUM(B2-'15'!B2)</f>
        <v>50000</v>
      </c>
      <c r="D2" s="8"/>
      <c r="E2" s="2"/>
      <c r="F2" s="3"/>
      <c r="G2" s="33">
        <f>SUM(C2:C3)</f>
        <v>97010</v>
      </c>
    </row>
    <row r="3" spans="1:7" ht="17.25" x14ac:dyDescent="0.3">
      <c r="A3" s="1" t="s">
        <v>0</v>
      </c>
      <c r="B3" s="1">
        <v>6987310</v>
      </c>
      <c r="C3" s="6">
        <f>SUM(B3-'15'!B3)</f>
        <v>47010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2537000</v>
      </c>
      <c r="C4" s="6">
        <f>SUM(B4-'15'!B4)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36527070</v>
      </c>
      <c r="C5" s="6">
        <f>SUM(B5-'15'!B5)</f>
        <v>90370</v>
      </c>
      <c r="D5" s="8"/>
      <c r="E5" s="1"/>
      <c r="F5" s="1"/>
      <c r="G5" s="12">
        <f>SUM(C5)</f>
        <v>90370</v>
      </c>
    </row>
    <row r="6" spans="1:7" ht="17.25" x14ac:dyDescent="0.3">
      <c r="A6" s="1" t="s">
        <v>4</v>
      </c>
      <c r="B6" s="1">
        <v>39315480</v>
      </c>
      <c r="C6" s="6">
        <f>SUM(B6-'15'!B6)</f>
        <v>3470</v>
      </c>
      <c r="D6" s="14"/>
      <c r="E6" s="1"/>
      <c r="F6" s="1"/>
      <c r="G6" s="12">
        <f>SUM(C6)</f>
        <v>3470</v>
      </c>
    </row>
    <row r="7" spans="1:7" ht="17.25" x14ac:dyDescent="0.3">
      <c r="A7" s="1" t="s">
        <v>5</v>
      </c>
      <c r="B7" s="1">
        <v>13493500</v>
      </c>
      <c r="C7" s="6">
        <f>SUM(B7-'15'!B7)</f>
        <v>9600</v>
      </c>
      <c r="D7" s="14"/>
      <c r="E7" s="1"/>
      <c r="F7" s="1"/>
      <c r="G7" s="33">
        <f>SUM(C7:C8)</f>
        <v>36430</v>
      </c>
    </row>
    <row r="8" spans="1:7" ht="17.25" x14ac:dyDescent="0.3">
      <c r="A8" s="1" t="s">
        <v>6</v>
      </c>
      <c r="B8" s="1">
        <v>5748040</v>
      </c>
      <c r="C8" s="6">
        <f>SUM(B8-'15'!B8)</f>
        <v>26830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97658450</v>
      </c>
      <c r="C9" s="6">
        <f>SUM(B9-'15'!B9)</f>
        <v>121250</v>
      </c>
      <c r="D9" s="14"/>
      <c r="E9" s="1"/>
      <c r="F9" s="1"/>
      <c r="G9" s="12">
        <f>SUM(C9)</f>
        <v>121250</v>
      </c>
    </row>
    <row r="10" spans="1:7" ht="17.25" x14ac:dyDescent="0.3">
      <c r="A10" s="1" t="s">
        <v>8</v>
      </c>
      <c r="B10" s="1">
        <v>79012000</v>
      </c>
      <c r="C10" s="6">
        <f>SUM(B10-'15'!B10)</f>
        <v>165000</v>
      </c>
      <c r="D10" s="14"/>
      <c r="E10" s="1"/>
      <c r="F10" s="1"/>
      <c r="G10" s="33">
        <f>SUM(C10:C11)</f>
        <v>165000</v>
      </c>
    </row>
    <row r="11" spans="1:7" ht="17.25" x14ac:dyDescent="0.3">
      <c r="A11" s="1" t="s">
        <v>9</v>
      </c>
      <c r="B11" s="1">
        <v>36407390</v>
      </c>
      <c r="C11" s="6">
        <f>SUM(B11-'15'!B11)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6907118000</v>
      </c>
      <c r="C12" s="6">
        <f>SUM(B12-'15'!B12)</f>
        <v>1393000</v>
      </c>
      <c r="D12" s="14"/>
      <c r="E12" s="1"/>
      <c r="F12" s="1">
        <v>1.8</v>
      </c>
      <c r="G12" s="12">
        <f>SUM(C12)</f>
        <v>1393000</v>
      </c>
    </row>
    <row r="13" spans="1:7" ht="17.25" x14ac:dyDescent="0.3">
      <c r="A13" s="1" t="s">
        <v>11</v>
      </c>
      <c r="B13" s="11">
        <v>6666665026000</v>
      </c>
      <c r="C13" s="13">
        <f>SUM(B13-'15'!B13)</f>
        <v>307000</v>
      </c>
      <c r="D13" s="14"/>
      <c r="E13" s="1"/>
      <c r="F13" s="1"/>
      <c r="G13" s="12">
        <f>SUM(C13)</f>
        <v>307000</v>
      </c>
    </row>
    <row r="14" spans="1:7" ht="17.25" x14ac:dyDescent="0.3">
      <c r="A14" s="1" t="s">
        <v>12</v>
      </c>
      <c r="B14" s="1">
        <v>49767090</v>
      </c>
      <c r="C14" s="6">
        <f>SUM(B14-'15'!B14)</f>
        <v>410</v>
      </c>
      <c r="D14" s="14"/>
      <c r="E14" s="1"/>
      <c r="F14" s="1"/>
      <c r="G14" s="12">
        <f>SUM(C14)</f>
        <v>410</v>
      </c>
    </row>
    <row r="15" spans="1:7" ht="17.25" x14ac:dyDescent="0.3">
      <c r="A15" s="1" t="s">
        <v>13</v>
      </c>
      <c r="B15" s="1">
        <v>237367050</v>
      </c>
      <c r="C15" s="6">
        <f>SUM(B15-'15'!B15)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243929000</v>
      </c>
      <c r="C16" s="6">
        <f>SUM(B16-'15'!B16)</f>
        <v>45000</v>
      </c>
      <c r="D16" s="14"/>
      <c r="E16" s="1"/>
      <c r="F16" s="1"/>
      <c r="G16" s="12">
        <f>SUM(C16)</f>
        <v>45000</v>
      </c>
    </row>
    <row r="17" spans="1:7" ht="17.25" x14ac:dyDescent="0.3">
      <c r="A17" s="1" t="s">
        <v>15</v>
      </c>
      <c r="B17" s="1">
        <v>6074930</v>
      </c>
      <c r="C17" s="6">
        <f>SUM(B17-'15'!B17)</f>
        <v>24010</v>
      </c>
      <c r="D17" s="14"/>
      <c r="E17" s="1"/>
      <c r="F17" s="1"/>
      <c r="G17" s="33">
        <f>SUM(C17:C18)</f>
        <v>24010</v>
      </c>
    </row>
    <row r="18" spans="1:7" ht="17.25" x14ac:dyDescent="0.3">
      <c r="A18" s="1" t="s">
        <v>16</v>
      </c>
      <c r="B18" s="1">
        <v>7402900</v>
      </c>
      <c r="C18" s="6">
        <f>SUM(B18-'15'!B18)</f>
        <v>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54751880</v>
      </c>
      <c r="C19" s="6">
        <f>SUM(B19-'15'!B19)</f>
        <v>26540</v>
      </c>
      <c r="D19" s="14"/>
      <c r="E19" s="1"/>
      <c r="F19" s="1"/>
      <c r="G19" s="12">
        <f>SUM(C19)</f>
        <v>26540</v>
      </c>
    </row>
    <row r="20" spans="1:7" ht="17.25" x14ac:dyDescent="0.3">
      <c r="A20" s="1" t="s">
        <v>18</v>
      </c>
      <c r="B20" s="1">
        <v>22729400</v>
      </c>
      <c r="C20" s="6">
        <f>SUM(B20-'15'!B20)</f>
        <v>47800</v>
      </c>
      <c r="D20" s="14"/>
      <c r="E20" s="1"/>
      <c r="F20" s="1"/>
      <c r="G20" s="12">
        <f>SUM(C20)</f>
        <v>47800</v>
      </c>
    </row>
    <row r="21" spans="1:7" ht="17.25" x14ac:dyDescent="0.3">
      <c r="A21" s="1" t="s">
        <v>19</v>
      </c>
      <c r="B21" s="1">
        <v>95808200</v>
      </c>
      <c r="C21" s="6">
        <f>SUM(B21-'15'!B21)</f>
        <v>55300</v>
      </c>
      <c r="D21" s="14"/>
      <c r="E21" s="1"/>
      <c r="F21" s="1"/>
      <c r="G21" s="12">
        <f>SUM(C21)</f>
        <v>55300</v>
      </c>
    </row>
    <row r="22" spans="1:7" ht="17.25" x14ac:dyDescent="0.3">
      <c r="A22" s="1" t="s">
        <v>42</v>
      </c>
      <c r="B22" s="1">
        <v>11757400</v>
      </c>
      <c r="C22" s="6">
        <f>SUM(B22-'15'!B22)</f>
        <v>54800</v>
      </c>
      <c r="D22" s="14"/>
      <c r="E22" s="1"/>
      <c r="F22" s="1"/>
      <c r="G22" s="27">
        <f>SUM(C22)</f>
        <v>54800</v>
      </c>
    </row>
    <row r="23" spans="1:7" ht="17.25" x14ac:dyDescent="0.3">
      <c r="A23" s="1" t="s">
        <v>20</v>
      </c>
      <c r="B23" s="1">
        <v>23641700</v>
      </c>
      <c r="C23" s="6">
        <f>SUM(B23-'15'!B23)</f>
        <v>28600</v>
      </c>
      <c r="D23" s="14"/>
      <c r="E23" s="1"/>
      <c r="F23" s="1"/>
      <c r="G23" s="33">
        <f>SUM(C23:C24)</f>
        <v>43840</v>
      </c>
    </row>
    <row r="24" spans="1:7" ht="17.25" x14ac:dyDescent="0.3">
      <c r="A24" s="1" t="s">
        <v>21</v>
      </c>
      <c r="B24" s="1">
        <v>3786350</v>
      </c>
      <c r="C24" s="6">
        <f>SUM(B24-'15'!B24)</f>
        <v>15240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62286000</v>
      </c>
      <c r="C25" s="6">
        <f>SUM(B25-'15'!B25)</f>
        <v>71000</v>
      </c>
      <c r="D25" s="14"/>
      <c r="E25" s="1"/>
      <c r="F25" s="1"/>
      <c r="G25" s="33">
        <f>SUM(C25:C26)</f>
        <v>114960</v>
      </c>
    </row>
    <row r="26" spans="1:7" ht="17.25" x14ac:dyDescent="0.3">
      <c r="A26" s="1" t="s">
        <v>23</v>
      </c>
      <c r="B26" s="1">
        <v>4314190</v>
      </c>
      <c r="C26" s="6">
        <f>SUM(B26-'15'!B26)</f>
        <v>43960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SUM(B27-'15'!B27)</f>
        <v>0</v>
      </c>
      <c r="D27" s="14"/>
      <c r="E27" s="1"/>
      <c r="F27" s="1"/>
      <c r="G27" s="33">
        <f>SUM(C27:C28)</f>
        <v>630</v>
      </c>
    </row>
    <row r="28" spans="1:7" ht="17.25" x14ac:dyDescent="0.3">
      <c r="A28" s="1" t="s">
        <v>25</v>
      </c>
      <c r="B28" s="1">
        <v>222130</v>
      </c>
      <c r="C28" s="6">
        <f>SUM(B28-'15'!B28)</f>
        <v>630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30148000</v>
      </c>
      <c r="C29" s="6">
        <f>SUM(B29-'15'!B29)</f>
        <v>60000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4973730</v>
      </c>
      <c r="C30" s="6">
        <f>SUM(B30-'15'!B30)</f>
        <v>40050</v>
      </c>
      <c r="D30" s="14"/>
      <c r="E30" s="1"/>
      <c r="F30" s="1"/>
      <c r="G30" s="21">
        <f>SUM(C29:C30)</f>
        <v>100050</v>
      </c>
    </row>
    <row r="31" spans="1:7" ht="17.25" x14ac:dyDescent="0.3">
      <c r="A31" s="1" t="s">
        <v>26</v>
      </c>
      <c r="B31" s="1">
        <v>187000</v>
      </c>
      <c r="C31" s="6">
        <f>SUM(B31-'15'!B31)</f>
        <v>3000</v>
      </c>
      <c r="D31" s="14"/>
      <c r="E31" s="1"/>
      <c r="F31" s="1"/>
      <c r="G31" s="33">
        <f>SUM(C31:C32)</f>
        <v>36920</v>
      </c>
    </row>
    <row r="32" spans="1:7" ht="17.25" x14ac:dyDescent="0.3">
      <c r="A32" s="1" t="s">
        <v>27</v>
      </c>
      <c r="B32" s="1">
        <v>6377490</v>
      </c>
      <c r="C32" s="6">
        <f>SUM(B32-'15'!B32)</f>
        <v>33920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59896000</v>
      </c>
      <c r="C33" s="6">
        <f>SUM(B33-'15'!B33)</f>
        <v>56000</v>
      </c>
      <c r="D33" s="14"/>
      <c r="E33" s="1"/>
      <c r="F33" s="1"/>
      <c r="G33" s="33">
        <f>SUM(C33:C34)</f>
        <v>95230</v>
      </c>
    </row>
    <row r="34" spans="1:7" ht="17.25" x14ac:dyDescent="0.3">
      <c r="A34" s="1" t="s">
        <v>29</v>
      </c>
      <c r="B34" s="1">
        <v>3293470</v>
      </c>
      <c r="C34" s="6">
        <f>SUM(B34-'15'!B34)</f>
        <v>39230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28161100</v>
      </c>
      <c r="C35" s="6">
        <f>SUM(B35-'15'!B35)</f>
        <v>800</v>
      </c>
      <c r="D35" s="14"/>
      <c r="E35" s="1"/>
      <c r="F35" s="1"/>
      <c r="G35" s="33">
        <f>SUM(C35:C36)</f>
        <v>9950</v>
      </c>
    </row>
    <row r="36" spans="1:7" ht="17.25" x14ac:dyDescent="0.3">
      <c r="A36" s="1" t="s">
        <v>44</v>
      </c>
      <c r="B36" s="1">
        <v>3668230</v>
      </c>
      <c r="C36" s="6">
        <f>SUM(B36-'15'!B36)</f>
        <v>9150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236000</v>
      </c>
      <c r="C37" s="6">
        <f>SUM(B37-'15'!B37)</f>
        <v>600</v>
      </c>
      <c r="D37" s="14"/>
      <c r="E37" s="1"/>
      <c r="F37" s="1"/>
      <c r="G37" s="33">
        <f>SUM(C37:C38)</f>
        <v>7730</v>
      </c>
    </row>
    <row r="38" spans="1:7" ht="17.25" x14ac:dyDescent="0.3">
      <c r="A38" s="1" t="s">
        <v>46</v>
      </c>
      <c r="B38" s="1">
        <v>1623930</v>
      </c>
      <c r="C38" s="6">
        <f>SUM(B38-'15'!B38)</f>
        <v>7130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61221000</v>
      </c>
      <c r="C39" s="6">
        <f>SUM(B39-'15'!B39)</f>
        <v>29000</v>
      </c>
      <c r="D39" s="14"/>
      <c r="E39" s="1"/>
      <c r="F39" s="1"/>
      <c r="G39" s="33">
        <f>SUM(C39:C40)</f>
        <v>29000</v>
      </c>
    </row>
    <row r="40" spans="1:7" ht="17.25" x14ac:dyDescent="0.3">
      <c r="A40" s="1" t="s">
        <v>31</v>
      </c>
      <c r="B40" s="1">
        <v>9753760</v>
      </c>
      <c r="C40" s="6">
        <f>SUM(B40-'15'!B40)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SUM(B41-'15'!B41)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2911700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&amp;C&amp;20October 16,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3" sqref="G43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216500000</v>
      </c>
      <c r="C2" s="6">
        <f>SUM(B2-'16'!B2)</f>
        <v>48000</v>
      </c>
      <c r="D2" s="8"/>
      <c r="E2" s="2"/>
      <c r="F2" s="3"/>
      <c r="G2" s="33">
        <f>SUM(C2:C3)</f>
        <v>96240</v>
      </c>
    </row>
    <row r="3" spans="1:7" ht="17.25" x14ac:dyDescent="0.3">
      <c r="A3" s="1" t="s">
        <v>0</v>
      </c>
      <c r="B3" s="1">
        <v>7035550</v>
      </c>
      <c r="C3" s="6">
        <f>SUM(B3-'16'!B3)</f>
        <v>48240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2544000</v>
      </c>
      <c r="C4" s="6">
        <f>SUM(B4-'16'!B4)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36622000</v>
      </c>
      <c r="C5" s="6">
        <f>SUM(B5-'16'!B5)</f>
        <v>94930</v>
      </c>
      <c r="D5" s="8"/>
      <c r="E5" s="1"/>
      <c r="F5" s="1"/>
      <c r="G5" s="12">
        <f>SUM(C5)</f>
        <v>94930</v>
      </c>
    </row>
    <row r="6" spans="1:7" ht="17.25" x14ac:dyDescent="0.3">
      <c r="A6" s="1" t="s">
        <v>4</v>
      </c>
      <c r="B6" s="1">
        <v>39320170</v>
      </c>
      <c r="C6" s="6">
        <f>SUM(B6-'16'!B6)</f>
        <v>4690</v>
      </c>
      <c r="D6" s="14"/>
      <c r="E6" s="1"/>
      <c r="F6" s="1"/>
      <c r="G6" s="12">
        <f>SUM(C6)</f>
        <v>4690</v>
      </c>
    </row>
    <row r="7" spans="1:7" ht="17.25" x14ac:dyDescent="0.3">
      <c r="A7" s="1" t="s">
        <v>5</v>
      </c>
      <c r="B7" s="1">
        <v>13502100</v>
      </c>
      <c r="C7" s="6">
        <f>SUM(B7-'16'!B7)</f>
        <v>8600</v>
      </c>
      <c r="D7" s="14"/>
      <c r="E7" s="1"/>
      <c r="F7" s="1"/>
      <c r="G7" s="33">
        <f>SUM(C7:C8)</f>
        <v>35640</v>
      </c>
    </row>
    <row r="8" spans="1:7" ht="17.25" x14ac:dyDescent="0.3">
      <c r="A8" s="1" t="s">
        <v>6</v>
      </c>
      <c r="B8" s="1">
        <v>5775080</v>
      </c>
      <c r="C8" s="6">
        <f>SUM(B8-'16'!B8)</f>
        <v>27040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97744030</v>
      </c>
      <c r="C9" s="6">
        <f>SUM(B9-'16'!B9)</f>
        <v>85580</v>
      </c>
      <c r="D9" s="14"/>
      <c r="E9" s="1"/>
      <c r="F9" s="1"/>
      <c r="G9" s="12">
        <f>SUM(C9)</f>
        <v>85580</v>
      </c>
    </row>
    <row r="10" spans="1:7" ht="17.25" x14ac:dyDescent="0.3">
      <c r="A10" s="1" t="s">
        <v>8</v>
      </c>
      <c r="B10" s="1">
        <v>79330900</v>
      </c>
      <c r="C10" s="6">
        <f>SUM(B10-'16'!B10)</f>
        <v>318900</v>
      </c>
      <c r="D10" s="14"/>
      <c r="E10" s="1"/>
      <c r="F10" s="1"/>
      <c r="G10" s="33">
        <f>SUM(C10:C11)</f>
        <v>318900</v>
      </c>
    </row>
    <row r="11" spans="1:7" ht="17.25" x14ac:dyDescent="0.3">
      <c r="A11" s="1" t="s">
        <v>9</v>
      </c>
      <c r="B11" s="1">
        <v>36407390</v>
      </c>
      <c r="C11" s="6">
        <f>SUM(B11-'16'!B11)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6909098000</v>
      </c>
      <c r="C12" s="6">
        <f>SUM(B12-'16'!B12)</f>
        <v>1980000</v>
      </c>
      <c r="D12" s="14"/>
      <c r="E12" s="1"/>
      <c r="F12" s="1">
        <v>1.7</v>
      </c>
      <c r="G12" s="12">
        <f>SUM(C12)</f>
        <v>1980000</v>
      </c>
    </row>
    <row r="13" spans="1:7" ht="17.25" x14ac:dyDescent="0.3">
      <c r="A13" s="1" t="s">
        <v>11</v>
      </c>
      <c r="B13" s="11">
        <v>6666665505000</v>
      </c>
      <c r="C13" s="13">
        <f>SUM(B13-'16'!B13)</f>
        <v>479000</v>
      </c>
      <c r="D13" s="14"/>
      <c r="E13" s="1"/>
      <c r="F13" s="1"/>
      <c r="G13" s="12">
        <f>SUM(C13)</f>
        <v>479000</v>
      </c>
    </row>
    <row r="14" spans="1:7" ht="17.25" x14ac:dyDescent="0.3">
      <c r="A14" s="1" t="s">
        <v>12</v>
      </c>
      <c r="B14" s="1">
        <v>49828680</v>
      </c>
      <c r="C14" s="6">
        <f>SUM(B14-'16'!B14)</f>
        <v>61590</v>
      </c>
      <c r="D14" s="14"/>
      <c r="E14" s="1"/>
      <c r="F14" s="1"/>
      <c r="G14" s="12">
        <f>SUM(C14)</f>
        <v>61590</v>
      </c>
    </row>
    <row r="15" spans="1:7" ht="17.25" x14ac:dyDescent="0.3">
      <c r="A15" s="1" t="s">
        <v>13</v>
      </c>
      <c r="B15" s="1">
        <v>237367050</v>
      </c>
      <c r="C15" s="6">
        <f>SUM(B15-'16'!B15)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244178000</v>
      </c>
      <c r="C16" s="6">
        <f>SUM(B16-'16'!B16)</f>
        <v>249000</v>
      </c>
      <c r="D16" s="14"/>
      <c r="E16" s="1"/>
      <c r="F16" s="1"/>
      <c r="G16" s="12">
        <f>SUM(C16)</f>
        <v>249000</v>
      </c>
    </row>
    <row r="17" spans="1:7" ht="17.25" x14ac:dyDescent="0.3">
      <c r="A17" s="1" t="s">
        <v>15</v>
      </c>
      <c r="B17" s="1">
        <v>6102130</v>
      </c>
      <c r="C17" s="6">
        <f>SUM(B17-'16'!B17)</f>
        <v>27200</v>
      </c>
      <c r="D17" s="14"/>
      <c r="E17" s="1"/>
      <c r="F17" s="1"/>
      <c r="G17" s="33">
        <f>SUM(C17:C18)</f>
        <v>27600</v>
      </c>
    </row>
    <row r="18" spans="1:7" ht="17.25" x14ac:dyDescent="0.3">
      <c r="A18" s="1" t="s">
        <v>16</v>
      </c>
      <c r="B18" s="1">
        <v>7403300</v>
      </c>
      <c r="C18" s="6">
        <f>SUM(B18-'16'!B18)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54785090</v>
      </c>
      <c r="C19" s="6">
        <f>SUM(B19-'16'!B19)</f>
        <v>33210</v>
      </c>
      <c r="D19" s="14"/>
      <c r="E19" s="1"/>
      <c r="F19" s="1"/>
      <c r="G19" s="12">
        <f>SUM(C19)</f>
        <v>33210</v>
      </c>
    </row>
    <row r="20" spans="1:7" ht="17.25" x14ac:dyDescent="0.3">
      <c r="A20" s="1" t="s">
        <v>18</v>
      </c>
      <c r="B20" s="1">
        <v>22785200</v>
      </c>
      <c r="C20" s="6">
        <f>SUM(B20-'16'!B20)</f>
        <v>55800</v>
      </c>
      <c r="D20" s="14"/>
      <c r="E20" s="1"/>
      <c r="F20" s="1"/>
      <c r="G20" s="12">
        <f>SUM(C20)</f>
        <v>55800</v>
      </c>
    </row>
    <row r="21" spans="1:7" ht="17.25" x14ac:dyDescent="0.3">
      <c r="A21" s="1" t="s">
        <v>19</v>
      </c>
      <c r="B21" s="1">
        <v>95865900</v>
      </c>
      <c r="C21" s="6">
        <f>SUM(B21-'16'!B21)</f>
        <v>57700</v>
      </c>
      <c r="D21" s="14"/>
      <c r="E21" s="1"/>
      <c r="F21" s="1"/>
      <c r="G21" s="12">
        <f>SUM(C21)</f>
        <v>57700</v>
      </c>
    </row>
    <row r="22" spans="1:7" ht="17.25" x14ac:dyDescent="0.3">
      <c r="A22" s="1" t="s">
        <v>42</v>
      </c>
      <c r="B22" s="1">
        <v>11808200</v>
      </c>
      <c r="C22" s="6">
        <f>SUM(B22-'16'!B22)</f>
        <v>50800</v>
      </c>
      <c r="D22" s="14"/>
      <c r="E22" s="1"/>
      <c r="F22" s="1"/>
      <c r="G22" s="27">
        <f>SUM(C22)</f>
        <v>50800</v>
      </c>
    </row>
    <row r="23" spans="1:7" ht="17.25" x14ac:dyDescent="0.3">
      <c r="A23" s="1" t="s">
        <v>20</v>
      </c>
      <c r="B23" s="1">
        <v>23674000</v>
      </c>
      <c r="C23" s="6">
        <f>SUM(B23-'16'!B23)</f>
        <v>32300</v>
      </c>
      <c r="D23" s="14"/>
      <c r="E23" s="1"/>
      <c r="F23" s="1"/>
      <c r="G23" s="33">
        <f>SUM(C23:C24)</f>
        <v>47830</v>
      </c>
    </row>
    <row r="24" spans="1:7" ht="17.25" x14ac:dyDescent="0.3">
      <c r="A24" s="1" t="s">
        <v>21</v>
      </c>
      <c r="B24" s="1">
        <v>3801880</v>
      </c>
      <c r="C24" s="6">
        <f>SUM(B24-'16'!B24)</f>
        <v>15530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62411000</v>
      </c>
      <c r="C25" s="6">
        <f>SUM(B25-'16'!B25)</f>
        <v>125000</v>
      </c>
      <c r="D25" s="14"/>
      <c r="E25" s="1"/>
      <c r="F25" s="1"/>
      <c r="G25" s="33">
        <f>SUM(C25:C26)</f>
        <v>165920</v>
      </c>
    </row>
    <row r="26" spans="1:7" ht="17.25" x14ac:dyDescent="0.3">
      <c r="A26" s="1" t="s">
        <v>23</v>
      </c>
      <c r="B26" s="1">
        <v>4355110</v>
      </c>
      <c r="C26" s="6">
        <f>SUM(B26-'16'!B26)</f>
        <v>40920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SUM(B27-'16'!B27)</f>
        <v>0</v>
      </c>
      <c r="D27" s="14"/>
      <c r="E27" s="1"/>
      <c r="F27" s="1"/>
      <c r="G27" s="33">
        <f>SUM(C27:C28)</f>
        <v>540</v>
      </c>
    </row>
    <row r="28" spans="1:7" ht="17.25" x14ac:dyDescent="0.3">
      <c r="A28" s="1" t="s">
        <v>25</v>
      </c>
      <c r="B28" s="1">
        <v>222670</v>
      </c>
      <c r="C28" s="6">
        <f>SUM(B28-'16'!B28)</f>
        <v>540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30201000</v>
      </c>
      <c r="C29" s="6">
        <f>SUM(B29-'16'!B29)</f>
        <v>53000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5010910</v>
      </c>
      <c r="C30" s="6">
        <f>SUM(B30-'16'!B30)</f>
        <v>37180</v>
      </c>
      <c r="D30" s="14"/>
      <c r="E30" s="1"/>
      <c r="F30" s="1"/>
      <c r="G30" s="21">
        <f>SUM(C29:C30)</f>
        <v>90180</v>
      </c>
    </row>
    <row r="31" spans="1:7" ht="17.25" x14ac:dyDescent="0.3">
      <c r="A31" s="1" t="s">
        <v>26</v>
      </c>
      <c r="B31" s="1">
        <v>190000</v>
      </c>
      <c r="C31" s="6">
        <f>SUM(B31-'16'!B31)</f>
        <v>3000</v>
      </c>
      <c r="D31" s="14"/>
      <c r="E31" s="1"/>
      <c r="F31" s="1"/>
      <c r="G31" s="33">
        <f>SUM(C31:C32)</f>
        <v>36040</v>
      </c>
    </row>
    <row r="32" spans="1:7" ht="17.25" x14ac:dyDescent="0.3">
      <c r="A32" s="1" t="s">
        <v>27</v>
      </c>
      <c r="B32" s="1">
        <v>6410530</v>
      </c>
      <c r="C32" s="6">
        <f>SUM(B32-'16'!B32)</f>
        <v>33040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59952000</v>
      </c>
      <c r="C33" s="6">
        <f>SUM(B33-'16'!B33)</f>
        <v>56000</v>
      </c>
      <c r="D33" s="14"/>
      <c r="E33" s="1"/>
      <c r="F33" s="1"/>
      <c r="G33" s="33">
        <f>SUM(C33:C34)</f>
        <v>92540</v>
      </c>
    </row>
    <row r="34" spans="1:7" ht="17.25" x14ac:dyDescent="0.3">
      <c r="A34" s="1" t="s">
        <v>29</v>
      </c>
      <c r="B34" s="1">
        <v>3330010</v>
      </c>
      <c r="C34" s="6">
        <f>SUM(B34-'16'!B34)</f>
        <v>36540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28162100</v>
      </c>
      <c r="C35" s="6">
        <f>SUM(B35-'16'!B35)</f>
        <v>1000</v>
      </c>
      <c r="D35" s="14"/>
      <c r="E35" s="1"/>
      <c r="F35" s="1"/>
      <c r="G35" s="33">
        <f>SUM(C35:C36)</f>
        <v>11150</v>
      </c>
    </row>
    <row r="36" spans="1:7" ht="17.25" x14ac:dyDescent="0.3">
      <c r="A36" s="1" t="s">
        <v>44</v>
      </c>
      <c r="B36" s="1">
        <v>3678380</v>
      </c>
      <c r="C36" s="6">
        <f>SUM(B36-'16'!B36)</f>
        <v>10150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236500</v>
      </c>
      <c r="C37" s="6">
        <f>SUM(B37-'16'!B37)</f>
        <v>500</v>
      </c>
      <c r="D37" s="14"/>
      <c r="E37" s="1"/>
      <c r="F37" s="1"/>
      <c r="G37" s="33">
        <f>SUM(C37:C38)</f>
        <v>6590</v>
      </c>
    </row>
    <row r="38" spans="1:7" ht="17.25" x14ac:dyDescent="0.3">
      <c r="A38" s="1" t="s">
        <v>46</v>
      </c>
      <c r="B38" s="1">
        <v>1630020</v>
      </c>
      <c r="C38" s="6">
        <f>SUM(B38-'16'!B38)</f>
        <v>6090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61244000</v>
      </c>
      <c r="C39" s="6">
        <f>SUM(B39-'16'!B39)</f>
        <v>23000</v>
      </c>
      <c r="D39" s="14"/>
      <c r="E39" s="1"/>
      <c r="F39" s="1"/>
      <c r="G39" s="33">
        <f>SUM(C39:C40)</f>
        <v>23000</v>
      </c>
    </row>
    <row r="40" spans="1:7" ht="17.25" x14ac:dyDescent="0.3">
      <c r="A40" s="1" t="s">
        <v>31</v>
      </c>
      <c r="B40" s="1">
        <v>9753760</v>
      </c>
      <c r="C40" s="6">
        <f>SUM(B40-'16'!B40)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SUM(B41-'16'!B41)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4111470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25" bottom="0.75" header="0.3" footer="0.3"/>
  <pageSetup orientation="portrait" r:id="rId1"/>
  <headerFooter>
    <oddHeader>&amp;C&amp;20October 17,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3" sqref="G43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216547000</v>
      </c>
      <c r="C2" s="6">
        <f>SUM(B2-'17'!B2)</f>
        <v>47000</v>
      </c>
      <c r="D2" s="8"/>
      <c r="E2" s="2"/>
      <c r="F2" s="3"/>
      <c r="G2" s="33">
        <f>SUM(C2:C3)</f>
        <v>96480</v>
      </c>
    </row>
    <row r="3" spans="1:7" ht="17.25" x14ac:dyDescent="0.3">
      <c r="A3" s="1" t="s">
        <v>0</v>
      </c>
      <c r="B3" s="1">
        <v>7085030</v>
      </c>
      <c r="C3" s="6">
        <f>SUM(B3-'17'!B3)</f>
        <v>49480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2553000</v>
      </c>
      <c r="C4" s="6">
        <f>SUM(B4-'17'!B4)</f>
        <v>9000</v>
      </c>
      <c r="D4" s="14"/>
      <c r="E4" s="1"/>
      <c r="F4" s="1"/>
      <c r="G4" s="12">
        <f>SUM(C4)</f>
        <v>9000</v>
      </c>
    </row>
    <row r="5" spans="1:7" ht="17.25" x14ac:dyDescent="0.3">
      <c r="A5" s="1" t="s">
        <v>3</v>
      </c>
      <c r="B5" s="1">
        <v>36716320</v>
      </c>
      <c r="C5" s="6">
        <f>SUM(B5-'17'!B5)</f>
        <v>94320</v>
      </c>
      <c r="D5" s="8"/>
      <c r="E5" s="1"/>
      <c r="F5" s="1"/>
      <c r="G5" s="12">
        <f>SUM(C5)</f>
        <v>94320</v>
      </c>
    </row>
    <row r="6" spans="1:7" ht="17.25" x14ac:dyDescent="0.3">
      <c r="A6" s="1" t="s">
        <v>4</v>
      </c>
      <c r="B6" s="1">
        <v>39324930</v>
      </c>
      <c r="C6" s="6">
        <f>SUM(B6-'17'!B6)</f>
        <v>4760</v>
      </c>
      <c r="D6" s="14"/>
      <c r="E6" s="1"/>
      <c r="F6" s="1"/>
      <c r="G6" s="12">
        <f>SUM(C6)</f>
        <v>4760</v>
      </c>
    </row>
    <row r="7" spans="1:7" ht="17.25" x14ac:dyDescent="0.3">
      <c r="A7" s="1" t="s">
        <v>5</v>
      </c>
      <c r="B7" s="1">
        <v>13510500</v>
      </c>
      <c r="C7" s="6">
        <f>SUM(B7-'17'!B7)</f>
        <v>8400</v>
      </c>
      <c r="D7" s="14"/>
      <c r="E7" s="1"/>
      <c r="F7" s="1"/>
      <c r="G7" s="33">
        <f>SUM(C7:C8)</f>
        <v>35910</v>
      </c>
    </row>
    <row r="8" spans="1:7" ht="17.25" x14ac:dyDescent="0.3">
      <c r="A8" s="1" t="s">
        <v>6</v>
      </c>
      <c r="B8" s="1">
        <v>5802590</v>
      </c>
      <c r="C8" s="6">
        <f>SUM(B8-'17'!B8)</f>
        <v>27510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97830810</v>
      </c>
      <c r="C9" s="6">
        <f>SUM(B9-'17'!B9)</f>
        <v>86780</v>
      </c>
      <c r="D9" s="14"/>
      <c r="E9" s="1"/>
      <c r="F9" s="1"/>
      <c r="G9" s="12">
        <f>SUM(C9)</f>
        <v>86780</v>
      </c>
    </row>
    <row r="10" spans="1:7" ht="17.25" x14ac:dyDescent="0.3">
      <c r="A10" s="1" t="s">
        <v>8</v>
      </c>
      <c r="B10" s="1">
        <v>79836100</v>
      </c>
      <c r="C10" s="6">
        <f>SUM(B10-'17'!B10)</f>
        <v>505200</v>
      </c>
      <c r="D10" s="14"/>
      <c r="E10" s="1"/>
      <c r="F10" s="1"/>
      <c r="G10" s="33">
        <f>SUM(C10:C11)</f>
        <v>505200</v>
      </c>
    </row>
    <row r="11" spans="1:7" ht="17.25" x14ac:dyDescent="0.3">
      <c r="A11" s="1" t="s">
        <v>9</v>
      </c>
      <c r="B11" s="1">
        <v>36407390</v>
      </c>
      <c r="C11" s="6">
        <f>SUM(B11-'17'!B11)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6910838000</v>
      </c>
      <c r="C12" s="6">
        <f>SUM(B12-'17'!B12)</f>
        <v>1740000</v>
      </c>
      <c r="D12" s="14"/>
      <c r="E12" s="1"/>
      <c r="F12" s="1">
        <v>1.8</v>
      </c>
      <c r="G12" s="12">
        <f>SUM(C12)</f>
        <v>1740000</v>
      </c>
    </row>
    <row r="13" spans="1:7" ht="17.25" x14ac:dyDescent="0.3">
      <c r="A13" s="1" t="s">
        <v>11</v>
      </c>
      <c r="B13" s="11">
        <v>6666665796000</v>
      </c>
      <c r="C13" s="13">
        <f>SUM(B13-'17'!B13)</f>
        <v>291000</v>
      </c>
      <c r="D13" s="14"/>
      <c r="E13" s="1"/>
      <c r="F13" s="1"/>
      <c r="G13" s="12">
        <f>SUM(C13)</f>
        <v>291000</v>
      </c>
    </row>
    <row r="14" spans="1:7" ht="17.25" x14ac:dyDescent="0.3">
      <c r="A14" s="1" t="s">
        <v>12</v>
      </c>
      <c r="B14" s="1">
        <v>49872610</v>
      </c>
      <c r="C14" s="6">
        <f>SUM(B14-'17'!B14)</f>
        <v>43930</v>
      </c>
      <c r="D14" s="14"/>
      <c r="E14" s="1"/>
      <c r="F14" s="1"/>
      <c r="G14" s="12">
        <f>SUM(C14)</f>
        <v>43930</v>
      </c>
    </row>
    <row r="15" spans="1:7" ht="17.25" x14ac:dyDescent="0.3">
      <c r="A15" s="1" t="s">
        <v>13</v>
      </c>
      <c r="B15" s="1">
        <v>237367050</v>
      </c>
      <c r="C15" s="6">
        <f>SUM(B15-'17'!B15)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244299000</v>
      </c>
      <c r="C16" s="6">
        <f>SUM(B16-'17'!B16)</f>
        <v>121000</v>
      </c>
      <c r="D16" s="14"/>
      <c r="E16" s="1"/>
      <c r="F16" s="1"/>
      <c r="G16" s="12">
        <f>SUM(C16)</f>
        <v>121000</v>
      </c>
    </row>
    <row r="17" spans="1:7" ht="17.25" x14ac:dyDescent="0.3">
      <c r="A17" s="1" t="s">
        <v>15</v>
      </c>
      <c r="B17" s="1">
        <v>6130050</v>
      </c>
      <c r="C17" s="6">
        <f>SUM(B17-'17'!B17)</f>
        <v>27920</v>
      </c>
      <c r="D17" s="14"/>
      <c r="E17" s="1"/>
      <c r="F17" s="1"/>
      <c r="G17" s="33">
        <f>SUM(C17:C18)</f>
        <v>28320</v>
      </c>
    </row>
    <row r="18" spans="1:7" ht="17.25" x14ac:dyDescent="0.3">
      <c r="A18" s="1" t="s">
        <v>16</v>
      </c>
      <c r="B18" s="1">
        <v>7403700</v>
      </c>
      <c r="C18" s="6">
        <f>SUM(B18-'17'!B18)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54811120</v>
      </c>
      <c r="C19" s="6">
        <f>SUM(B19-'17'!B19)</f>
        <v>26030</v>
      </c>
      <c r="D19" s="14"/>
      <c r="E19" s="1"/>
      <c r="F19" s="1"/>
      <c r="G19" s="12">
        <f>SUM(C19)</f>
        <v>26030</v>
      </c>
    </row>
    <row r="20" spans="1:7" ht="17.25" x14ac:dyDescent="0.3">
      <c r="A20" s="1" t="s">
        <v>18</v>
      </c>
      <c r="B20" s="1">
        <v>22854500</v>
      </c>
      <c r="C20" s="6">
        <f>SUM(B20-'17'!B20)</f>
        <v>69300</v>
      </c>
      <c r="D20" s="14"/>
      <c r="E20" s="1"/>
      <c r="F20" s="1"/>
      <c r="G20" s="12">
        <f>SUM(C20)</f>
        <v>69300</v>
      </c>
    </row>
    <row r="21" spans="1:7" ht="17.25" x14ac:dyDescent="0.3">
      <c r="A21" s="1" t="s">
        <v>19</v>
      </c>
      <c r="B21" s="1">
        <v>95883600</v>
      </c>
      <c r="C21" s="6">
        <f>SUM(B21-'17'!B21)</f>
        <v>17700</v>
      </c>
      <c r="D21" s="14"/>
      <c r="E21" s="1"/>
      <c r="F21" s="1"/>
      <c r="G21" s="12">
        <f>SUM(C21)</f>
        <v>17700</v>
      </c>
    </row>
    <row r="22" spans="1:7" ht="17.25" x14ac:dyDescent="0.3">
      <c r="A22" s="1" t="s">
        <v>42</v>
      </c>
      <c r="B22" s="1">
        <v>11858100</v>
      </c>
      <c r="C22" s="6">
        <f>SUM(B22-'17'!B22)</f>
        <v>49900</v>
      </c>
      <c r="D22" s="14"/>
      <c r="E22" s="1"/>
      <c r="F22" s="1"/>
      <c r="G22" s="27">
        <f>SUM(C22)</f>
        <v>49900</v>
      </c>
    </row>
    <row r="23" spans="1:7" ht="17.25" x14ac:dyDescent="0.3">
      <c r="A23" s="1" t="s">
        <v>20</v>
      </c>
      <c r="B23" s="1">
        <v>23708800</v>
      </c>
      <c r="C23" s="6">
        <f>SUM(B23-'17'!B23)</f>
        <v>34800</v>
      </c>
      <c r="D23" s="14"/>
      <c r="E23" s="1"/>
      <c r="F23" s="1"/>
      <c r="G23" s="33">
        <f>SUM(C23:C24)</f>
        <v>50410</v>
      </c>
    </row>
    <row r="24" spans="1:7" ht="17.25" x14ac:dyDescent="0.3">
      <c r="A24" s="1" t="s">
        <v>21</v>
      </c>
      <c r="B24" s="1">
        <v>3817490</v>
      </c>
      <c r="C24" s="6">
        <f>SUM(B24-'17'!B24)</f>
        <v>15610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62538000</v>
      </c>
      <c r="C25" s="6">
        <f>SUM(B25-'17'!B25)</f>
        <v>127000</v>
      </c>
      <c r="D25" s="14"/>
      <c r="E25" s="1"/>
      <c r="F25" s="1"/>
      <c r="G25" s="33">
        <f>SUM(C25:C26)</f>
        <v>169390</v>
      </c>
    </row>
    <row r="26" spans="1:7" ht="17.25" x14ac:dyDescent="0.3">
      <c r="A26" s="1" t="s">
        <v>23</v>
      </c>
      <c r="B26" s="1">
        <v>4397500</v>
      </c>
      <c r="C26" s="6">
        <f>SUM(B26-'17'!B26)</f>
        <v>42390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SUM(B27-'17'!B27)</f>
        <v>0</v>
      </c>
      <c r="D27" s="14"/>
      <c r="E27" s="1"/>
      <c r="F27" s="1"/>
      <c r="G27" s="33">
        <f>SUM(C27:C28)</f>
        <v>460</v>
      </c>
    </row>
    <row r="28" spans="1:7" ht="17.25" x14ac:dyDescent="0.3">
      <c r="A28" s="1" t="s">
        <v>25</v>
      </c>
      <c r="B28" s="1">
        <v>223130</v>
      </c>
      <c r="C28" s="6">
        <f>SUM(B28-'17'!B28)</f>
        <v>460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30257000</v>
      </c>
      <c r="C29" s="6">
        <f>SUM(B29-'17'!B29)</f>
        <v>56000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5049450</v>
      </c>
      <c r="C30" s="6">
        <f>SUM(B30-'17'!B30)</f>
        <v>38540</v>
      </c>
      <c r="D30" s="14"/>
      <c r="E30" s="1"/>
      <c r="F30" s="1"/>
      <c r="G30" s="21">
        <f>SUM(C29:C30)</f>
        <v>94540</v>
      </c>
    </row>
    <row r="31" spans="1:7" ht="17.25" x14ac:dyDescent="0.3">
      <c r="A31" s="1" t="s">
        <v>26</v>
      </c>
      <c r="B31" s="1">
        <v>194000</v>
      </c>
      <c r="C31" s="6">
        <f>SUM(B31-'17'!B31)</f>
        <v>4000</v>
      </c>
      <c r="D31" s="14"/>
      <c r="E31" s="1"/>
      <c r="F31" s="1"/>
      <c r="G31" s="33">
        <f>SUM(C31:C32)</f>
        <v>38580</v>
      </c>
    </row>
    <row r="32" spans="1:7" ht="17.25" x14ac:dyDescent="0.3">
      <c r="A32" s="1" t="s">
        <v>27</v>
      </c>
      <c r="B32" s="1">
        <v>6445110</v>
      </c>
      <c r="C32" s="6">
        <f>SUM(B32-'17'!B32)</f>
        <v>34580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60013000</v>
      </c>
      <c r="C33" s="6">
        <f>SUM(B33-'17'!B33)</f>
        <v>61000</v>
      </c>
      <c r="D33" s="14"/>
      <c r="E33" s="1"/>
      <c r="F33" s="1"/>
      <c r="G33" s="33">
        <f>SUM(C33:C34)</f>
        <v>99090</v>
      </c>
    </row>
    <row r="34" spans="1:7" ht="17.25" x14ac:dyDescent="0.3">
      <c r="A34" s="1" t="s">
        <v>29</v>
      </c>
      <c r="B34" s="1">
        <v>3368100</v>
      </c>
      <c r="C34" s="6">
        <f>SUM(B34-'17'!B34)</f>
        <v>38090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28163100</v>
      </c>
      <c r="C35" s="6">
        <f>SUM(B35-'17'!B35)</f>
        <v>1000</v>
      </c>
      <c r="D35" s="14"/>
      <c r="E35" s="1"/>
      <c r="F35" s="1"/>
      <c r="G35" s="33">
        <f>SUM(C35:C36)</f>
        <v>11330</v>
      </c>
    </row>
    <row r="36" spans="1:7" ht="17.25" x14ac:dyDescent="0.3">
      <c r="A36" s="1" t="s">
        <v>44</v>
      </c>
      <c r="B36" s="1">
        <v>3688710</v>
      </c>
      <c r="C36" s="6">
        <f>SUM(B36-'17'!B36)</f>
        <v>10330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237100</v>
      </c>
      <c r="C37" s="6">
        <f>SUM(B37-'17'!B37)</f>
        <v>600</v>
      </c>
      <c r="D37" s="14"/>
      <c r="E37" s="1"/>
      <c r="F37" s="1"/>
      <c r="G37" s="33">
        <f>SUM(C37:C38)</f>
        <v>7280</v>
      </c>
    </row>
    <row r="38" spans="1:7" ht="17.25" x14ac:dyDescent="0.3">
      <c r="A38" s="1" t="s">
        <v>46</v>
      </c>
      <c r="B38" s="1">
        <v>1636700</v>
      </c>
      <c r="C38" s="6">
        <f>SUM(B38-'17'!B38)</f>
        <v>6680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61271000</v>
      </c>
      <c r="C39" s="6">
        <f>SUM(B39-'17'!B39)</f>
        <v>27000</v>
      </c>
      <c r="D39" s="14"/>
      <c r="E39" s="1"/>
      <c r="F39" s="1"/>
      <c r="G39" s="33">
        <f>SUM(C39:C40)</f>
        <v>27000</v>
      </c>
    </row>
    <row r="40" spans="1:7" ht="17.25" x14ac:dyDescent="0.3">
      <c r="A40" s="1" t="s">
        <v>31</v>
      </c>
      <c r="B40" s="1">
        <v>9753760</v>
      </c>
      <c r="C40" s="6">
        <f>SUM(B40-'17'!B40)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SUM(B41-'17'!B41)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3717710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&amp;C&amp;20October 18,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3" workbookViewId="0">
      <selection activeCell="G43" sqref="G43"/>
    </sheetView>
  </sheetViews>
  <sheetFormatPr defaultRowHeight="15" x14ac:dyDescent="0.25"/>
  <cols>
    <col min="1" max="1" width="17" customWidth="1"/>
    <col min="2" max="2" width="18.42578125" customWidth="1"/>
    <col min="3" max="3" width="12.85546875" customWidth="1"/>
    <col min="5" max="5" width="8.42578125" customWidth="1"/>
    <col min="6" max="6" width="8.140625" customWidth="1"/>
    <col min="7" max="7" width="15.85546875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216588000</v>
      </c>
      <c r="C2" s="6">
        <f>SUM(B2-'18'!B2)</f>
        <v>41000</v>
      </c>
      <c r="D2" s="8"/>
      <c r="E2" s="2"/>
      <c r="F2" s="3"/>
      <c r="G2" s="33">
        <f>SUM(C2:C3)</f>
        <v>86340</v>
      </c>
    </row>
    <row r="3" spans="1:7" ht="17.25" x14ac:dyDescent="0.3">
      <c r="A3" s="1" t="s">
        <v>0</v>
      </c>
      <c r="B3" s="1">
        <v>7130370</v>
      </c>
      <c r="C3" s="6">
        <f>SUM(B3-'18'!B3)</f>
        <v>45340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2560000</v>
      </c>
      <c r="C4" s="6">
        <f>SUM(B4-'18'!B4)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36802840</v>
      </c>
      <c r="C5" s="6">
        <f>SUM(B5-'18'!B5)</f>
        <v>86520</v>
      </c>
      <c r="D5" s="8"/>
      <c r="E5" s="1"/>
      <c r="F5" s="1"/>
      <c r="G5" s="12">
        <f>SUM(C5)</f>
        <v>86520</v>
      </c>
    </row>
    <row r="6" spans="1:7" ht="17.25" x14ac:dyDescent="0.3">
      <c r="A6" s="1" t="s">
        <v>4</v>
      </c>
      <c r="B6" s="1">
        <v>39329810</v>
      </c>
      <c r="C6" s="6">
        <f>SUM(B6-'18'!B6)</f>
        <v>4880</v>
      </c>
      <c r="D6" s="14"/>
      <c r="E6" s="1"/>
      <c r="F6" s="1"/>
      <c r="G6" s="12">
        <f>SUM(C6)</f>
        <v>4880</v>
      </c>
    </row>
    <row r="7" spans="1:7" ht="17.25" x14ac:dyDescent="0.3">
      <c r="A7" s="1" t="s">
        <v>5</v>
      </c>
      <c r="B7" s="1">
        <v>13519600</v>
      </c>
      <c r="C7" s="6">
        <f>SUM(B7-'18'!B7)</f>
        <v>9100</v>
      </c>
      <c r="D7" s="14"/>
      <c r="E7" s="1"/>
      <c r="F7" s="1"/>
      <c r="G7" s="33">
        <f>SUM(C7:C8)</f>
        <v>35020</v>
      </c>
    </row>
    <row r="8" spans="1:7" ht="17.25" x14ac:dyDescent="0.3">
      <c r="A8" s="1" t="s">
        <v>6</v>
      </c>
      <c r="B8" s="1">
        <v>5828510</v>
      </c>
      <c r="C8" s="6">
        <f>SUM(B8-'18'!B8)</f>
        <v>25920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97915230</v>
      </c>
      <c r="C9" s="6">
        <f>SUM(B9-'18'!B9)</f>
        <v>84420</v>
      </c>
      <c r="D9" s="14"/>
      <c r="E9" s="1"/>
      <c r="F9" s="1"/>
      <c r="G9" s="12">
        <f>SUM(C9)</f>
        <v>84420</v>
      </c>
    </row>
    <row r="10" spans="1:7" ht="17.25" x14ac:dyDescent="0.3">
      <c r="A10" s="1" t="s">
        <v>8</v>
      </c>
      <c r="B10" s="1">
        <v>80247700</v>
      </c>
      <c r="C10" s="6">
        <f>SUM(B10-'18'!B10)</f>
        <v>411600</v>
      </c>
      <c r="D10" s="14"/>
      <c r="E10" s="1"/>
      <c r="F10" s="1"/>
      <c r="G10" s="33">
        <f>SUM(C10:C11)</f>
        <v>411600</v>
      </c>
    </row>
    <row r="11" spans="1:7" ht="17.25" x14ac:dyDescent="0.3">
      <c r="A11" s="1" t="s">
        <v>9</v>
      </c>
      <c r="B11" s="1">
        <v>36407390</v>
      </c>
      <c r="C11" s="6">
        <f>SUM(B11-'18'!B11)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6912371000</v>
      </c>
      <c r="C12" s="6">
        <f>SUM(B12-'18'!B12)</f>
        <v>1533000</v>
      </c>
      <c r="D12" s="14"/>
      <c r="E12" s="1">
        <v>1.8</v>
      </c>
      <c r="F12" s="1"/>
      <c r="G12" s="12">
        <f>SUM(C12)</f>
        <v>1533000</v>
      </c>
    </row>
    <row r="13" spans="1:7" ht="17.25" x14ac:dyDescent="0.3">
      <c r="A13" s="1" t="s">
        <v>11</v>
      </c>
      <c r="B13" s="11">
        <v>6666666205000</v>
      </c>
      <c r="C13" s="13">
        <f>SUM(B13-'18'!B13)</f>
        <v>409000</v>
      </c>
      <c r="D13" s="14"/>
      <c r="E13" s="1"/>
      <c r="F13" s="1"/>
      <c r="G13" s="12">
        <f>SUM(C13)</f>
        <v>409000</v>
      </c>
    </row>
    <row r="14" spans="1:7" ht="17.25" x14ac:dyDescent="0.3">
      <c r="A14" s="1" t="s">
        <v>12</v>
      </c>
      <c r="B14" s="1">
        <v>49940520</v>
      </c>
      <c r="C14" s="6">
        <f>SUM(B14-'18'!B14)</f>
        <v>67910</v>
      </c>
      <c r="D14" s="14"/>
      <c r="E14" s="1"/>
      <c r="F14" s="1"/>
      <c r="G14" s="12">
        <f>SUM(C14)</f>
        <v>67910</v>
      </c>
    </row>
    <row r="15" spans="1:7" ht="17.25" x14ac:dyDescent="0.3">
      <c r="A15" s="1" t="s">
        <v>13</v>
      </c>
      <c r="B15" s="1">
        <v>237367050</v>
      </c>
      <c r="C15" s="6">
        <f>SUM(B15-'18'!B15)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244545000</v>
      </c>
      <c r="C16" s="6">
        <f>SUM(B16-'18'!B16)</f>
        <v>246000</v>
      </c>
      <c r="D16" s="14"/>
      <c r="E16" s="1"/>
      <c r="F16" s="1"/>
      <c r="G16" s="12">
        <f>SUM(C16)</f>
        <v>246000</v>
      </c>
    </row>
    <row r="17" spans="1:7" ht="17.25" x14ac:dyDescent="0.3">
      <c r="A17" s="1" t="s">
        <v>15</v>
      </c>
      <c r="B17" s="1">
        <v>6157990</v>
      </c>
      <c r="C17" s="6">
        <f>SUM(B17-'18'!B17)</f>
        <v>27940</v>
      </c>
      <c r="D17" s="14"/>
      <c r="E17" s="1"/>
      <c r="F17" s="1"/>
      <c r="G17" s="33">
        <f>SUM(C17:C18)</f>
        <v>28440</v>
      </c>
    </row>
    <row r="18" spans="1:7" ht="17.25" x14ac:dyDescent="0.3">
      <c r="A18" s="1" t="s">
        <v>16</v>
      </c>
      <c r="B18" s="1">
        <v>7404200</v>
      </c>
      <c r="C18" s="6">
        <f>SUM(B18-'18'!B18)</f>
        <v>500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54833720</v>
      </c>
      <c r="C19" s="6">
        <f>SUM(B19-'18'!B19)</f>
        <v>22600</v>
      </c>
      <c r="D19" s="14"/>
      <c r="E19" s="1"/>
      <c r="F19" s="1"/>
      <c r="G19" s="12">
        <f>SUM(C19)</f>
        <v>22600</v>
      </c>
    </row>
    <row r="20" spans="1:7" ht="17.25" x14ac:dyDescent="0.3">
      <c r="A20" s="1" t="s">
        <v>18</v>
      </c>
      <c r="B20" s="1">
        <v>22917800</v>
      </c>
      <c r="C20" s="6">
        <f>SUM(B20-'18'!B20)</f>
        <v>63300</v>
      </c>
      <c r="D20" s="14"/>
      <c r="E20" s="1"/>
      <c r="F20" s="1"/>
      <c r="G20" s="12">
        <f>SUM(C20)</f>
        <v>63300</v>
      </c>
    </row>
    <row r="21" spans="1:7" ht="17.25" x14ac:dyDescent="0.3">
      <c r="A21" s="1" t="s">
        <v>19</v>
      </c>
      <c r="B21" s="1">
        <v>95883600</v>
      </c>
      <c r="C21" s="6">
        <f>SUM(B21-'18'!B21)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11904700</v>
      </c>
      <c r="C22" s="6">
        <f>SUM(B22-'18'!B22)</f>
        <v>46600</v>
      </c>
      <c r="D22" s="14"/>
      <c r="E22" s="1"/>
      <c r="F22" s="1"/>
      <c r="G22" s="27">
        <f>SUM(C22)</f>
        <v>46600</v>
      </c>
    </row>
    <row r="23" spans="1:7" ht="17.25" x14ac:dyDescent="0.3">
      <c r="A23" s="1" t="s">
        <v>20</v>
      </c>
      <c r="B23" s="1">
        <v>23741100</v>
      </c>
      <c r="C23" s="6">
        <f>SUM(B23-'18'!B23)</f>
        <v>32300</v>
      </c>
      <c r="D23" s="14"/>
      <c r="E23" s="1"/>
      <c r="F23" s="1"/>
      <c r="G23" s="33">
        <f>SUM(C23:C24)</f>
        <v>46920</v>
      </c>
    </row>
    <row r="24" spans="1:7" ht="17.25" x14ac:dyDescent="0.3">
      <c r="A24" s="1" t="s">
        <v>21</v>
      </c>
      <c r="B24" s="1">
        <v>3832110</v>
      </c>
      <c r="C24" s="6">
        <f>SUM(B24-'18'!B24)</f>
        <v>14620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62673000</v>
      </c>
      <c r="C25" s="6">
        <f>SUM(B25-'18'!B25)</f>
        <v>135000</v>
      </c>
      <c r="D25" s="14"/>
      <c r="E25" s="1"/>
      <c r="F25" s="1"/>
      <c r="G25" s="33">
        <f>SUM(C25:C26)</f>
        <v>177410</v>
      </c>
    </row>
    <row r="26" spans="1:7" ht="17.25" x14ac:dyDescent="0.3">
      <c r="A26" s="1" t="s">
        <v>23</v>
      </c>
      <c r="B26" s="1">
        <v>4439910</v>
      </c>
      <c r="C26" s="6">
        <f>SUM(B26-'18'!B26)</f>
        <v>42410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SUM(B27-'18'!B27)</f>
        <v>0</v>
      </c>
      <c r="D27" s="14"/>
      <c r="E27" s="1"/>
      <c r="F27" s="1"/>
      <c r="G27" s="33">
        <f>SUM(C27:C28)</f>
        <v>460</v>
      </c>
    </row>
    <row r="28" spans="1:7" ht="17.25" x14ac:dyDescent="0.3">
      <c r="A28" s="1" t="s">
        <v>25</v>
      </c>
      <c r="B28" s="1">
        <v>223590</v>
      </c>
      <c r="C28" s="6">
        <f>SUM(B28-'18'!B28)</f>
        <v>460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30311000</v>
      </c>
      <c r="C29" s="6">
        <f>SUM(B29-'18'!B29)</f>
        <v>54000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5087960</v>
      </c>
      <c r="C30" s="6">
        <f>SUM(B30-'18'!B30)</f>
        <v>38510</v>
      </c>
      <c r="D30" s="14"/>
      <c r="E30" s="1"/>
      <c r="F30" s="1"/>
      <c r="G30" s="21">
        <f>SUM(C29:C30)</f>
        <v>92510</v>
      </c>
    </row>
    <row r="31" spans="1:7" ht="17.25" x14ac:dyDescent="0.3">
      <c r="A31" s="1" t="s">
        <v>26</v>
      </c>
      <c r="B31" s="1">
        <v>198000</v>
      </c>
      <c r="C31" s="6">
        <f>SUM(B31-'18'!B31)</f>
        <v>4000</v>
      </c>
      <c r="D31" s="14"/>
      <c r="E31" s="1"/>
      <c r="F31" s="1"/>
      <c r="G31" s="33">
        <f>SUM(C31:C32)</f>
        <v>38200</v>
      </c>
    </row>
    <row r="32" spans="1:7" ht="17.25" x14ac:dyDescent="0.3">
      <c r="A32" s="1" t="s">
        <v>27</v>
      </c>
      <c r="B32" s="1">
        <v>6479310</v>
      </c>
      <c r="C32" s="6">
        <f>SUM(B32-'18'!B32)</f>
        <v>34200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60063000</v>
      </c>
      <c r="C33" s="6">
        <f>SUM(B33-'18'!B33)</f>
        <v>50000</v>
      </c>
      <c r="D33" s="14"/>
      <c r="E33" s="1"/>
      <c r="F33" s="1"/>
      <c r="G33" s="33">
        <f>SUM(C33:C34)</f>
        <v>87440</v>
      </c>
    </row>
    <row r="34" spans="1:7" ht="17.25" x14ac:dyDescent="0.3">
      <c r="A34" s="1" t="s">
        <v>29</v>
      </c>
      <c r="B34" s="1">
        <v>3405540</v>
      </c>
      <c r="C34" s="6">
        <f>SUM(B34-'18'!B34)</f>
        <v>37440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28164000</v>
      </c>
      <c r="C35" s="6">
        <f>SUM(B35-'18'!B35)</f>
        <v>900</v>
      </c>
      <c r="D35" s="14"/>
      <c r="E35" s="1">
        <v>0.73</v>
      </c>
      <c r="F35" s="1"/>
      <c r="G35" s="33">
        <f>SUM(C35:C36)</f>
        <v>9200</v>
      </c>
    </row>
    <row r="36" spans="1:7" ht="17.25" x14ac:dyDescent="0.3">
      <c r="A36" s="1" t="s">
        <v>44</v>
      </c>
      <c r="B36" s="1">
        <v>3697010</v>
      </c>
      <c r="C36" s="6">
        <f>SUM(B36-'18'!B36)</f>
        <v>8300</v>
      </c>
      <c r="D36" s="14"/>
      <c r="E36" s="1">
        <v>0.75</v>
      </c>
      <c r="F36" s="1"/>
      <c r="G36" s="34"/>
    </row>
    <row r="37" spans="1:7" ht="17.25" x14ac:dyDescent="0.3">
      <c r="A37" s="1" t="s">
        <v>45</v>
      </c>
      <c r="B37" s="1">
        <v>237500</v>
      </c>
      <c r="C37" s="6">
        <f>SUM(B37-'18'!B37)</f>
        <v>400</v>
      </c>
      <c r="D37" s="14"/>
      <c r="E37" s="1">
        <v>0.8</v>
      </c>
      <c r="F37" s="1"/>
      <c r="G37" s="33">
        <f>SUM(C37:C38)</f>
        <v>5650</v>
      </c>
    </row>
    <row r="38" spans="1:7" ht="17.25" x14ac:dyDescent="0.3">
      <c r="A38" s="1" t="s">
        <v>46</v>
      </c>
      <c r="B38" s="1">
        <v>1641950</v>
      </c>
      <c r="C38" s="6">
        <f>SUM(B38-'18'!B38)</f>
        <v>5250</v>
      </c>
      <c r="D38" s="14"/>
      <c r="E38" s="1">
        <v>0.95</v>
      </c>
      <c r="F38" s="1"/>
      <c r="G38" s="34"/>
    </row>
    <row r="39" spans="1:7" ht="17.25" x14ac:dyDescent="0.3">
      <c r="A39" s="1" t="s">
        <v>30</v>
      </c>
      <c r="B39" s="1">
        <v>61294000</v>
      </c>
      <c r="C39" s="6">
        <f>SUM(B39-'18'!B39)</f>
        <v>23000</v>
      </c>
      <c r="D39" s="14"/>
      <c r="E39" s="1"/>
      <c r="F39" s="1"/>
      <c r="G39" s="33">
        <f>SUM(C39:C40)</f>
        <v>23000</v>
      </c>
    </row>
    <row r="40" spans="1:7" ht="17.25" x14ac:dyDescent="0.3">
      <c r="A40" s="1" t="s">
        <v>31</v>
      </c>
      <c r="B40" s="1">
        <v>9753760</v>
      </c>
      <c r="C40" s="6">
        <f>SUM(B40-'18'!B40)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SUM(B41-'18'!B41)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3613420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&amp;C&amp;20October 19,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G43" sqref="G43"/>
    </sheetView>
  </sheetViews>
  <sheetFormatPr defaultRowHeight="15" x14ac:dyDescent="0.25"/>
  <cols>
    <col min="1" max="1" width="17" customWidth="1"/>
    <col min="2" max="2" width="18.28515625" customWidth="1"/>
    <col min="3" max="3" width="14.140625" customWidth="1"/>
    <col min="4" max="4" width="7" customWidth="1"/>
    <col min="5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27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215869000</v>
      </c>
      <c r="C2" s="6">
        <f>SUM(B2-'1'!B2)</f>
        <v>48000</v>
      </c>
      <c r="D2" s="8"/>
      <c r="E2" s="2"/>
      <c r="F2" s="3"/>
      <c r="G2" s="33">
        <f>SUM(C2:C3)</f>
        <v>96100</v>
      </c>
    </row>
    <row r="3" spans="1:7" ht="17.25" x14ac:dyDescent="0.3">
      <c r="A3" s="1" t="s">
        <v>0</v>
      </c>
      <c r="B3" s="1">
        <v>6327700</v>
      </c>
      <c r="C3" s="6">
        <f>SUM(B3-'1'!B3)</f>
        <v>48100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2411000</v>
      </c>
      <c r="C4" s="6">
        <f>SUM(B4-'1'!B4)</f>
        <v>14000</v>
      </c>
      <c r="D4" s="14"/>
      <c r="E4" s="1"/>
      <c r="F4" s="1"/>
      <c r="G4" s="7">
        <f>SUM(C4)</f>
        <v>14000</v>
      </c>
    </row>
    <row r="5" spans="1:7" ht="17.25" x14ac:dyDescent="0.3">
      <c r="A5" s="1" t="s">
        <v>3</v>
      </c>
      <c r="B5" s="1">
        <v>35303470</v>
      </c>
      <c r="C5" s="6">
        <f>SUM(B5-'1'!B5)</f>
        <v>91320</v>
      </c>
      <c r="D5" s="8"/>
      <c r="E5" s="1"/>
      <c r="F5" s="1"/>
      <c r="G5" s="12">
        <f>SUM(C5)</f>
        <v>91320</v>
      </c>
    </row>
    <row r="6" spans="1:7" ht="17.25" x14ac:dyDescent="0.3">
      <c r="A6" s="1" t="s">
        <v>4</v>
      </c>
      <c r="B6" s="1">
        <v>39236410</v>
      </c>
      <c r="C6" s="6">
        <f>SUM(B6-'1'!B6)</f>
        <v>4370</v>
      </c>
      <c r="D6" s="14"/>
      <c r="E6" s="1"/>
      <c r="F6" s="1"/>
      <c r="G6" s="12">
        <f>SUM(C6)</f>
        <v>4370</v>
      </c>
    </row>
    <row r="7" spans="1:7" ht="17.25" x14ac:dyDescent="0.3">
      <c r="A7" s="1" t="s">
        <v>5</v>
      </c>
      <c r="B7" s="1">
        <v>13371800</v>
      </c>
      <c r="C7" s="6">
        <f>SUM(B7-'1'!B7)</f>
        <v>11400</v>
      </c>
      <c r="D7" s="14"/>
      <c r="E7" s="1"/>
      <c r="F7" s="1"/>
      <c r="G7" s="33">
        <f>SUM(C7:C8)</f>
        <v>38990</v>
      </c>
    </row>
    <row r="8" spans="1:7" ht="17.25" x14ac:dyDescent="0.3">
      <c r="A8" s="1" t="s">
        <v>6</v>
      </c>
      <c r="B8" s="1">
        <v>5375790</v>
      </c>
      <c r="C8" s="6">
        <f>SUM(B8-'1'!B8)</f>
        <v>27590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96499720</v>
      </c>
      <c r="C9" s="6">
        <f>SUM(B9-'1'!B9)</f>
        <v>82450</v>
      </c>
      <c r="D9" s="14"/>
      <c r="E9" s="1"/>
      <c r="F9" s="1"/>
      <c r="G9" s="12">
        <f>SUM(C9)</f>
        <v>82450</v>
      </c>
    </row>
    <row r="10" spans="1:7" ht="17.25" x14ac:dyDescent="0.3">
      <c r="A10" s="1" t="s">
        <v>8</v>
      </c>
      <c r="B10" s="1">
        <v>73496600</v>
      </c>
      <c r="C10" s="6">
        <f>SUM(B10-'1'!B10)</f>
        <v>445400</v>
      </c>
      <c r="D10" s="14"/>
      <c r="E10" s="1"/>
      <c r="F10" s="1"/>
      <c r="G10" s="33">
        <f>SUM(C10:C11)</f>
        <v>445400</v>
      </c>
    </row>
    <row r="11" spans="1:7" ht="17.25" x14ac:dyDescent="0.3">
      <c r="A11" s="1" t="s">
        <v>9</v>
      </c>
      <c r="B11" s="1">
        <v>36407390</v>
      </c>
      <c r="C11" s="6">
        <f>SUM(B11-'1'!B11)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6882161000</v>
      </c>
      <c r="C12" s="6">
        <f>SUM(B12-'1'!B12)</f>
        <v>1521000</v>
      </c>
      <c r="D12" s="14"/>
      <c r="E12" s="1"/>
      <c r="F12" s="16">
        <v>2.4</v>
      </c>
      <c r="G12" s="12">
        <f>SUM(C12)</f>
        <v>1521000</v>
      </c>
    </row>
    <row r="13" spans="1:7" ht="17.25" x14ac:dyDescent="0.3">
      <c r="A13" s="1" t="s">
        <v>11</v>
      </c>
      <c r="B13" s="11">
        <v>6666668705000</v>
      </c>
      <c r="C13" s="13">
        <f>SUM(B13-'1'!B13)</f>
        <v>298000</v>
      </c>
      <c r="D13" s="14"/>
      <c r="E13" s="1"/>
      <c r="F13" s="1"/>
      <c r="G13" s="12">
        <f>SUM(C13)</f>
        <v>298000</v>
      </c>
    </row>
    <row r="14" spans="1:7" ht="17.25" x14ac:dyDescent="0.3">
      <c r="A14" s="1" t="s">
        <v>12</v>
      </c>
      <c r="B14" s="1">
        <v>49167240</v>
      </c>
      <c r="C14" s="6">
        <f>SUM(B14-'1'!B14)</f>
        <v>19230</v>
      </c>
      <c r="D14" s="14"/>
      <c r="E14" s="1"/>
      <c r="F14" s="1"/>
      <c r="G14" s="12">
        <f>SUM(C14)</f>
        <v>19230</v>
      </c>
    </row>
    <row r="15" spans="1:7" ht="17.25" x14ac:dyDescent="0.3">
      <c r="A15" s="1" t="s">
        <v>13</v>
      </c>
      <c r="B15" s="1">
        <v>237367050</v>
      </c>
      <c r="C15" s="6">
        <f>SUM(B15-'1'!B15)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241775000</v>
      </c>
      <c r="C16" s="6">
        <f>SUM(B16-'1'!B16)</f>
        <v>85000</v>
      </c>
      <c r="D16" s="14"/>
      <c r="E16" s="1"/>
      <c r="F16" s="1"/>
      <c r="G16" s="12">
        <f>SUM(C16)</f>
        <v>85000</v>
      </c>
    </row>
    <row r="17" spans="1:7" ht="17.25" x14ac:dyDescent="0.3">
      <c r="A17" s="1" t="s">
        <v>15</v>
      </c>
      <c r="B17" s="1">
        <v>5690790</v>
      </c>
      <c r="C17" s="6">
        <f>SUM(B17-'1'!B17)</f>
        <v>27130</v>
      </c>
      <c r="D17" s="14"/>
      <c r="E17" s="1"/>
      <c r="F17" s="1"/>
      <c r="G17" s="33">
        <f>SUM(C17:C18)</f>
        <v>37330</v>
      </c>
    </row>
    <row r="18" spans="1:7" ht="17.25" x14ac:dyDescent="0.3">
      <c r="A18" s="1" t="s">
        <v>16</v>
      </c>
      <c r="B18" s="1">
        <v>7399500</v>
      </c>
      <c r="C18" s="6">
        <f>SUM(B18-'1'!B18)</f>
        <v>10200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54337190</v>
      </c>
      <c r="C19" s="6">
        <f>SUM(B19-'1'!B19)</f>
        <v>28950</v>
      </c>
      <c r="D19" s="14"/>
      <c r="E19" s="1"/>
      <c r="F19" s="1"/>
      <c r="G19" s="12">
        <f>SUM(C19)</f>
        <v>28950</v>
      </c>
    </row>
    <row r="20" spans="1:7" ht="17.25" x14ac:dyDescent="0.3">
      <c r="A20" s="1" t="s">
        <v>18</v>
      </c>
      <c r="B20" s="1">
        <v>21866800</v>
      </c>
      <c r="C20" s="6">
        <f>SUM(B20-'1'!B20)</f>
        <v>63700</v>
      </c>
      <c r="D20" s="14"/>
      <c r="E20" s="1"/>
      <c r="F20" s="1"/>
      <c r="G20" s="12">
        <f>SUM(C20)</f>
        <v>63700</v>
      </c>
    </row>
    <row r="21" spans="1:7" ht="17.25" x14ac:dyDescent="0.3">
      <c r="A21" s="1" t="s">
        <v>19</v>
      </c>
      <c r="B21" s="1">
        <v>95017800</v>
      </c>
      <c r="C21" s="6">
        <f>SUM(B21-'1'!B21)</f>
        <v>64400</v>
      </c>
      <c r="D21" s="14"/>
      <c r="E21" s="1"/>
      <c r="F21" s="14"/>
      <c r="G21" s="12">
        <f>SUM(C21)</f>
        <v>64400</v>
      </c>
    </row>
    <row r="22" spans="1:7" ht="17.25" x14ac:dyDescent="0.3">
      <c r="A22" s="1" t="s">
        <v>42</v>
      </c>
      <c r="B22" s="1">
        <v>10958100</v>
      </c>
      <c r="C22" s="6">
        <f>SUM(B22-'1'!B22)</f>
        <v>89400</v>
      </c>
      <c r="D22" s="14"/>
      <c r="E22" s="1"/>
      <c r="F22" s="14"/>
      <c r="G22" s="30">
        <f>C22</f>
        <v>89400</v>
      </c>
    </row>
    <row r="23" spans="1:7" ht="17.25" x14ac:dyDescent="0.3">
      <c r="A23" s="1" t="s">
        <v>20</v>
      </c>
      <c r="B23" s="1">
        <v>23202500</v>
      </c>
      <c r="C23" s="6">
        <f>SUM(B23-'1'!B23)</f>
        <v>29700</v>
      </c>
      <c r="D23" s="14"/>
      <c r="E23" s="1"/>
      <c r="F23" s="1"/>
      <c r="G23" s="33">
        <f>SUM(C23:C24)</f>
        <v>44760</v>
      </c>
    </row>
    <row r="24" spans="1:7" ht="17.25" x14ac:dyDescent="0.3">
      <c r="A24" s="1" t="s">
        <v>21</v>
      </c>
      <c r="B24" s="1">
        <v>3571060</v>
      </c>
      <c r="C24" s="6">
        <f>SUM(B24-'1'!B24)</f>
        <v>15060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60011000</v>
      </c>
      <c r="C25" s="6">
        <f>SUM(B25-'1'!B25)</f>
        <v>144000</v>
      </c>
      <c r="D25" s="14"/>
      <c r="E25" s="1"/>
      <c r="F25" s="1"/>
      <c r="G25" s="33">
        <f>SUM(C25:C26)</f>
        <v>186470</v>
      </c>
    </row>
    <row r="26" spans="1:7" ht="17.25" x14ac:dyDescent="0.3">
      <c r="A26" s="1" t="s">
        <v>23</v>
      </c>
      <c r="B26" s="1">
        <v>3716610</v>
      </c>
      <c r="C26" s="6">
        <f>SUM(B26-'1'!B26)</f>
        <v>42470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SUM(B27-'1'!B27)</f>
        <v>0</v>
      </c>
      <c r="D27" s="14"/>
      <c r="E27" s="1"/>
      <c r="F27" s="1"/>
      <c r="G27" s="33">
        <f>SUM(C27:C28)</f>
        <v>380</v>
      </c>
    </row>
    <row r="28" spans="1:7" ht="17.25" x14ac:dyDescent="0.3">
      <c r="A28" s="1" t="s">
        <v>25</v>
      </c>
      <c r="B28" s="1">
        <v>214560</v>
      </c>
      <c r="C28" s="6">
        <f>SUM(B28-'1'!B28)</f>
        <v>380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29152000</v>
      </c>
      <c r="C29" s="6">
        <f>SUM(B29-'1'!B29)</f>
        <v>61000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4481700</v>
      </c>
      <c r="C30" s="6">
        <f>SUM(B30-'1'!B30)</f>
        <v>38920</v>
      </c>
      <c r="D30" s="14"/>
      <c r="E30" s="1"/>
      <c r="F30" s="1"/>
      <c r="G30" s="21">
        <f>SUM(C29:C30)</f>
        <v>99920</v>
      </c>
    </row>
    <row r="31" spans="1:7" ht="17.25" x14ac:dyDescent="0.3">
      <c r="A31" s="1" t="s">
        <v>26</v>
      </c>
      <c r="B31" s="1">
        <v>183000</v>
      </c>
      <c r="C31" s="6">
        <f>SUM(B31-'1'!B31)</f>
        <v>0</v>
      </c>
      <c r="D31" s="14"/>
      <c r="E31" s="1"/>
      <c r="F31" s="1"/>
      <c r="G31" s="33">
        <f>SUM(C31:C32)</f>
        <v>16870</v>
      </c>
    </row>
    <row r="32" spans="1:7" ht="17.25" x14ac:dyDescent="0.3">
      <c r="A32" s="1" t="s">
        <v>27</v>
      </c>
      <c r="B32" s="1">
        <v>6090790</v>
      </c>
      <c r="C32" s="6">
        <f>SUM(B32-'1'!B32)</f>
        <v>16870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59090000</v>
      </c>
      <c r="C33" s="6">
        <f>SUM(B33-'1'!B33)</f>
        <v>59000</v>
      </c>
      <c r="D33" s="14"/>
      <c r="E33" s="1"/>
      <c r="F33" s="1"/>
      <c r="G33" s="33">
        <f>SUM(C33:C34)</f>
        <v>97220</v>
      </c>
    </row>
    <row r="34" spans="1:7" ht="17.25" x14ac:dyDescent="0.3">
      <c r="A34" s="1" t="s">
        <v>29</v>
      </c>
      <c r="B34" s="1">
        <v>2762390</v>
      </c>
      <c r="C34" s="6">
        <f>SUM(B34-'1'!B34)</f>
        <v>38220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28147400</v>
      </c>
      <c r="C35" s="6">
        <f>SUM(B35-'1'!B35)</f>
        <v>800</v>
      </c>
      <c r="D35" s="14"/>
      <c r="E35" s="1">
        <v>1.0900000000000001</v>
      </c>
      <c r="F35" s="1">
        <v>1.07</v>
      </c>
      <c r="G35" s="33">
        <f>SUM(C35:C36)</f>
        <v>10980</v>
      </c>
    </row>
    <row r="36" spans="1:7" ht="17.25" x14ac:dyDescent="0.3">
      <c r="A36" s="1" t="s">
        <v>44</v>
      </c>
      <c r="B36" s="1">
        <v>3526390</v>
      </c>
      <c r="C36" s="6">
        <f>SUM(B36-'1'!B36)</f>
        <v>10180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227200</v>
      </c>
      <c r="C37" s="6">
        <f>SUM(B37-'1'!B37)</f>
        <v>600</v>
      </c>
      <c r="D37" s="14"/>
      <c r="E37" s="1">
        <v>1.22</v>
      </c>
      <c r="F37" s="1">
        <v>1.18</v>
      </c>
      <c r="G37" s="21"/>
    </row>
    <row r="38" spans="1:7" ht="17.25" x14ac:dyDescent="0.3">
      <c r="A38" s="1" t="s">
        <v>46</v>
      </c>
      <c r="B38" s="1">
        <v>1518520</v>
      </c>
      <c r="C38" s="6">
        <f>SUM(B38-'1'!B38)</f>
        <v>8230</v>
      </c>
      <c r="D38" s="14"/>
      <c r="E38" s="1"/>
      <c r="F38" s="1"/>
      <c r="G38" s="21">
        <f>SUM(C37:C38)</f>
        <v>8830</v>
      </c>
    </row>
    <row r="39" spans="1:7" ht="17.25" x14ac:dyDescent="0.3">
      <c r="A39" s="1" t="s">
        <v>30</v>
      </c>
      <c r="B39" s="1">
        <v>60836000</v>
      </c>
      <c r="C39" s="6">
        <f>SUM(B39-'1'!B39)</f>
        <v>26000</v>
      </c>
      <c r="D39" s="14"/>
      <c r="E39" s="1"/>
      <c r="F39" s="1"/>
      <c r="G39" s="33">
        <f>SUM(C39:C40)</f>
        <v>26000</v>
      </c>
    </row>
    <row r="40" spans="1:7" ht="17.25" x14ac:dyDescent="0.3">
      <c r="A40" s="1" t="s">
        <v>31</v>
      </c>
      <c r="B40" s="1">
        <v>9753760</v>
      </c>
      <c r="C40" s="6">
        <f>SUM(B40-'1'!B40)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3471070</v>
      </c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59375" bottom="0.75" header="0.3" footer="0.3"/>
  <pageSetup orientation="portrait" r:id="rId1"/>
  <headerFooter>
    <oddHeader>&amp;C&amp;"-,Bold"&amp;18October 2, 2018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B27" sqref="B27"/>
    </sheetView>
  </sheetViews>
  <sheetFormatPr defaultRowHeight="15" x14ac:dyDescent="0.25"/>
  <cols>
    <col min="1" max="1" width="17" customWidth="1"/>
    <col min="2" max="2" width="18" customWidth="1"/>
    <col min="3" max="3" width="14.5703125" customWidth="1"/>
    <col min="5" max="5" width="8.42578125" customWidth="1"/>
    <col min="6" max="6" width="8.140625" customWidth="1"/>
    <col min="7" max="7" width="14.85546875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216627000</v>
      </c>
      <c r="C2" s="6">
        <f>SUM(B2-'19'!B2)</f>
        <v>39000</v>
      </c>
      <c r="D2" s="8"/>
      <c r="E2" s="2"/>
      <c r="F2" s="3"/>
      <c r="G2" s="33">
        <f>SUM(C2:C3)</f>
        <v>84210</v>
      </c>
    </row>
    <row r="3" spans="1:7" ht="17.25" x14ac:dyDescent="0.3">
      <c r="A3" s="1" t="s">
        <v>0</v>
      </c>
      <c r="B3" s="1">
        <v>7175580</v>
      </c>
      <c r="C3" s="6">
        <f>SUM(B3-'19'!B3)</f>
        <v>45210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2566000</v>
      </c>
      <c r="C4" s="6">
        <f>SUM(B4-'19'!B4)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36886310</v>
      </c>
      <c r="C5" s="6">
        <f>SUM(B5-'19'!B5)</f>
        <v>83470</v>
      </c>
      <c r="D5" s="8"/>
      <c r="E5" s="1"/>
      <c r="F5" s="1"/>
      <c r="G5" s="12">
        <f>SUM(C5)</f>
        <v>83470</v>
      </c>
    </row>
    <row r="6" spans="1:7" ht="17.25" x14ac:dyDescent="0.3">
      <c r="A6" s="1" t="s">
        <v>4</v>
      </c>
      <c r="B6" s="1">
        <v>39333150</v>
      </c>
      <c r="C6" s="6">
        <f>SUM(B6-'19'!B6)</f>
        <v>3340</v>
      </c>
      <c r="D6" s="14"/>
      <c r="E6" s="1"/>
      <c r="F6" s="1"/>
      <c r="G6" s="12">
        <f>SUM(C6)</f>
        <v>3340</v>
      </c>
    </row>
    <row r="7" spans="1:7" ht="17.25" x14ac:dyDescent="0.3">
      <c r="A7" s="1" t="s">
        <v>5</v>
      </c>
      <c r="B7" s="1">
        <v>13527900</v>
      </c>
      <c r="C7" s="6">
        <f>SUM(B7-'19'!B7)</f>
        <v>8300</v>
      </c>
      <c r="D7" s="14"/>
      <c r="E7" s="1"/>
      <c r="F7" s="1"/>
      <c r="G7" s="33">
        <f>SUM(C7:C8)</f>
        <v>34050</v>
      </c>
    </row>
    <row r="8" spans="1:7" ht="17.25" x14ac:dyDescent="0.3">
      <c r="A8" s="1" t="s">
        <v>6</v>
      </c>
      <c r="B8" s="1">
        <v>5854260</v>
      </c>
      <c r="C8" s="6">
        <f>SUM(B8-'19'!B8)</f>
        <v>25750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97999600</v>
      </c>
      <c r="C9" s="6">
        <f>SUM(B9-'19'!B9)</f>
        <v>84370</v>
      </c>
      <c r="D9" s="14"/>
      <c r="E9" s="1"/>
      <c r="F9" s="1"/>
      <c r="G9" s="12">
        <f>SUM(C9)</f>
        <v>84370</v>
      </c>
    </row>
    <row r="10" spans="1:7" ht="17.25" x14ac:dyDescent="0.3">
      <c r="A10" s="1" t="s">
        <v>8</v>
      </c>
      <c r="B10" s="1">
        <v>80500300</v>
      </c>
      <c r="C10" s="6">
        <f>SUM(B10-'19'!B10)</f>
        <v>252600</v>
      </c>
      <c r="D10" s="14"/>
      <c r="E10" s="1"/>
      <c r="F10" s="1"/>
      <c r="G10" s="33">
        <f>SUM(C10:C11)</f>
        <v>252600</v>
      </c>
    </row>
    <row r="11" spans="1:7" ht="17.25" x14ac:dyDescent="0.3">
      <c r="A11" s="1" t="s">
        <v>9</v>
      </c>
      <c r="B11" s="1">
        <v>36407390</v>
      </c>
      <c r="C11" s="6">
        <f>SUM(B11-'19'!B11)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6914210000</v>
      </c>
      <c r="C12" s="6">
        <f>SUM(B12-'19'!B12)</f>
        <v>1839000</v>
      </c>
      <c r="D12" s="14"/>
      <c r="E12" s="1"/>
      <c r="F12" s="1"/>
      <c r="G12" s="12">
        <f>SUM(C12)</f>
        <v>1839000</v>
      </c>
    </row>
    <row r="13" spans="1:7" ht="17.25" x14ac:dyDescent="0.3">
      <c r="A13" s="1" t="s">
        <v>11</v>
      </c>
      <c r="B13" s="11">
        <v>6666666542000</v>
      </c>
      <c r="C13" s="13">
        <f>SUM(B13-'19'!B13)</f>
        <v>337000</v>
      </c>
      <c r="D13" s="14"/>
      <c r="E13" s="1"/>
      <c r="F13" s="1"/>
      <c r="G13" s="12">
        <f>SUM(C13)</f>
        <v>337000</v>
      </c>
    </row>
    <row r="14" spans="1:7" ht="17.25" x14ac:dyDescent="0.3">
      <c r="A14" s="1" t="s">
        <v>12</v>
      </c>
      <c r="B14" s="1">
        <v>49993540</v>
      </c>
      <c r="C14" s="6">
        <f>SUM(B14-'19'!B14)</f>
        <v>53020</v>
      </c>
      <c r="D14" s="14"/>
      <c r="E14" s="1"/>
      <c r="F14" s="1"/>
      <c r="G14" s="12">
        <f>SUM(C14)</f>
        <v>53020</v>
      </c>
    </row>
    <row r="15" spans="1:7" ht="17.25" x14ac:dyDescent="0.3">
      <c r="A15" s="1" t="s">
        <v>13</v>
      </c>
      <c r="B15" s="1">
        <v>237367050</v>
      </c>
      <c r="C15" s="6">
        <f>SUM(B15-'19'!B15)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244706000</v>
      </c>
      <c r="C16" s="6">
        <f>SUM(B16-'19'!B16)</f>
        <v>161000</v>
      </c>
      <c r="D16" s="14"/>
      <c r="E16" s="1"/>
      <c r="F16" s="1"/>
      <c r="G16" s="12">
        <f>SUM(C16)</f>
        <v>161000</v>
      </c>
    </row>
    <row r="17" spans="1:7" ht="17.25" x14ac:dyDescent="0.3">
      <c r="A17" s="1" t="s">
        <v>15</v>
      </c>
      <c r="B17" s="1">
        <v>6184570</v>
      </c>
      <c r="C17" s="6">
        <f>SUM(B17-'19'!B17)</f>
        <v>26580</v>
      </c>
      <c r="D17" s="14"/>
      <c r="E17" s="1"/>
      <c r="F17" s="1"/>
      <c r="G17" s="33">
        <f>SUM(C17:C18)</f>
        <v>26780</v>
      </c>
    </row>
    <row r="18" spans="1:7" ht="17.25" x14ac:dyDescent="0.3">
      <c r="A18" s="1" t="s">
        <v>16</v>
      </c>
      <c r="B18" s="1">
        <v>7404400</v>
      </c>
      <c r="C18" s="6">
        <f>SUM(B18-'19'!B18)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54866510</v>
      </c>
      <c r="C19" s="6">
        <f>SUM(B19-'19'!B19)</f>
        <v>32790</v>
      </c>
      <c r="D19" s="14"/>
      <c r="E19" s="1"/>
      <c r="F19" s="1"/>
      <c r="G19" s="12">
        <f>SUM(C19)</f>
        <v>32790</v>
      </c>
    </row>
    <row r="20" spans="1:7" ht="17.25" x14ac:dyDescent="0.3">
      <c r="A20" s="1" t="s">
        <v>18</v>
      </c>
      <c r="B20" s="1">
        <v>22968400</v>
      </c>
      <c r="C20" s="6">
        <f>SUM(B20-'19'!B20)</f>
        <v>50600</v>
      </c>
      <c r="D20" s="14"/>
      <c r="E20" s="1"/>
      <c r="F20" s="1"/>
      <c r="G20" s="12">
        <f>SUM(C20)</f>
        <v>50600</v>
      </c>
    </row>
    <row r="21" spans="1:7" ht="17.25" x14ac:dyDescent="0.3">
      <c r="A21" s="1" t="s">
        <v>19</v>
      </c>
      <c r="B21" s="1">
        <v>95883600</v>
      </c>
      <c r="C21" s="6">
        <f>SUM(B21-'19'!B21)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11904700</v>
      </c>
      <c r="C22" s="6">
        <f>SUM(B22-'19'!B22)</f>
        <v>0</v>
      </c>
      <c r="D22" s="14"/>
      <c r="E22" s="1"/>
      <c r="F22" s="1"/>
      <c r="G22" s="27">
        <f>SUM(C22)</f>
        <v>0</v>
      </c>
    </row>
    <row r="23" spans="1:7" ht="17.25" x14ac:dyDescent="0.3">
      <c r="A23" s="1" t="s">
        <v>20</v>
      </c>
      <c r="B23" s="1">
        <v>23741100</v>
      </c>
      <c r="C23" s="6">
        <f>SUM(B23-'19'!B23)</f>
        <v>0</v>
      </c>
      <c r="D23" s="14"/>
      <c r="E23" s="1"/>
      <c r="F23" s="1"/>
      <c r="G23" s="33">
        <f>SUM(C23:C24)</f>
        <v>0</v>
      </c>
    </row>
    <row r="24" spans="1:7" ht="17.25" x14ac:dyDescent="0.3">
      <c r="A24" s="1" t="s">
        <v>21</v>
      </c>
      <c r="B24" s="1">
        <v>3832110</v>
      </c>
      <c r="C24" s="6">
        <f>SUM(B24-'19'!B24)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62673000</v>
      </c>
      <c r="C25" s="6">
        <f>SUM(B25-'19'!B25)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4439910</v>
      </c>
      <c r="C26" s="6">
        <f>SUM(B26-'19'!B26)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/>
      <c r="C27" s="6">
        <f>SUM(B27-'19'!B27)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223590</v>
      </c>
      <c r="C28" s="6">
        <f>SUM(B28-'19'!B28)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30311000</v>
      </c>
      <c r="C29" s="6">
        <f>SUM(B29-'19'!B29)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5087960</v>
      </c>
      <c r="C30" s="6">
        <f>SUM(B30-'19'!B30)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198000</v>
      </c>
      <c r="C31" s="6">
        <f>SUM(B31-'19'!B31)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6479310</v>
      </c>
      <c r="C32" s="6">
        <f>SUM(B32-'19'!B32)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60063000</v>
      </c>
      <c r="C33" s="6">
        <f>SUM(B33-'19'!B33)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3405540</v>
      </c>
      <c r="C34" s="6">
        <f>SUM(B34-'19'!B34)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28164000</v>
      </c>
      <c r="C35" s="6">
        <f>SUM(B35-'19'!B35)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3697010</v>
      </c>
      <c r="C36" s="6">
        <f>SUM(B36-'19'!B36)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237500</v>
      </c>
      <c r="C37" s="6">
        <f>SUM(B37-'19'!B37)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1641950</v>
      </c>
      <c r="C38" s="6">
        <f>SUM(B38-'19'!B38)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61294000</v>
      </c>
      <c r="C39" s="6">
        <f>SUM(B39-'19'!B39)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SUM(B40-'19'!B40)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SUM(B41-'19'!B41)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&amp;C&amp;20October 20,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zoomScale="90" zoomScalePageLayoutView="90" workbookViewId="0">
      <selection activeCell="B13" sqref="B13"/>
    </sheetView>
  </sheetViews>
  <sheetFormatPr defaultRowHeight="15" x14ac:dyDescent="0.25"/>
  <cols>
    <col min="1" max="1" width="16.42578125" customWidth="1"/>
    <col min="2" max="2" width="19.28515625" customWidth="1"/>
    <col min="3" max="3" width="15" customWidth="1"/>
    <col min="4" max="4" width="6.85546875" customWidth="1"/>
    <col min="5" max="5" width="6.42578125" customWidth="1"/>
    <col min="6" max="6" width="6.85546875" customWidth="1"/>
    <col min="7" max="7" width="19.28515625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0</v>
      </c>
      <c r="B2" s="1">
        <v>216674000</v>
      </c>
      <c r="C2" s="6">
        <f>SUM(B2-'20'!B2)</f>
        <v>47000</v>
      </c>
      <c r="D2" s="8"/>
      <c r="E2" s="2"/>
      <c r="F2" s="3"/>
      <c r="G2" s="33">
        <f>SUM(C2:C3)</f>
        <v>95320</v>
      </c>
    </row>
    <row r="3" spans="1:7" ht="17.25" x14ac:dyDescent="0.3">
      <c r="A3" s="1" t="s">
        <v>0</v>
      </c>
      <c r="B3" s="1">
        <v>7223900</v>
      </c>
      <c r="C3" s="6">
        <f>SUM(B3-'20'!B3)</f>
        <v>48320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2567000</v>
      </c>
      <c r="C4" s="6">
        <f>SUM(B4-'20'!B4)</f>
        <v>1000</v>
      </c>
      <c r="D4" s="14"/>
      <c r="E4" s="1"/>
      <c r="F4" s="1"/>
      <c r="G4" s="15">
        <f>SUM(C4)</f>
        <v>1000</v>
      </c>
    </row>
    <row r="5" spans="1:7" ht="17.25" x14ac:dyDescent="0.3">
      <c r="A5" s="1" t="s">
        <v>3</v>
      </c>
      <c r="B5" s="1">
        <v>36977190</v>
      </c>
      <c r="C5" s="6">
        <f>SUM(B5-'20'!B5)</f>
        <v>90880</v>
      </c>
      <c r="D5" s="8"/>
      <c r="E5" s="1"/>
      <c r="F5" s="1"/>
      <c r="G5" s="12">
        <f>SUM(C5)</f>
        <v>90880</v>
      </c>
    </row>
    <row r="6" spans="1:7" ht="17.25" x14ac:dyDescent="0.3">
      <c r="A6" s="1" t="s">
        <v>4</v>
      </c>
      <c r="B6" s="1">
        <v>39337680</v>
      </c>
      <c r="C6" s="6">
        <f>SUM(B6-'20'!B6)</f>
        <v>4530</v>
      </c>
      <c r="D6" s="14"/>
      <c r="E6" s="1"/>
      <c r="F6" s="1"/>
      <c r="G6" s="12">
        <f>SUM(C6)</f>
        <v>4530</v>
      </c>
    </row>
    <row r="7" spans="1:7" ht="17.25" x14ac:dyDescent="0.3">
      <c r="A7" s="1" t="s">
        <v>5</v>
      </c>
      <c r="B7" s="1">
        <v>13537800</v>
      </c>
      <c r="C7" s="6">
        <f>SUM(B7-'20'!B7)</f>
        <v>9900</v>
      </c>
      <c r="D7" s="14"/>
      <c r="E7" s="1"/>
      <c r="F7" s="1"/>
      <c r="G7" s="33">
        <f>SUM(C7:C8)</f>
        <v>36640</v>
      </c>
    </row>
    <row r="8" spans="1:7" ht="17.25" x14ac:dyDescent="0.3">
      <c r="A8" s="1" t="s">
        <v>6</v>
      </c>
      <c r="B8" s="1">
        <v>5881000</v>
      </c>
      <c r="C8" s="6">
        <f>SUM(B8-'20'!B8)</f>
        <v>26740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98086440</v>
      </c>
      <c r="C9" s="6">
        <f>SUM(B9-'20'!B9)</f>
        <v>86840</v>
      </c>
      <c r="D9" s="14"/>
      <c r="E9" s="1"/>
      <c r="F9" s="1"/>
      <c r="G9" s="12">
        <f>SUM(C9)</f>
        <v>86840</v>
      </c>
    </row>
    <row r="10" spans="1:7" ht="17.25" x14ac:dyDescent="0.3">
      <c r="A10" s="1" t="s">
        <v>8</v>
      </c>
      <c r="B10" s="1">
        <v>80898900</v>
      </c>
      <c r="C10" s="6">
        <f>SUM(B10-'20'!B10)</f>
        <v>398600</v>
      </c>
      <c r="D10" s="14"/>
      <c r="E10" s="1"/>
      <c r="F10" s="1"/>
      <c r="G10" s="33">
        <f>SUM(C10:C11)</f>
        <v>398600</v>
      </c>
    </row>
    <row r="11" spans="1:7" ht="17.25" x14ac:dyDescent="0.3">
      <c r="A11" s="1" t="s">
        <v>9</v>
      </c>
      <c r="B11" s="1">
        <v>36407390</v>
      </c>
      <c r="C11" s="6">
        <f>SUM(B11-'20'!B11)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6916069000</v>
      </c>
      <c r="C12" s="13">
        <f>SUM(B12-'20'!B12)</f>
        <v>1859000</v>
      </c>
      <c r="D12" s="14"/>
      <c r="E12" s="1"/>
      <c r="F12" s="1"/>
      <c r="G12" s="12">
        <f>SUM(C12)</f>
        <v>1859000</v>
      </c>
    </row>
    <row r="13" spans="1:7" ht="17.25" x14ac:dyDescent="0.3">
      <c r="A13" s="1" t="s">
        <v>11</v>
      </c>
      <c r="B13" s="11">
        <v>6666666962000</v>
      </c>
      <c r="C13" s="13">
        <f>SUM(B13-'20'!B13)</f>
        <v>420000</v>
      </c>
      <c r="D13" s="14"/>
      <c r="E13" s="1"/>
      <c r="F13" s="1"/>
      <c r="G13" s="12">
        <f>SUM(C13)</f>
        <v>420000</v>
      </c>
    </row>
    <row r="14" spans="1:7" ht="17.25" x14ac:dyDescent="0.3">
      <c r="A14" s="1" t="s">
        <v>12</v>
      </c>
      <c r="B14" s="1">
        <v>49993540</v>
      </c>
      <c r="C14" s="6">
        <f>SUM(B14-'20'!B14)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237367050</v>
      </c>
      <c r="C15" s="6">
        <f>SUM(B15-'20'!B15)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244706000</v>
      </c>
      <c r="C16" s="6">
        <f>SUM(B16-'20'!B16)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6211580</v>
      </c>
      <c r="C17" s="6">
        <f>SUM(B17-'20'!B17)</f>
        <v>27010</v>
      </c>
      <c r="D17" s="14"/>
      <c r="E17" s="1"/>
      <c r="F17" s="1"/>
      <c r="G17" s="35">
        <f>SUM(C17:C18)</f>
        <v>27110</v>
      </c>
    </row>
    <row r="18" spans="1:7" ht="17.25" x14ac:dyDescent="0.3">
      <c r="A18" s="1" t="s">
        <v>16</v>
      </c>
      <c r="B18" s="1">
        <v>7404500</v>
      </c>
      <c r="C18" s="6">
        <f>SUM(B18-'20'!B18)</f>
        <v>100</v>
      </c>
      <c r="D18" s="14"/>
      <c r="E18" s="1"/>
      <c r="F18" s="1"/>
      <c r="G18" s="36"/>
    </row>
    <row r="19" spans="1:7" ht="17.25" x14ac:dyDescent="0.3">
      <c r="A19" s="1" t="s">
        <v>17</v>
      </c>
      <c r="B19" s="1">
        <v>54893040</v>
      </c>
      <c r="C19" s="6">
        <f>SUM(B19-'20'!B19)</f>
        <v>26530</v>
      </c>
      <c r="D19" s="14"/>
      <c r="E19" s="1"/>
      <c r="F19" s="1"/>
      <c r="G19" s="12">
        <f>SUM(C19)</f>
        <v>26530</v>
      </c>
    </row>
    <row r="20" spans="1:7" ht="17.25" x14ac:dyDescent="0.3">
      <c r="A20" s="1" t="s">
        <v>18</v>
      </c>
      <c r="B20" s="1">
        <v>23020100</v>
      </c>
      <c r="C20" s="6">
        <f>SUM(B20-'20'!B20)</f>
        <v>51700</v>
      </c>
      <c r="D20" s="14"/>
      <c r="E20" s="1"/>
      <c r="F20" s="1"/>
      <c r="G20" s="12">
        <f>SUM(C20)</f>
        <v>51700</v>
      </c>
    </row>
    <row r="21" spans="1:7" ht="17.25" x14ac:dyDescent="0.3">
      <c r="A21" s="1" t="s">
        <v>19</v>
      </c>
      <c r="B21" s="1">
        <v>95883600</v>
      </c>
      <c r="C21" s="6">
        <f>SUM(B21-'20'!B21)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12003400</v>
      </c>
      <c r="C22" s="6">
        <f>SUM(B22-'20'!B22)</f>
        <v>98700</v>
      </c>
      <c r="D22" s="14"/>
      <c r="E22" s="1"/>
      <c r="F22" s="1"/>
      <c r="G22" s="27">
        <f>SUM(C22)</f>
        <v>98700</v>
      </c>
    </row>
    <row r="23" spans="1:7" ht="17.25" x14ac:dyDescent="0.3">
      <c r="A23" s="1" t="s">
        <v>20</v>
      </c>
      <c r="B23" s="1">
        <v>23805100</v>
      </c>
      <c r="C23" s="6">
        <f>SUM(B23-'20'!B23)</f>
        <v>64000</v>
      </c>
      <c r="D23" s="14"/>
      <c r="E23" s="1"/>
      <c r="F23" s="1"/>
      <c r="G23" s="33">
        <f>SUM(C23:C24)</f>
        <v>94020</v>
      </c>
    </row>
    <row r="24" spans="1:7" ht="17.25" x14ac:dyDescent="0.3">
      <c r="A24" s="1" t="s">
        <v>21</v>
      </c>
      <c r="B24" s="1">
        <v>3862130</v>
      </c>
      <c r="C24" s="6">
        <f>SUM(B24-'20'!B24)</f>
        <v>30020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62943000</v>
      </c>
      <c r="C25" s="6">
        <f>SUM(B25-'20'!B25)</f>
        <v>270000</v>
      </c>
      <c r="D25" s="14"/>
      <c r="E25" s="1"/>
      <c r="F25" s="1"/>
      <c r="G25" s="33">
        <f>SUM(C25:C26)</f>
        <v>355830</v>
      </c>
    </row>
    <row r="26" spans="1:7" ht="17.25" x14ac:dyDescent="0.3">
      <c r="A26" s="1" t="s">
        <v>23</v>
      </c>
      <c r="B26" s="1">
        <v>4525740</v>
      </c>
      <c r="C26" s="6">
        <f>SUM(B26-'20'!B26)</f>
        <v>85830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SUM(B27-'20'!B27)</f>
        <v>0</v>
      </c>
      <c r="D27" s="14"/>
      <c r="E27" s="1"/>
      <c r="F27" s="1"/>
      <c r="G27" s="35">
        <f>SUM(C27:C28)</f>
        <v>1200</v>
      </c>
    </row>
    <row r="28" spans="1:7" ht="17.25" x14ac:dyDescent="0.3">
      <c r="A28" s="1" t="s">
        <v>25</v>
      </c>
      <c r="B28" s="1">
        <v>224790</v>
      </c>
      <c r="C28" s="6">
        <f>SUM(B28-'20'!B28)</f>
        <v>1200</v>
      </c>
      <c r="D28" s="14"/>
      <c r="E28" s="1"/>
      <c r="F28" s="1"/>
      <c r="G28" s="36"/>
    </row>
    <row r="29" spans="1:7" ht="17.25" x14ac:dyDescent="0.3">
      <c r="A29" s="1" t="s">
        <v>40</v>
      </c>
      <c r="B29" s="1">
        <v>30423000</v>
      </c>
      <c r="C29" s="6">
        <f>SUM(B29-'20'!B29)</f>
        <v>112000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5165990</v>
      </c>
      <c r="C30" s="6">
        <f>SUM(B30-'20'!B30)</f>
        <v>78030</v>
      </c>
      <c r="D30" s="14"/>
      <c r="E30" s="1"/>
      <c r="F30" s="1"/>
      <c r="G30" s="21">
        <f>SUM(C29:C30)</f>
        <v>190030</v>
      </c>
    </row>
    <row r="31" spans="1:7" ht="17.25" x14ac:dyDescent="0.3">
      <c r="A31" s="1" t="s">
        <v>26</v>
      </c>
      <c r="B31" s="1">
        <v>206000</v>
      </c>
      <c r="C31" s="6">
        <f>SUM(B31-'20'!B31)</f>
        <v>8000</v>
      </c>
      <c r="D31" s="14"/>
      <c r="E31" s="1"/>
      <c r="F31" s="1"/>
      <c r="G31" s="35">
        <f>SUM(C31:C32)</f>
        <v>78070</v>
      </c>
    </row>
    <row r="32" spans="1:7" ht="17.25" x14ac:dyDescent="0.3">
      <c r="A32" s="1" t="s">
        <v>27</v>
      </c>
      <c r="B32" s="1">
        <v>6549380</v>
      </c>
      <c r="C32" s="6">
        <f>SUM(B32-'20'!B32)</f>
        <v>70070</v>
      </c>
      <c r="D32" s="14"/>
      <c r="E32" s="1"/>
      <c r="F32" s="1"/>
      <c r="G32" s="36"/>
    </row>
    <row r="33" spans="1:7" ht="17.25" x14ac:dyDescent="0.3">
      <c r="A33" s="1" t="s">
        <v>28</v>
      </c>
      <c r="B33" s="1">
        <v>60154000</v>
      </c>
      <c r="C33" s="6">
        <f>SUM(B33-'20'!B33)</f>
        <v>91000</v>
      </c>
      <c r="D33" s="14"/>
      <c r="E33" s="1"/>
      <c r="F33" s="1"/>
      <c r="G33" s="33">
        <f>SUM(C33:C34)</f>
        <v>166320</v>
      </c>
    </row>
    <row r="34" spans="1:7" ht="17.25" x14ac:dyDescent="0.3">
      <c r="A34" s="1" t="s">
        <v>29</v>
      </c>
      <c r="B34" s="1">
        <v>3480860</v>
      </c>
      <c r="C34" s="6">
        <f>SUM(B34-'20'!B34)</f>
        <v>75320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28165600</v>
      </c>
      <c r="C35" s="6">
        <f>SUM(B35-'20'!B35)</f>
        <v>1600</v>
      </c>
      <c r="D35" s="14"/>
      <c r="E35" s="1"/>
      <c r="F35" s="1"/>
      <c r="G35" s="33">
        <f>SUM(C35:C36)</f>
        <v>22260</v>
      </c>
    </row>
    <row r="36" spans="1:7" ht="17.25" x14ac:dyDescent="0.3">
      <c r="A36" s="1" t="s">
        <v>44</v>
      </c>
      <c r="B36" s="1">
        <v>3717670</v>
      </c>
      <c r="C36" s="6">
        <f>SUM(B36-'20'!B36)</f>
        <v>20660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237500</v>
      </c>
      <c r="C37" s="6">
        <f>SUM(B37-'20'!B37)</f>
        <v>0</v>
      </c>
      <c r="D37" s="14"/>
      <c r="E37" s="1"/>
      <c r="F37" s="1"/>
      <c r="G37" s="33">
        <f>SUM(C37:C38)</f>
        <v>3390</v>
      </c>
    </row>
    <row r="38" spans="1:7" ht="17.25" x14ac:dyDescent="0.3">
      <c r="A38" s="1" t="s">
        <v>46</v>
      </c>
      <c r="B38" s="1">
        <v>1645340</v>
      </c>
      <c r="C38" s="6">
        <f>SUM(B38-'20'!B38)</f>
        <v>3390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61309000</v>
      </c>
      <c r="C39" s="6">
        <f>SUM(B39-'20'!B39)</f>
        <v>15000</v>
      </c>
      <c r="D39" s="14"/>
      <c r="E39" s="1"/>
      <c r="F39" s="1"/>
      <c r="G39" s="33">
        <f>SUM(C39:C40)</f>
        <v>67390</v>
      </c>
    </row>
    <row r="40" spans="1:7" ht="17.25" x14ac:dyDescent="0.3">
      <c r="A40" s="1" t="s">
        <v>31</v>
      </c>
      <c r="B40" s="1">
        <v>9806150</v>
      </c>
      <c r="C40" s="6">
        <f>SUM(B40-'20'!B40)</f>
        <v>52390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SUM(B41-'20'!B41)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185185185185186" bottom="0.75" header="0.3" footer="0.3"/>
  <pageSetup orientation="portrait" r:id="rId1"/>
  <headerFooter>
    <oddHeader>&amp;C&amp;20October 21,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0" workbookViewId="0">
      <selection activeCell="B11" sqref="B11"/>
    </sheetView>
  </sheetViews>
  <sheetFormatPr defaultRowHeight="15" x14ac:dyDescent="0.25"/>
  <cols>
    <col min="1" max="1" width="17" customWidth="1"/>
    <col min="2" max="2" width="18" customWidth="1"/>
    <col min="3" max="3" width="16.140625" customWidth="1"/>
    <col min="4" max="4" width="6.85546875" customWidth="1"/>
    <col min="5" max="5" width="6.28515625" customWidth="1"/>
    <col min="6" max="6" width="6.7109375" customWidth="1"/>
    <col min="7" max="7" width="18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216727000</v>
      </c>
      <c r="C2" s="6">
        <f>SUM(B2-'21'!B2)</f>
        <v>53000</v>
      </c>
      <c r="D2" s="8"/>
      <c r="E2" s="2"/>
      <c r="F2" s="3"/>
      <c r="G2" s="33">
        <f>SUM(C2:C3)</f>
        <v>101590</v>
      </c>
    </row>
    <row r="3" spans="1:7" ht="17.25" x14ac:dyDescent="0.3">
      <c r="A3" s="1" t="s">
        <v>0</v>
      </c>
      <c r="B3" s="1">
        <v>7272490</v>
      </c>
      <c r="C3" s="6">
        <f>SUM(B3-'21'!B3)</f>
        <v>48590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2568000</v>
      </c>
      <c r="C4" s="6">
        <f>SUM(B4-'21'!B4)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37074860</v>
      </c>
      <c r="C5" s="6">
        <f>SUM(B5-'21'!B5)</f>
        <v>97670</v>
      </c>
      <c r="D5" s="8"/>
      <c r="E5" s="1"/>
      <c r="F5" s="1"/>
      <c r="G5" s="12">
        <f>SUM(C5)</f>
        <v>97670</v>
      </c>
    </row>
    <row r="6" spans="1:7" ht="17.25" x14ac:dyDescent="0.3">
      <c r="A6" s="1" t="s">
        <v>4</v>
      </c>
      <c r="B6" s="1">
        <v>39344510</v>
      </c>
      <c r="C6" s="6">
        <f>SUM(B6-'21'!B6)</f>
        <v>6830</v>
      </c>
      <c r="D6" s="14"/>
      <c r="E6" s="1"/>
      <c r="F6" s="1"/>
      <c r="G6" s="12">
        <f>SUM(C6)</f>
        <v>6830</v>
      </c>
    </row>
    <row r="7" spans="1:7" ht="17.25" x14ac:dyDescent="0.3">
      <c r="A7" s="1" t="s">
        <v>5</v>
      </c>
      <c r="B7" s="1">
        <v>13550600</v>
      </c>
      <c r="C7" s="6">
        <f>SUM(B7-'21'!B7)</f>
        <v>12800</v>
      </c>
      <c r="D7" s="14"/>
      <c r="E7" s="1"/>
      <c r="F7" s="1"/>
      <c r="G7" s="33">
        <f>SUM(C7:C8)</f>
        <v>40680</v>
      </c>
    </row>
    <row r="8" spans="1:7" ht="17.25" x14ac:dyDescent="0.3">
      <c r="A8" s="1" t="s">
        <v>6</v>
      </c>
      <c r="B8" s="1">
        <v>5908880</v>
      </c>
      <c r="C8" s="6">
        <f>SUM(B8-'21'!B8)</f>
        <v>27880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98175590</v>
      </c>
      <c r="C9" s="6">
        <f>SUM(B9-'21'!B9)</f>
        <v>89150</v>
      </c>
      <c r="D9" s="14"/>
      <c r="E9" s="1"/>
      <c r="F9" s="1"/>
      <c r="G9" s="12">
        <f>SUM(C9)</f>
        <v>89150</v>
      </c>
    </row>
    <row r="10" spans="1:7" ht="17.25" x14ac:dyDescent="0.3">
      <c r="A10" s="1" t="s">
        <v>8</v>
      </c>
      <c r="B10" s="1">
        <v>81258200</v>
      </c>
      <c r="C10" s="6">
        <f>SUM(B10-'21'!B10)</f>
        <v>359300</v>
      </c>
      <c r="D10" s="14"/>
      <c r="E10" s="1"/>
      <c r="F10" s="1"/>
      <c r="G10" s="33">
        <f>SUM(C10:C11)</f>
        <v>359300</v>
      </c>
    </row>
    <row r="11" spans="1:7" ht="17.25" x14ac:dyDescent="0.3">
      <c r="A11" s="1" t="s">
        <v>9</v>
      </c>
      <c r="B11" s="1">
        <v>36407390</v>
      </c>
      <c r="C11" s="6">
        <f>SUM(B11-'21'!B11)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6917390000</v>
      </c>
      <c r="C12" s="6">
        <f>SUM(B12-'21'!B12)</f>
        <v>1321000</v>
      </c>
      <c r="D12" s="14"/>
      <c r="E12" s="1"/>
      <c r="F12" s="1">
        <v>1.9</v>
      </c>
      <c r="G12" s="12">
        <f>SUM(C12)</f>
        <v>1321000</v>
      </c>
    </row>
    <row r="13" spans="1:7" ht="17.25" x14ac:dyDescent="0.3">
      <c r="A13" s="1" t="s">
        <v>11</v>
      </c>
      <c r="B13" s="11">
        <v>6666667266000</v>
      </c>
      <c r="C13" s="6">
        <f>SUM(B13-'21'!B13)</f>
        <v>304000</v>
      </c>
      <c r="D13" s="14"/>
      <c r="E13" s="1"/>
      <c r="F13" s="1"/>
      <c r="G13" s="12">
        <f>SUM(C13)</f>
        <v>304000</v>
      </c>
    </row>
    <row r="14" spans="1:7" ht="17.25" x14ac:dyDescent="0.3">
      <c r="A14" s="1" t="s">
        <v>12</v>
      </c>
      <c r="B14" s="1">
        <v>50073680</v>
      </c>
      <c r="C14" s="6">
        <f>SUM(B14-'21'!B14)</f>
        <v>80140</v>
      </c>
      <c r="D14" s="14"/>
      <c r="E14" s="1"/>
      <c r="F14" s="1"/>
      <c r="G14" s="12">
        <f>SUM(C14)</f>
        <v>80140</v>
      </c>
    </row>
    <row r="15" spans="1:7" ht="17.25" x14ac:dyDescent="0.3">
      <c r="A15" s="1" t="s">
        <v>13</v>
      </c>
      <c r="B15" s="1">
        <v>237367050</v>
      </c>
      <c r="C15" s="6">
        <f>SUM(B15-'21'!B15)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245038000</v>
      </c>
      <c r="C16" s="6">
        <f>SUM(B16-'21'!B16)</f>
        <v>332000</v>
      </c>
      <c r="D16" s="14"/>
      <c r="E16" s="1"/>
      <c r="F16" s="1"/>
      <c r="G16" s="12">
        <f>SUM(C16)</f>
        <v>332000</v>
      </c>
    </row>
    <row r="17" spans="1:7" ht="17.25" x14ac:dyDescent="0.3">
      <c r="A17" s="1" t="s">
        <v>15</v>
      </c>
      <c r="B17" s="1">
        <v>6241480</v>
      </c>
      <c r="C17" s="6">
        <f>SUM(B17-'21'!B17)</f>
        <v>29900</v>
      </c>
      <c r="D17" s="14"/>
      <c r="E17" s="1"/>
      <c r="F17" s="1"/>
      <c r="G17" s="33">
        <f>SUM(C17:C18)</f>
        <v>30200</v>
      </c>
    </row>
    <row r="18" spans="1:7" ht="17.25" x14ac:dyDescent="0.3">
      <c r="A18" s="1" t="s">
        <v>16</v>
      </c>
      <c r="B18" s="1">
        <v>7404800</v>
      </c>
      <c r="C18" s="6">
        <f>SUM(B18-'21'!B18)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54913560</v>
      </c>
      <c r="C19" s="6">
        <f>SUM(B19-'21'!B19)</f>
        <v>20520</v>
      </c>
      <c r="D19" s="14"/>
      <c r="E19" s="1"/>
      <c r="F19" s="1"/>
      <c r="G19" s="12">
        <f>SUM(C19)</f>
        <v>20520</v>
      </c>
    </row>
    <row r="20" spans="1:7" ht="17.25" x14ac:dyDescent="0.3">
      <c r="A20" s="1" t="s">
        <v>18</v>
      </c>
      <c r="B20" s="1">
        <v>23076500</v>
      </c>
      <c r="C20" s="6">
        <f>SUM(B20-'21'!B20)</f>
        <v>56400</v>
      </c>
      <c r="D20" s="14"/>
      <c r="E20" s="1"/>
      <c r="F20" s="1"/>
      <c r="G20" s="12">
        <f>SUM(C20)</f>
        <v>56400</v>
      </c>
    </row>
    <row r="21" spans="1:7" ht="17.25" x14ac:dyDescent="0.3">
      <c r="A21" s="1" t="s">
        <v>19</v>
      </c>
      <c r="B21" s="1">
        <v>96005900</v>
      </c>
      <c r="C21" s="6">
        <f>SUM(B21-'21'!B21)</f>
        <v>122300</v>
      </c>
      <c r="D21" s="14"/>
      <c r="E21" s="1"/>
      <c r="F21" s="1"/>
      <c r="G21" s="12">
        <f>SUM(C21)</f>
        <v>122300</v>
      </c>
    </row>
    <row r="22" spans="1:7" ht="17.25" x14ac:dyDescent="0.3">
      <c r="A22" s="1" t="s">
        <v>42</v>
      </c>
      <c r="B22" s="1">
        <v>12051200</v>
      </c>
      <c r="C22" s="6">
        <f>SUM(B22-'21'!B22)</f>
        <v>47800</v>
      </c>
      <c r="D22" s="14"/>
      <c r="E22" s="1"/>
      <c r="F22" s="1"/>
      <c r="G22" s="27">
        <f>SUM(C22)</f>
        <v>47800</v>
      </c>
    </row>
    <row r="23" spans="1:7" ht="17.25" x14ac:dyDescent="0.3">
      <c r="A23" s="1" t="s">
        <v>20</v>
      </c>
      <c r="B23" s="1">
        <v>23842400</v>
      </c>
      <c r="C23" s="6">
        <f>SUM(B23-'21'!B23)</f>
        <v>37300</v>
      </c>
      <c r="D23" s="14"/>
      <c r="E23" s="1"/>
      <c r="F23" s="1"/>
      <c r="G23" s="33">
        <f>SUM(C23:C24)</f>
        <v>52880</v>
      </c>
    </row>
    <row r="24" spans="1:7" ht="17.25" x14ac:dyDescent="0.3">
      <c r="A24" s="1" t="s">
        <v>21</v>
      </c>
      <c r="B24" s="1">
        <v>3877710</v>
      </c>
      <c r="C24" s="6">
        <f>SUM(B24-'21'!B24)</f>
        <v>15580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63082000</v>
      </c>
      <c r="C25" s="6">
        <f>SUM(B25-'21'!B25)</f>
        <v>139000</v>
      </c>
      <c r="D25" s="14"/>
      <c r="E25" s="1"/>
      <c r="F25" s="1"/>
      <c r="G25" s="33">
        <f>SUM(C25:C26)</f>
        <v>180670</v>
      </c>
    </row>
    <row r="26" spans="1:7" ht="17.25" x14ac:dyDescent="0.3">
      <c r="A26" s="1" t="s">
        <v>23</v>
      </c>
      <c r="B26" s="1">
        <v>4567410</v>
      </c>
      <c r="C26" s="6">
        <f>SUM(B26-'21'!B26)</f>
        <v>41670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SUM(B27-'21'!B27)</f>
        <v>0</v>
      </c>
      <c r="D27" s="14"/>
      <c r="E27" s="1"/>
      <c r="F27" s="1"/>
      <c r="G27" s="33">
        <f>SUM(C27:C28)</f>
        <v>610</v>
      </c>
    </row>
    <row r="28" spans="1:7" ht="17.25" x14ac:dyDescent="0.3">
      <c r="A28" s="1" t="s">
        <v>25</v>
      </c>
      <c r="B28" s="1">
        <v>225400</v>
      </c>
      <c r="C28" s="6">
        <f>SUM(B28-'21'!B28)</f>
        <v>610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30483000</v>
      </c>
      <c r="C29" s="6">
        <f>SUM(B29-'21'!B29)</f>
        <v>60000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5203970</v>
      </c>
      <c r="C30" s="6">
        <f>SUM(B30-'21'!B30)</f>
        <v>37980</v>
      </c>
      <c r="D30" s="14"/>
      <c r="E30" s="1"/>
      <c r="F30" s="1"/>
      <c r="G30" s="21">
        <f>SUM(C29:C30)</f>
        <v>97980</v>
      </c>
    </row>
    <row r="31" spans="1:7" ht="17.25" x14ac:dyDescent="0.3">
      <c r="A31" s="1" t="s">
        <v>26</v>
      </c>
      <c r="B31" s="1">
        <v>211000</v>
      </c>
      <c r="C31" s="6">
        <f>SUM(B31-'21'!B31)</f>
        <v>5000</v>
      </c>
      <c r="D31" s="14"/>
      <c r="E31" s="1"/>
      <c r="F31" s="1"/>
      <c r="G31" s="33">
        <f>SUM(C31:C32)</f>
        <v>38680</v>
      </c>
    </row>
    <row r="32" spans="1:7" ht="17.25" x14ac:dyDescent="0.3">
      <c r="A32" s="1" t="s">
        <v>27</v>
      </c>
      <c r="B32" s="1">
        <v>6583060</v>
      </c>
      <c r="C32" s="6">
        <f>SUM(B32-'21'!B32)</f>
        <v>33680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60203000</v>
      </c>
      <c r="C33" s="6">
        <f>SUM(B33-'21'!B33)</f>
        <v>49000</v>
      </c>
      <c r="D33" s="14"/>
      <c r="E33" s="1"/>
      <c r="F33" s="1"/>
      <c r="G33" s="33">
        <f>SUM(C33:C34)</f>
        <v>86270</v>
      </c>
    </row>
    <row r="34" spans="1:7" ht="17.25" x14ac:dyDescent="0.3">
      <c r="A34" s="1" t="s">
        <v>29</v>
      </c>
      <c r="B34" s="1">
        <v>3518130</v>
      </c>
      <c r="C34" s="6">
        <f>SUM(B34-'21'!B34)</f>
        <v>37270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28166600</v>
      </c>
      <c r="C35" s="6">
        <f>SUM(B35-'21'!B35)</f>
        <v>1000</v>
      </c>
      <c r="D35" s="14"/>
      <c r="E35" s="1"/>
      <c r="F35" s="1"/>
      <c r="G35" s="33">
        <f>SUM(C35:C36)</f>
        <v>11880</v>
      </c>
    </row>
    <row r="36" spans="1:7" ht="17.25" x14ac:dyDescent="0.3">
      <c r="A36" s="1" t="s">
        <v>44</v>
      </c>
      <c r="B36" s="1">
        <v>3728550</v>
      </c>
      <c r="C36" s="6">
        <f>SUM(B36-'21'!B36)</f>
        <v>10880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234300</v>
      </c>
      <c r="C37" s="6">
        <f>SUM(B37-'21'!B37)</f>
        <v>-3200</v>
      </c>
      <c r="D37" s="14"/>
      <c r="E37" s="1"/>
      <c r="F37" s="1"/>
      <c r="G37" s="33">
        <f>SUM(C37:C38)</f>
        <v>200</v>
      </c>
    </row>
    <row r="38" spans="1:7" ht="17.25" x14ac:dyDescent="0.3">
      <c r="A38" s="1" t="s">
        <v>46</v>
      </c>
      <c r="B38" s="1">
        <v>1648740</v>
      </c>
      <c r="C38" s="6">
        <f>SUM(B38-'21'!B38)</f>
        <v>3400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61317000</v>
      </c>
      <c r="C39" s="6">
        <f>SUM(B39-'21'!B39)</f>
        <v>8000</v>
      </c>
      <c r="D39" s="14"/>
      <c r="E39" s="1"/>
      <c r="F39" s="1"/>
      <c r="G39" s="33">
        <f>SUM(C39:C40)</f>
        <v>37550</v>
      </c>
    </row>
    <row r="40" spans="1:7" ht="17.25" x14ac:dyDescent="0.3">
      <c r="A40" s="1" t="s">
        <v>31</v>
      </c>
      <c r="B40" s="1">
        <v>9835700</v>
      </c>
      <c r="C40" s="6">
        <f>SUM(B40-'21'!B40)</f>
        <v>29550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SUM(B41-'21'!B41)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&amp;C&amp;20October 22, 2018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G43" sqref="G43"/>
    </sheetView>
  </sheetViews>
  <sheetFormatPr defaultRowHeight="15" x14ac:dyDescent="0.25"/>
  <cols>
    <col min="1" max="1" width="17" customWidth="1"/>
    <col min="2" max="2" width="17.7109375" customWidth="1"/>
    <col min="3" max="3" width="18.5703125" customWidth="1"/>
    <col min="4" max="4" width="7.7109375" customWidth="1"/>
    <col min="5" max="5" width="7.42578125" customWidth="1"/>
    <col min="6" max="6" width="7" customWidth="1"/>
    <col min="7" max="7" width="14.5703125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216823000</v>
      </c>
      <c r="C2" s="6">
        <f>SUM(B2-'22'!B2)</f>
        <v>96000</v>
      </c>
      <c r="D2" s="8"/>
      <c r="E2" s="2"/>
      <c r="F2" s="3"/>
      <c r="G2" s="33">
        <f>SUM(C2:C3)</f>
        <v>144180</v>
      </c>
    </row>
    <row r="3" spans="1:7" ht="17.25" x14ac:dyDescent="0.3">
      <c r="A3" s="1" t="s">
        <v>0</v>
      </c>
      <c r="B3" s="1">
        <v>7320670</v>
      </c>
      <c r="C3" s="6">
        <f>SUM(B3-'22'!B3)</f>
        <v>48180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2575000</v>
      </c>
      <c r="C4" s="6">
        <f>SUM(B4-'22'!B4)</f>
        <v>7000</v>
      </c>
      <c r="D4" s="14"/>
      <c r="E4" s="1"/>
      <c r="F4" s="1"/>
      <c r="G4" s="15">
        <f>SUM(C4)</f>
        <v>7000</v>
      </c>
    </row>
    <row r="5" spans="1:7" ht="17.25" x14ac:dyDescent="0.3">
      <c r="A5" s="1" t="s">
        <v>3</v>
      </c>
      <c r="B5" s="1">
        <v>37219330</v>
      </c>
      <c r="C5" s="6">
        <f>SUM(B5-'22'!B5)</f>
        <v>144470</v>
      </c>
      <c r="D5" s="8"/>
      <c r="E5" s="1"/>
      <c r="F5" s="1"/>
      <c r="G5" s="12">
        <f>SUM(C5)</f>
        <v>144470</v>
      </c>
    </row>
    <row r="6" spans="1:7" ht="17.25" x14ac:dyDescent="0.3">
      <c r="A6" s="1" t="s">
        <v>4</v>
      </c>
      <c r="B6" s="1">
        <v>39348540</v>
      </c>
      <c r="C6" s="6">
        <f>SUM(B6-'22'!B6)</f>
        <v>4030</v>
      </c>
      <c r="D6" s="14"/>
      <c r="E6" s="1"/>
      <c r="F6" s="1"/>
      <c r="G6" s="12">
        <f>SUM(C6)</f>
        <v>4030</v>
      </c>
    </row>
    <row r="7" spans="1:7" ht="17.25" x14ac:dyDescent="0.3">
      <c r="A7" s="1" t="s">
        <v>5</v>
      </c>
      <c r="B7" s="1">
        <v>13559100</v>
      </c>
      <c r="C7" s="6">
        <f>SUM(B7-'22'!B7)</f>
        <v>8500</v>
      </c>
      <c r="D7" s="14"/>
      <c r="E7" s="1"/>
      <c r="F7" s="1"/>
      <c r="G7" s="33">
        <f>SUM(C7:C8)</f>
        <v>35700</v>
      </c>
    </row>
    <row r="8" spans="1:7" ht="17.25" x14ac:dyDescent="0.3">
      <c r="A8" s="1" t="s">
        <v>6</v>
      </c>
      <c r="B8" s="1">
        <v>5936080</v>
      </c>
      <c r="C8" s="6">
        <f>SUM(B8-'22'!B8)</f>
        <v>27200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98264660</v>
      </c>
      <c r="C9" s="6">
        <f>SUM(B9-'22'!B9)</f>
        <v>89070</v>
      </c>
      <c r="D9" s="14"/>
      <c r="E9" s="1"/>
      <c r="F9" s="1"/>
      <c r="G9" s="12">
        <f>SUM(C9)</f>
        <v>89070</v>
      </c>
    </row>
    <row r="10" spans="1:7" ht="17.25" x14ac:dyDescent="0.3">
      <c r="A10" s="1" t="s">
        <v>8</v>
      </c>
      <c r="B10" s="1">
        <v>81833600</v>
      </c>
      <c r="C10" s="6">
        <f>SUM(B10-'22'!B10)</f>
        <v>575400</v>
      </c>
      <c r="D10" s="14"/>
      <c r="E10" s="1"/>
      <c r="F10" s="1"/>
      <c r="G10" s="33">
        <f>SUM(C10:C11)</f>
        <v>575400</v>
      </c>
    </row>
    <row r="11" spans="1:7" ht="17.25" x14ac:dyDescent="0.3">
      <c r="A11" s="1" t="s">
        <v>9</v>
      </c>
      <c r="B11" s="1">
        <v>36407390</v>
      </c>
      <c r="C11" s="6">
        <f>SUM(B11-'22'!B11)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6919121000</v>
      </c>
      <c r="C12" s="6">
        <f>SUM(B12-'22'!B12)</f>
        <v>1731000</v>
      </c>
      <c r="D12" s="14"/>
      <c r="E12" s="1"/>
      <c r="F12" s="1">
        <v>2</v>
      </c>
      <c r="G12" s="12">
        <f>SUM(C12)</f>
        <v>1731000</v>
      </c>
    </row>
    <row r="13" spans="1:7" ht="17.25" x14ac:dyDescent="0.3">
      <c r="A13" s="1" t="s">
        <v>11</v>
      </c>
      <c r="B13" s="11">
        <v>6666667568000</v>
      </c>
      <c r="C13" s="13">
        <f>SUM(B13-'22'!B13)</f>
        <v>302000</v>
      </c>
      <c r="D13" s="14"/>
      <c r="E13" s="1"/>
      <c r="F13" s="1"/>
      <c r="G13" s="12">
        <f>SUM(C13)</f>
        <v>302000</v>
      </c>
    </row>
    <row r="14" spans="1:7" ht="17.25" x14ac:dyDescent="0.3">
      <c r="A14" s="1" t="s">
        <v>12</v>
      </c>
      <c r="B14" s="1">
        <v>50104820</v>
      </c>
      <c r="C14" s="6">
        <f>SUM(B14-'22'!B14)</f>
        <v>31140</v>
      </c>
      <c r="D14" s="14"/>
      <c r="E14" s="1"/>
      <c r="F14" s="1"/>
      <c r="G14" s="12">
        <f>SUM(C14)</f>
        <v>31140</v>
      </c>
    </row>
    <row r="15" spans="1:7" ht="17.25" x14ac:dyDescent="0.3">
      <c r="A15" s="1" t="s">
        <v>13</v>
      </c>
      <c r="B15" s="1">
        <v>237506650</v>
      </c>
      <c r="C15" s="6">
        <f>SUM(B15-'22'!B15)</f>
        <v>139600</v>
      </c>
      <c r="D15" s="14"/>
      <c r="E15" s="1"/>
      <c r="F15" s="1"/>
      <c r="G15" s="30">
        <f>SUM(C15:C15)</f>
        <v>139600</v>
      </c>
    </row>
    <row r="16" spans="1:7" ht="17.25" x14ac:dyDescent="0.3">
      <c r="A16" s="1" t="s">
        <v>14</v>
      </c>
      <c r="B16" s="1">
        <v>245128000</v>
      </c>
      <c r="C16" s="6">
        <f>SUM(B16-'22'!B16)</f>
        <v>90000</v>
      </c>
      <c r="D16" s="14"/>
      <c r="E16" s="1"/>
      <c r="F16" s="1"/>
      <c r="G16" s="12">
        <f>SUM(C16)</f>
        <v>90000</v>
      </c>
    </row>
    <row r="17" spans="1:7" ht="17.25" x14ac:dyDescent="0.3">
      <c r="A17" s="1" t="s">
        <v>15</v>
      </c>
      <c r="B17" s="1">
        <v>6274590</v>
      </c>
      <c r="C17" s="6">
        <f>SUM(B17-'22'!B17)</f>
        <v>33110</v>
      </c>
      <c r="D17" s="14"/>
      <c r="E17" s="1"/>
      <c r="F17" s="1"/>
      <c r="G17" s="35">
        <f>SUM(C17:C18)</f>
        <v>33810</v>
      </c>
    </row>
    <row r="18" spans="1:7" ht="17.25" x14ac:dyDescent="0.3">
      <c r="A18" s="1" t="s">
        <v>16</v>
      </c>
      <c r="B18" s="1">
        <v>7405500</v>
      </c>
      <c r="C18" s="6">
        <f>SUM(B18-'22'!B18)</f>
        <v>700</v>
      </c>
      <c r="D18" s="14"/>
      <c r="E18" s="1"/>
      <c r="F18" s="1"/>
      <c r="G18" s="36"/>
    </row>
    <row r="19" spans="1:7" ht="17.25" x14ac:dyDescent="0.3">
      <c r="A19" s="1" t="s">
        <v>17</v>
      </c>
      <c r="B19" s="1">
        <v>54956100</v>
      </c>
      <c r="C19" s="6">
        <f>SUM(B19-'22'!B19)</f>
        <v>42540</v>
      </c>
      <c r="D19" s="14"/>
      <c r="E19" s="1"/>
      <c r="F19" s="1"/>
      <c r="G19" s="12">
        <f>SUM(C19)</f>
        <v>42540</v>
      </c>
    </row>
    <row r="20" spans="1:7" ht="17.25" x14ac:dyDescent="0.3">
      <c r="A20" s="1" t="s">
        <v>18</v>
      </c>
      <c r="B20" s="1">
        <v>23136500</v>
      </c>
      <c r="C20" s="6">
        <f>SUM(B20-'22'!B20)</f>
        <v>60000</v>
      </c>
      <c r="D20" s="14"/>
      <c r="E20" s="1"/>
      <c r="F20" s="1"/>
      <c r="G20" s="12">
        <f>SUM(C20)</f>
        <v>60000</v>
      </c>
    </row>
    <row r="21" spans="1:7" ht="17.25" x14ac:dyDescent="0.3">
      <c r="A21" s="1" t="s">
        <v>19</v>
      </c>
      <c r="B21" s="1">
        <v>96063100</v>
      </c>
      <c r="C21" s="6">
        <f>SUM(B21-'22'!B21)</f>
        <v>57200</v>
      </c>
      <c r="D21" s="14"/>
      <c r="E21" s="1"/>
      <c r="F21" s="1"/>
      <c r="G21" s="12">
        <f>SUM(C21)</f>
        <v>57200</v>
      </c>
    </row>
    <row r="22" spans="1:7" ht="17.25" x14ac:dyDescent="0.3">
      <c r="A22" s="1" t="s">
        <v>42</v>
      </c>
      <c r="B22" s="1">
        <v>12100000</v>
      </c>
      <c r="C22" s="6">
        <f>SUM(B22-'22'!B22)</f>
        <v>48800</v>
      </c>
      <c r="D22" s="14"/>
      <c r="E22" s="1"/>
      <c r="F22" s="1"/>
      <c r="G22" s="27">
        <f>SUM(C22)</f>
        <v>48800</v>
      </c>
    </row>
    <row r="23" spans="1:7" ht="17.25" x14ac:dyDescent="0.3">
      <c r="A23" s="1" t="s">
        <v>20</v>
      </c>
      <c r="B23" s="1">
        <v>23877100</v>
      </c>
      <c r="C23" s="6">
        <f>SUM(B23-'22'!B23)</f>
        <v>34700</v>
      </c>
      <c r="D23" s="14"/>
      <c r="E23" s="1"/>
      <c r="F23" s="1"/>
      <c r="G23" s="33">
        <f>SUM(C23:C24)</f>
        <v>50260</v>
      </c>
    </row>
    <row r="24" spans="1:7" ht="17.25" x14ac:dyDescent="0.3">
      <c r="A24" s="1" t="s">
        <v>21</v>
      </c>
      <c r="B24" s="1">
        <v>3893270</v>
      </c>
      <c r="C24" s="6">
        <f>SUM(B24-'22'!B24)</f>
        <v>15560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63223000</v>
      </c>
      <c r="C25" s="6">
        <f>SUM(B25-'22'!B25)</f>
        <v>141000</v>
      </c>
      <c r="D25" s="14"/>
      <c r="E25" s="1"/>
      <c r="F25" s="1"/>
      <c r="G25" s="33">
        <f>SUM(C25:C26)</f>
        <v>184830</v>
      </c>
    </row>
    <row r="26" spans="1:7" ht="17.25" x14ac:dyDescent="0.3">
      <c r="A26" s="1" t="s">
        <v>23</v>
      </c>
      <c r="B26" s="1">
        <v>4611240</v>
      </c>
      <c r="C26" s="6">
        <f>SUM(B26-'22'!B26)</f>
        <v>43830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SUM(B27-'22'!B27)</f>
        <v>0</v>
      </c>
      <c r="D27" s="14"/>
      <c r="E27" s="1"/>
      <c r="F27" s="1"/>
      <c r="G27" s="33">
        <f>SUM(C27:C28)</f>
        <v>690</v>
      </c>
    </row>
    <row r="28" spans="1:7" ht="17.25" x14ac:dyDescent="0.3">
      <c r="A28" s="1" t="s">
        <v>25</v>
      </c>
      <c r="B28" s="1">
        <v>226090</v>
      </c>
      <c r="C28" s="6">
        <f>SUM(B28-'22'!B28)</f>
        <v>690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30541000</v>
      </c>
      <c r="C29" s="6">
        <f>SUM(B29-'22'!B29)</f>
        <v>58000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5243150</v>
      </c>
      <c r="C30" s="6">
        <f>SUM(B30-'22'!B30)</f>
        <v>39180</v>
      </c>
      <c r="D30" s="14"/>
      <c r="E30" s="1"/>
      <c r="F30" s="1"/>
      <c r="G30" s="21">
        <f>SUM(C29:C30)</f>
        <v>97180</v>
      </c>
    </row>
    <row r="31" spans="1:7" ht="17.25" x14ac:dyDescent="0.3">
      <c r="A31" s="1" t="s">
        <v>26</v>
      </c>
      <c r="B31" s="1">
        <v>214000</v>
      </c>
      <c r="C31" s="6">
        <f>SUM(B31-'22'!B31)</f>
        <v>3000</v>
      </c>
      <c r="D31" s="14"/>
      <c r="E31" s="1"/>
      <c r="F31" s="1"/>
      <c r="G31" s="33">
        <f>SUM(C31:C32)</f>
        <v>37930</v>
      </c>
    </row>
    <row r="32" spans="1:7" ht="17.25" x14ac:dyDescent="0.3">
      <c r="A32" s="1" t="s">
        <v>27</v>
      </c>
      <c r="B32" s="1">
        <v>6617990</v>
      </c>
      <c r="C32" s="6">
        <f>SUM(B32-'22'!B32)</f>
        <v>34930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60248000</v>
      </c>
      <c r="C33" s="6">
        <f>SUM(B33-'22'!B33)</f>
        <v>45000</v>
      </c>
      <c r="D33" s="14"/>
      <c r="E33" s="1"/>
      <c r="F33" s="1"/>
      <c r="G33" s="33">
        <f>SUM(C33:C34)</f>
        <v>83550</v>
      </c>
    </row>
    <row r="34" spans="1:7" ht="17.25" x14ac:dyDescent="0.3">
      <c r="A34" s="1" t="s">
        <v>29</v>
      </c>
      <c r="B34" s="1">
        <v>3556680</v>
      </c>
      <c r="C34" s="6">
        <f>SUM(B34-'22'!B34)</f>
        <v>38550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28167400</v>
      </c>
      <c r="C35" s="6">
        <f>SUM(B35-'22'!B35)</f>
        <v>800</v>
      </c>
      <c r="D35" s="14"/>
      <c r="E35" s="1"/>
      <c r="F35" s="1"/>
      <c r="G35" s="33">
        <f>SUM(C35:C36)</f>
        <v>11200</v>
      </c>
    </row>
    <row r="36" spans="1:7" ht="17.25" x14ac:dyDescent="0.3">
      <c r="A36" s="1" t="s">
        <v>44</v>
      </c>
      <c r="B36" s="1">
        <v>3738950</v>
      </c>
      <c r="C36" s="6">
        <f>SUM(B36-'22'!B36)</f>
        <v>10400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233100</v>
      </c>
      <c r="C37" s="6">
        <v>0</v>
      </c>
      <c r="D37" s="14"/>
      <c r="E37" s="1"/>
      <c r="F37" s="1"/>
      <c r="G37" s="33">
        <f>SUM(C37:C38)</f>
        <v>1750</v>
      </c>
    </row>
    <row r="38" spans="1:7" ht="17.25" x14ac:dyDescent="0.3">
      <c r="A38" s="1" t="s">
        <v>46</v>
      </c>
      <c r="B38" s="1">
        <v>1650490</v>
      </c>
      <c r="C38" s="6">
        <f>SUM(B38-'22'!B38)</f>
        <v>1750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61321000</v>
      </c>
      <c r="C39" s="6">
        <f>SUM(B39-'22'!B39)</f>
        <v>4000</v>
      </c>
      <c r="D39" s="14"/>
      <c r="E39" s="1"/>
      <c r="F39" s="1"/>
      <c r="G39" s="33">
        <f>SUM(C39:C40)</f>
        <v>33730</v>
      </c>
    </row>
    <row r="40" spans="1:7" ht="17.25" x14ac:dyDescent="0.3">
      <c r="A40" s="1" t="s">
        <v>31</v>
      </c>
      <c r="B40" s="1">
        <v>9865430</v>
      </c>
      <c r="C40" s="6">
        <f>SUM(B40-'22'!B40)</f>
        <v>29730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SUM(B41-'22'!B41)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4037060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&amp;C&amp;20October 23, 2018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.140625" customWidth="1"/>
    <col min="3" max="3" width="16.140625" customWidth="1"/>
    <col min="4" max="4" width="8.42578125" customWidth="1"/>
    <col min="5" max="5" width="7.5703125" customWidth="1"/>
    <col min="6" max="6" width="6.7109375" customWidth="1"/>
    <col min="7" max="7" width="14.5703125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216870000</v>
      </c>
      <c r="C2" s="6">
        <f>SUM(B2-'23'!B2)</f>
        <v>47000</v>
      </c>
      <c r="D2" s="8"/>
      <c r="E2" s="2"/>
      <c r="F2" s="3"/>
      <c r="G2" s="33">
        <f>SUM(C2:C3)</f>
        <v>93090</v>
      </c>
    </row>
    <row r="3" spans="1:7" ht="17.25" x14ac:dyDescent="0.3">
      <c r="A3" s="1" t="s">
        <v>0</v>
      </c>
      <c r="B3" s="1">
        <v>7366760</v>
      </c>
      <c r="C3" s="6">
        <f>SUM(B3-'23'!B3)</f>
        <v>46090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2581000</v>
      </c>
      <c r="C4" s="6">
        <f>SUM(B4-'23'!B4)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37310770</v>
      </c>
      <c r="C5" s="6">
        <f>SUM(B5-'23'!B5)</f>
        <v>91440</v>
      </c>
      <c r="D5" s="8"/>
      <c r="E5" s="1"/>
      <c r="F5" s="1"/>
      <c r="G5" s="12">
        <f>SUM(C5)</f>
        <v>91440</v>
      </c>
    </row>
    <row r="6" spans="1:7" ht="17.25" x14ac:dyDescent="0.3">
      <c r="A6" s="1" t="s">
        <v>4</v>
      </c>
      <c r="B6" s="1">
        <v>39353770</v>
      </c>
      <c r="C6" s="6">
        <f>SUM(B6-'23'!B6)</f>
        <v>5230</v>
      </c>
      <c r="D6" s="14"/>
      <c r="E6" s="1"/>
      <c r="F6" s="1"/>
      <c r="G6" s="12">
        <f>SUM(C6)</f>
        <v>5230</v>
      </c>
    </row>
    <row r="7" spans="1:7" ht="17.25" x14ac:dyDescent="0.3">
      <c r="A7" s="1" t="s">
        <v>5</v>
      </c>
      <c r="B7" s="1">
        <v>13567700</v>
      </c>
      <c r="C7" s="6">
        <f>SUM(B7-'23'!B7)</f>
        <v>8600</v>
      </c>
      <c r="D7" s="14"/>
      <c r="E7" s="1"/>
      <c r="F7" s="1"/>
      <c r="G7" s="33">
        <f>SUM(C7:C8)</f>
        <v>34980</v>
      </c>
    </row>
    <row r="8" spans="1:7" ht="17.25" x14ac:dyDescent="0.3">
      <c r="A8" s="1" t="s">
        <v>6</v>
      </c>
      <c r="B8" s="1">
        <v>5962460</v>
      </c>
      <c r="C8" s="6">
        <f>SUM(B8-'23'!B8)</f>
        <v>26380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98349640</v>
      </c>
      <c r="C9" s="6">
        <f>SUM(B9-'23'!B9)</f>
        <v>84980</v>
      </c>
      <c r="D9" s="14"/>
      <c r="E9" s="1"/>
      <c r="F9" s="1"/>
      <c r="G9" s="12">
        <f>SUM(C9)</f>
        <v>84980</v>
      </c>
    </row>
    <row r="10" spans="1:7" ht="17.25" x14ac:dyDescent="0.3">
      <c r="A10" s="1" t="s">
        <v>8</v>
      </c>
      <c r="B10" s="1">
        <v>81987300</v>
      </c>
      <c r="C10" s="6">
        <f>SUM(B10-'23'!B10)</f>
        <v>153700</v>
      </c>
      <c r="D10" s="14"/>
      <c r="E10" s="1"/>
      <c r="F10" s="1"/>
      <c r="G10" s="33">
        <f>SUM(C10:C11)</f>
        <v>153700</v>
      </c>
    </row>
    <row r="11" spans="1:7" ht="17.25" x14ac:dyDescent="0.3">
      <c r="A11" s="1" t="s">
        <v>9</v>
      </c>
      <c r="B11" s="1">
        <v>36407390</v>
      </c>
      <c r="C11" s="6">
        <f>SUM(B11-'23'!B11)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6921312000</v>
      </c>
      <c r="C12" s="6">
        <f>SUM(B12-'23'!B12)</f>
        <v>2191000</v>
      </c>
      <c r="D12" s="14"/>
      <c r="E12" s="1"/>
      <c r="F12" s="1">
        <v>2</v>
      </c>
      <c r="G12" s="12">
        <f>SUM(C12)</f>
        <v>2191000</v>
      </c>
    </row>
    <row r="13" spans="1:7" ht="17.25" x14ac:dyDescent="0.3">
      <c r="A13" s="1" t="s">
        <v>11</v>
      </c>
      <c r="B13" s="11">
        <v>6666667973000</v>
      </c>
      <c r="C13" s="13">
        <f>SUM(B13-'23'!B13)</f>
        <v>405000</v>
      </c>
      <c r="D13" s="14"/>
      <c r="E13" s="1"/>
      <c r="F13" s="1"/>
      <c r="G13" s="12">
        <f>SUM(C13)</f>
        <v>405000</v>
      </c>
    </row>
    <row r="14" spans="1:7" ht="17.25" x14ac:dyDescent="0.3">
      <c r="A14" s="1" t="s">
        <v>12</v>
      </c>
      <c r="B14" s="1">
        <v>50199640</v>
      </c>
      <c r="C14" s="6">
        <f>SUM(B14-'23'!B14)</f>
        <v>94820</v>
      </c>
      <c r="D14" s="14"/>
      <c r="E14" s="1"/>
      <c r="F14" s="1"/>
      <c r="G14" s="12">
        <f>SUM(C14)</f>
        <v>94820</v>
      </c>
    </row>
    <row r="15" spans="1:7" ht="17.25" x14ac:dyDescent="0.3">
      <c r="A15" s="1" t="s">
        <v>13</v>
      </c>
      <c r="B15" s="1">
        <v>237674470</v>
      </c>
      <c r="C15" s="6">
        <f>SUM(B15-'23'!B15)</f>
        <v>167820</v>
      </c>
      <c r="D15" s="14"/>
      <c r="E15" s="1"/>
      <c r="F15" s="1"/>
      <c r="G15" s="30">
        <f>SUM(C15:C15)</f>
        <v>167820</v>
      </c>
    </row>
    <row r="16" spans="1:7" ht="17.25" x14ac:dyDescent="0.3">
      <c r="A16" s="1" t="s">
        <v>14</v>
      </c>
      <c r="B16" s="1">
        <v>245401000</v>
      </c>
      <c r="C16" s="6">
        <f>SUM(B16-'23'!B16)</f>
        <v>273000</v>
      </c>
      <c r="D16" s="14"/>
      <c r="E16" s="1"/>
      <c r="F16" s="1"/>
      <c r="G16" s="12">
        <f>SUM(C16)</f>
        <v>273000</v>
      </c>
    </row>
    <row r="17" spans="1:7" ht="17.25" x14ac:dyDescent="0.3">
      <c r="A17" s="1" t="s">
        <v>15</v>
      </c>
      <c r="B17" s="1">
        <v>6296610</v>
      </c>
      <c r="C17" s="6">
        <f>SUM(B17-'23'!B17)</f>
        <v>22020</v>
      </c>
      <c r="D17" s="14"/>
      <c r="E17" s="1"/>
      <c r="F17" s="1"/>
      <c r="G17" s="33">
        <f>SUM(C17:C18)</f>
        <v>22120</v>
      </c>
    </row>
    <row r="18" spans="1:7" ht="17.25" x14ac:dyDescent="0.3">
      <c r="A18" s="1" t="s">
        <v>16</v>
      </c>
      <c r="B18" s="1">
        <v>7405600</v>
      </c>
      <c r="C18" s="6">
        <f>SUM(B18-'23'!B18)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54988390</v>
      </c>
      <c r="C19" s="6">
        <f>SUM(B19-'23'!B19)</f>
        <v>32290</v>
      </c>
      <c r="D19" s="14"/>
      <c r="E19" s="1"/>
      <c r="F19" s="1"/>
      <c r="G19" s="12">
        <f>SUM(C19)</f>
        <v>32290</v>
      </c>
    </row>
    <row r="20" spans="1:7" ht="17.25" x14ac:dyDescent="0.3">
      <c r="A20" s="1" t="s">
        <v>18</v>
      </c>
      <c r="B20" s="1">
        <v>23198100</v>
      </c>
      <c r="C20" s="6">
        <f>SUM(B20-'23'!B20)</f>
        <v>61600</v>
      </c>
      <c r="D20" s="14"/>
      <c r="E20" s="1"/>
      <c r="F20" s="1"/>
      <c r="G20" s="12">
        <f>SUM(C20)</f>
        <v>61600</v>
      </c>
    </row>
    <row r="21" spans="1:7" ht="17.25" x14ac:dyDescent="0.3">
      <c r="A21" s="1" t="s">
        <v>19</v>
      </c>
      <c r="B21" s="1">
        <v>96121000</v>
      </c>
      <c r="C21" s="6">
        <f>SUM(B21-'23'!B21)</f>
        <v>57900</v>
      </c>
      <c r="D21" s="14"/>
      <c r="E21" s="1"/>
      <c r="F21" s="1"/>
      <c r="G21" s="12">
        <f>SUM(C21)</f>
        <v>57900</v>
      </c>
    </row>
    <row r="22" spans="1:7" ht="17.25" x14ac:dyDescent="0.3">
      <c r="A22" s="1" t="s">
        <v>42</v>
      </c>
      <c r="B22" s="1">
        <v>12148300</v>
      </c>
      <c r="C22" s="6">
        <f>SUM(B22-'23'!B22)</f>
        <v>48300</v>
      </c>
      <c r="D22" s="14"/>
      <c r="E22" s="1"/>
      <c r="F22" s="1"/>
      <c r="G22" s="27">
        <f>SUM(C22)</f>
        <v>48300</v>
      </c>
    </row>
    <row r="23" spans="1:7" ht="17.25" x14ac:dyDescent="0.3">
      <c r="A23" s="1" t="s">
        <v>20</v>
      </c>
      <c r="B23" s="1">
        <v>23907200</v>
      </c>
      <c r="C23" s="6">
        <f>SUM(B23-'23'!B23)</f>
        <v>30100</v>
      </c>
      <c r="D23" s="14"/>
      <c r="E23" s="1"/>
      <c r="F23" s="1"/>
      <c r="G23" s="33">
        <f>SUM(C23:C24)</f>
        <v>45090</v>
      </c>
    </row>
    <row r="24" spans="1:7" ht="17.25" x14ac:dyDescent="0.3">
      <c r="A24" s="1" t="s">
        <v>21</v>
      </c>
      <c r="B24" s="1">
        <v>3908260</v>
      </c>
      <c r="C24" s="6">
        <f>SUM(B24-'23'!B24)</f>
        <v>14990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63351000</v>
      </c>
      <c r="C25" s="6">
        <f>SUM(B25-'23'!B25)</f>
        <v>128000</v>
      </c>
      <c r="D25" s="14"/>
      <c r="E25" s="1"/>
      <c r="F25" s="1"/>
      <c r="G25" s="33">
        <f>SUM(C25:C26)</f>
        <v>169250</v>
      </c>
    </row>
    <row r="26" spans="1:7" ht="17.25" x14ac:dyDescent="0.3">
      <c r="A26" s="1" t="s">
        <v>23</v>
      </c>
      <c r="B26" s="1">
        <v>4652490</v>
      </c>
      <c r="C26" s="6">
        <f>SUM(B26-'23'!B26)</f>
        <v>41250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SUM(B27-'23'!B27)</f>
        <v>0</v>
      </c>
      <c r="D27" s="14"/>
      <c r="E27" s="1"/>
      <c r="F27" s="1"/>
      <c r="G27" s="33">
        <f>SUM(C27:C28)</f>
        <v>390</v>
      </c>
    </row>
    <row r="28" spans="1:7" ht="17.25" x14ac:dyDescent="0.3">
      <c r="A28" s="1" t="s">
        <v>25</v>
      </c>
      <c r="B28" s="1">
        <v>226480</v>
      </c>
      <c r="C28" s="6">
        <f>SUM(B28-'23'!B28)</f>
        <v>390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30598000</v>
      </c>
      <c r="C29" s="6">
        <f>SUM(B29-'23'!B29)</f>
        <v>57000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5281110</v>
      </c>
      <c r="C30" s="6">
        <f>SUM(B30-'23'!B30)</f>
        <v>37960</v>
      </c>
      <c r="D30" s="14"/>
      <c r="E30" s="1"/>
      <c r="F30" s="1"/>
      <c r="G30" s="21">
        <f>SUM(C29:C30)</f>
        <v>94960</v>
      </c>
    </row>
    <row r="31" spans="1:7" ht="17.25" x14ac:dyDescent="0.3">
      <c r="A31" s="1" t="s">
        <v>26</v>
      </c>
      <c r="B31" s="1">
        <v>217000</v>
      </c>
      <c r="C31" s="6">
        <f>SUM(B31-'23'!B31)</f>
        <v>3000</v>
      </c>
      <c r="D31" s="14"/>
      <c r="E31" s="1"/>
      <c r="F31" s="1"/>
      <c r="G31" s="33">
        <f>SUM(C31:C32)</f>
        <v>36280</v>
      </c>
    </row>
    <row r="32" spans="1:7" ht="17.25" x14ac:dyDescent="0.3">
      <c r="A32" s="1" t="s">
        <v>27</v>
      </c>
      <c r="B32" s="1">
        <v>6651270</v>
      </c>
      <c r="C32" s="6">
        <f>SUM(B32-'23'!B32)</f>
        <v>33280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60283000</v>
      </c>
      <c r="C33" s="6">
        <f>SUM(B33-'23'!B33)</f>
        <v>35000</v>
      </c>
      <c r="D33" s="14"/>
      <c r="E33" s="1"/>
      <c r="F33" s="1"/>
      <c r="G33" s="33">
        <f>SUM(C33:C34)</f>
        <v>72700</v>
      </c>
    </row>
    <row r="34" spans="1:7" ht="17.25" x14ac:dyDescent="0.3">
      <c r="A34" s="1" t="s">
        <v>29</v>
      </c>
      <c r="B34" s="1">
        <v>3594380</v>
      </c>
      <c r="C34" s="6">
        <f>SUM(B34-'23'!B34)</f>
        <v>37700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28168200</v>
      </c>
      <c r="C35" s="6">
        <f>SUM(B35-'23'!B35)</f>
        <v>800</v>
      </c>
      <c r="D35" s="14"/>
      <c r="E35" s="1"/>
      <c r="F35" s="1"/>
      <c r="G35" s="33">
        <f>SUM(C35:C36)</f>
        <v>10760</v>
      </c>
    </row>
    <row r="36" spans="1:7" ht="17.25" x14ac:dyDescent="0.3">
      <c r="A36" s="1" t="s">
        <v>44</v>
      </c>
      <c r="B36" s="1">
        <v>3748910</v>
      </c>
      <c r="C36" s="6">
        <f>SUM(B36-'23'!B36)</f>
        <v>9960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232100</v>
      </c>
      <c r="C37" s="6">
        <f>SUM(B37-'23'!B37)</f>
        <v>-1000</v>
      </c>
      <c r="D37" s="14"/>
      <c r="E37" s="1"/>
      <c r="F37" s="1"/>
      <c r="G37" s="33">
        <f>SUM(C37:C38)</f>
        <v>820</v>
      </c>
    </row>
    <row r="38" spans="1:7" ht="17.25" x14ac:dyDescent="0.3">
      <c r="A38" s="1" t="s">
        <v>46</v>
      </c>
      <c r="B38" s="1">
        <v>1652310</v>
      </c>
      <c r="C38" s="6">
        <f>SUM(B38-'23'!B38)</f>
        <v>1820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61325000</v>
      </c>
      <c r="C39" s="6">
        <f>SUM(B39-'23'!B39)</f>
        <v>4000</v>
      </c>
      <c r="D39" s="14"/>
      <c r="E39" s="1"/>
      <c r="F39" s="1"/>
      <c r="G39" s="33">
        <f>SUM(C39:C40)</f>
        <v>34460</v>
      </c>
    </row>
    <row r="40" spans="1:7" ht="17.25" x14ac:dyDescent="0.3">
      <c r="A40" s="1" t="s">
        <v>31</v>
      </c>
      <c r="B40" s="1">
        <v>9895890</v>
      </c>
      <c r="C40" s="6">
        <f>SUM(B40-'23'!B40)</f>
        <v>30460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SUM(B41-'23'!B41)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4287980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25" bottom="0.75" header="0.3" footer="0.3"/>
  <pageSetup orientation="portrait" r:id="rId1"/>
  <headerFooter>
    <oddHeader>&amp;C&amp;20October 24, 2018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" customWidth="1"/>
    <col min="3" max="3" width="15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216914000</v>
      </c>
      <c r="C2" s="6">
        <f>SUM(B2-'24'!B2)</f>
        <v>44000</v>
      </c>
      <c r="D2" s="8"/>
      <c r="E2" s="2"/>
      <c r="F2" s="3"/>
      <c r="G2" s="33">
        <f>SUM(C2:C3)</f>
        <v>91700</v>
      </c>
    </row>
    <row r="3" spans="1:7" ht="17.25" x14ac:dyDescent="0.3">
      <c r="A3" s="1" t="s">
        <v>0</v>
      </c>
      <c r="B3" s="1">
        <v>7414460</v>
      </c>
      <c r="C3" s="6">
        <f>SUM(B3-'24'!B3)</f>
        <v>47700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2588000</v>
      </c>
      <c r="C4" s="6">
        <f>SUM(B4-'24'!B4)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37401520</v>
      </c>
      <c r="C5" s="6">
        <f>SUM(B5-'24'!B5)</f>
        <v>90750</v>
      </c>
      <c r="D5" s="8"/>
      <c r="E5" s="1"/>
      <c r="F5" s="1"/>
      <c r="G5" s="12">
        <f>SUM(C5)</f>
        <v>90750</v>
      </c>
    </row>
    <row r="6" spans="1:7" ht="17.25" x14ac:dyDescent="0.3">
      <c r="A6" s="1" t="s">
        <v>4</v>
      </c>
      <c r="B6" s="1">
        <v>39358480</v>
      </c>
      <c r="C6" s="6">
        <f>SUM(B6-'24'!B6)</f>
        <v>4710</v>
      </c>
      <c r="D6" s="14"/>
      <c r="E6" s="1"/>
      <c r="F6" s="1"/>
      <c r="G6" s="12">
        <f>SUM(C6)</f>
        <v>4710</v>
      </c>
    </row>
    <row r="7" spans="1:7" ht="17.25" x14ac:dyDescent="0.3">
      <c r="A7" s="1" t="s">
        <v>5</v>
      </c>
      <c r="B7" s="1">
        <v>13577000</v>
      </c>
      <c r="C7" s="6">
        <f>SUM(B7-'24'!B7)</f>
        <v>9300</v>
      </c>
      <c r="D7" s="14"/>
      <c r="E7" s="1"/>
      <c r="F7" s="1"/>
      <c r="G7" s="33">
        <f>SUM(C7:C8)</f>
        <v>36610</v>
      </c>
    </row>
    <row r="8" spans="1:7" ht="17.25" x14ac:dyDescent="0.3">
      <c r="A8" s="1" t="s">
        <v>6</v>
      </c>
      <c r="B8" s="1">
        <v>5989770</v>
      </c>
      <c r="C8" s="6">
        <f>SUM(B8-'24'!B8)</f>
        <v>27310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98438050</v>
      </c>
      <c r="C9" s="6">
        <f>SUM(B9-'24'!B9)</f>
        <v>88410</v>
      </c>
      <c r="D9" s="14"/>
      <c r="E9" s="1"/>
      <c r="F9" s="1"/>
      <c r="G9" s="12">
        <f>SUM(C9)</f>
        <v>88410</v>
      </c>
    </row>
    <row r="10" spans="1:7" ht="17.25" x14ac:dyDescent="0.3">
      <c r="A10" s="1" t="s">
        <v>8</v>
      </c>
      <c r="B10" s="1">
        <v>82409400</v>
      </c>
      <c r="C10" s="6">
        <f>SUM(B10-'24'!B10)</f>
        <v>422100</v>
      </c>
      <c r="D10" s="14"/>
      <c r="E10" s="1"/>
      <c r="F10" s="1"/>
      <c r="G10" s="33">
        <f>SUM(C10:C11)</f>
        <v>422100</v>
      </c>
    </row>
    <row r="11" spans="1:7" ht="17.25" x14ac:dyDescent="0.3">
      <c r="A11" s="1" t="s">
        <v>9</v>
      </c>
      <c r="B11" s="1">
        <v>36407390</v>
      </c>
      <c r="C11" s="6">
        <f>SUM(B11-'24'!B11)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6922763000</v>
      </c>
      <c r="C12" s="6">
        <f>SUM(B12-'24'!B12)</f>
        <v>1451000</v>
      </c>
      <c r="D12" s="14"/>
      <c r="E12" s="1"/>
      <c r="F12" s="1">
        <v>2</v>
      </c>
      <c r="G12" s="12">
        <f>SUM(C12)</f>
        <v>1451000</v>
      </c>
    </row>
    <row r="13" spans="1:7" ht="17.25" x14ac:dyDescent="0.3">
      <c r="A13" s="1" t="s">
        <v>11</v>
      </c>
      <c r="B13" s="11">
        <v>6666668257000</v>
      </c>
      <c r="C13" s="13">
        <f>SUM(B13-'24'!B13)</f>
        <v>284000</v>
      </c>
      <c r="D13" s="14"/>
      <c r="E13" s="1"/>
      <c r="F13" s="1"/>
      <c r="G13" s="12">
        <f>SUM(C13)</f>
        <v>284000</v>
      </c>
    </row>
    <row r="14" spans="1:7" ht="17.25" x14ac:dyDescent="0.3">
      <c r="A14" s="1" t="s">
        <v>12</v>
      </c>
      <c r="B14" s="1">
        <v>50207270</v>
      </c>
      <c r="C14" s="6">
        <f>SUM(B14-'24'!B14)</f>
        <v>7630</v>
      </c>
      <c r="D14" s="14"/>
      <c r="E14" s="1"/>
      <c r="F14" s="1"/>
      <c r="G14" s="12">
        <f>SUM(C14)</f>
        <v>7630</v>
      </c>
    </row>
    <row r="15" spans="1:7" ht="17.25" x14ac:dyDescent="0.3">
      <c r="A15" s="1" t="s">
        <v>13</v>
      </c>
      <c r="B15" s="1">
        <v>237835910</v>
      </c>
      <c r="C15" s="6">
        <f>SUM(B15-'24'!B15)</f>
        <v>161440</v>
      </c>
      <c r="D15" s="14"/>
      <c r="E15" s="1"/>
      <c r="F15" s="1"/>
      <c r="G15" s="30">
        <f>SUM(C15:C15)</f>
        <v>161440</v>
      </c>
    </row>
    <row r="16" spans="1:7" ht="17.25" x14ac:dyDescent="0.3">
      <c r="A16" s="1" t="s">
        <v>14</v>
      </c>
      <c r="B16" s="1">
        <v>245454000</v>
      </c>
      <c r="C16" s="6">
        <f>SUM(B16-'24'!B16)</f>
        <v>53000</v>
      </c>
      <c r="D16" s="14"/>
      <c r="E16" s="1"/>
      <c r="F16" s="1"/>
      <c r="G16" s="12">
        <f>SUM(C16)</f>
        <v>53000</v>
      </c>
    </row>
    <row r="17" spans="1:7" ht="17.25" x14ac:dyDescent="0.3">
      <c r="A17" s="1" t="s">
        <v>15</v>
      </c>
      <c r="B17" s="1">
        <v>6325230</v>
      </c>
      <c r="C17" s="6">
        <f>SUM(B17-'24'!B17)</f>
        <v>28620</v>
      </c>
      <c r="D17" s="14"/>
      <c r="E17" s="1"/>
      <c r="F17" s="1"/>
      <c r="G17" s="33">
        <f>SUM(C17:C18)</f>
        <v>29120</v>
      </c>
    </row>
    <row r="18" spans="1:7" ht="17.25" x14ac:dyDescent="0.3">
      <c r="A18" s="1" t="s">
        <v>16</v>
      </c>
      <c r="B18" s="1">
        <v>7406100</v>
      </c>
      <c r="C18" s="6">
        <f>SUM(B18-'24'!B18)</f>
        <v>500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55023440</v>
      </c>
      <c r="C19" s="6">
        <f>SUM(B19-'24'!B19)</f>
        <v>35050</v>
      </c>
      <c r="D19" s="14"/>
      <c r="E19" s="1"/>
      <c r="F19" s="1"/>
      <c r="G19" s="12">
        <f>SUM(C19)</f>
        <v>35050</v>
      </c>
    </row>
    <row r="20" spans="1:7" ht="17.25" x14ac:dyDescent="0.3">
      <c r="A20" s="1" t="s">
        <v>18</v>
      </c>
      <c r="B20" s="1">
        <v>23253300</v>
      </c>
      <c r="C20" s="6">
        <f>SUM(B20-'24'!B20)</f>
        <v>55200</v>
      </c>
      <c r="D20" s="14"/>
      <c r="E20" s="1"/>
      <c r="F20" s="1"/>
      <c r="G20" s="12">
        <f>SUM(C20)</f>
        <v>55200</v>
      </c>
    </row>
    <row r="21" spans="1:7" ht="17.25" x14ac:dyDescent="0.3">
      <c r="A21" s="1" t="s">
        <v>19</v>
      </c>
      <c r="B21" s="1">
        <v>96175800</v>
      </c>
      <c r="C21" s="6">
        <f>SUM(B21-'24'!B21)</f>
        <v>54800</v>
      </c>
      <c r="D21" s="14"/>
      <c r="E21" s="1"/>
      <c r="F21" s="1"/>
      <c r="G21" s="12">
        <f>SUM(C21)</f>
        <v>54800</v>
      </c>
    </row>
    <row r="22" spans="1:7" ht="17.25" x14ac:dyDescent="0.3">
      <c r="A22" s="1" t="s">
        <v>42</v>
      </c>
      <c r="B22" s="1">
        <v>12196700</v>
      </c>
      <c r="C22" s="6">
        <f>SUM(B22-'24'!B22)</f>
        <v>48400</v>
      </c>
      <c r="D22" s="14"/>
      <c r="E22" s="1"/>
      <c r="F22" s="1"/>
      <c r="G22" s="27">
        <f>SUM(C22)</f>
        <v>48400</v>
      </c>
    </row>
    <row r="23" spans="1:7" ht="17.25" x14ac:dyDescent="0.3">
      <c r="A23" s="1" t="s">
        <v>20</v>
      </c>
      <c r="B23" s="1">
        <v>23938500</v>
      </c>
      <c r="C23" s="6">
        <f>SUM(B23-'24'!B23)</f>
        <v>31300</v>
      </c>
      <c r="D23" s="14"/>
      <c r="E23" s="1"/>
      <c r="F23" s="1"/>
      <c r="G23" s="33">
        <f>SUM(C23:C24)</f>
        <v>46720</v>
      </c>
    </row>
    <row r="24" spans="1:7" ht="17.25" x14ac:dyDescent="0.3">
      <c r="A24" s="1" t="s">
        <v>21</v>
      </c>
      <c r="B24" s="1">
        <v>3923680</v>
      </c>
      <c r="C24" s="6">
        <f>SUM(B24-'24'!B24)</f>
        <v>15420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63473000</v>
      </c>
      <c r="C25" s="6">
        <f>SUM(B25-'24'!B25)</f>
        <v>122000</v>
      </c>
      <c r="D25" s="14"/>
      <c r="E25" s="1"/>
      <c r="F25" s="1"/>
      <c r="G25" s="33">
        <f>SUM(C25:C26)</f>
        <v>164310</v>
      </c>
    </row>
    <row r="26" spans="1:7" ht="17.25" x14ac:dyDescent="0.3">
      <c r="A26" s="1" t="s">
        <v>23</v>
      </c>
      <c r="B26" s="1">
        <v>4694800</v>
      </c>
      <c r="C26" s="6">
        <f>SUM(B26-'24'!B26)</f>
        <v>42310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SUM(B27-'24'!B27)</f>
        <v>0</v>
      </c>
      <c r="D27" s="14"/>
      <c r="E27" s="1"/>
      <c r="F27" s="1"/>
      <c r="G27" s="33">
        <f>SUM(C27:C28)</f>
        <v>820</v>
      </c>
    </row>
    <row r="28" spans="1:7" ht="17.25" x14ac:dyDescent="0.3">
      <c r="A28" s="1" t="s">
        <v>25</v>
      </c>
      <c r="B28" s="1">
        <v>227300</v>
      </c>
      <c r="C28" s="6">
        <f>SUM(B28-'24'!B28)</f>
        <v>820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30656000</v>
      </c>
      <c r="C29" s="6">
        <f>SUM(B29-'24'!B29)</f>
        <v>58000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5319860</v>
      </c>
      <c r="C30" s="6">
        <f>SUM(B30-'24'!B30)</f>
        <v>38750</v>
      </c>
      <c r="D30" s="14"/>
      <c r="E30" s="1"/>
      <c r="F30" s="1"/>
      <c r="G30" s="21">
        <f>SUM(C29:C30)</f>
        <v>96750</v>
      </c>
    </row>
    <row r="31" spans="1:7" ht="17.25" x14ac:dyDescent="0.3">
      <c r="A31" s="1" t="s">
        <v>26</v>
      </c>
      <c r="B31" s="1">
        <v>220000</v>
      </c>
      <c r="C31" s="6">
        <f>SUM(B31-'24'!B31)</f>
        <v>3000</v>
      </c>
      <c r="D31" s="14"/>
      <c r="E31" s="1"/>
      <c r="F31" s="1"/>
      <c r="G31" s="33">
        <f>SUM(C31:C32)</f>
        <v>36810</v>
      </c>
    </row>
    <row r="32" spans="1:7" ht="17.25" x14ac:dyDescent="0.3">
      <c r="A32" s="1" t="s">
        <v>27</v>
      </c>
      <c r="B32" s="1">
        <v>6685080</v>
      </c>
      <c r="C32" s="6">
        <f>SUM(B32-'24'!B32)</f>
        <v>33810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60341000</v>
      </c>
      <c r="C33" s="6">
        <f>SUM(B33-'24'!B33)</f>
        <v>58000</v>
      </c>
      <c r="D33" s="14"/>
      <c r="E33" s="1"/>
      <c r="F33" s="1"/>
      <c r="G33" s="33">
        <f>SUM(C33:C34)</f>
        <v>96250</v>
      </c>
    </row>
    <row r="34" spans="1:7" ht="17.25" x14ac:dyDescent="0.3">
      <c r="A34" s="1" t="s">
        <v>29</v>
      </c>
      <c r="B34" s="1">
        <v>3632630</v>
      </c>
      <c r="C34" s="6">
        <f>SUM(B34-'24'!B34)</f>
        <v>38250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28168800</v>
      </c>
      <c r="C35" s="6">
        <f>SUM(B35-'24'!B35)</f>
        <v>600</v>
      </c>
      <c r="D35" s="14"/>
      <c r="E35" s="1"/>
      <c r="F35" s="1"/>
      <c r="G35" s="33">
        <f>SUM(C35:C36)</f>
        <v>9170</v>
      </c>
    </row>
    <row r="36" spans="1:7" ht="17.25" x14ac:dyDescent="0.3">
      <c r="A36" s="1" t="s">
        <v>44</v>
      </c>
      <c r="B36" s="1">
        <v>3757480</v>
      </c>
      <c r="C36" s="6">
        <f>SUM(B36-'24'!B36)</f>
        <v>8570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232100</v>
      </c>
      <c r="C37" s="6">
        <f>SUM(B37-'24'!B37)</f>
        <v>0</v>
      </c>
      <c r="D37" s="14"/>
      <c r="E37" s="1"/>
      <c r="F37" s="1"/>
      <c r="G37" s="33">
        <f>SUM(C37:C38)</f>
        <v>3540</v>
      </c>
    </row>
    <row r="38" spans="1:7" ht="17.25" x14ac:dyDescent="0.3">
      <c r="A38" s="1" t="s">
        <v>46</v>
      </c>
      <c r="B38" s="1">
        <v>1655850</v>
      </c>
      <c r="C38" s="6">
        <f>SUM(B38-'24'!B38)</f>
        <v>3540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61332000</v>
      </c>
      <c r="C39" s="6">
        <f>SUM(B39-'24'!B39)</f>
        <v>7000</v>
      </c>
      <c r="D39" s="14"/>
      <c r="E39" s="1"/>
      <c r="F39" s="1"/>
      <c r="G39" s="33">
        <f>SUM(C39:C40)</f>
        <v>39700</v>
      </c>
    </row>
    <row r="40" spans="1:7" ht="17.25" x14ac:dyDescent="0.3">
      <c r="A40" s="1" t="s">
        <v>31</v>
      </c>
      <c r="B40" s="1">
        <v>9928590</v>
      </c>
      <c r="C40" s="6">
        <f>SUM(B40-'24'!B40)</f>
        <v>32700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SUM(B41-'24'!B41)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3414990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&amp;C&amp;20October 25, 2018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216960000</v>
      </c>
      <c r="C2" s="6">
        <f>SUM(B2-'25'!B2)</f>
        <v>46000</v>
      </c>
      <c r="D2" s="8"/>
      <c r="E2" s="2"/>
      <c r="F2" s="3"/>
      <c r="G2" s="33">
        <f>SUM(C2:C3)</f>
        <v>93720</v>
      </c>
    </row>
    <row r="3" spans="1:7" ht="17.25" x14ac:dyDescent="0.3">
      <c r="A3" s="1" t="s">
        <v>0</v>
      </c>
      <c r="B3" s="1">
        <v>7462180</v>
      </c>
      <c r="C3" s="6">
        <f>SUM(B3-'25'!B3)</f>
        <v>47720</v>
      </c>
      <c r="D3" s="14"/>
      <c r="E3" s="1"/>
      <c r="F3" s="1"/>
      <c r="G3" s="34"/>
    </row>
    <row r="4" spans="1:7" ht="17.25" x14ac:dyDescent="0.3">
      <c r="A4" s="1" t="s">
        <v>2</v>
      </c>
      <c r="B4" s="1">
        <v>2595000</v>
      </c>
      <c r="C4" s="6">
        <f>SUM(B4-'25'!B4)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37490350</v>
      </c>
      <c r="C5" s="6">
        <f>SUM(B5-'25'!B5)</f>
        <v>88830</v>
      </c>
      <c r="D5" s="8"/>
      <c r="E5" s="1"/>
      <c r="F5" s="1"/>
      <c r="G5" s="12">
        <f>SUM(C5)</f>
        <v>88830</v>
      </c>
    </row>
    <row r="6" spans="1:7" ht="17.25" x14ac:dyDescent="0.3">
      <c r="A6" s="1" t="s">
        <v>4</v>
      </c>
      <c r="B6" s="1">
        <v>39363250</v>
      </c>
      <c r="C6" s="6">
        <f>SUM(B6-'25'!B6)</f>
        <v>4770</v>
      </c>
      <c r="D6" s="14"/>
      <c r="E6" s="1"/>
      <c r="F6" s="1"/>
      <c r="G6" s="12">
        <f>SUM(C6)</f>
        <v>4770</v>
      </c>
    </row>
    <row r="7" spans="1:7" ht="17.25" x14ac:dyDescent="0.3">
      <c r="A7" s="1" t="s">
        <v>5</v>
      </c>
      <c r="B7" s="1">
        <v>13585900</v>
      </c>
      <c r="C7" s="6">
        <f>SUM(B7-'25'!B7)</f>
        <v>8900</v>
      </c>
      <c r="D7" s="14"/>
      <c r="E7" s="1"/>
      <c r="F7" s="1"/>
      <c r="G7" s="33">
        <f>SUM(C7:C8)</f>
        <v>35380</v>
      </c>
    </row>
    <row r="8" spans="1:7" ht="17.25" x14ac:dyDescent="0.3">
      <c r="A8" s="1" t="s">
        <v>6</v>
      </c>
      <c r="B8" s="1">
        <v>6016250</v>
      </c>
      <c r="C8" s="6">
        <f>SUM(B8-'25'!B8)</f>
        <v>26480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98523710</v>
      </c>
      <c r="C9" s="6">
        <f>SUM(B9-'25'!B9)</f>
        <v>85660</v>
      </c>
      <c r="D9" s="14"/>
      <c r="E9" s="1"/>
      <c r="F9" s="1"/>
      <c r="G9" s="12">
        <f>SUM(C9)</f>
        <v>85660</v>
      </c>
    </row>
    <row r="10" spans="1:7" ht="17.25" x14ac:dyDescent="0.3">
      <c r="A10" s="1" t="s">
        <v>8</v>
      </c>
      <c r="B10" s="1">
        <v>82895000</v>
      </c>
      <c r="C10" s="6">
        <f>SUM(B10-'25'!B10)</f>
        <v>485600</v>
      </c>
      <c r="D10" s="14"/>
      <c r="E10" s="1"/>
      <c r="F10" s="1"/>
      <c r="G10" s="33">
        <f>SUM(C10:C11)</f>
        <v>485600</v>
      </c>
    </row>
    <row r="11" spans="1:7" ht="17.25" x14ac:dyDescent="0.3">
      <c r="A11" s="1" t="s">
        <v>9</v>
      </c>
      <c r="B11" s="1">
        <v>36407390</v>
      </c>
      <c r="C11" s="6">
        <f>SUM(B11-'25'!B11)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6924629000</v>
      </c>
      <c r="C12" s="6">
        <f>SUM(B12-'25'!B12)</f>
        <v>1866000</v>
      </c>
      <c r="D12" s="14"/>
      <c r="E12" s="1"/>
      <c r="F12" s="1">
        <v>2.1</v>
      </c>
      <c r="G12" s="12">
        <f>SUM(C12)</f>
        <v>1866000</v>
      </c>
    </row>
    <row r="13" spans="1:7" ht="17.25" x14ac:dyDescent="0.3">
      <c r="A13" s="1" t="s">
        <v>11</v>
      </c>
      <c r="B13" s="11">
        <v>6666668654000</v>
      </c>
      <c r="C13" s="13">
        <f>SUM(B13-'25'!B13)</f>
        <v>397000</v>
      </c>
      <c r="D13" s="14"/>
      <c r="E13" s="1"/>
      <c r="F13" s="1"/>
      <c r="G13" s="12">
        <f>SUM(C13)</f>
        <v>397000</v>
      </c>
    </row>
    <row r="14" spans="1:7" ht="17.25" x14ac:dyDescent="0.3">
      <c r="A14" s="1" t="s">
        <v>12</v>
      </c>
      <c r="B14" s="1">
        <v>50283170</v>
      </c>
      <c r="C14" s="6">
        <f>SUM(B14-'25'!B14)</f>
        <v>75900</v>
      </c>
      <c r="D14" s="14"/>
      <c r="E14" s="1"/>
      <c r="F14" s="1"/>
      <c r="G14" s="12">
        <f>SUM(C14)</f>
        <v>75900</v>
      </c>
    </row>
    <row r="15" spans="1:7" ht="17.25" x14ac:dyDescent="0.3">
      <c r="A15" s="1" t="s">
        <v>13</v>
      </c>
      <c r="B15" s="1">
        <v>238000560</v>
      </c>
      <c r="C15" s="6">
        <f>SUM(B15-'25'!B15)</f>
        <v>164650</v>
      </c>
      <c r="D15" s="14"/>
      <c r="E15" s="1"/>
      <c r="F15" s="1"/>
      <c r="G15" s="30">
        <f>SUM(C15:C15)</f>
        <v>164650</v>
      </c>
    </row>
    <row r="16" spans="1:7" ht="17.25" x14ac:dyDescent="0.3">
      <c r="A16" s="1" t="s">
        <v>14</v>
      </c>
      <c r="B16" s="1">
        <v>245693000</v>
      </c>
      <c r="C16" s="6">
        <f>SUM(B16-'25'!B16)</f>
        <v>239000</v>
      </c>
      <c r="D16" s="14"/>
      <c r="E16" s="1"/>
      <c r="F16" s="1"/>
      <c r="G16" s="12">
        <f>SUM(C16)</f>
        <v>239000</v>
      </c>
    </row>
    <row r="17" spans="1:7" ht="17.25" x14ac:dyDescent="0.3">
      <c r="A17" s="1" t="s">
        <v>15</v>
      </c>
      <c r="B17" s="1">
        <v>6354730</v>
      </c>
      <c r="C17" s="6">
        <f>SUM(B17-'25'!B17)</f>
        <v>29500</v>
      </c>
      <c r="D17" s="14"/>
      <c r="E17" s="1"/>
      <c r="F17" s="1"/>
      <c r="G17" s="33">
        <f>SUM(C17:C18)</f>
        <v>29700</v>
      </c>
    </row>
    <row r="18" spans="1:7" ht="17.25" x14ac:dyDescent="0.3">
      <c r="A18" s="1" t="s">
        <v>16</v>
      </c>
      <c r="B18" s="1">
        <v>7406300</v>
      </c>
      <c r="C18" s="6">
        <f>SUM(B18-'25'!B18)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55058900</v>
      </c>
      <c r="C19" s="6">
        <f>SUM(B19-'25'!B19)</f>
        <v>35460</v>
      </c>
      <c r="D19" s="14"/>
      <c r="E19" s="1"/>
      <c r="F19" s="1"/>
      <c r="G19" s="12">
        <f>SUM(C19)</f>
        <v>35460</v>
      </c>
    </row>
    <row r="20" spans="1:7" ht="17.25" x14ac:dyDescent="0.3">
      <c r="A20" s="1" t="s">
        <v>18</v>
      </c>
      <c r="B20" s="1">
        <v>23306800</v>
      </c>
      <c r="C20" s="6">
        <f>SUM(B20-'25'!B20)</f>
        <v>53500</v>
      </c>
      <c r="D20" s="14"/>
      <c r="E20" s="1"/>
      <c r="F20" s="1"/>
      <c r="G20" s="12">
        <f>SUM(C20)</f>
        <v>53500</v>
      </c>
    </row>
    <row r="21" spans="1:7" ht="17.25" x14ac:dyDescent="0.3">
      <c r="A21" s="1" t="s">
        <v>19</v>
      </c>
      <c r="B21" s="1">
        <v>96229000</v>
      </c>
      <c r="C21" s="6">
        <f>SUM(B21-'25'!B21)</f>
        <v>53200</v>
      </c>
      <c r="D21" s="14"/>
      <c r="E21" s="1"/>
      <c r="F21" s="1"/>
      <c r="G21" s="12">
        <f>SUM(C21)</f>
        <v>53200</v>
      </c>
    </row>
    <row r="22" spans="1:7" ht="17.25" x14ac:dyDescent="0.3">
      <c r="A22" s="1" t="s">
        <v>42</v>
      </c>
      <c r="B22" s="1">
        <v>12243500</v>
      </c>
      <c r="C22" s="6">
        <f>SUM(B22-'25'!B22)</f>
        <v>46800</v>
      </c>
      <c r="D22" s="14"/>
      <c r="E22" s="1"/>
      <c r="F22" s="1"/>
      <c r="G22" s="27">
        <f>SUM(C22)</f>
        <v>46800</v>
      </c>
    </row>
    <row r="23" spans="1:7" ht="17.25" x14ac:dyDescent="0.3">
      <c r="A23" s="1" t="s">
        <v>20</v>
      </c>
      <c r="B23" s="1">
        <v>23967700</v>
      </c>
      <c r="C23" s="6">
        <f>SUM(B23-'25'!B23)</f>
        <v>29200</v>
      </c>
      <c r="D23" s="14"/>
      <c r="E23" s="1"/>
      <c r="F23" s="1"/>
      <c r="G23" s="33">
        <f>SUM(C23:C24)</f>
        <v>44200</v>
      </c>
    </row>
    <row r="24" spans="1:7" ht="17.25" x14ac:dyDescent="0.3">
      <c r="A24" s="1" t="s">
        <v>21</v>
      </c>
      <c r="B24" s="1">
        <v>3938680</v>
      </c>
      <c r="C24" s="6">
        <f>SUM(B24-'25'!B24)</f>
        <v>15000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63605000</v>
      </c>
      <c r="C25" s="6">
        <f>SUM(B25-'25'!B25)</f>
        <v>132000</v>
      </c>
      <c r="D25" s="14"/>
      <c r="E25" s="1"/>
      <c r="F25" s="1"/>
      <c r="G25" s="33">
        <f>SUM(C25:C26)</f>
        <v>174540</v>
      </c>
    </row>
    <row r="26" spans="1:7" ht="17.25" x14ac:dyDescent="0.3">
      <c r="A26" s="1" t="s">
        <v>23</v>
      </c>
      <c r="B26" s="1">
        <v>4737340</v>
      </c>
      <c r="C26" s="6">
        <f>SUM(B26-'25'!B26)</f>
        <v>42540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SUM(B27-'25'!B27)</f>
        <v>0</v>
      </c>
      <c r="D27" s="14"/>
      <c r="E27" s="1"/>
      <c r="F27" s="1"/>
      <c r="G27" s="33">
        <f>SUM(C27:C28)</f>
        <v>500</v>
      </c>
    </row>
    <row r="28" spans="1:7" ht="17.25" x14ac:dyDescent="0.3">
      <c r="A28" s="1" t="s">
        <v>25</v>
      </c>
      <c r="B28" s="1">
        <v>227800</v>
      </c>
      <c r="C28" s="6">
        <f>SUM(B28-'25'!B28)</f>
        <v>500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30712000</v>
      </c>
      <c r="C29" s="6">
        <f>SUM(B29-'25'!B29)</f>
        <v>56000</v>
      </c>
      <c r="D29" s="14"/>
      <c r="E29" s="1"/>
      <c r="F29" s="1"/>
      <c r="G29" s="22"/>
    </row>
    <row r="30" spans="1:7" ht="17.25" x14ac:dyDescent="0.3">
      <c r="A30" s="1" t="s">
        <v>41</v>
      </c>
      <c r="B30" s="1">
        <v>5358600</v>
      </c>
      <c r="C30" s="6">
        <f>SUM(B30-'25'!B30)</f>
        <v>38740</v>
      </c>
      <c r="D30" s="14"/>
      <c r="E30" s="1"/>
      <c r="F30" s="1"/>
      <c r="G30" s="22">
        <f>SUM(C29:C30)</f>
        <v>94740</v>
      </c>
    </row>
    <row r="31" spans="1:7" ht="17.25" x14ac:dyDescent="0.3">
      <c r="A31" s="1" t="s">
        <v>26</v>
      </c>
      <c r="B31" s="1">
        <v>223000</v>
      </c>
      <c r="C31" s="6">
        <f>SUM(B31-'25'!B31)</f>
        <v>3000</v>
      </c>
      <c r="D31" s="14"/>
      <c r="E31" s="1"/>
      <c r="F31" s="1"/>
      <c r="G31" s="33">
        <f>SUM(C31:C32)</f>
        <v>36880</v>
      </c>
    </row>
    <row r="32" spans="1:7" ht="17.25" x14ac:dyDescent="0.3">
      <c r="A32" s="1" t="s">
        <v>27</v>
      </c>
      <c r="B32" s="1">
        <v>6718960</v>
      </c>
      <c r="C32" s="6">
        <f>SUM(B32-'25'!B32)</f>
        <v>33880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60385000</v>
      </c>
      <c r="C33" s="6">
        <f>SUM(B33-'25'!B33)</f>
        <v>44000</v>
      </c>
      <c r="D33" s="14"/>
      <c r="E33" s="1"/>
      <c r="F33" s="1"/>
      <c r="G33" s="33">
        <f>SUM(C33:C34)</f>
        <v>82510</v>
      </c>
    </row>
    <row r="34" spans="1:7" ht="17.25" x14ac:dyDescent="0.3">
      <c r="A34" s="1" t="s">
        <v>29</v>
      </c>
      <c r="B34" s="1">
        <v>3671140</v>
      </c>
      <c r="C34" s="6">
        <f>SUM(B34-'25'!B34)</f>
        <v>38510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28169500</v>
      </c>
      <c r="C35" s="6">
        <f>SUM(B35-'25'!B35)</f>
        <v>700</v>
      </c>
      <c r="D35" s="14"/>
      <c r="E35" s="1">
        <v>0.96</v>
      </c>
      <c r="F35" s="1">
        <v>0.91</v>
      </c>
      <c r="G35" s="33">
        <f>SUM(C35:C36)</f>
        <v>6830</v>
      </c>
    </row>
    <row r="36" spans="1:7" ht="17.25" x14ac:dyDescent="0.3">
      <c r="A36" s="1" t="s">
        <v>44</v>
      </c>
      <c r="B36" s="1">
        <v>3763610</v>
      </c>
      <c r="C36" s="6">
        <f>SUM(B36-'25'!B36)</f>
        <v>6130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232200</v>
      </c>
      <c r="C37" s="6">
        <f>SUM(B37-'25'!B37)</f>
        <v>100</v>
      </c>
      <c r="D37" s="14"/>
      <c r="E37" s="1"/>
      <c r="F37" s="1"/>
      <c r="G37" s="33">
        <f>SUM(C37:C38)</f>
        <v>4850</v>
      </c>
    </row>
    <row r="38" spans="1:7" ht="17.25" x14ac:dyDescent="0.3">
      <c r="A38" s="1" t="s">
        <v>46</v>
      </c>
      <c r="B38" s="1">
        <v>1660600</v>
      </c>
      <c r="C38" s="6">
        <f>SUM(B38-'25'!B38)</f>
        <v>4750</v>
      </c>
      <c r="D38" s="14"/>
      <c r="E38" s="1">
        <v>0.82</v>
      </c>
      <c r="F38" s="1">
        <v>0.69</v>
      </c>
      <c r="G38" s="34"/>
    </row>
    <row r="39" spans="1:7" ht="17.25" x14ac:dyDescent="0.3">
      <c r="A39" s="1" t="s">
        <v>30</v>
      </c>
      <c r="B39" s="1">
        <v>61350000</v>
      </c>
      <c r="C39" s="6">
        <f>SUM(B39-'25'!B39)</f>
        <v>18000</v>
      </c>
      <c r="D39" s="14"/>
      <c r="E39" s="1"/>
      <c r="F39" s="1"/>
      <c r="G39" s="33">
        <f>SUM(C39:C40)</f>
        <v>53290</v>
      </c>
    </row>
    <row r="40" spans="1:7" ht="17.25" x14ac:dyDescent="0.3">
      <c r="A40" s="1" t="s">
        <v>31</v>
      </c>
      <c r="B40" s="1">
        <v>9963880</v>
      </c>
      <c r="C40" s="6">
        <f>SUM(B40-'25'!B40)</f>
        <v>35290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SUM(B41-'25'!B41)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4260510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1458333333333337" bottom="0.75" header="0.3" footer="0.3"/>
  <pageSetup orientation="portrait" r:id="rId1"/>
  <headerFooter>
    <oddHeader>&amp;C&amp;20October 26, 2018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C3" sqref="C3"/>
    </sheetView>
  </sheetViews>
  <sheetFormatPr defaultRowHeight="15" x14ac:dyDescent="0.25"/>
  <cols>
    <col min="1" max="1" width="16" customWidth="1"/>
    <col min="2" max="2" width="17.85546875" customWidth="1"/>
    <col min="3" max="3" width="17" customWidth="1"/>
    <col min="5" max="5" width="6.7109375" customWidth="1"/>
    <col min="6" max="6" width="6.42578125" customWidth="1"/>
    <col min="7" max="7" width="16.28515625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217003000</v>
      </c>
      <c r="C2" s="6">
        <f>SUM(B2-'26'!B2)</f>
        <v>43000</v>
      </c>
      <c r="D2" s="8"/>
      <c r="E2" s="2"/>
      <c r="F2" s="3"/>
      <c r="G2" s="33">
        <f>SUM(C2:C3)</f>
        <v>72360</v>
      </c>
    </row>
    <row r="3" spans="1:7" ht="17.25" x14ac:dyDescent="0.3">
      <c r="A3" s="1" t="s">
        <v>0</v>
      </c>
      <c r="B3" s="1">
        <v>7491540</v>
      </c>
      <c r="C3" s="6">
        <f>SUM(B3-'26'!B3)</f>
        <v>29360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2600000</v>
      </c>
      <c r="C4" s="6">
        <f>SUM(B4-'26'!B4)</f>
        <v>5000</v>
      </c>
      <c r="D4" s="14"/>
      <c r="E4" s="1"/>
      <c r="F4" s="1"/>
      <c r="G4" s="7">
        <f>SUM(C4)</f>
        <v>5000</v>
      </c>
    </row>
    <row r="5" spans="1:7" ht="17.25" x14ac:dyDescent="0.3">
      <c r="A5" s="1" t="s">
        <v>3</v>
      </c>
      <c r="B5" s="1">
        <v>37582570</v>
      </c>
      <c r="C5" s="6">
        <f>SUM(B5-'26'!B5)</f>
        <v>92220</v>
      </c>
      <c r="D5" s="8"/>
      <c r="E5" s="1"/>
      <c r="F5" s="1"/>
      <c r="G5" s="12">
        <f>SUM(C5)</f>
        <v>92220</v>
      </c>
    </row>
    <row r="6" spans="1:7" ht="17.25" x14ac:dyDescent="0.3">
      <c r="A6" s="1" t="s">
        <v>4</v>
      </c>
      <c r="B6" s="1">
        <v>39367080</v>
      </c>
      <c r="C6" s="6">
        <f>SUM(B6-'26'!B6)</f>
        <v>3830</v>
      </c>
      <c r="D6" s="14"/>
      <c r="E6" s="1"/>
      <c r="F6" s="1"/>
      <c r="G6" s="7">
        <f>SUM(C6)</f>
        <v>3830</v>
      </c>
    </row>
    <row r="7" spans="1:7" ht="17.25" x14ac:dyDescent="0.3">
      <c r="A7" s="1" t="s">
        <v>5</v>
      </c>
      <c r="B7" s="1">
        <v>13592600</v>
      </c>
      <c r="C7" s="6">
        <f>SUM(B7-'26'!B7)</f>
        <v>6700</v>
      </c>
      <c r="D7" s="14"/>
      <c r="E7" s="1"/>
      <c r="F7" s="1"/>
      <c r="G7" s="33">
        <f>SUM(C7:C8)</f>
        <v>33620</v>
      </c>
    </row>
    <row r="8" spans="1:7" ht="17.25" x14ac:dyDescent="0.3">
      <c r="A8" s="1" t="s">
        <v>6</v>
      </c>
      <c r="B8" s="1">
        <v>6043170</v>
      </c>
      <c r="C8" s="6">
        <f>SUM(B8-'26'!B8)</f>
        <v>26920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98613730</v>
      </c>
      <c r="C9" s="6">
        <f>SUM(B9-'26'!B9)</f>
        <v>90020</v>
      </c>
      <c r="D9" s="14"/>
      <c r="E9" s="1"/>
      <c r="F9" s="1"/>
      <c r="G9" s="12">
        <f>SUM(C9)</f>
        <v>90020</v>
      </c>
    </row>
    <row r="10" spans="1:7" ht="17.25" x14ac:dyDescent="0.3">
      <c r="A10" s="1" t="s">
        <v>8</v>
      </c>
      <c r="B10" s="1">
        <v>83222600</v>
      </c>
      <c r="C10" s="6">
        <f>SUM(B10-'26'!B10)</f>
        <v>327600</v>
      </c>
      <c r="D10" s="14"/>
      <c r="E10" s="1"/>
      <c r="F10" s="1"/>
      <c r="G10" s="33">
        <f>SUM(C10:C11)</f>
        <v>327600</v>
      </c>
    </row>
    <row r="11" spans="1:7" ht="17.25" x14ac:dyDescent="0.3">
      <c r="A11" s="1" t="s">
        <v>9</v>
      </c>
      <c r="B11" s="1">
        <v>36407390</v>
      </c>
      <c r="C11" s="6">
        <f>SUM(B11-'26'!B11)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6926584000</v>
      </c>
      <c r="C12" s="6">
        <f>SUM(B12-'26'!B12)</f>
        <v>1955000</v>
      </c>
      <c r="D12" s="14"/>
      <c r="E12" s="1"/>
      <c r="F12" s="1"/>
      <c r="G12" s="12">
        <f>SUM(C12)</f>
        <v>1955000</v>
      </c>
    </row>
    <row r="13" spans="1:7" ht="17.25" x14ac:dyDescent="0.3">
      <c r="A13" s="1" t="s">
        <v>11</v>
      </c>
      <c r="B13" s="11">
        <v>6666668882000</v>
      </c>
      <c r="C13" s="13">
        <f>SUM(B13-'26'!B13)</f>
        <v>228000</v>
      </c>
      <c r="D13" s="14"/>
      <c r="E13" s="1"/>
      <c r="F13" s="1"/>
      <c r="G13" s="12">
        <f>SUM(C13)</f>
        <v>228000</v>
      </c>
    </row>
    <row r="14" spans="1:7" ht="17.25" x14ac:dyDescent="0.3">
      <c r="A14" s="1" t="s">
        <v>12</v>
      </c>
      <c r="B14" s="1">
        <v>50283170</v>
      </c>
      <c r="C14" s="6">
        <f>SUM(B14-'26'!B14)</f>
        <v>0</v>
      </c>
      <c r="D14" s="1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238000560</v>
      </c>
      <c r="C15" s="6">
        <f>SUM(B15-'26'!B15)</f>
        <v>0</v>
      </c>
      <c r="D15" s="14"/>
      <c r="E15" s="1"/>
      <c r="F15" s="1"/>
      <c r="G15" s="28">
        <f>SUM(C15:C15)</f>
        <v>0</v>
      </c>
    </row>
    <row r="16" spans="1:7" ht="17.25" x14ac:dyDescent="0.3">
      <c r="A16" s="1" t="s">
        <v>14</v>
      </c>
      <c r="B16" s="1">
        <v>245693000</v>
      </c>
      <c r="C16" s="6">
        <f>SUM(B16-'26'!B16)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6384130</v>
      </c>
      <c r="C17" s="6">
        <f>SUM(B17-'26'!B17)</f>
        <v>29400</v>
      </c>
      <c r="D17" s="14"/>
      <c r="E17" s="1"/>
      <c r="F17" s="1"/>
      <c r="G17" s="33">
        <f>SUM(C17:C18)</f>
        <v>30100</v>
      </c>
    </row>
    <row r="18" spans="1:7" ht="17.25" x14ac:dyDescent="0.3">
      <c r="A18" s="1" t="s">
        <v>16</v>
      </c>
      <c r="B18" s="1">
        <v>7407000</v>
      </c>
      <c r="C18" s="6">
        <f>SUM(B18-'26'!B18)</f>
        <v>700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55084110</v>
      </c>
      <c r="C19" s="6">
        <f>SUM(B19-'26'!B19)</f>
        <v>25210</v>
      </c>
      <c r="D19" s="14"/>
      <c r="E19" s="1"/>
      <c r="F19" s="1"/>
      <c r="G19" s="12">
        <f>SUM(C19)</f>
        <v>25210</v>
      </c>
    </row>
    <row r="20" spans="1:7" ht="17.25" x14ac:dyDescent="0.3">
      <c r="A20" s="1" t="s">
        <v>18</v>
      </c>
      <c r="B20" s="1">
        <v>23355900</v>
      </c>
      <c r="C20" s="6">
        <f>SUM(B20-'26'!B20)</f>
        <v>49100</v>
      </c>
      <c r="D20" s="14"/>
      <c r="E20" s="1"/>
      <c r="F20" s="1"/>
      <c r="G20" s="12">
        <f>SUM(C20)</f>
        <v>49100</v>
      </c>
    </row>
    <row r="21" spans="1:7" ht="17.25" x14ac:dyDescent="0.3">
      <c r="A21" s="1" t="s">
        <v>19</v>
      </c>
      <c r="B21" s="1">
        <v>96229000</v>
      </c>
      <c r="C21" s="6">
        <f>SUM(B21-'26'!B21)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12288900</v>
      </c>
      <c r="C22" s="6">
        <f>SUM(B22-'26'!B22)</f>
        <v>45400</v>
      </c>
      <c r="D22" s="14"/>
      <c r="E22" s="1"/>
      <c r="F22" s="1"/>
      <c r="G22" s="27">
        <f>SUM(C22)</f>
        <v>45400</v>
      </c>
    </row>
    <row r="23" spans="1:7" ht="17.25" x14ac:dyDescent="0.3">
      <c r="A23" s="1" t="s">
        <v>20</v>
      </c>
      <c r="B23" s="1">
        <v>23993500</v>
      </c>
      <c r="C23" s="6">
        <f>SUM(B23-'26'!B23)</f>
        <v>25800</v>
      </c>
      <c r="D23" s="14"/>
      <c r="E23" s="1"/>
      <c r="F23" s="1"/>
      <c r="G23" s="33">
        <f>SUM(C23:C24)</f>
        <v>40950</v>
      </c>
    </row>
    <row r="24" spans="1:7" ht="17.25" x14ac:dyDescent="0.3">
      <c r="A24" s="1" t="s">
        <v>21</v>
      </c>
      <c r="B24" s="1">
        <v>3953830</v>
      </c>
      <c r="C24" s="6">
        <f>SUM(B24-'26'!B24)</f>
        <v>15150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63724000</v>
      </c>
      <c r="C25" s="6">
        <f>SUM(B25-'26'!B25)</f>
        <v>119000</v>
      </c>
      <c r="D25" s="14"/>
      <c r="E25" s="1"/>
      <c r="F25" s="1"/>
      <c r="G25" s="33">
        <f>SUM(C25:C26)</f>
        <v>163510</v>
      </c>
    </row>
    <row r="26" spans="1:7" ht="17.25" x14ac:dyDescent="0.3">
      <c r="A26" s="1" t="s">
        <v>23</v>
      </c>
      <c r="B26" s="1">
        <v>4781850</v>
      </c>
      <c r="C26" s="6">
        <f>SUM(B26-'26'!B26)</f>
        <v>44510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SUM(B27-'26'!B27)</f>
        <v>0</v>
      </c>
      <c r="D27" s="14"/>
      <c r="E27" s="1"/>
      <c r="F27" s="1"/>
      <c r="G27" s="31">
        <f>SUM(C27:C28)</f>
        <v>700</v>
      </c>
    </row>
    <row r="28" spans="1:7" ht="17.25" x14ac:dyDescent="0.3">
      <c r="A28" s="1" t="s">
        <v>25</v>
      </c>
      <c r="B28" s="1">
        <v>228500</v>
      </c>
      <c r="C28" s="6">
        <f>SUM(B28-'26'!B28)</f>
        <v>700</v>
      </c>
      <c r="D28" s="14"/>
      <c r="E28" s="1"/>
      <c r="F28" s="1"/>
      <c r="G28" s="37"/>
    </row>
    <row r="29" spans="1:7" ht="17.25" x14ac:dyDescent="0.3">
      <c r="A29" s="1" t="s">
        <v>40</v>
      </c>
      <c r="B29" s="1">
        <v>30765000</v>
      </c>
      <c r="C29" s="6">
        <f>SUM(B29-'26'!B29)</f>
        <v>53000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5399110</v>
      </c>
      <c r="C30" s="6">
        <f>SUM(B30-'26'!B30)</f>
        <v>40510</v>
      </c>
      <c r="D30" s="14"/>
      <c r="E30" s="1"/>
      <c r="F30" s="1"/>
      <c r="G30" s="21">
        <f>SUM(C29:C30)</f>
        <v>93510</v>
      </c>
    </row>
    <row r="31" spans="1:7" ht="17.25" x14ac:dyDescent="0.3">
      <c r="A31" s="1" t="s">
        <v>26</v>
      </c>
      <c r="B31" s="1">
        <v>225000</v>
      </c>
      <c r="C31" s="6">
        <f>SUM(B31-'26'!B31)</f>
        <v>2000</v>
      </c>
      <c r="D31" s="14"/>
      <c r="E31" s="1"/>
      <c r="F31" s="1"/>
      <c r="G31" s="33">
        <f>SUM(C31:C32)</f>
        <v>37360</v>
      </c>
    </row>
    <row r="32" spans="1:7" ht="17.25" x14ac:dyDescent="0.3">
      <c r="A32" s="1" t="s">
        <v>27</v>
      </c>
      <c r="B32" s="1">
        <v>6754320</v>
      </c>
      <c r="C32" s="6">
        <f>SUM(B32-'26'!B32)</f>
        <v>35360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60426000</v>
      </c>
      <c r="C33" s="6">
        <f>SUM(B33-'26'!B33)</f>
        <v>41000</v>
      </c>
      <c r="D33" s="14"/>
      <c r="E33" s="1"/>
      <c r="F33" s="1"/>
      <c r="G33" s="33">
        <f>SUM(C33:C34)</f>
        <v>80920</v>
      </c>
    </row>
    <row r="34" spans="1:7" ht="17.25" x14ac:dyDescent="0.3">
      <c r="A34" s="1" t="s">
        <v>29</v>
      </c>
      <c r="B34" s="1">
        <v>3711060</v>
      </c>
      <c r="C34" s="6">
        <f>SUM(B34-'26'!B34)</f>
        <v>39920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28170600</v>
      </c>
      <c r="C35" s="6">
        <f>SUM(B35-'26'!B35)</f>
        <v>1100</v>
      </c>
      <c r="D35" s="14"/>
      <c r="E35" s="1"/>
      <c r="F35" s="1"/>
      <c r="G35" s="33">
        <f>SUM(C35:C36)</f>
        <v>10700</v>
      </c>
    </row>
    <row r="36" spans="1:7" ht="17.25" x14ac:dyDescent="0.3">
      <c r="A36" s="1" t="s">
        <v>44</v>
      </c>
      <c r="B36" s="1">
        <v>3773210</v>
      </c>
      <c r="C36" s="6">
        <f>SUM(B36-'26'!B36)</f>
        <v>9600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231400</v>
      </c>
      <c r="C37" s="6">
        <f>SUM(B37-'26'!B37)</f>
        <v>-800</v>
      </c>
      <c r="D37" s="14"/>
      <c r="E37" s="1"/>
      <c r="F37" s="1"/>
      <c r="G37" s="33">
        <f>SUM(C37:C38)</f>
        <v>1860</v>
      </c>
    </row>
    <row r="38" spans="1:7" ht="17.25" x14ac:dyDescent="0.3">
      <c r="A38" s="1" t="s">
        <v>46</v>
      </c>
      <c r="B38" s="1">
        <v>1663260</v>
      </c>
      <c r="C38" s="6">
        <f>SUM(B38-'26'!B38)</f>
        <v>2660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61352000</v>
      </c>
      <c r="C39" s="6">
        <f>SUM(B39-'26'!B39)</f>
        <v>2000</v>
      </c>
      <c r="D39" s="14"/>
      <c r="E39" s="1"/>
      <c r="F39" s="1"/>
      <c r="G39" s="33">
        <f>SUM(C39:C40)</f>
        <v>33640</v>
      </c>
    </row>
    <row r="40" spans="1:7" ht="17.25" x14ac:dyDescent="0.3">
      <c r="A40" s="1" t="s">
        <v>31</v>
      </c>
      <c r="B40" s="1">
        <v>9995520</v>
      </c>
      <c r="C40" s="6">
        <f>SUM(B40-'26'!B40)</f>
        <v>31640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SUM(B41-'26'!B41)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625" bottom="0.75" header="0.3" footer="0.3"/>
  <pageSetup orientation="portrait" r:id="rId1"/>
  <headerFooter>
    <oddHeader>&amp;C&amp;20October 27, 2018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C3" sqref="C3"/>
    </sheetView>
  </sheetViews>
  <sheetFormatPr defaultRowHeight="15" x14ac:dyDescent="0.25"/>
  <cols>
    <col min="1" max="1" width="17" customWidth="1"/>
    <col min="2" max="2" width="19.140625" customWidth="1"/>
    <col min="3" max="3" width="14.710937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217049000</v>
      </c>
      <c r="C2" s="6">
        <f>SUM(B2-'27'!B2)</f>
        <v>46000</v>
      </c>
      <c r="D2" s="8"/>
      <c r="E2" s="2"/>
      <c r="F2" s="3"/>
      <c r="G2" s="33">
        <f>SUM(C2:C3)</f>
        <v>110950</v>
      </c>
    </row>
    <row r="3" spans="1:7" ht="17.25" x14ac:dyDescent="0.3">
      <c r="A3" s="1" t="s">
        <v>0</v>
      </c>
      <c r="B3" s="1">
        <v>7556490</v>
      </c>
      <c r="C3" s="6">
        <f>SUM(B3-'27'!B3)</f>
        <v>64950</v>
      </c>
      <c r="D3" s="14"/>
      <c r="E3" s="1"/>
      <c r="F3" s="1"/>
      <c r="G3" s="34"/>
    </row>
    <row r="4" spans="1:7" ht="17.25" x14ac:dyDescent="0.3">
      <c r="A4" s="1" t="s">
        <v>2</v>
      </c>
      <c r="B4" s="1">
        <v>2600000</v>
      </c>
      <c r="C4" s="6">
        <f>SUM(B4-'27'!B4)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37674810</v>
      </c>
      <c r="C5" s="6">
        <f>SUM(B5-'27'!B5)</f>
        <v>92240</v>
      </c>
      <c r="D5" s="8"/>
      <c r="E5" s="1"/>
      <c r="F5" s="1"/>
      <c r="G5" s="12">
        <f>SUM(C5)</f>
        <v>92240</v>
      </c>
    </row>
    <row r="6" spans="1:7" ht="17.25" x14ac:dyDescent="0.3">
      <c r="A6" s="1" t="s">
        <v>4</v>
      </c>
      <c r="B6" s="1">
        <v>39370790</v>
      </c>
      <c r="C6" s="6">
        <f>SUM(B6-'27'!B6)</f>
        <v>3710</v>
      </c>
      <c r="D6" s="14"/>
      <c r="E6" s="1"/>
      <c r="F6" s="1"/>
      <c r="G6" s="12">
        <f>SUM(C6)</f>
        <v>3710</v>
      </c>
    </row>
    <row r="7" spans="1:7" ht="17.25" x14ac:dyDescent="0.3">
      <c r="A7" s="1" t="s">
        <v>5</v>
      </c>
      <c r="B7" s="1">
        <v>13603000</v>
      </c>
      <c r="C7" s="6">
        <f>SUM(B7-'27'!B7)</f>
        <v>10400</v>
      </c>
      <c r="D7" s="14"/>
      <c r="E7" s="1"/>
      <c r="F7" s="1"/>
      <c r="G7" s="33">
        <f>SUM(C7:C8)</f>
        <v>36820</v>
      </c>
    </row>
    <row r="8" spans="1:7" ht="17.25" x14ac:dyDescent="0.3">
      <c r="A8" s="1" t="s">
        <v>6</v>
      </c>
      <c r="B8" s="1">
        <v>6069590</v>
      </c>
      <c r="C8" s="6">
        <f>SUM(B8-'27'!B8)</f>
        <v>26420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98698070</v>
      </c>
      <c r="C9" s="6">
        <f>SUM(B9-'27'!B9)</f>
        <v>84340</v>
      </c>
      <c r="D9" s="14"/>
      <c r="E9" s="1"/>
      <c r="F9" s="1"/>
      <c r="G9" s="12">
        <f>SUM(C9)</f>
        <v>84340</v>
      </c>
    </row>
    <row r="10" spans="1:7" ht="17.25" x14ac:dyDescent="0.3">
      <c r="A10" s="1" t="s">
        <v>8</v>
      </c>
      <c r="B10" s="1">
        <v>83500300</v>
      </c>
      <c r="C10" s="6">
        <f>SUM(B10-'27'!B10)</f>
        <v>277700</v>
      </c>
      <c r="D10" s="14"/>
      <c r="E10" s="1"/>
      <c r="F10" s="1"/>
      <c r="G10" s="33">
        <f>SUM(C10:C11)</f>
        <v>277700</v>
      </c>
    </row>
    <row r="11" spans="1:7" ht="17.25" x14ac:dyDescent="0.3">
      <c r="A11" s="1" t="s">
        <v>9</v>
      </c>
      <c r="B11" s="1">
        <v>36407390</v>
      </c>
      <c r="C11" s="6">
        <f>SUM(B11-'27'!B11)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1">
        <v>6928090000</v>
      </c>
      <c r="C12" s="6">
        <f>SUM(B12-'27'!B12)</f>
        <v>1506000</v>
      </c>
      <c r="D12" s="14"/>
      <c r="E12" s="1"/>
      <c r="F12" s="1"/>
      <c r="G12" s="12">
        <f>SUM(C12)</f>
        <v>1506000</v>
      </c>
    </row>
    <row r="13" spans="1:7" ht="17.25" x14ac:dyDescent="0.3">
      <c r="A13" s="1" t="s">
        <v>11</v>
      </c>
      <c r="B13" s="11">
        <v>6666669292000</v>
      </c>
      <c r="C13" s="13">
        <f>SUM(B13-'27'!B13)</f>
        <v>410000</v>
      </c>
      <c r="D13" s="14"/>
      <c r="E13" s="1"/>
      <c r="F13" s="1"/>
      <c r="G13" s="12">
        <f>SUM(C13)</f>
        <v>410000</v>
      </c>
    </row>
    <row r="14" spans="1:7" ht="17.25" x14ac:dyDescent="0.3">
      <c r="A14" s="1" t="s">
        <v>12</v>
      </c>
      <c r="B14" s="1">
        <v>50368470</v>
      </c>
      <c r="C14" s="6">
        <f>SUM(B14-'27'!B14)</f>
        <v>85300</v>
      </c>
      <c r="D14" s="14"/>
      <c r="E14" s="1"/>
      <c r="F14" s="1"/>
      <c r="G14" s="12">
        <f>SUM(C14)</f>
        <v>85300</v>
      </c>
    </row>
    <row r="15" spans="1:7" ht="17.25" x14ac:dyDescent="0.3">
      <c r="A15" s="1" t="s">
        <v>13</v>
      </c>
      <c r="B15" s="1">
        <v>238351630</v>
      </c>
      <c r="C15" s="6">
        <f>SUM(B15-'27'!B15)</f>
        <v>351070</v>
      </c>
      <c r="D15" s="14"/>
      <c r="E15" s="1"/>
      <c r="F15" s="1"/>
      <c r="G15" s="28">
        <f>SUM(C15:C15)</f>
        <v>351070</v>
      </c>
    </row>
    <row r="16" spans="1:7" ht="17.25" x14ac:dyDescent="0.3">
      <c r="A16" s="1" t="s">
        <v>14</v>
      </c>
      <c r="B16" s="1">
        <v>245987000</v>
      </c>
      <c r="C16" s="6">
        <f>SUM(B16-'27'!B16)</f>
        <v>294000</v>
      </c>
      <c r="D16" s="14"/>
      <c r="E16" s="1"/>
      <c r="F16" s="1"/>
      <c r="G16" s="12">
        <f>SUM(C16)</f>
        <v>294000</v>
      </c>
    </row>
    <row r="17" spans="1:7" ht="17.25" x14ac:dyDescent="0.3">
      <c r="A17" s="1" t="s">
        <v>15</v>
      </c>
      <c r="B17" s="1">
        <v>6411540</v>
      </c>
      <c r="C17" s="6">
        <f>SUM(B17-'27'!B17)</f>
        <v>27410</v>
      </c>
      <c r="D17" s="14"/>
      <c r="E17" s="1"/>
      <c r="F17" s="1"/>
      <c r="G17" s="33">
        <f>SUM(C17:C18)</f>
        <v>27510</v>
      </c>
    </row>
    <row r="18" spans="1:7" ht="17.25" x14ac:dyDescent="0.3">
      <c r="A18" s="1" t="s">
        <v>16</v>
      </c>
      <c r="B18" s="1">
        <v>7407100</v>
      </c>
      <c r="C18" s="6">
        <f>SUM(B18-'27'!B18)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55107800</v>
      </c>
      <c r="C19" s="6">
        <f>SUM(B19-'27'!B19)</f>
        <v>23690</v>
      </c>
      <c r="D19" s="14"/>
      <c r="E19" s="1"/>
      <c r="F19" s="1"/>
      <c r="G19" s="12">
        <f>SUM(C19)</f>
        <v>23690</v>
      </c>
    </row>
    <row r="20" spans="1:7" ht="17.25" x14ac:dyDescent="0.3">
      <c r="A20" s="1" t="s">
        <v>18</v>
      </c>
      <c r="B20" s="1">
        <v>23406700</v>
      </c>
      <c r="C20" s="6">
        <f>SUM(B20-'27'!B20)</f>
        <v>50800</v>
      </c>
      <c r="D20" s="14"/>
      <c r="E20" s="1"/>
      <c r="F20" s="1"/>
      <c r="G20" s="12">
        <f>SUM(C20)</f>
        <v>50800</v>
      </c>
    </row>
    <row r="21" spans="1:7" ht="17.25" x14ac:dyDescent="0.3">
      <c r="A21" s="1" t="s">
        <v>19</v>
      </c>
      <c r="B21" s="1">
        <v>96347100</v>
      </c>
      <c r="C21" s="6">
        <f>SUM(B21-'27'!B21)</f>
        <v>118100</v>
      </c>
      <c r="D21" s="14"/>
      <c r="E21" s="1"/>
      <c r="F21" s="1"/>
      <c r="G21" s="12">
        <f>SUM(C21)</f>
        <v>118100</v>
      </c>
    </row>
    <row r="22" spans="1:7" ht="17.25" x14ac:dyDescent="0.3">
      <c r="A22" s="1" t="s">
        <v>42</v>
      </c>
      <c r="B22" s="1">
        <v>12343300</v>
      </c>
      <c r="C22" s="6">
        <f>SUM(B22-'27'!B22)</f>
        <v>54400</v>
      </c>
      <c r="D22" s="14"/>
      <c r="E22" s="1"/>
      <c r="F22" s="1"/>
      <c r="G22" s="27">
        <f>SUM(C22)</f>
        <v>54400</v>
      </c>
    </row>
    <row r="23" spans="1:7" ht="17.25" x14ac:dyDescent="0.3">
      <c r="A23" s="1" t="s">
        <v>20</v>
      </c>
      <c r="B23" s="1">
        <v>24025600</v>
      </c>
      <c r="C23" s="6">
        <f>SUM(B23-'27'!B23)</f>
        <v>32100</v>
      </c>
      <c r="D23" s="14"/>
      <c r="E23" s="1"/>
      <c r="F23" s="1"/>
      <c r="G23" s="33">
        <f>SUM(C23:C24)</f>
        <v>47500</v>
      </c>
    </row>
    <row r="24" spans="1:7" ht="17.25" x14ac:dyDescent="0.3">
      <c r="A24" s="1" t="s">
        <v>21</v>
      </c>
      <c r="B24" s="1">
        <v>3969230</v>
      </c>
      <c r="C24" s="6">
        <f>SUM(B24-'27'!B24)</f>
        <v>15400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63724000</v>
      </c>
      <c r="C25" s="6">
        <f>SUM(B25-'27'!B25)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4781850</v>
      </c>
      <c r="C26" s="6">
        <f>SUM(B26-'27'!B26)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SUM(B27-'27'!B27)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228500</v>
      </c>
      <c r="C28" s="6">
        <f>SUM(B28-'27'!B28)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30765000</v>
      </c>
      <c r="C29" s="6">
        <f>SUM(B29-'27'!B29)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5399110</v>
      </c>
      <c r="C30" s="6">
        <f>SUM(B30-'27'!B30)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225000</v>
      </c>
      <c r="C31" s="6">
        <f>SUM(B31-'27'!B31)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6754320</v>
      </c>
      <c r="C32" s="6">
        <f>SUM(B32-'27'!B32)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60426000</v>
      </c>
      <c r="C33" s="6">
        <f>SUM(B33-'27'!B33)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3711060</v>
      </c>
      <c r="C34" s="6">
        <f>SUM(B34-'27'!B34)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28170600</v>
      </c>
      <c r="C35" s="6">
        <f>SUM(B35-'27'!B35)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3773210</v>
      </c>
      <c r="C36" s="6">
        <f>SUM(B36-'27'!B36)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231400</v>
      </c>
      <c r="C37" s="6">
        <f>SUM(B37-'27'!B37)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1663260</v>
      </c>
      <c r="C38" s="6">
        <f>SUM(B38-'27'!B38)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61352000</v>
      </c>
      <c r="C39" s="6">
        <f>SUM(B39-'27'!B39)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9995520</v>
      </c>
      <c r="C40" s="6">
        <f>SUM(B40-'27'!B40)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SUM(B41-'27'!B41)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&amp;C&amp;20October 28, 2018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6" workbookViewId="0">
      <selection activeCell="F13" sqref="F13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217098000</v>
      </c>
      <c r="C2" s="6">
        <f>SUM(B2-'28'!B2)</f>
        <v>49000</v>
      </c>
      <c r="D2" s="8"/>
      <c r="E2" s="2"/>
      <c r="F2" s="3"/>
      <c r="G2" s="33">
        <f>SUM(C2:C3)</f>
        <v>96160</v>
      </c>
    </row>
    <row r="3" spans="1:7" ht="17.25" x14ac:dyDescent="0.3">
      <c r="A3" s="1" t="s">
        <v>0</v>
      </c>
      <c r="B3" s="1">
        <v>7603650</v>
      </c>
      <c r="C3" s="6">
        <f>SUM(B3-'28'!B3)</f>
        <v>47160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2602000</v>
      </c>
      <c r="C4" s="6">
        <f>SUM(B4-'28'!B4)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37769590</v>
      </c>
      <c r="C5" s="6">
        <f>SUM(B5-'28'!B5)</f>
        <v>94780</v>
      </c>
      <c r="D5" s="8"/>
      <c r="E5" s="1"/>
      <c r="F5" s="1"/>
      <c r="G5" s="12">
        <f>SUM(C5)</f>
        <v>94780</v>
      </c>
    </row>
    <row r="6" spans="1:7" ht="17.25" x14ac:dyDescent="0.3">
      <c r="A6" s="1" t="s">
        <v>4</v>
      </c>
      <c r="B6" s="1">
        <v>39375750</v>
      </c>
      <c r="C6" s="6">
        <f>SUM(B6-'28'!B6)</f>
        <v>4960</v>
      </c>
      <c r="D6" s="14"/>
      <c r="E6" s="1"/>
      <c r="F6" s="1"/>
      <c r="G6" s="12">
        <f>SUM(C6)</f>
        <v>4960</v>
      </c>
    </row>
    <row r="7" spans="1:7" ht="17.25" x14ac:dyDescent="0.3">
      <c r="A7" s="1" t="s">
        <v>5</v>
      </c>
      <c r="B7" s="1">
        <v>13614200</v>
      </c>
      <c r="C7" s="6">
        <f>SUM(B7-'28'!B7)</f>
        <v>11200</v>
      </c>
      <c r="D7" s="14"/>
      <c r="E7" s="1"/>
      <c r="F7" s="1"/>
      <c r="G7" s="33">
        <f>SUM(C7:C8)</f>
        <v>37930</v>
      </c>
    </row>
    <row r="8" spans="1:7" ht="17.25" x14ac:dyDescent="0.3">
      <c r="A8" s="1" t="s">
        <v>6</v>
      </c>
      <c r="B8" s="1">
        <v>6096320</v>
      </c>
      <c r="C8" s="6">
        <f>SUM(B8-'28'!B8)</f>
        <v>26730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98783410</v>
      </c>
      <c r="C9" s="6">
        <f>SUM(B9-'28'!B9)</f>
        <v>85340</v>
      </c>
      <c r="D9" s="14"/>
      <c r="E9" s="1"/>
      <c r="F9" s="1"/>
      <c r="G9" s="12">
        <f>SUM(C9)</f>
        <v>85340</v>
      </c>
    </row>
    <row r="10" spans="1:7" ht="17.25" x14ac:dyDescent="0.3">
      <c r="A10" s="1" t="s">
        <v>8</v>
      </c>
      <c r="B10" s="1">
        <v>83998200</v>
      </c>
      <c r="C10" s="6">
        <f>SUM(B10-'28'!B10)</f>
        <v>497900</v>
      </c>
      <c r="D10" s="14"/>
      <c r="E10" s="1"/>
      <c r="F10" s="1"/>
      <c r="G10" s="33">
        <f>SUM(C10:C11)</f>
        <v>497900</v>
      </c>
    </row>
    <row r="11" spans="1:7" ht="17.25" x14ac:dyDescent="0.3">
      <c r="A11" s="1" t="s">
        <v>9</v>
      </c>
      <c r="B11" s="1">
        <v>36407390</v>
      </c>
      <c r="C11" s="6">
        <f>SUM(B11-'28'!B11)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6929575000</v>
      </c>
      <c r="C12" s="6">
        <f>SUM(B12-'28'!B12)</f>
        <v>1485000</v>
      </c>
      <c r="D12" s="14"/>
      <c r="E12" s="1"/>
      <c r="F12" s="1">
        <v>2</v>
      </c>
      <c r="G12" s="12">
        <f>SUM(C12)</f>
        <v>1485000</v>
      </c>
    </row>
    <row r="13" spans="1:7" ht="17.25" x14ac:dyDescent="0.3">
      <c r="A13" s="1" t="s">
        <v>11</v>
      </c>
      <c r="B13" s="11">
        <v>6666669559000</v>
      </c>
      <c r="C13" s="13">
        <f>SUM(B13-'28'!B13)</f>
        <v>267000</v>
      </c>
      <c r="D13" s="14"/>
      <c r="E13" s="1"/>
      <c r="F13" s="1"/>
      <c r="G13" s="12">
        <f>SUM(C13)</f>
        <v>267000</v>
      </c>
    </row>
    <row r="14" spans="1:7" ht="17.25" x14ac:dyDescent="0.3">
      <c r="A14" s="1" t="s">
        <v>12</v>
      </c>
      <c r="B14" s="1">
        <v>50413270</v>
      </c>
      <c r="C14" s="6">
        <f>SUM(B14-'28'!B14)</f>
        <v>44800</v>
      </c>
      <c r="D14" s="14"/>
      <c r="E14" s="1"/>
      <c r="F14" s="1"/>
      <c r="G14" s="12">
        <f>SUM(C14)</f>
        <v>44800</v>
      </c>
    </row>
    <row r="15" spans="1:7" ht="17.25" x14ac:dyDescent="0.3">
      <c r="A15" s="1" t="s">
        <v>13</v>
      </c>
      <c r="B15" s="1">
        <v>238519100</v>
      </c>
      <c r="C15" s="6">
        <f>SUM(B15-'28'!B15)</f>
        <v>167470</v>
      </c>
      <c r="D15" s="14"/>
      <c r="E15" s="1"/>
      <c r="F15" s="1"/>
      <c r="G15" s="28">
        <f>SUM(C15:C15)</f>
        <v>167470</v>
      </c>
    </row>
    <row r="16" spans="1:7" ht="17.25" x14ac:dyDescent="0.3">
      <c r="A16" s="1" t="s">
        <v>14</v>
      </c>
      <c r="B16" s="1">
        <v>246094000</v>
      </c>
      <c r="C16" s="6">
        <f>SUM(B16-'28'!B16)</f>
        <v>107000</v>
      </c>
      <c r="D16" s="14"/>
      <c r="E16" s="1"/>
      <c r="F16" s="1"/>
      <c r="G16" s="12">
        <f>SUM(C16)</f>
        <v>107000</v>
      </c>
    </row>
    <row r="17" spans="1:7" ht="17.25" x14ac:dyDescent="0.3">
      <c r="A17" s="1" t="s">
        <v>15</v>
      </c>
      <c r="B17" s="1">
        <v>6440920</v>
      </c>
      <c r="C17" s="6">
        <f>SUM(B17-'28'!B17)</f>
        <v>29380</v>
      </c>
      <c r="D17" s="14"/>
      <c r="E17" s="1"/>
      <c r="F17" s="1"/>
      <c r="G17" s="33">
        <f>SUM(C17:C18)</f>
        <v>29680</v>
      </c>
    </row>
    <row r="18" spans="1:7" ht="17.25" x14ac:dyDescent="0.3">
      <c r="A18" s="1" t="s">
        <v>16</v>
      </c>
      <c r="B18" s="1">
        <v>7407400</v>
      </c>
      <c r="C18" s="6">
        <f>SUM(B18-'28'!B18)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55131420</v>
      </c>
      <c r="C19" s="6">
        <f>SUM(B19-'28'!B19)</f>
        <v>23620</v>
      </c>
      <c r="D19" s="14"/>
      <c r="E19" s="1"/>
      <c r="F19" s="1"/>
      <c r="G19" s="12">
        <f>SUM(C19)</f>
        <v>23620</v>
      </c>
    </row>
    <row r="20" spans="1:7" ht="17.25" x14ac:dyDescent="0.3">
      <c r="A20" s="1" t="s">
        <v>18</v>
      </c>
      <c r="B20" s="1">
        <v>23464200</v>
      </c>
      <c r="C20" s="6">
        <f>SUM(B20-'28'!B20)</f>
        <v>57500</v>
      </c>
      <c r="D20" s="14"/>
      <c r="E20" s="1"/>
      <c r="F20" s="1"/>
      <c r="G20" s="12">
        <f>SUM(C20)</f>
        <v>57500</v>
      </c>
    </row>
    <row r="21" spans="1:7" ht="17.25" x14ac:dyDescent="0.3">
      <c r="A21" s="1" t="s">
        <v>19</v>
      </c>
      <c r="B21" s="1">
        <v>96404700</v>
      </c>
      <c r="C21" s="6">
        <f>SUM(B21-'28'!B21)</f>
        <v>57600</v>
      </c>
      <c r="D21" s="14"/>
      <c r="E21" s="1"/>
      <c r="F21" s="1"/>
      <c r="G21" s="12">
        <f>SUM(C21)</f>
        <v>57600</v>
      </c>
    </row>
    <row r="22" spans="1:7" ht="17.25" x14ac:dyDescent="0.3">
      <c r="A22" s="1" t="s">
        <v>42</v>
      </c>
      <c r="B22" s="1">
        <v>12395200</v>
      </c>
      <c r="C22" s="6">
        <f>SUM(B22-'28'!B22)</f>
        <v>51900</v>
      </c>
      <c r="D22" s="14"/>
      <c r="E22" s="1"/>
      <c r="F22" s="1"/>
      <c r="G22" s="27">
        <f>SUM(C22)</f>
        <v>51900</v>
      </c>
    </row>
    <row r="23" spans="1:7" ht="17.25" x14ac:dyDescent="0.3">
      <c r="A23" s="1" t="s">
        <v>20</v>
      </c>
      <c r="B23" s="1">
        <v>24061300</v>
      </c>
      <c r="C23" s="6">
        <f>SUM(B23-'28'!B23)</f>
        <v>35700</v>
      </c>
      <c r="D23" s="14"/>
      <c r="E23" s="1"/>
      <c r="F23" s="1"/>
      <c r="G23" s="33">
        <f>SUM(C23:C24)</f>
        <v>51660</v>
      </c>
    </row>
    <row r="24" spans="1:7" ht="17.25" x14ac:dyDescent="0.3">
      <c r="A24" s="1" t="s">
        <v>21</v>
      </c>
      <c r="B24" s="1">
        <v>3985190</v>
      </c>
      <c r="C24" s="6">
        <f>SUM(B24-'28'!B24)</f>
        <v>15960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64024000</v>
      </c>
      <c r="C25" s="6">
        <f>SUM(B25-'28'!B25)</f>
        <v>300000</v>
      </c>
      <c r="D25" s="14"/>
      <c r="E25" s="1"/>
      <c r="F25" s="1"/>
      <c r="G25" s="33">
        <f>SUM(C25:C26)</f>
        <v>384860</v>
      </c>
    </row>
    <row r="26" spans="1:7" ht="17.25" x14ac:dyDescent="0.3">
      <c r="A26" s="1" t="s">
        <v>23</v>
      </c>
      <c r="B26" s="1">
        <v>4866710</v>
      </c>
      <c r="C26" s="6">
        <f>SUM(B26-'28'!B26)</f>
        <v>84860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SUM(B27-'28'!B27)</f>
        <v>0</v>
      </c>
      <c r="D27" s="14"/>
      <c r="E27" s="1"/>
      <c r="F27" s="1"/>
      <c r="G27" s="33">
        <f>SUM(C27:C28)</f>
        <v>2200</v>
      </c>
    </row>
    <row r="28" spans="1:7" ht="17.25" x14ac:dyDescent="0.3">
      <c r="A28" s="1" t="s">
        <v>25</v>
      </c>
      <c r="B28" s="1">
        <v>230700</v>
      </c>
      <c r="C28" s="6">
        <f>SUM(B28-'28'!B28)</f>
        <v>2200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30919000</v>
      </c>
      <c r="C29" s="6">
        <f>SUM(B29-'28'!B29)</f>
        <v>154000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5435870</v>
      </c>
      <c r="C30" s="6">
        <f>SUM(B30-'28'!B30)</f>
        <v>36760</v>
      </c>
      <c r="D30" s="14"/>
      <c r="E30" s="1"/>
      <c r="F30" s="1"/>
      <c r="G30" s="21">
        <f>SUM(C29:C30)</f>
        <v>190760</v>
      </c>
    </row>
    <row r="31" spans="1:7" ht="17.25" x14ac:dyDescent="0.3">
      <c r="A31" s="1" t="s">
        <v>26</v>
      </c>
      <c r="B31" s="1">
        <v>232000</v>
      </c>
      <c r="C31" s="6">
        <f>SUM(B31-'28'!B31)</f>
        <v>7000</v>
      </c>
      <c r="D31" s="14"/>
      <c r="E31" s="1"/>
      <c r="F31" s="1"/>
      <c r="G31" s="33">
        <f>SUM(C31:C32)</f>
        <v>75130</v>
      </c>
    </row>
    <row r="32" spans="1:7" ht="17.25" x14ac:dyDescent="0.3">
      <c r="A32" s="1" t="s">
        <v>27</v>
      </c>
      <c r="B32" s="1">
        <v>6822450</v>
      </c>
      <c r="C32" s="6">
        <f>SUM(B32-'28'!B32)</f>
        <v>68130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60533000</v>
      </c>
      <c r="C33" s="6">
        <f>SUM(B33-'28'!B33)</f>
        <v>107000</v>
      </c>
      <c r="D33" s="14"/>
      <c r="E33" s="1"/>
      <c r="F33" s="1"/>
      <c r="G33" s="33">
        <f>SUM(C33:C34)</f>
        <v>183560</v>
      </c>
    </row>
    <row r="34" spans="1:7" ht="17.25" x14ac:dyDescent="0.3">
      <c r="A34" s="1" t="s">
        <v>29</v>
      </c>
      <c r="B34" s="1">
        <v>3787620</v>
      </c>
      <c r="C34" s="6">
        <f>SUM(B34-'28'!B34)</f>
        <v>76560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28171400</v>
      </c>
      <c r="C35" s="6">
        <f>SUM(B35-'28'!B35)</f>
        <v>800</v>
      </c>
      <c r="D35" s="14"/>
      <c r="E35" s="1">
        <v>0.82</v>
      </c>
      <c r="F35" s="1">
        <v>0.77</v>
      </c>
      <c r="G35" s="33">
        <f>SUM(C35:C36)</f>
        <v>22560</v>
      </c>
    </row>
    <row r="36" spans="1:7" ht="17.25" x14ac:dyDescent="0.3">
      <c r="A36" s="1" t="s">
        <v>44</v>
      </c>
      <c r="B36" s="1">
        <v>3794970</v>
      </c>
      <c r="C36" s="6">
        <f>SUM(B36-'28'!B36)</f>
        <v>21760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230300</v>
      </c>
      <c r="C37" s="6">
        <f>SUM(B37-'28'!B37)</f>
        <v>-1100</v>
      </c>
      <c r="D37" s="14"/>
      <c r="E37" s="1">
        <v>1.0900000000000001</v>
      </c>
      <c r="F37" s="1">
        <v>1.01</v>
      </c>
      <c r="G37" s="33">
        <f>SUM(C37:C38)</f>
        <v>7740</v>
      </c>
    </row>
    <row r="38" spans="1:7" ht="17.25" x14ac:dyDescent="0.3">
      <c r="A38" s="1" t="s">
        <v>46</v>
      </c>
      <c r="B38" s="1">
        <v>1672100</v>
      </c>
      <c r="C38" s="6">
        <f>SUM(B38-'28'!B38)</f>
        <v>8840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61369000</v>
      </c>
      <c r="C39" s="6">
        <f>SUM(B39-'28'!B39)</f>
        <v>17000</v>
      </c>
      <c r="D39" s="14"/>
      <c r="E39" s="1"/>
      <c r="F39" s="1"/>
      <c r="G39" s="33">
        <f>SUM(C39:C40)</f>
        <v>69201</v>
      </c>
    </row>
    <row r="40" spans="1:7" ht="17.25" x14ac:dyDescent="0.3">
      <c r="A40" s="1" t="s">
        <v>31</v>
      </c>
      <c r="B40" s="1">
        <v>56680</v>
      </c>
      <c r="C40" s="6">
        <v>52201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SUM(B41-'28'!B41)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&amp;C&amp;20October 29,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G44" sqref="G44"/>
    </sheetView>
  </sheetViews>
  <sheetFormatPr defaultRowHeight="15" x14ac:dyDescent="0.25"/>
  <cols>
    <col min="1" max="1" width="16.28515625" customWidth="1"/>
    <col min="2" max="2" width="18.28515625" customWidth="1"/>
    <col min="3" max="3" width="15.7109375" customWidth="1"/>
    <col min="4" max="4" width="6.7109375" customWidth="1"/>
    <col min="5" max="5" width="7.140625" customWidth="1"/>
    <col min="6" max="6" width="6.140625" customWidth="1"/>
    <col min="7" max="7" width="19" customWidth="1"/>
    <col min="8" max="10" width="9.140625" customWidth="1"/>
    <col min="12" max="14" width="9.140625" customWidth="1"/>
  </cols>
  <sheetData>
    <row r="1" spans="1:7" ht="25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215910000</v>
      </c>
      <c r="C2" s="6">
        <f>SUM(B2-'2'!B2)</f>
        <v>41000</v>
      </c>
      <c r="D2" s="8"/>
      <c r="E2" s="2"/>
      <c r="F2" s="3"/>
      <c r="G2" s="33">
        <f>SUM(C2:C3)</f>
        <v>86940</v>
      </c>
    </row>
    <row r="3" spans="1:7" ht="17.25" x14ac:dyDescent="0.3">
      <c r="A3" s="1" t="s">
        <v>0</v>
      </c>
      <c r="B3" s="1">
        <v>6373640</v>
      </c>
      <c r="C3" s="6">
        <f>SUM(B3-'2'!B3)</f>
        <v>45940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2419000</v>
      </c>
      <c r="C4" s="6">
        <f>SUM(B4-'2'!B4)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35393540</v>
      </c>
      <c r="C5" s="6">
        <f>SUM(B5-'2'!B5)</f>
        <v>90070</v>
      </c>
      <c r="D5" s="8"/>
      <c r="E5" s="1"/>
      <c r="F5" s="1"/>
      <c r="G5" s="12">
        <f>SUM(C5)</f>
        <v>90070</v>
      </c>
    </row>
    <row r="6" spans="1:7" ht="17.25" x14ac:dyDescent="0.3">
      <c r="A6" s="1" t="s">
        <v>4</v>
      </c>
      <c r="B6" s="1">
        <v>39241210</v>
      </c>
      <c r="C6" s="6">
        <f>SUM(B6-'2'!B6)</f>
        <v>4800</v>
      </c>
      <c r="D6" s="14"/>
      <c r="E6" s="1"/>
      <c r="F6" s="1"/>
      <c r="G6" s="12">
        <f>SUM(C6)</f>
        <v>4800</v>
      </c>
    </row>
    <row r="7" spans="1:7" ht="17.25" x14ac:dyDescent="0.3">
      <c r="A7" s="1" t="s">
        <v>5</v>
      </c>
      <c r="B7" s="1">
        <v>13379200</v>
      </c>
      <c r="C7" s="6">
        <f>SUM(B7-'2'!B7)</f>
        <v>7400</v>
      </c>
      <c r="D7" s="14"/>
      <c r="E7" s="1"/>
      <c r="F7" s="1"/>
      <c r="G7" s="33">
        <f>SUM(C7:C8)</f>
        <v>33890</v>
      </c>
    </row>
    <row r="8" spans="1:7" ht="17.25" x14ac:dyDescent="0.3">
      <c r="A8" s="1" t="s">
        <v>6</v>
      </c>
      <c r="B8" s="1">
        <v>5402280</v>
      </c>
      <c r="C8" s="6">
        <f>SUM(B8-'2'!B8)</f>
        <v>26490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96578640</v>
      </c>
      <c r="C9" s="6">
        <f>SUM(B9-'2'!B9)</f>
        <v>78920</v>
      </c>
      <c r="D9" s="14"/>
      <c r="E9" s="1"/>
      <c r="F9" s="1"/>
      <c r="G9" s="12">
        <f>SUM(C9)</f>
        <v>78920</v>
      </c>
    </row>
    <row r="10" spans="1:7" ht="17.25" x14ac:dyDescent="0.3">
      <c r="A10" s="1" t="s">
        <v>8</v>
      </c>
      <c r="B10" s="1">
        <v>73823900</v>
      </c>
      <c r="C10" s="6">
        <f>SUM(B10-'2'!B10)</f>
        <v>327300</v>
      </c>
      <c r="D10" s="14"/>
      <c r="E10" s="1"/>
      <c r="F10" s="1"/>
      <c r="G10" s="33">
        <f>SUM(C10:C11)</f>
        <v>327300</v>
      </c>
    </row>
    <row r="11" spans="1:7" ht="17.25" x14ac:dyDescent="0.3">
      <c r="A11" s="1" t="s">
        <v>9</v>
      </c>
      <c r="B11" s="1">
        <v>36407390</v>
      </c>
      <c r="C11" s="6">
        <f>SUM(B11-'2'!B11)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6884128000</v>
      </c>
      <c r="C12" s="6">
        <f>SUM(B12-'2'!B12)</f>
        <v>1967000</v>
      </c>
      <c r="D12" s="14"/>
      <c r="E12" s="1"/>
      <c r="F12" s="1">
        <v>1.9</v>
      </c>
      <c r="G12" s="12">
        <f>SUM(C12)</f>
        <v>1967000</v>
      </c>
    </row>
    <row r="13" spans="1:7" ht="17.25" x14ac:dyDescent="0.3">
      <c r="A13" s="1" t="s">
        <v>11</v>
      </c>
      <c r="B13" s="11">
        <v>6666669118000</v>
      </c>
      <c r="C13" s="13">
        <f>SUM(B13-'2'!B13)</f>
        <v>413000</v>
      </c>
      <c r="D13" s="14"/>
      <c r="E13" s="1"/>
      <c r="F13" s="1"/>
      <c r="G13" s="12">
        <f>SUM(C13)</f>
        <v>413000</v>
      </c>
    </row>
    <row r="14" spans="1:7" ht="17.25" x14ac:dyDescent="0.3">
      <c r="A14" s="1" t="s">
        <v>12</v>
      </c>
      <c r="B14" s="1">
        <v>49240100</v>
      </c>
      <c r="C14" s="6">
        <f>SUM(B14-'2'!B14)</f>
        <v>72860</v>
      </c>
      <c r="D14" s="14"/>
      <c r="E14" s="1"/>
      <c r="F14" s="1"/>
      <c r="G14" s="12">
        <f>SUM(C14)</f>
        <v>72860</v>
      </c>
    </row>
    <row r="15" spans="1:7" ht="17.25" x14ac:dyDescent="0.3">
      <c r="A15" s="1" t="s">
        <v>13</v>
      </c>
      <c r="B15" s="1">
        <v>237367050</v>
      </c>
      <c r="C15" s="6">
        <f>SUM(B15-'2'!B15)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242022000</v>
      </c>
      <c r="C16" s="6">
        <f>SUM(B16-'2'!B16)</f>
        <v>247000</v>
      </c>
      <c r="D16" s="14"/>
      <c r="E16" s="1"/>
      <c r="F16" s="1"/>
      <c r="G16" s="12">
        <f>SUM(C16)</f>
        <v>247000</v>
      </c>
    </row>
    <row r="17" spans="1:7" ht="17.25" x14ac:dyDescent="0.3">
      <c r="A17" s="1" t="s">
        <v>15</v>
      </c>
      <c r="B17" s="1">
        <v>5717650</v>
      </c>
      <c r="C17" s="6">
        <f>SUM(B17-'2'!B17)</f>
        <v>26860</v>
      </c>
      <c r="D17" s="14"/>
      <c r="E17" s="1"/>
      <c r="F17" s="1"/>
      <c r="G17" s="33">
        <f>SUM(C17:C18)</f>
        <v>27260</v>
      </c>
    </row>
    <row r="18" spans="1:7" ht="17.25" x14ac:dyDescent="0.3">
      <c r="A18" s="1" t="s">
        <v>16</v>
      </c>
      <c r="B18" s="1">
        <v>7399900</v>
      </c>
      <c r="C18" s="6">
        <f>SUM(B18-'2'!B18)</f>
        <v>400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54369030</v>
      </c>
      <c r="C19" s="6">
        <f>SUM(B19-'2'!B19)</f>
        <v>31840</v>
      </c>
      <c r="D19" s="14"/>
      <c r="E19" s="1"/>
      <c r="F19" s="1"/>
      <c r="G19" s="12">
        <f>SUM(C19)</f>
        <v>31840</v>
      </c>
    </row>
    <row r="20" spans="1:7" ht="17.25" x14ac:dyDescent="0.3">
      <c r="A20" s="1" t="s">
        <v>18</v>
      </c>
      <c r="B20" s="1">
        <v>21958800</v>
      </c>
      <c r="C20" s="6">
        <f>SUM(B20-'2'!B20)</f>
        <v>92000</v>
      </c>
      <c r="D20" s="14"/>
      <c r="E20" s="1"/>
      <c r="F20" s="1"/>
      <c r="G20" s="12">
        <f>SUM(C20)</f>
        <v>92000</v>
      </c>
    </row>
    <row r="21" spans="1:7" ht="17.25" x14ac:dyDescent="0.3">
      <c r="A21" s="1" t="s">
        <v>19</v>
      </c>
      <c r="B21" s="1">
        <v>95083000</v>
      </c>
      <c r="C21" s="6">
        <f>SUM(B21-'2'!B21)</f>
        <v>65200</v>
      </c>
      <c r="D21" s="14"/>
      <c r="E21" s="1"/>
      <c r="F21" s="1"/>
      <c r="G21" s="12">
        <f>SUM(C21)</f>
        <v>65200</v>
      </c>
    </row>
    <row r="22" spans="1:7" ht="17.25" x14ac:dyDescent="0.3">
      <c r="A22" s="1" t="s">
        <v>42</v>
      </c>
      <c r="B22" s="1">
        <v>10975900</v>
      </c>
      <c r="C22" s="6">
        <f>SUM(B22-'2'!B22)</f>
        <v>17800</v>
      </c>
      <c r="D22" s="14"/>
      <c r="E22" s="1"/>
      <c r="F22" s="1"/>
      <c r="G22" s="30">
        <f>SUM(C22)</f>
        <v>17800</v>
      </c>
    </row>
    <row r="23" spans="1:7" ht="17.25" x14ac:dyDescent="0.3">
      <c r="A23" s="1" t="s">
        <v>20</v>
      </c>
      <c r="B23" s="1">
        <v>23232200</v>
      </c>
      <c r="C23" s="6">
        <f>SUM(B23-'2'!B23)</f>
        <v>29700</v>
      </c>
      <c r="D23" s="14"/>
      <c r="E23" s="1"/>
      <c r="F23" s="1"/>
      <c r="G23" s="33">
        <f>SUM(C23:C24)</f>
        <v>45410</v>
      </c>
    </row>
    <row r="24" spans="1:7" ht="17.25" x14ac:dyDescent="0.3">
      <c r="A24" s="1" t="s">
        <v>21</v>
      </c>
      <c r="B24" s="1">
        <v>3586770</v>
      </c>
      <c r="C24" s="6">
        <f>SUM(B24-'2'!B24)</f>
        <v>15710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60144000</v>
      </c>
      <c r="C25" s="6">
        <f>SUM(B25-'2'!B25)</f>
        <v>133000</v>
      </c>
      <c r="D25" s="14"/>
      <c r="E25" s="1"/>
      <c r="F25" s="1"/>
      <c r="G25" s="33">
        <f>SUM(C25:C26)</f>
        <v>175270</v>
      </c>
    </row>
    <row r="26" spans="1:7" ht="17.25" x14ac:dyDescent="0.3">
      <c r="A26" s="1" t="s">
        <v>23</v>
      </c>
      <c r="B26" s="1">
        <v>3758880</v>
      </c>
      <c r="C26" s="6">
        <f>SUM(B26-'2'!B26)</f>
        <v>42270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SUM(B27-'2'!B27)</f>
        <v>0</v>
      </c>
      <c r="D27" s="14"/>
      <c r="E27" s="1"/>
      <c r="F27" s="1"/>
      <c r="G27" s="33">
        <f>SUM(C27:C28)</f>
        <v>180</v>
      </c>
    </row>
    <row r="28" spans="1:7" ht="17.25" x14ac:dyDescent="0.3">
      <c r="A28" s="1" t="s">
        <v>25</v>
      </c>
      <c r="B28" s="1">
        <v>214740</v>
      </c>
      <c r="C28" s="6">
        <f>SUM(B28-'2'!B28)</f>
        <v>180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29212000</v>
      </c>
      <c r="C29" s="6">
        <f>SUM(B29-'2'!B29)</f>
        <v>60000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4519780</v>
      </c>
      <c r="C30" s="6">
        <f>SUM(B30-'2'!B30)</f>
        <v>38080</v>
      </c>
      <c r="D30" s="14"/>
      <c r="E30" s="1"/>
      <c r="F30" s="1"/>
      <c r="G30" s="21">
        <f>SUM(C29:C30)</f>
        <v>98080</v>
      </c>
    </row>
    <row r="31" spans="1:7" ht="17.25" x14ac:dyDescent="0.3">
      <c r="A31" s="1" t="s">
        <v>26</v>
      </c>
      <c r="B31" s="1">
        <v>183000</v>
      </c>
      <c r="C31" s="6">
        <f>SUM(B31-'2'!B31)</f>
        <v>0</v>
      </c>
      <c r="D31" s="14"/>
      <c r="E31" s="1"/>
      <c r="F31" s="1"/>
      <c r="G31" s="33">
        <f>SUM(C31:C32)</f>
        <v>19000</v>
      </c>
    </row>
    <row r="32" spans="1:7" ht="17.25" x14ac:dyDescent="0.3">
      <c r="A32" s="1" t="s">
        <v>27</v>
      </c>
      <c r="B32" s="1">
        <v>6109790</v>
      </c>
      <c r="C32" s="6">
        <f>SUM(B32-'2'!B32)</f>
        <v>19000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59151000</v>
      </c>
      <c r="C33" s="6">
        <f>SUM(B33-'2'!B33)</f>
        <v>61000</v>
      </c>
      <c r="D33" s="14"/>
      <c r="E33" s="1"/>
      <c r="F33" s="1"/>
      <c r="G33" s="33">
        <f>SUM(C33:C34)</f>
        <v>98130</v>
      </c>
    </row>
    <row r="34" spans="1:7" ht="17.25" x14ac:dyDescent="0.3">
      <c r="A34" s="1" t="s">
        <v>29</v>
      </c>
      <c r="B34" s="1">
        <v>2799520</v>
      </c>
      <c r="C34" s="6">
        <f>SUM(B34-'2'!B34)</f>
        <v>37130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28148400</v>
      </c>
      <c r="C35" s="6">
        <f>SUM(B35-'2'!B35)</f>
        <v>1000</v>
      </c>
      <c r="D35" s="14"/>
      <c r="E35" s="1"/>
      <c r="F35" s="1"/>
      <c r="G35" s="33">
        <f>SUM(C35:C36)</f>
        <v>11070</v>
      </c>
    </row>
    <row r="36" spans="1:7" ht="17.25" x14ac:dyDescent="0.3">
      <c r="A36" s="1" t="s">
        <v>44</v>
      </c>
      <c r="B36" s="1">
        <v>3536460</v>
      </c>
      <c r="C36" s="6">
        <f>SUM(B36-'2'!B36)</f>
        <v>10070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227900</v>
      </c>
      <c r="C37" s="6">
        <f>SUM(B37-'2'!B37)</f>
        <v>700</v>
      </c>
      <c r="D37" s="14"/>
      <c r="E37" s="1"/>
      <c r="F37" s="1"/>
      <c r="G37" s="21"/>
    </row>
    <row r="38" spans="1:7" ht="17.25" x14ac:dyDescent="0.3">
      <c r="A38" s="1" t="s">
        <v>46</v>
      </c>
      <c r="B38" s="1">
        <v>1526230</v>
      </c>
      <c r="C38" s="6">
        <f>SUM(B38-'2'!B38)</f>
        <v>7710</v>
      </c>
      <c r="D38" s="14"/>
      <c r="E38" s="1"/>
      <c r="F38" s="1"/>
      <c r="G38" s="21">
        <f>SUM(C37:C38)</f>
        <v>8410</v>
      </c>
    </row>
    <row r="39" spans="1:7" ht="17.25" x14ac:dyDescent="0.3">
      <c r="A39" s="1" t="s">
        <v>30</v>
      </c>
      <c r="B39" s="1">
        <v>60862000</v>
      </c>
      <c r="C39" s="6">
        <f>SUM(B39-'2'!B39)</f>
        <v>26000</v>
      </c>
      <c r="D39" s="14"/>
      <c r="E39" s="1"/>
      <c r="F39" s="1"/>
      <c r="G39" s="33">
        <f>SUM(C39:C40)</f>
        <v>26000</v>
      </c>
    </row>
    <row r="40" spans="1:7" ht="17.25" x14ac:dyDescent="0.3">
      <c r="A40" s="1" t="s">
        <v>31</v>
      </c>
      <c r="B40" s="1">
        <v>9753760</v>
      </c>
      <c r="C40" s="6"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/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4045430</v>
      </c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60416666666666663" bottom="0.75" header="0.3" footer="0.3"/>
  <pageSetup orientation="portrait" r:id="rId1"/>
  <headerFooter>
    <oddHeader>&amp;C&amp;"-,Bold"&amp;18October 3, 2018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G44" sqref="G44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217147000</v>
      </c>
      <c r="C2" s="6">
        <f>SUM(B2-'29'!B2)</f>
        <v>49000</v>
      </c>
      <c r="D2" s="8"/>
      <c r="E2" s="2"/>
      <c r="F2" s="3"/>
      <c r="G2" s="33">
        <f>SUM(C2:C3)</f>
        <v>97270</v>
      </c>
    </row>
    <row r="3" spans="1:7" ht="17.25" x14ac:dyDescent="0.3">
      <c r="A3" s="1" t="s">
        <v>0</v>
      </c>
      <c r="B3" s="1">
        <v>7651920</v>
      </c>
      <c r="C3" s="6">
        <f>SUM(B3-'29'!B3)</f>
        <v>48270</v>
      </c>
      <c r="D3" s="14"/>
      <c r="E3" s="1"/>
      <c r="F3" s="1"/>
      <c r="G3" s="34"/>
    </row>
    <row r="4" spans="1:7" ht="17.25" x14ac:dyDescent="0.3">
      <c r="A4" s="1" t="s">
        <v>2</v>
      </c>
      <c r="B4" s="1">
        <v>2608000</v>
      </c>
      <c r="C4" s="6">
        <f>SUM(B4-'29'!B4)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37864360</v>
      </c>
      <c r="C5" s="6">
        <f>SUM(B5-'29'!B5)</f>
        <v>94770</v>
      </c>
      <c r="D5" s="8"/>
      <c r="E5" s="1"/>
      <c r="F5" s="1"/>
      <c r="G5" s="12">
        <f>SUM(C5)</f>
        <v>94770</v>
      </c>
    </row>
    <row r="6" spans="1:7" ht="17.25" x14ac:dyDescent="0.3">
      <c r="A6" s="1" t="s">
        <v>4</v>
      </c>
      <c r="B6" s="1">
        <v>39380180</v>
      </c>
      <c r="C6" s="6">
        <f>SUM(B6-'29'!B6)</f>
        <v>4430</v>
      </c>
      <c r="D6" s="14"/>
      <c r="E6" s="1"/>
      <c r="F6" s="1"/>
      <c r="G6" s="12">
        <f>SUM(C6)</f>
        <v>4430</v>
      </c>
    </row>
    <row r="7" spans="1:7" ht="17.25" x14ac:dyDescent="0.3">
      <c r="A7" s="1" t="s">
        <v>5</v>
      </c>
      <c r="B7" s="1">
        <v>13623700</v>
      </c>
      <c r="C7" s="6">
        <f>SUM(B7-'29'!B7)</f>
        <v>9500</v>
      </c>
      <c r="D7" s="14"/>
      <c r="E7" s="1"/>
      <c r="F7" s="1"/>
      <c r="G7" s="33">
        <f>SUM(C7:C8)</f>
        <v>36570</v>
      </c>
    </row>
    <row r="8" spans="1:7" ht="17.25" x14ac:dyDescent="0.3">
      <c r="A8" s="1" t="s">
        <v>6</v>
      </c>
      <c r="B8" s="1">
        <v>6123390</v>
      </c>
      <c r="C8" s="6">
        <f>SUM(B8-'29'!B8)</f>
        <v>27070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98870890</v>
      </c>
      <c r="C9" s="6">
        <f>SUM(B9-'29'!B9)</f>
        <v>87480</v>
      </c>
      <c r="D9" s="14"/>
      <c r="E9" s="1"/>
      <c r="F9" s="1"/>
      <c r="G9" s="12">
        <f>SUM(C9)</f>
        <v>87480</v>
      </c>
    </row>
    <row r="10" spans="1:7" ht="17.25" x14ac:dyDescent="0.3">
      <c r="A10" s="1" t="s">
        <v>8</v>
      </c>
      <c r="B10" s="1">
        <v>84299200</v>
      </c>
      <c r="C10" s="6">
        <f>SUM(B10-'29'!B10)</f>
        <v>301000</v>
      </c>
      <c r="D10" s="14"/>
      <c r="E10" s="1"/>
      <c r="F10" s="1"/>
      <c r="G10" s="33">
        <f>SUM(C10:C11)</f>
        <v>301000</v>
      </c>
    </row>
    <row r="11" spans="1:7" ht="17.25" x14ac:dyDescent="0.3">
      <c r="A11" s="1" t="s">
        <v>9</v>
      </c>
      <c r="B11" s="1">
        <v>36407390</v>
      </c>
      <c r="C11" s="6">
        <f>SUM(B11-'29'!B11)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6931642000</v>
      </c>
      <c r="C12" s="6">
        <f>SUM(B12-'29'!B12)</f>
        <v>2067000</v>
      </c>
      <c r="D12" s="14"/>
      <c r="E12" s="1"/>
      <c r="F12" s="1">
        <v>2</v>
      </c>
      <c r="G12" s="12">
        <f>SUM(C12)</f>
        <v>2067000</v>
      </c>
    </row>
    <row r="13" spans="1:7" ht="17.25" x14ac:dyDescent="0.3">
      <c r="A13" s="1" t="s">
        <v>11</v>
      </c>
      <c r="B13" s="11">
        <v>6666663067000</v>
      </c>
      <c r="C13" s="13"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>
        <v>50453630</v>
      </c>
      <c r="C14" s="6">
        <f>SUM(B14-'29'!B14)</f>
        <v>40360</v>
      </c>
      <c r="D14" s="14"/>
      <c r="E14" s="1"/>
      <c r="F14" s="1"/>
      <c r="G14" s="12">
        <f>SUM(C14)</f>
        <v>40360</v>
      </c>
    </row>
    <row r="15" spans="1:7" ht="17.25" x14ac:dyDescent="0.3">
      <c r="A15" s="1" t="s">
        <v>13</v>
      </c>
      <c r="B15" s="1">
        <v>238688380</v>
      </c>
      <c r="C15" s="6">
        <f>SUM(B15-'29'!B15)</f>
        <v>169280</v>
      </c>
      <c r="D15" s="14"/>
      <c r="E15" s="1"/>
      <c r="F15" s="1"/>
      <c r="G15" s="28">
        <f>SUM(C15:C15)</f>
        <v>169280</v>
      </c>
    </row>
    <row r="16" spans="1:7" ht="17.25" x14ac:dyDescent="0.3">
      <c r="A16" s="1" t="s">
        <v>14</v>
      </c>
      <c r="B16" s="1">
        <v>246293000</v>
      </c>
      <c r="C16" s="6">
        <f>SUM(B16-'29'!B16)</f>
        <v>199000</v>
      </c>
      <c r="D16" s="14"/>
      <c r="E16" s="1"/>
      <c r="F16" s="1"/>
      <c r="G16" s="12">
        <f>SUM(C16)</f>
        <v>199000</v>
      </c>
    </row>
    <row r="17" spans="1:7" ht="17.25" x14ac:dyDescent="0.3">
      <c r="A17" s="1" t="s">
        <v>15</v>
      </c>
      <c r="B17" s="1">
        <v>6470020</v>
      </c>
      <c r="C17" s="6">
        <f>SUM(B17-'29'!B17)</f>
        <v>29100</v>
      </c>
      <c r="D17" s="14"/>
      <c r="E17" s="1"/>
      <c r="F17" s="1"/>
      <c r="G17" s="33">
        <f>SUM(C17:C18)</f>
        <v>29300</v>
      </c>
    </row>
    <row r="18" spans="1:7" ht="17.25" x14ac:dyDescent="0.3">
      <c r="A18" s="1" t="s">
        <v>16</v>
      </c>
      <c r="B18" s="1">
        <v>7407600</v>
      </c>
      <c r="C18" s="6">
        <f>SUM(B18-'29'!B18)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55151230</v>
      </c>
      <c r="C19" s="6">
        <f>SUM(B19-'29'!B19)</f>
        <v>19810</v>
      </c>
      <c r="D19" s="14"/>
      <c r="E19" s="1"/>
      <c r="F19" s="1"/>
      <c r="G19" s="12">
        <f>SUM(C19)</f>
        <v>19810</v>
      </c>
    </row>
    <row r="20" spans="1:7" ht="17.25" x14ac:dyDescent="0.3">
      <c r="A20" s="1" t="s">
        <v>18</v>
      </c>
      <c r="B20" s="1">
        <v>23525200</v>
      </c>
      <c r="C20" s="6">
        <f>SUM(B20-'29'!B20)</f>
        <v>61000</v>
      </c>
      <c r="D20" s="14"/>
      <c r="E20" s="1"/>
      <c r="F20" s="1"/>
      <c r="G20" s="12">
        <f>SUM(C20)</f>
        <v>61000</v>
      </c>
    </row>
    <row r="21" spans="1:7" ht="17.25" x14ac:dyDescent="0.3">
      <c r="A21" s="1" t="s">
        <v>19</v>
      </c>
      <c r="B21" s="1">
        <v>96459600</v>
      </c>
      <c r="C21" s="6">
        <f>SUM(B21-'29'!B21)</f>
        <v>54900</v>
      </c>
      <c r="D21" s="14"/>
      <c r="E21" s="1"/>
      <c r="F21" s="1"/>
      <c r="G21" s="12">
        <f>SUM(C21)</f>
        <v>54900</v>
      </c>
    </row>
    <row r="22" spans="1:7" ht="17.25" x14ac:dyDescent="0.3">
      <c r="A22" s="1" t="s">
        <v>42</v>
      </c>
      <c r="B22" s="1">
        <v>12450300</v>
      </c>
      <c r="C22" s="6">
        <f>SUM(B22-'29'!B22)</f>
        <v>55100</v>
      </c>
      <c r="D22" s="14"/>
      <c r="E22" s="1"/>
      <c r="F22" s="1"/>
      <c r="G22" s="27">
        <f>SUM(C22)</f>
        <v>55100</v>
      </c>
    </row>
    <row r="23" spans="1:7" ht="17.25" x14ac:dyDescent="0.3">
      <c r="A23" s="1" t="s">
        <v>20</v>
      </c>
      <c r="B23" s="1">
        <v>24095200</v>
      </c>
      <c r="C23" s="6">
        <f>SUM(B23-'29'!B23)</f>
        <v>33900</v>
      </c>
      <c r="D23" s="14"/>
      <c r="E23" s="1"/>
      <c r="F23" s="1"/>
      <c r="G23" s="33">
        <f>SUM(C23:C24)</f>
        <v>49600</v>
      </c>
    </row>
    <row r="24" spans="1:7" ht="17.25" x14ac:dyDescent="0.3">
      <c r="A24" s="1" t="s">
        <v>21</v>
      </c>
      <c r="B24" s="1">
        <v>4000890</v>
      </c>
      <c r="C24" s="6">
        <f>SUM(B24-'29'!B24)</f>
        <v>15700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64149000</v>
      </c>
      <c r="C25" s="6">
        <f>SUM(B25-'29'!B25)</f>
        <v>125000</v>
      </c>
      <c r="D25" s="14"/>
      <c r="E25" s="1"/>
      <c r="F25" s="1"/>
      <c r="G25" s="33">
        <f>SUM(C25:C26)</f>
        <v>166090</v>
      </c>
    </row>
    <row r="26" spans="1:7" ht="17.25" x14ac:dyDescent="0.3">
      <c r="A26" s="1" t="s">
        <v>23</v>
      </c>
      <c r="B26" s="1">
        <v>4907800</v>
      </c>
      <c r="C26" s="6">
        <f>SUM(B26-'29'!B26)</f>
        <v>41090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SUM(B27-'29'!B27)</f>
        <v>0</v>
      </c>
      <c r="D27" s="14"/>
      <c r="E27" s="1"/>
      <c r="F27" s="1"/>
      <c r="G27" s="33">
        <f>SUM(C27:C28)</f>
        <v>190</v>
      </c>
    </row>
    <row r="28" spans="1:7" ht="17.25" x14ac:dyDescent="0.3">
      <c r="A28" s="1" t="s">
        <v>25</v>
      </c>
      <c r="B28" s="1">
        <v>230890</v>
      </c>
      <c r="C28" s="6">
        <f>SUM(B28-'29'!B28)</f>
        <v>190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30990000</v>
      </c>
      <c r="C29" s="6">
        <f>SUM(B29-'29'!B29)</f>
        <v>71000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5459750</v>
      </c>
      <c r="C30" s="6">
        <f>SUM(B30-'29'!B30)</f>
        <v>23880</v>
      </c>
      <c r="D30" s="14"/>
      <c r="E30" s="1"/>
      <c r="F30" s="1"/>
      <c r="G30" s="21">
        <f>SUM(C29:C30)</f>
        <v>94880</v>
      </c>
    </row>
    <row r="31" spans="1:7" ht="17.25" x14ac:dyDescent="0.3">
      <c r="A31" s="1" t="s">
        <v>26</v>
      </c>
      <c r="B31" s="1">
        <v>232000</v>
      </c>
      <c r="C31" s="6">
        <f>SUM(B31-'29'!B31)</f>
        <v>0</v>
      </c>
      <c r="D31" s="14"/>
      <c r="E31" s="1"/>
      <c r="F31" s="1"/>
      <c r="G31" s="33">
        <f>SUM(C31:C32)</f>
        <v>21020</v>
      </c>
    </row>
    <row r="32" spans="1:7" ht="17.25" x14ac:dyDescent="0.3">
      <c r="A32" s="1" t="s">
        <v>27</v>
      </c>
      <c r="B32" s="1">
        <v>6843470</v>
      </c>
      <c r="C32" s="6">
        <f>SUM(B32-'29'!B32)</f>
        <v>21020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60577000</v>
      </c>
      <c r="C33" s="6">
        <f>SUM(B33-'29'!B33)</f>
        <v>44000</v>
      </c>
      <c r="D33" s="14"/>
      <c r="E33" s="1"/>
      <c r="F33" s="1"/>
      <c r="G33" s="33">
        <f>SUM(C33:C34)</f>
        <v>81080</v>
      </c>
    </row>
    <row r="34" spans="1:7" ht="17.25" x14ac:dyDescent="0.3">
      <c r="A34" s="1" t="s">
        <v>29</v>
      </c>
      <c r="B34" s="1">
        <v>3824700</v>
      </c>
      <c r="C34" s="6">
        <f>SUM(B34-'29'!B34)</f>
        <v>37080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28172000</v>
      </c>
      <c r="C35" s="6">
        <f>SUM(B35-'29'!B35)</f>
        <v>600</v>
      </c>
      <c r="D35" s="14"/>
      <c r="E35" s="1"/>
      <c r="F35" s="1"/>
      <c r="G35" s="33">
        <f>SUM(C35:C36)</f>
        <v>10720</v>
      </c>
    </row>
    <row r="36" spans="1:7" ht="17.25" x14ac:dyDescent="0.3">
      <c r="A36" s="1" t="s">
        <v>44</v>
      </c>
      <c r="B36" s="1">
        <v>3805090</v>
      </c>
      <c r="C36" s="6">
        <f>SUM(B36-'29'!B36)</f>
        <v>10120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229500</v>
      </c>
      <c r="C37" s="6">
        <v>0</v>
      </c>
      <c r="D37" s="14"/>
      <c r="E37" s="1"/>
      <c r="F37" s="1"/>
      <c r="G37" s="33">
        <f>SUM(C37:C38)</f>
        <v>2970</v>
      </c>
    </row>
    <row r="38" spans="1:7" ht="17.25" x14ac:dyDescent="0.3">
      <c r="A38" s="1" t="s">
        <v>46</v>
      </c>
      <c r="B38" s="1">
        <v>1675070</v>
      </c>
      <c r="C38" s="6">
        <f>SUM(B38-'29'!B38)</f>
        <v>2970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61376000</v>
      </c>
      <c r="C39" s="6">
        <f>SUM(B39-'29'!B39)</f>
        <v>7000</v>
      </c>
      <c r="D39" s="14"/>
      <c r="E39" s="1"/>
      <c r="F39" s="1"/>
      <c r="G39" s="33">
        <f>SUM(C39:C40)</f>
        <v>35790</v>
      </c>
    </row>
    <row r="40" spans="1:7" ht="17.25" x14ac:dyDescent="0.3">
      <c r="A40" s="1" t="s">
        <v>31</v>
      </c>
      <c r="B40" s="1">
        <v>85470</v>
      </c>
      <c r="C40" s="6">
        <f>SUM(B40-'29'!B40)</f>
        <v>28790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SUM(B41-'29'!B41)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10"/>
      <c r="F42" s="9"/>
      <c r="G42" s="10">
        <f>SUM(G2:G41)</f>
        <v>3785610</v>
      </c>
    </row>
    <row r="43" spans="1:7" x14ac:dyDescent="0.25">
      <c r="B43" s="10"/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8333333333333337" bottom="0.75" header="0.3" footer="0.3"/>
  <pageSetup orientation="portrait" r:id="rId1"/>
  <headerFooter>
    <oddHeader>&amp;C&amp;20October 30, 2018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topLeftCell="A4" workbookViewId="0">
      <selection activeCell="G44" sqref="G44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8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217191000</v>
      </c>
      <c r="C2" s="6">
        <f>SUM(B2-'30'!B2)</f>
        <v>44000</v>
      </c>
      <c r="D2" s="8"/>
      <c r="E2" s="2"/>
      <c r="F2" s="3"/>
      <c r="G2" s="33">
        <f>SUM(C2:C3)</f>
        <v>91230</v>
      </c>
    </row>
    <row r="3" spans="1:7" ht="17.25" x14ac:dyDescent="0.3">
      <c r="A3" s="1" t="s">
        <v>0</v>
      </c>
      <c r="B3" s="1">
        <v>7699150</v>
      </c>
      <c r="C3" s="6">
        <f>SUM(B3-'30'!B3)</f>
        <v>47230</v>
      </c>
      <c r="D3" s="14"/>
      <c r="E3" s="1"/>
      <c r="F3" s="1"/>
      <c r="G3" s="34"/>
    </row>
    <row r="4" spans="1:7" ht="17.25" x14ac:dyDescent="0.3">
      <c r="A4" s="1" t="s">
        <v>2</v>
      </c>
      <c r="B4" s="1">
        <v>2615000</v>
      </c>
      <c r="C4" s="6">
        <f>SUM(B4-'30'!B4)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37954330</v>
      </c>
      <c r="C5" s="6">
        <f>SUM(B5-'30'!B5)</f>
        <v>89970</v>
      </c>
      <c r="D5" s="8"/>
      <c r="E5" s="1"/>
      <c r="F5" s="1"/>
      <c r="G5" s="12">
        <f>SUM(C5)</f>
        <v>89970</v>
      </c>
    </row>
    <row r="6" spans="1:7" ht="17.25" x14ac:dyDescent="0.3">
      <c r="A6" s="1" t="s">
        <v>4</v>
      </c>
      <c r="B6" s="1">
        <v>39384200</v>
      </c>
      <c r="C6" s="6">
        <f>SUM(B6-'30'!B6)</f>
        <v>4020</v>
      </c>
      <c r="D6" s="14"/>
      <c r="E6" s="1"/>
      <c r="F6" s="1"/>
      <c r="G6" s="12">
        <f>SUM(C6)</f>
        <v>4020</v>
      </c>
    </row>
    <row r="7" spans="1:7" ht="17.25" x14ac:dyDescent="0.3">
      <c r="A7" s="1" t="s">
        <v>5</v>
      </c>
      <c r="B7" s="1">
        <v>13632700</v>
      </c>
      <c r="C7" s="6">
        <f>SUM(B7-'30'!B7)</f>
        <v>9000</v>
      </c>
      <c r="D7" s="14"/>
      <c r="E7" s="1"/>
      <c r="F7" s="1"/>
      <c r="G7" s="33">
        <f>SUM(C7:C8)</f>
        <v>35530</v>
      </c>
    </row>
    <row r="8" spans="1:7" ht="17.25" x14ac:dyDescent="0.3">
      <c r="A8" s="1" t="s">
        <v>6</v>
      </c>
      <c r="B8" s="1">
        <v>6149920</v>
      </c>
      <c r="C8" s="6">
        <f>SUM(B8-'30'!B8)</f>
        <v>26530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98956380</v>
      </c>
      <c r="C9" s="6">
        <f>SUM(B9-'30'!B9)</f>
        <v>85490</v>
      </c>
      <c r="D9" s="14"/>
      <c r="E9" s="1"/>
      <c r="F9" s="1"/>
      <c r="G9" s="12">
        <f>SUM(C9)</f>
        <v>85490</v>
      </c>
    </row>
    <row r="10" spans="1:7" ht="17.25" x14ac:dyDescent="0.3">
      <c r="A10" s="1" t="s">
        <v>8</v>
      </c>
      <c r="B10" s="1">
        <v>84798300</v>
      </c>
      <c r="C10" s="6">
        <f>SUM(B10-'30'!B10)</f>
        <v>499100</v>
      </c>
      <c r="D10" s="14"/>
      <c r="E10" s="1"/>
      <c r="F10" s="1"/>
      <c r="G10" s="33">
        <f>SUM(C10:C11)</f>
        <v>499100</v>
      </c>
    </row>
    <row r="11" spans="1:7" ht="17.25" x14ac:dyDescent="0.3">
      <c r="A11" s="1" t="s">
        <v>9</v>
      </c>
      <c r="B11" s="1">
        <v>36407390</v>
      </c>
      <c r="C11" s="6">
        <f>SUM(B11-'30'!B11)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6933482000</v>
      </c>
      <c r="C12" s="6">
        <f>SUM(B12-'30'!B12)</f>
        <v>1840000</v>
      </c>
      <c r="D12" s="14"/>
      <c r="E12" s="1"/>
      <c r="F12" s="1">
        <v>2.1</v>
      </c>
      <c r="G12" s="12">
        <f>SUM(C12)</f>
        <v>1840000</v>
      </c>
    </row>
    <row r="13" spans="1:7" ht="17.25" x14ac:dyDescent="0.3">
      <c r="A13" s="1" t="s">
        <v>11</v>
      </c>
      <c r="B13" s="11">
        <v>6666663313000</v>
      </c>
      <c r="C13" s="13">
        <f>SUM(B13-'30'!B13)</f>
        <v>246000</v>
      </c>
      <c r="D13" s="14"/>
      <c r="E13" s="1"/>
      <c r="F13" s="1"/>
      <c r="G13" s="12">
        <f>SUM(C13)</f>
        <v>246000</v>
      </c>
    </row>
    <row r="14" spans="1:7" ht="17.25" x14ac:dyDescent="0.3">
      <c r="A14" s="1" t="s">
        <v>12</v>
      </c>
      <c r="B14" s="1">
        <v>50483970</v>
      </c>
      <c r="C14" s="6">
        <f>SUM(B14-'30'!B14)</f>
        <v>30340</v>
      </c>
      <c r="D14" s="14"/>
      <c r="E14" s="1"/>
      <c r="F14" s="1"/>
      <c r="G14" s="12">
        <f>SUM(C14)</f>
        <v>30340</v>
      </c>
    </row>
    <row r="15" spans="1:7" ht="17.25" x14ac:dyDescent="0.3">
      <c r="A15" s="1" t="s">
        <v>13</v>
      </c>
      <c r="B15" s="1">
        <v>238845960</v>
      </c>
      <c r="C15" s="6">
        <f>SUM(B15-'30'!B15)</f>
        <v>157580</v>
      </c>
      <c r="D15" s="14"/>
      <c r="E15" s="1"/>
      <c r="F15" s="1"/>
      <c r="G15" s="28">
        <f>SUM(C15:C15)</f>
        <v>157580</v>
      </c>
    </row>
    <row r="16" spans="1:7" ht="17.25" x14ac:dyDescent="0.3">
      <c r="A16" s="1" t="s">
        <v>14</v>
      </c>
      <c r="B16" s="1">
        <v>246393000</v>
      </c>
      <c r="C16" s="6">
        <f>SUM(B16-'30'!B16)</f>
        <v>100000</v>
      </c>
      <c r="D16" s="14"/>
      <c r="E16" s="1"/>
      <c r="F16" s="1"/>
      <c r="G16" s="12">
        <f>SUM(C16)</f>
        <v>100000</v>
      </c>
    </row>
    <row r="17" spans="1:7" ht="17.25" x14ac:dyDescent="0.3">
      <c r="A17" s="1" t="s">
        <v>15</v>
      </c>
      <c r="B17" s="1">
        <v>6498560</v>
      </c>
      <c r="C17" s="6">
        <f>SUM(B17-'30'!B17)</f>
        <v>28540</v>
      </c>
      <c r="D17" s="14"/>
      <c r="E17" s="1"/>
      <c r="F17" s="1"/>
      <c r="G17" s="33">
        <f>SUM(C17:C18)</f>
        <v>29040</v>
      </c>
    </row>
    <row r="18" spans="1:7" ht="17.25" x14ac:dyDescent="0.3">
      <c r="A18" s="1" t="s">
        <v>16</v>
      </c>
      <c r="B18" s="1">
        <v>7408100</v>
      </c>
      <c r="C18" s="6">
        <f>SUM(B18-'30'!B18)</f>
        <v>500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55169600</v>
      </c>
      <c r="C19" s="6">
        <f>SUM(B19-'30'!B19)</f>
        <v>18370</v>
      </c>
      <c r="D19" s="14"/>
      <c r="E19" s="1"/>
      <c r="F19" s="1"/>
      <c r="G19" s="12">
        <f>SUM(C19)</f>
        <v>18370</v>
      </c>
    </row>
    <row r="20" spans="1:7" ht="17.25" x14ac:dyDescent="0.3">
      <c r="A20" s="1" t="s">
        <v>18</v>
      </c>
      <c r="B20" s="1">
        <v>23588300</v>
      </c>
      <c r="C20" s="6">
        <f>SUM(B20-'30'!B20)</f>
        <v>63100</v>
      </c>
      <c r="D20" s="14"/>
      <c r="E20" s="1"/>
      <c r="F20" s="1"/>
      <c r="G20" s="12">
        <f>SUM(C20)</f>
        <v>63100</v>
      </c>
    </row>
    <row r="21" spans="1:7" ht="17.25" x14ac:dyDescent="0.3">
      <c r="A21" s="1" t="s">
        <v>19</v>
      </c>
      <c r="B21" s="1">
        <v>96510800</v>
      </c>
      <c r="C21" s="6">
        <f>SUM(B21-'30'!B21)</f>
        <v>51200</v>
      </c>
      <c r="D21" s="14"/>
      <c r="E21" s="1"/>
      <c r="F21" s="1"/>
      <c r="G21" s="12">
        <f>SUM(C21)</f>
        <v>51200</v>
      </c>
    </row>
    <row r="22" spans="1:7" ht="17.25" x14ac:dyDescent="0.3">
      <c r="A22" s="1" t="s">
        <v>42</v>
      </c>
      <c r="B22" s="1">
        <v>12499100</v>
      </c>
      <c r="C22" s="6">
        <f>SUM(B22-'30'!B22)</f>
        <v>48800</v>
      </c>
      <c r="D22" s="14"/>
      <c r="E22" s="1"/>
      <c r="F22" s="1"/>
      <c r="G22" s="27">
        <f>SUM(C22)</f>
        <v>48800</v>
      </c>
    </row>
    <row r="23" spans="1:7" ht="17.25" x14ac:dyDescent="0.3">
      <c r="A23" s="1" t="s">
        <v>20</v>
      </c>
      <c r="B23" s="1">
        <v>24126300</v>
      </c>
      <c r="C23" s="6">
        <f>SUM(B23-'30'!B23)</f>
        <v>31100</v>
      </c>
      <c r="D23" s="14"/>
      <c r="E23" s="1"/>
      <c r="F23" s="1"/>
      <c r="G23" s="33">
        <f>SUM(C23:C24)</f>
        <v>46340</v>
      </c>
    </row>
    <row r="24" spans="1:7" ht="17.25" x14ac:dyDescent="0.3">
      <c r="A24" s="1" t="s">
        <v>21</v>
      </c>
      <c r="B24" s="1">
        <v>4016130</v>
      </c>
      <c r="C24" s="6">
        <f>SUM(B24-'30'!B24)</f>
        <v>15240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64282000</v>
      </c>
      <c r="C25" s="6">
        <f>SUM(B25-'30'!B25)</f>
        <v>133000</v>
      </c>
      <c r="D25" s="14"/>
      <c r="E25" s="1"/>
      <c r="F25" s="1"/>
      <c r="G25" s="33">
        <f>SUM(C25:C26)</f>
        <v>174960</v>
      </c>
    </row>
    <row r="26" spans="1:7" ht="17.25" x14ac:dyDescent="0.3">
      <c r="A26" s="1" t="s">
        <v>23</v>
      </c>
      <c r="B26" s="1">
        <v>4949760</v>
      </c>
      <c r="C26" s="6">
        <f>SUM(B26-'30'!B26)</f>
        <v>41960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SUM(B27-'30'!B27)</f>
        <v>0</v>
      </c>
      <c r="D27" s="14"/>
      <c r="E27" s="1"/>
      <c r="F27" s="1"/>
      <c r="G27" s="33">
        <f>SUM(C27:C28)</f>
        <v>410</v>
      </c>
    </row>
    <row r="28" spans="1:7" ht="17.25" x14ac:dyDescent="0.3">
      <c r="A28" s="1" t="s">
        <v>25</v>
      </c>
      <c r="B28" s="1">
        <v>231300</v>
      </c>
      <c r="C28" s="6">
        <f>SUM(B28-'30'!B28)</f>
        <v>410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31047000</v>
      </c>
      <c r="C29" s="6">
        <f>SUM(B29-'30'!B29)</f>
        <v>57000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5498080</v>
      </c>
      <c r="C30" s="6">
        <f>SUM(B30-'30'!B30)</f>
        <v>38330</v>
      </c>
      <c r="D30" s="14"/>
      <c r="E30" s="1"/>
      <c r="F30" s="1"/>
      <c r="G30" s="21">
        <f>SUM(C29:C30)</f>
        <v>95330</v>
      </c>
    </row>
    <row r="31" spans="1:7" ht="17.25" x14ac:dyDescent="0.3">
      <c r="A31" s="1" t="s">
        <v>26</v>
      </c>
      <c r="B31" s="1">
        <v>233000</v>
      </c>
      <c r="C31" s="6">
        <f>SUM(B31-'30'!B31)</f>
        <v>1000</v>
      </c>
      <c r="D31" s="14"/>
      <c r="E31" s="1"/>
      <c r="F31" s="1"/>
      <c r="G31" s="33">
        <f>SUM(C31:C32)</f>
        <v>25300</v>
      </c>
    </row>
    <row r="32" spans="1:7" ht="17.25" x14ac:dyDescent="0.3">
      <c r="A32" s="1" t="s">
        <v>27</v>
      </c>
      <c r="B32" s="1">
        <v>6867770</v>
      </c>
      <c r="C32" s="6">
        <f>SUM(B32-'30'!B32)</f>
        <v>24300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60615000</v>
      </c>
      <c r="C33" s="6">
        <f>SUM(B33-'30'!B33)</f>
        <v>38000</v>
      </c>
      <c r="D33" s="14"/>
      <c r="E33" s="1"/>
      <c r="F33" s="1"/>
      <c r="G33" s="33">
        <f>SUM(C33:C34)</f>
        <v>75620</v>
      </c>
    </row>
    <row r="34" spans="1:7" ht="17.25" x14ac:dyDescent="0.3">
      <c r="A34" s="1" t="s">
        <v>29</v>
      </c>
      <c r="B34" s="1">
        <v>3862320</v>
      </c>
      <c r="C34" s="6">
        <f>SUM(B34-'30'!B34)</f>
        <v>37620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28172600</v>
      </c>
      <c r="C35" s="6">
        <f>SUM(B35-'30'!B35)</f>
        <v>600</v>
      </c>
      <c r="D35" s="14"/>
      <c r="E35" s="1"/>
      <c r="F35" s="1">
        <v>1.23</v>
      </c>
      <c r="G35" s="33">
        <f>SUM(C35:C36)</f>
        <v>9900</v>
      </c>
    </row>
    <row r="36" spans="1:7" ht="17.25" x14ac:dyDescent="0.3">
      <c r="A36" s="1" t="s">
        <v>44</v>
      </c>
      <c r="B36" s="1">
        <v>3814390</v>
      </c>
      <c r="C36" s="6">
        <f>SUM(B36-'30'!B36)</f>
        <v>9300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228600</v>
      </c>
      <c r="C37" s="6">
        <f>SUM(B37-'30'!B37)</f>
        <v>-900</v>
      </c>
      <c r="D37" s="14"/>
      <c r="E37" s="1">
        <v>1.23</v>
      </c>
      <c r="F37" s="1">
        <v>0.93</v>
      </c>
      <c r="G37" s="33">
        <f>SUM(C37:C38)</f>
        <v>1240</v>
      </c>
    </row>
    <row r="38" spans="1:7" ht="17.25" x14ac:dyDescent="0.3">
      <c r="A38" s="1" t="s">
        <v>46</v>
      </c>
      <c r="B38" s="1">
        <v>1677210</v>
      </c>
      <c r="C38" s="6">
        <f>SUM(B38-'30'!B38)</f>
        <v>2140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61378000</v>
      </c>
      <c r="C39" s="6">
        <f>SUM(B39-'30'!B39)</f>
        <v>2000</v>
      </c>
      <c r="D39" s="14"/>
      <c r="E39" s="1"/>
      <c r="F39" s="1"/>
      <c r="G39" s="33">
        <f>SUM(C39:C40)</f>
        <v>31160</v>
      </c>
    </row>
    <row r="40" spans="1:7" ht="17.25" x14ac:dyDescent="0.3">
      <c r="A40" s="1" t="s">
        <v>31</v>
      </c>
      <c r="B40" s="1">
        <v>114630</v>
      </c>
      <c r="C40" s="6">
        <f>SUM(B40-'30'!B40)</f>
        <v>29160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SUM(B41-'29'!B41)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10"/>
      <c r="F42" s="9"/>
      <c r="G42" s="10">
        <f>SUM(G2:G41)</f>
        <v>3857030</v>
      </c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7291666666666663" bottom="0.75" header="0.3" footer="0.3"/>
  <pageSetup orientation="portrait" r:id="rId1"/>
  <headerFooter>
    <oddHeader>&amp;C&amp;20October 31,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6.42578125" customWidth="1"/>
    <col min="2" max="2" width="18.140625" customWidth="1"/>
    <col min="3" max="3" width="15.5703125" customWidth="1"/>
    <col min="4" max="4" width="7.7109375" customWidth="1"/>
    <col min="5" max="5" width="7.140625" customWidth="1"/>
    <col min="6" max="6" width="6.140625" customWidth="1"/>
    <col min="7" max="7" width="18.42578125" customWidth="1"/>
    <col min="8" max="10" width="9.140625" customWidth="1"/>
    <col min="12" max="14" width="9.140625" customWidth="1"/>
  </cols>
  <sheetData>
    <row r="1" spans="1:7" ht="24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8" customHeight="1" x14ac:dyDescent="0.3">
      <c r="A2" s="1" t="s">
        <v>1</v>
      </c>
      <c r="B2" s="1">
        <v>215950000</v>
      </c>
      <c r="C2" s="6">
        <f>SUM(B2-'3'!B2)</f>
        <v>40000</v>
      </c>
      <c r="D2" s="8"/>
      <c r="E2" s="2"/>
      <c r="F2" s="3"/>
      <c r="G2" s="33">
        <f>SUM(C2:C3)</f>
        <v>85460</v>
      </c>
    </row>
    <row r="3" spans="1:7" ht="17.25" x14ac:dyDescent="0.3">
      <c r="A3" s="1" t="s">
        <v>0</v>
      </c>
      <c r="B3" s="1">
        <v>6419100</v>
      </c>
      <c r="C3" s="6">
        <f>SUM(B3-'3'!B3)</f>
        <v>45460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2431000</v>
      </c>
      <c r="C4" s="6">
        <f>SUM(B4-'3'!B4)</f>
        <v>12000</v>
      </c>
      <c r="D4" s="14"/>
      <c r="E4" s="1"/>
      <c r="F4" s="1"/>
      <c r="G4" s="15">
        <f>SUM(C4)</f>
        <v>12000</v>
      </c>
    </row>
    <row r="5" spans="1:7" ht="17.25" x14ac:dyDescent="0.3">
      <c r="A5" s="1" t="s">
        <v>3</v>
      </c>
      <c r="B5" s="1">
        <v>35477830</v>
      </c>
      <c r="C5" s="6">
        <f>SUM(B5-'3'!B5)</f>
        <v>84290</v>
      </c>
      <c r="D5" s="8"/>
      <c r="E5" s="1"/>
      <c r="F5" s="1"/>
      <c r="G5" s="12">
        <f>SUM(C5)</f>
        <v>84290</v>
      </c>
    </row>
    <row r="6" spans="1:7" ht="17.25" x14ac:dyDescent="0.3">
      <c r="A6" s="1" t="s">
        <v>4</v>
      </c>
      <c r="B6" s="1">
        <v>39245870</v>
      </c>
      <c r="C6" s="6">
        <f>SUM(B6-'3'!B6)</f>
        <v>4660</v>
      </c>
      <c r="D6" s="14"/>
      <c r="E6" s="1"/>
      <c r="F6" s="1"/>
      <c r="G6" s="12">
        <f>SUM(C6)</f>
        <v>4660</v>
      </c>
    </row>
    <row r="7" spans="1:7" ht="17.25" x14ac:dyDescent="0.3">
      <c r="A7" s="1" t="s">
        <v>5</v>
      </c>
      <c r="B7" s="1">
        <v>13386700</v>
      </c>
      <c r="C7" s="6">
        <f>SUM(B7-'3'!B7)</f>
        <v>7500</v>
      </c>
      <c r="D7" s="14"/>
      <c r="E7" s="1"/>
      <c r="F7" s="1"/>
      <c r="G7" s="33">
        <f>SUM(C7:C8)</f>
        <v>32750</v>
      </c>
    </row>
    <row r="8" spans="1:7" ht="17.25" x14ac:dyDescent="0.3">
      <c r="A8" s="1" t="s">
        <v>6</v>
      </c>
      <c r="B8" s="1">
        <v>5427530</v>
      </c>
      <c r="C8" s="6">
        <f>SUM(B8-'3'!B8)</f>
        <v>25250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96655360</v>
      </c>
      <c r="C9" s="6">
        <f>SUM(B9-'3'!B9)</f>
        <v>76720</v>
      </c>
      <c r="D9" s="14"/>
      <c r="E9" s="1"/>
      <c r="F9" s="1"/>
      <c r="G9" s="12">
        <f>SUM(C9)</f>
        <v>76720</v>
      </c>
    </row>
    <row r="10" spans="1:7" ht="17.25" x14ac:dyDescent="0.3">
      <c r="A10" s="1" t="s">
        <v>8</v>
      </c>
      <c r="B10" s="1">
        <v>74579300</v>
      </c>
      <c r="C10" s="6">
        <f>SUM(B10-'3'!B10)</f>
        <v>755400</v>
      </c>
      <c r="D10" s="14"/>
      <c r="E10" s="1"/>
      <c r="F10" s="1"/>
      <c r="G10" s="33">
        <f>SUM(C10:C11)</f>
        <v>755400</v>
      </c>
    </row>
    <row r="11" spans="1:7" ht="17.25" x14ac:dyDescent="0.3">
      <c r="A11" s="1" t="s">
        <v>9</v>
      </c>
      <c r="B11" s="1">
        <v>36407390</v>
      </c>
      <c r="C11" s="6">
        <f>SUM(B11-'3'!B11)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6886157000</v>
      </c>
      <c r="C12" s="6">
        <f>SUM(B12-'3'!B12)</f>
        <v>2029000</v>
      </c>
      <c r="D12" s="14"/>
      <c r="E12" s="1"/>
      <c r="F12" s="1">
        <v>1.7</v>
      </c>
      <c r="G12" s="12">
        <f>SUM(C12)</f>
        <v>2029000</v>
      </c>
    </row>
    <row r="13" spans="1:7" ht="17.25" x14ac:dyDescent="0.3">
      <c r="A13" s="1" t="s">
        <v>11</v>
      </c>
      <c r="B13" s="11">
        <v>6666669392000</v>
      </c>
      <c r="C13" s="13">
        <f>SUM(B13-'3'!B13)</f>
        <v>274000</v>
      </c>
      <c r="D13" s="14"/>
      <c r="E13" s="1"/>
      <c r="F13" s="1"/>
      <c r="G13" s="12">
        <f>SUM(C13)</f>
        <v>274000</v>
      </c>
    </row>
    <row r="14" spans="1:7" ht="17.25" x14ac:dyDescent="0.3">
      <c r="A14" s="1" t="s">
        <v>12</v>
      </c>
      <c r="B14" s="1">
        <v>49258300</v>
      </c>
      <c r="C14" s="6">
        <f>SUM(B14-'3'!B14)</f>
        <v>18200</v>
      </c>
      <c r="D14" s="14"/>
      <c r="E14" s="1"/>
      <c r="F14" s="1"/>
      <c r="G14" s="12">
        <f>SUM(C14)</f>
        <v>18200</v>
      </c>
    </row>
    <row r="15" spans="1:7" ht="17.25" x14ac:dyDescent="0.3">
      <c r="A15" s="1" t="s">
        <v>13</v>
      </c>
      <c r="B15" s="1">
        <v>237367050</v>
      </c>
      <c r="C15" s="6">
        <f>SUM(B15-'3'!B15)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242092000</v>
      </c>
      <c r="C16" s="6">
        <f>SUM(B16-'3'!B16)</f>
        <v>70000</v>
      </c>
      <c r="D16" s="14"/>
      <c r="E16" s="1"/>
      <c r="F16" s="1"/>
      <c r="G16" s="12">
        <f>SUM(C16)</f>
        <v>70000</v>
      </c>
    </row>
    <row r="17" spans="1:7" ht="17.25" x14ac:dyDescent="0.3">
      <c r="A17" s="1" t="s">
        <v>15</v>
      </c>
      <c r="B17" s="1">
        <v>5747640</v>
      </c>
      <c r="C17" s="6">
        <f>SUM(B17-'3'!B17)</f>
        <v>29990</v>
      </c>
      <c r="D17" s="14"/>
      <c r="E17" s="1"/>
      <c r="F17" s="1"/>
      <c r="G17" s="33">
        <f>SUM(C17:C18)</f>
        <v>30690</v>
      </c>
    </row>
    <row r="18" spans="1:7" ht="17.25" x14ac:dyDescent="0.3">
      <c r="A18" s="1" t="s">
        <v>16</v>
      </c>
      <c r="B18" s="1">
        <v>7400600</v>
      </c>
      <c r="C18" s="6">
        <f>SUM(B18-'3'!B18)</f>
        <v>700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54398440</v>
      </c>
      <c r="C19" s="6">
        <f>SUM(B19-'3'!B19)</f>
        <v>29410</v>
      </c>
      <c r="D19" s="14"/>
      <c r="E19" s="1"/>
      <c r="F19" s="1"/>
      <c r="G19" s="12">
        <f>SUM(C19)</f>
        <v>29410</v>
      </c>
    </row>
    <row r="20" spans="1:7" ht="17.25" x14ac:dyDescent="0.3">
      <c r="A20" s="1" t="s">
        <v>18</v>
      </c>
      <c r="B20" s="1">
        <v>22027200</v>
      </c>
      <c r="C20" s="6">
        <f>SUM(B20-'3'!B20)</f>
        <v>68400</v>
      </c>
      <c r="D20" s="14"/>
      <c r="E20" s="1"/>
      <c r="F20" s="1"/>
      <c r="G20" s="12">
        <f>SUM(C20)</f>
        <v>68400</v>
      </c>
    </row>
    <row r="21" spans="1:7" ht="17.25" x14ac:dyDescent="0.3">
      <c r="A21" s="1" t="s">
        <v>19</v>
      </c>
      <c r="B21" s="1">
        <v>95124000</v>
      </c>
      <c r="C21" s="6">
        <f>SUM(B21-'3'!B21)</f>
        <v>41000</v>
      </c>
      <c r="D21" s="14"/>
      <c r="E21" s="1"/>
      <c r="F21" s="1"/>
      <c r="G21" s="12">
        <f>SUM(C21)</f>
        <v>41000</v>
      </c>
    </row>
    <row r="22" spans="1:7" ht="17.25" x14ac:dyDescent="0.3">
      <c r="A22" s="1" t="s">
        <v>42</v>
      </c>
      <c r="B22" s="1">
        <v>11039400</v>
      </c>
      <c r="C22" s="6">
        <f>SUM(B22-'3'!B22)</f>
        <v>63500</v>
      </c>
      <c r="D22" s="14"/>
      <c r="E22" s="1"/>
      <c r="F22" s="1"/>
      <c r="G22" s="30">
        <f>SUM(C22)</f>
        <v>63500</v>
      </c>
    </row>
    <row r="23" spans="1:7" ht="17.25" x14ac:dyDescent="0.3">
      <c r="A23" s="1" t="s">
        <v>20</v>
      </c>
      <c r="B23" s="1">
        <v>23260400</v>
      </c>
      <c r="C23" s="6">
        <f>SUM(B23-'3'!B23)</f>
        <v>28200</v>
      </c>
      <c r="D23" s="14"/>
      <c r="E23" s="1"/>
      <c r="F23" s="1"/>
      <c r="G23" s="33">
        <f>SUM(C23:C24)</f>
        <v>43100</v>
      </c>
    </row>
    <row r="24" spans="1:7" ht="17.25" x14ac:dyDescent="0.3">
      <c r="A24" s="1" t="s">
        <v>21</v>
      </c>
      <c r="B24" s="1">
        <v>3601670</v>
      </c>
      <c r="C24" s="6">
        <f>SUM(B24-'3'!B24)</f>
        <v>14900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60291000</v>
      </c>
      <c r="C25" s="6">
        <f>SUM(B25-'3'!B25)</f>
        <v>147000</v>
      </c>
      <c r="D25" s="14"/>
      <c r="E25" s="1"/>
      <c r="F25" s="1"/>
      <c r="G25" s="33">
        <f>SUM(C25:C26)</f>
        <v>189140</v>
      </c>
    </row>
    <row r="26" spans="1:7" ht="17.25" x14ac:dyDescent="0.3">
      <c r="A26" s="1" t="s">
        <v>23</v>
      </c>
      <c r="B26" s="1">
        <v>3801020</v>
      </c>
      <c r="C26" s="6">
        <f>SUM(B26-'3'!B26)</f>
        <v>42140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SUM(B27-'3'!B27)</f>
        <v>0</v>
      </c>
      <c r="D27" s="14"/>
      <c r="E27" s="1"/>
      <c r="F27" s="1"/>
      <c r="G27" s="35">
        <f>SUM(C27:C28)</f>
        <v>580</v>
      </c>
    </row>
    <row r="28" spans="1:7" ht="17.25" x14ac:dyDescent="0.3">
      <c r="A28" s="1" t="s">
        <v>25</v>
      </c>
      <c r="B28" s="1">
        <v>215320</v>
      </c>
      <c r="C28" s="6">
        <f>SUM(B28-'3'!B28)</f>
        <v>580</v>
      </c>
      <c r="D28" s="14"/>
      <c r="E28" s="1"/>
      <c r="F28" s="1"/>
      <c r="G28" s="36"/>
    </row>
    <row r="29" spans="1:7" ht="17.25" x14ac:dyDescent="0.3">
      <c r="A29" s="1" t="s">
        <v>40</v>
      </c>
      <c r="B29" s="1">
        <v>29288000</v>
      </c>
      <c r="C29" s="6">
        <f>SUM(B29-'3'!B29)</f>
        <v>76000</v>
      </c>
      <c r="D29" s="14"/>
      <c r="E29" s="1"/>
      <c r="F29" s="1"/>
      <c r="G29" s="24"/>
    </row>
    <row r="30" spans="1:7" ht="17.25" x14ac:dyDescent="0.3">
      <c r="A30" s="1" t="s">
        <v>41</v>
      </c>
      <c r="B30" s="1">
        <v>4558220</v>
      </c>
      <c r="C30" s="6">
        <f>SUM(B30-'3'!B30)</f>
        <v>38440</v>
      </c>
      <c r="D30" s="14"/>
      <c r="E30" s="1"/>
      <c r="F30" s="1"/>
      <c r="G30" s="24">
        <f>SUM(C29:C30)</f>
        <v>114440</v>
      </c>
    </row>
    <row r="31" spans="1:7" ht="17.25" x14ac:dyDescent="0.3">
      <c r="A31" s="1" t="s">
        <v>26</v>
      </c>
      <c r="B31" s="1">
        <v>184000</v>
      </c>
      <c r="C31" s="6">
        <f>SUM(B31-'3'!B31)</f>
        <v>1000</v>
      </c>
      <c r="D31" s="14"/>
      <c r="E31" s="1"/>
      <c r="F31" s="1"/>
      <c r="G31" s="33">
        <f>SUM(C31:C32)</f>
        <v>17460</v>
      </c>
    </row>
    <row r="32" spans="1:7" ht="17.25" x14ac:dyDescent="0.3">
      <c r="A32" s="1" t="s">
        <v>27</v>
      </c>
      <c r="B32" s="1">
        <v>6126250</v>
      </c>
      <c r="C32" s="6">
        <f>SUM(B32-'3'!B32)</f>
        <v>16460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59205000</v>
      </c>
      <c r="C33" s="6">
        <f>SUM(B33-'3'!B33)</f>
        <v>54000</v>
      </c>
      <c r="D33" s="14"/>
      <c r="E33" s="1"/>
      <c r="F33" s="1"/>
      <c r="G33" s="33">
        <f>SUM(C33:C34)</f>
        <v>91580</v>
      </c>
    </row>
    <row r="34" spans="1:7" ht="17.25" x14ac:dyDescent="0.3">
      <c r="A34" s="1" t="s">
        <v>29</v>
      </c>
      <c r="B34" s="1">
        <v>2837100</v>
      </c>
      <c r="C34" s="6">
        <f>SUM(B34-'3'!B34)</f>
        <v>37580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28149300</v>
      </c>
      <c r="C35" s="6">
        <f>SUM(B35-'3'!B35)</f>
        <v>900</v>
      </c>
      <c r="D35" s="14"/>
      <c r="E35" s="1"/>
      <c r="F35" s="1"/>
      <c r="G35" s="33">
        <f>SUM(C35:C36)</f>
        <v>11280</v>
      </c>
    </row>
    <row r="36" spans="1:7" ht="17.25" x14ac:dyDescent="0.3">
      <c r="A36" s="1" t="s">
        <v>44</v>
      </c>
      <c r="B36" s="1">
        <v>3546840</v>
      </c>
      <c r="C36" s="6">
        <f>SUM(B36-'3'!B36)</f>
        <v>10380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228600</v>
      </c>
      <c r="C37" s="6">
        <f>SUM(B37-'2'!B37)</f>
        <v>1400</v>
      </c>
      <c r="D37" s="14"/>
      <c r="E37" s="1"/>
      <c r="F37" s="1"/>
      <c r="G37" s="33">
        <f>SUM(C37:C38)</f>
        <v>9370</v>
      </c>
    </row>
    <row r="38" spans="1:7" ht="17.25" x14ac:dyDescent="0.3">
      <c r="A38" s="1" t="s">
        <v>46</v>
      </c>
      <c r="B38" s="1">
        <v>1534200</v>
      </c>
      <c r="C38" s="6">
        <f>SUM(B38-'3'!B38)</f>
        <v>7970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60887000</v>
      </c>
      <c r="C39" s="6">
        <f>SUM(B39-'3'!B39)</f>
        <v>25000</v>
      </c>
      <c r="D39" s="14"/>
      <c r="E39" s="1"/>
      <c r="F39" s="1"/>
      <c r="G39" s="33">
        <f>SUM(C39:C40)</f>
        <v>25000</v>
      </c>
    </row>
    <row r="40" spans="1:7" ht="17.25" x14ac:dyDescent="0.3">
      <c r="A40" s="1" t="s">
        <v>31</v>
      </c>
      <c r="B40" s="1">
        <v>9753760</v>
      </c>
      <c r="C40" s="6">
        <f>SUM(B40-'3'!B40)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SUM(B41-'3'!B41)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4177430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&amp;C&amp;20October 4,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4" sqref="G44"/>
    </sheetView>
  </sheetViews>
  <sheetFormatPr defaultRowHeight="15" x14ac:dyDescent="0.25"/>
  <cols>
    <col min="1" max="1" width="16.28515625" customWidth="1"/>
    <col min="2" max="2" width="18.140625" customWidth="1"/>
    <col min="3" max="3" width="13.7109375" customWidth="1"/>
    <col min="4" max="5" width="7" customWidth="1"/>
    <col min="6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215990000</v>
      </c>
      <c r="C2" s="6">
        <f>SUM(B2-'4'!B2)</f>
        <v>40000</v>
      </c>
      <c r="D2" s="8"/>
      <c r="E2" s="2"/>
      <c r="F2" s="3"/>
      <c r="G2" s="33">
        <f>SUM(C2:C3)</f>
        <v>88930</v>
      </c>
    </row>
    <row r="3" spans="1:7" ht="17.25" x14ac:dyDescent="0.3">
      <c r="A3" s="1" t="s">
        <v>0</v>
      </c>
      <c r="B3" s="1">
        <v>6468030</v>
      </c>
      <c r="C3" s="6">
        <f>SUM(B3-'4'!B3)</f>
        <v>48930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2442000</v>
      </c>
      <c r="C4" s="6">
        <f>SUM(B4-'4'!B4)</f>
        <v>11000</v>
      </c>
      <c r="D4" s="14"/>
      <c r="E4" s="1"/>
      <c r="F4" s="1"/>
      <c r="G4" s="12">
        <f>SUM(C4)</f>
        <v>11000</v>
      </c>
    </row>
    <row r="5" spans="1:7" ht="17.25" x14ac:dyDescent="0.3">
      <c r="A5" s="1" t="s">
        <v>3</v>
      </c>
      <c r="B5" s="1">
        <v>35576420</v>
      </c>
      <c r="C5" s="6">
        <f>SUM(B5-'4'!B5)</f>
        <v>98590</v>
      </c>
      <c r="D5" s="8"/>
      <c r="E5" s="1"/>
      <c r="F5" s="1"/>
      <c r="G5" s="12">
        <f>SUM(C5)</f>
        <v>98590</v>
      </c>
    </row>
    <row r="6" spans="1:7" ht="17.25" x14ac:dyDescent="0.3">
      <c r="A6" s="1" t="s">
        <v>4</v>
      </c>
      <c r="B6" s="1">
        <v>39258130</v>
      </c>
      <c r="C6" s="6">
        <f>SUM(B6-'4'!B6)</f>
        <v>12260</v>
      </c>
      <c r="D6" s="14"/>
      <c r="E6" s="1"/>
      <c r="F6" s="1"/>
      <c r="G6" s="12">
        <f>SUM(C6)</f>
        <v>12260</v>
      </c>
    </row>
    <row r="7" spans="1:7" ht="17.25" x14ac:dyDescent="0.3">
      <c r="A7" s="1" t="s">
        <v>5</v>
      </c>
      <c r="B7" s="1">
        <v>13395800</v>
      </c>
      <c r="C7" s="6">
        <f>SUM(B7-'4'!B7)</f>
        <v>9100</v>
      </c>
      <c r="D7" s="14"/>
      <c r="E7" s="1"/>
      <c r="F7" s="1"/>
      <c r="G7" s="33">
        <f>SUM(C7:C8)</f>
        <v>36560</v>
      </c>
    </row>
    <row r="8" spans="1:7" ht="17.25" x14ac:dyDescent="0.3">
      <c r="A8" s="1" t="s">
        <v>6</v>
      </c>
      <c r="B8" s="1">
        <v>5454990</v>
      </c>
      <c r="C8" s="6">
        <f>SUM(B8-'4'!B8)</f>
        <v>27460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96738200</v>
      </c>
      <c r="C9" s="6">
        <f>SUM(B9-'4'!B9)</f>
        <v>82840</v>
      </c>
      <c r="D9" s="14"/>
      <c r="E9" s="1"/>
      <c r="F9" s="1"/>
      <c r="G9" s="12">
        <f>SUM(C9)</f>
        <v>82840</v>
      </c>
    </row>
    <row r="10" spans="1:7" ht="17.25" x14ac:dyDescent="0.3">
      <c r="A10" s="1" t="s">
        <v>8</v>
      </c>
      <c r="B10" s="1">
        <v>74775100</v>
      </c>
      <c r="C10" s="6">
        <f>SUM(B10-'4'!B10)</f>
        <v>195800</v>
      </c>
      <c r="D10" s="14"/>
      <c r="E10" s="1"/>
      <c r="F10" s="1"/>
      <c r="G10" s="33">
        <f>SUM(C10:C11)</f>
        <v>195800</v>
      </c>
    </row>
    <row r="11" spans="1:7" ht="17.25" x14ac:dyDescent="0.3">
      <c r="A11" s="1" t="s">
        <v>9</v>
      </c>
      <c r="B11" s="1">
        <v>36407390</v>
      </c>
      <c r="C11" s="6">
        <f>SUM(B11-'4'!B11)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6887665000</v>
      </c>
      <c r="C12" s="6">
        <f>SUM(B12-'4'!B12)</f>
        <v>1508000</v>
      </c>
      <c r="D12" s="14"/>
      <c r="E12" s="1"/>
      <c r="F12" s="1">
        <v>1.6</v>
      </c>
      <c r="G12" s="12">
        <f>SUM(C12)</f>
        <v>1508000</v>
      </c>
    </row>
    <row r="13" spans="1:7" ht="17.25" x14ac:dyDescent="0.3">
      <c r="A13" s="1" t="s">
        <v>11</v>
      </c>
      <c r="B13" s="11">
        <v>6666669797000</v>
      </c>
      <c r="C13" s="13">
        <f>SUM(B13-'4'!B13)</f>
        <v>405000</v>
      </c>
      <c r="D13" s="14"/>
      <c r="E13" s="1"/>
      <c r="F13" s="1"/>
      <c r="G13" s="12">
        <f>SUM(C13)</f>
        <v>405000</v>
      </c>
    </row>
    <row r="14" spans="1:7" ht="17.25" x14ac:dyDescent="0.3">
      <c r="A14" s="1" t="s">
        <v>12</v>
      </c>
      <c r="B14" s="1">
        <v>49345390</v>
      </c>
      <c r="C14" s="6">
        <f>SUM(B14-'4'!B14)</f>
        <v>87090</v>
      </c>
      <c r="D14" s="14"/>
      <c r="E14" s="1"/>
      <c r="F14" s="1"/>
      <c r="G14" s="12">
        <f>SUM(C14)</f>
        <v>87090</v>
      </c>
    </row>
    <row r="15" spans="1:7" ht="17.25" x14ac:dyDescent="0.3">
      <c r="A15" s="1" t="s">
        <v>13</v>
      </c>
      <c r="B15" s="1">
        <v>237367050</v>
      </c>
      <c r="C15" s="6">
        <f>SUM(B15-'4'!B15)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242349000</v>
      </c>
      <c r="C16" s="6">
        <f>SUM(B16-'4'!B16)</f>
        <v>257000</v>
      </c>
      <c r="D16" s="14"/>
      <c r="E16" s="1"/>
      <c r="F16" s="1"/>
      <c r="G16" s="12">
        <f>SUM(C16)</f>
        <v>257000</v>
      </c>
    </row>
    <row r="17" spans="1:7" ht="17.25" x14ac:dyDescent="0.3">
      <c r="A17" s="1" t="s">
        <v>15</v>
      </c>
      <c r="B17" s="1">
        <v>5771880</v>
      </c>
      <c r="C17" s="6">
        <f>SUM(B17-'4'!B17)</f>
        <v>24240</v>
      </c>
      <c r="D17" s="14"/>
      <c r="E17" s="1"/>
      <c r="F17" s="1"/>
      <c r="G17" s="33">
        <f>SUM(C17:C18)</f>
        <v>24540</v>
      </c>
    </row>
    <row r="18" spans="1:7" ht="17.25" x14ac:dyDescent="0.3">
      <c r="A18" s="1" t="s">
        <v>16</v>
      </c>
      <c r="B18" s="1">
        <v>7400900</v>
      </c>
      <c r="C18" s="6">
        <f>SUM(B18-'4'!B18)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54425580</v>
      </c>
      <c r="C19" s="6">
        <f>SUM(B19-'4'!B19)</f>
        <v>27140</v>
      </c>
      <c r="D19" s="14"/>
      <c r="E19" s="1"/>
      <c r="F19" s="1"/>
      <c r="G19" s="12">
        <f>SUM(C19)</f>
        <v>27140</v>
      </c>
    </row>
    <row r="20" spans="1:7" ht="17.25" x14ac:dyDescent="0.3">
      <c r="A20" s="1" t="s">
        <v>18</v>
      </c>
      <c r="B20" s="1">
        <v>22099700</v>
      </c>
      <c r="C20" s="6">
        <f>SUM(B20-'4'!B20)</f>
        <v>72500</v>
      </c>
      <c r="D20" s="14"/>
      <c r="E20" s="1"/>
      <c r="F20" s="1"/>
      <c r="G20" s="12">
        <f>SUM(C20)</f>
        <v>72500</v>
      </c>
    </row>
    <row r="21" spans="1:7" ht="17.25" x14ac:dyDescent="0.3">
      <c r="A21" s="1" t="s">
        <v>19</v>
      </c>
      <c r="B21" s="1">
        <v>95181000</v>
      </c>
      <c r="C21" s="6">
        <f>SUM(B21-'4'!B21)</f>
        <v>57000</v>
      </c>
      <c r="D21" s="14"/>
      <c r="E21" s="1"/>
      <c r="F21" s="1"/>
      <c r="G21" s="12">
        <f>SUM(C21)</f>
        <v>57000</v>
      </c>
    </row>
    <row r="22" spans="1:7" ht="17.25" x14ac:dyDescent="0.3">
      <c r="A22" s="1" t="s">
        <v>42</v>
      </c>
      <c r="B22" s="1">
        <v>11102000</v>
      </c>
      <c r="C22" s="6">
        <f>SUM(B22-'4'!B22)</f>
        <v>62600</v>
      </c>
      <c r="D22" s="14"/>
      <c r="E22" s="1"/>
      <c r="F22" s="1"/>
      <c r="G22" s="30">
        <f>SUM(C22)</f>
        <v>62600</v>
      </c>
    </row>
    <row r="23" spans="1:7" ht="17.25" x14ac:dyDescent="0.3">
      <c r="A23" s="1" t="s">
        <v>20</v>
      </c>
      <c r="B23" s="1">
        <v>23290300</v>
      </c>
      <c r="C23" s="6">
        <f>SUM(B23-'4'!B23)</f>
        <v>29900</v>
      </c>
      <c r="D23" s="14"/>
      <c r="E23" s="1"/>
      <c r="F23" s="1"/>
      <c r="G23" s="33">
        <f>SUM(C23:C24)</f>
        <v>45130</v>
      </c>
    </row>
    <row r="24" spans="1:7" ht="17.25" x14ac:dyDescent="0.3">
      <c r="A24" s="1" t="s">
        <v>21</v>
      </c>
      <c r="B24" s="1">
        <v>3616900</v>
      </c>
      <c r="C24" s="6">
        <f>SUM(B24-'4'!B24)</f>
        <v>15230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60523000</v>
      </c>
      <c r="C25" s="6">
        <f>SUM(B25-'4'!B25)</f>
        <v>232000</v>
      </c>
      <c r="D25" s="14"/>
      <c r="E25" s="1"/>
      <c r="F25" s="1"/>
      <c r="G25" s="33">
        <f>SUM(C25:C26)</f>
        <v>275170</v>
      </c>
    </row>
    <row r="26" spans="1:7" ht="17.25" x14ac:dyDescent="0.3">
      <c r="A26" s="1" t="s">
        <v>23</v>
      </c>
      <c r="B26" s="1">
        <v>3844190</v>
      </c>
      <c r="C26" s="6">
        <f>SUM(B26-'4'!B26)</f>
        <v>43170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"/>
      <c r="G27" s="33">
        <f>SUM(C27:C28)</f>
        <v>490</v>
      </c>
    </row>
    <row r="28" spans="1:7" ht="17.25" x14ac:dyDescent="0.3">
      <c r="A28" s="1" t="s">
        <v>25</v>
      </c>
      <c r="B28" s="1">
        <v>215810</v>
      </c>
      <c r="C28" s="6">
        <f>SUM(B28-'4'!B28)</f>
        <v>490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29361000</v>
      </c>
      <c r="C29" s="6">
        <f>SUM(B29-'4'!B29)</f>
        <v>73000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4597570</v>
      </c>
      <c r="C30" s="6">
        <f>SUM(B30-'4'!B30)</f>
        <v>39350</v>
      </c>
      <c r="D30" s="14"/>
      <c r="E30" s="1"/>
      <c r="F30" s="1"/>
      <c r="G30" s="21">
        <f>SUM(C29:C30)</f>
        <v>112350</v>
      </c>
    </row>
    <row r="31" spans="1:7" ht="17.25" x14ac:dyDescent="0.3">
      <c r="A31" s="1" t="s">
        <v>26</v>
      </c>
      <c r="B31" s="1">
        <v>184000</v>
      </c>
      <c r="C31" s="6">
        <f>SUM(B31-'4'!B31)</f>
        <v>0</v>
      </c>
      <c r="D31" s="14"/>
      <c r="E31" s="1"/>
      <c r="F31" s="1"/>
      <c r="G31" s="33">
        <f>SUM(C31:C32)</f>
        <v>18890</v>
      </c>
    </row>
    <row r="32" spans="1:7" ht="17.25" x14ac:dyDescent="0.3">
      <c r="A32" s="1" t="s">
        <v>27</v>
      </c>
      <c r="B32" s="1">
        <v>6145140</v>
      </c>
      <c r="C32" s="6">
        <f>SUM(B32-'4'!B32)</f>
        <v>18890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59260000</v>
      </c>
      <c r="C33" s="6">
        <f>SUM(B33-'4'!B33)</f>
        <v>55000</v>
      </c>
      <c r="D33" s="14"/>
      <c r="E33" s="1"/>
      <c r="F33" s="1"/>
      <c r="G33" s="33">
        <f>SUM(C33:C34)</f>
        <v>93440</v>
      </c>
    </row>
    <row r="34" spans="1:7" ht="17.25" x14ac:dyDescent="0.3">
      <c r="A34" s="1" t="s">
        <v>29</v>
      </c>
      <c r="B34" s="1">
        <v>2875540</v>
      </c>
      <c r="C34" s="6">
        <f>SUM(B34-'4'!B34)</f>
        <v>38440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28150400</v>
      </c>
      <c r="C35" s="6">
        <f>SUM(B35-'4'!B35)</f>
        <v>1100</v>
      </c>
      <c r="D35" s="14"/>
      <c r="E35" s="1">
        <v>1.2</v>
      </c>
      <c r="F35" s="1">
        <v>1.1299999999999999</v>
      </c>
      <c r="G35" s="33">
        <f>SUM(C35:C36)</f>
        <v>12260</v>
      </c>
    </row>
    <row r="36" spans="1:7" ht="17.25" x14ac:dyDescent="0.3">
      <c r="A36" s="1" t="s">
        <v>44</v>
      </c>
      <c r="B36" s="1">
        <v>3558000</v>
      </c>
      <c r="C36" s="6">
        <f>SUM(B36-'4'!B36)</f>
        <v>11160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229200</v>
      </c>
      <c r="C37" s="6">
        <f>SUM(B37-'4'!B37)</f>
        <v>600</v>
      </c>
      <c r="D37" s="14"/>
      <c r="E37" s="1"/>
      <c r="F37" s="1"/>
      <c r="G37" s="33">
        <f>SUM(C37:C38)</f>
        <v>9320</v>
      </c>
    </row>
    <row r="38" spans="1:7" ht="17.25" x14ac:dyDescent="0.3">
      <c r="A38" s="1" t="s">
        <v>46</v>
      </c>
      <c r="B38" s="1">
        <v>1542920</v>
      </c>
      <c r="C38" s="6">
        <f>SUM(B38-'4'!B38)</f>
        <v>8720</v>
      </c>
      <c r="D38" s="14"/>
      <c r="E38" s="1">
        <v>1.07</v>
      </c>
      <c r="F38" s="1">
        <v>0.9</v>
      </c>
      <c r="G38" s="34"/>
    </row>
    <row r="39" spans="1:7" ht="17.25" x14ac:dyDescent="0.3">
      <c r="A39" s="1" t="s">
        <v>30</v>
      </c>
      <c r="B39" s="1">
        <v>60913000</v>
      </c>
      <c r="C39" s="6">
        <f>SUM(B39-'4'!B39)</f>
        <v>26000</v>
      </c>
      <c r="D39" s="14"/>
      <c r="E39" s="1"/>
      <c r="F39" s="1"/>
      <c r="G39" s="33">
        <f>SUM(C39:C40)</f>
        <v>26000</v>
      </c>
    </row>
    <row r="40" spans="1:7" ht="17.25" x14ac:dyDescent="0.3">
      <c r="A40" s="1" t="s">
        <v>31</v>
      </c>
      <c r="B40" s="1">
        <v>9753760</v>
      </c>
      <c r="C40" s="6">
        <f>SUM(B40-'4'!B40)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SUM(B41-'4'!B41)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>
        <f>SUM(G2:G41)</f>
        <v>3619900</v>
      </c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9375" bottom="0.75" header="0.3" footer="0.3"/>
  <pageSetup orientation="portrait" r:id="rId1"/>
  <headerFooter>
    <oddHeader>&amp;C&amp;"-,Bold"&amp;18October 5,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K11" sqref="K11"/>
    </sheetView>
  </sheetViews>
  <sheetFormatPr defaultRowHeight="15" x14ac:dyDescent="0.25"/>
  <cols>
    <col min="1" max="1" width="16.140625" customWidth="1"/>
    <col min="2" max="2" width="19.42578125" customWidth="1"/>
    <col min="3" max="3" width="15.140625" customWidth="1"/>
    <col min="4" max="4" width="7" customWidth="1"/>
    <col min="5" max="5" width="6.7109375" customWidth="1"/>
    <col min="6" max="6" width="6.42578125" customWidth="1"/>
    <col min="7" max="7" width="19" customWidth="1"/>
    <col min="8" max="10" width="9.140625" customWidth="1"/>
    <col min="12" max="14" width="9.140625" customWidth="1"/>
  </cols>
  <sheetData>
    <row r="1" spans="1:7" ht="24.7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216035000</v>
      </c>
      <c r="C2" s="6">
        <f>SUM(B2-'5'!B2)</f>
        <v>45000</v>
      </c>
      <c r="D2" s="8"/>
      <c r="E2" s="2"/>
      <c r="F2" s="3"/>
      <c r="G2" s="33">
        <f>SUM(C2:C3)</f>
        <v>90040</v>
      </c>
    </row>
    <row r="3" spans="1:7" ht="17.25" x14ac:dyDescent="0.3">
      <c r="A3" s="1" t="s">
        <v>0</v>
      </c>
      <c r="B3" s="1">
        <v>6513070</v>
      </c>
      <c r="C3" s="6">
        <f>SUM(B3-'5'!B3)</f>
        <v>45040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2454000</v>
      </c>
      <c r="C4" s="6">
        <f>SUM(B4-'5'!B4)</f>
        <v>12000</v>
      </c>
      <c r="D4" s="14"/>
      <c r="E4" s="1"/>
      <c r="F4" s="1"/>
      <c r="G4" s="12">
        <f>SUM(C4)</f>
        <v>12000</v>
      </c>
    </row>
    <row r="5" spans="1:7" ht="17.25" x14ac:dyDescent="0.3">
      <c r="A5" s="1" t="s">
        <v>3</v>
      </c>
      <c r="B5" s="1">
        <v>35662900</v>
      </c>
      <c r="C5" s="6">
        <f>SUM(B5-'5'!B5)</f>
        <v>86480</v>
      </c>
      <c r="D5" s="8"/>
      <c r="E5" s="14"/>
      <c r="F5" s="1"/>
      <c r="G5" s="12">
        <f>SUM(C5)</f>
        <v>86480</v>
      </c>
    </row>
    <row r="6" spans="1:7" ht="17.25" x14ac:dyDescent="0.3">
      <c r="A6" s="1" t="s">
        <v>4</v>
      </c>
      <c r="B6" s="1">
        <v>39263510</v>
      </c>
      <c r="C6" s="6">
        <f>SUM(B6-'5'!B6)</f>
        <v>5380</v>
      </c>
      <c r="D6" s="14"/>
      <c r="E6" s="1"/>
      <c r="F6" s="1"/>
      <c r="G6" s="12">
        <f>SUM(C6)</f>
        <v>5380</v>
      </c>
    </row>
    <row r="7" spans="1:7" ht="17.25" x14ac:dyDescent="0.3">
      <c r="A7" s="1" t="s">
        <v>5</v>
      </c>
      <c r="B7" s="1">
        <v>13403100</v>
      </c>
      <c r="C7" s="6">
        <f>SUM(B7-'5'!B7)</f>
        <v>7300</v>
      </c>
      <c r="D7" s="14"/>
      <c r="E7" s="1"/>
      <c r="F7" s="1"/>
      <c r="G7" s="33">
        <f>SUM(C7:C8)</f>
        <v>33240</v>
      </c>
    </row>
    <row r="8" spans="1:7" ht="17.25" x14ac:dyDescent="0.3">
      <c r="A8" s="1" t="s">
        <v>6</v>
      </c>
      <c r="B8" s="1">
        <v>5480930</v>
      </c>
      <c r="C8" s="6">
        <f>SUM(B8-'5'!B8)</f>
        <v>25940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96816020</v>
      </c>
      <c r="C9" s="6">
        <f>SUM(B9-'5'!B9)</f>
        <v>77820</v>
      </c>
      <c r="D9" s="14"/>
      <c r="E9" s="1"/>
      <c r="F9" s="1"/>
      <c r="G9" s="12">
        <f>SUM(C9)</f>
        <v>77820</v>
      </c>
    </row>
    <row r="10" spans="1:7" ht="17.25" x14ac:dyDescent="0.3">
      <c r="A10" s="1" t="s">
        <v>8</v>
      </c>
      <c r="B10" s="1">
        <v>75167100</v>
      </c>
      <c r="C10" s="6">
        <f>SUM(B10-'5'!B10)</f>
        <v>392000</v>
      </c>
      <c r="D10" s="14"/>
      <c r="E10" s="1"/>
      <c r="F10" s="1"/>
      <c r="G10" s="33">
        <f>SUM(C10:C11)</f>
        <v>392000</v>
      </c>
    </row>
    <row r="11" spans="1:7" ht="17.25" x14ac:dyDescent="0.3">
      <c r="A11" s="1" t="s">
        <v>9</v>
      </c>
      <c r="B11" s="1">
        <v>36407390</v>
      </c>
      <c r="C11" s="6">
        <f>SUM(B11-'5'!B11)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6889453000</v>
      </c>
      <c r="C12" s="6">
        <f>SUM(B12-'5'!B12)</f>
        <v>1788000</v>
      </c>
      <c r="D12" s="14"/>
      <c r="E12" s="1"/>
      <c r="F12" s="16">
        <v>2.5</v>
      </c>
      <c r="G12" s="12">
        <f>SUM(C12)</f>
        <v>1788000</v>
      </c>
    </row>
    <row r="13" spans="1:7" ht="17.25" x14ac:dyDescent="0.3">
      <c r="A13" s="1" t="s">
        <v>11</v>
      </c>
      <c r="B13" s="11">
        <v>6666670070000</v>
      </c>
      <c r="C13" s="6">
        <f>SUM(B13-'5'!B13)</f>
        <v>273000</v>
      </c>
      <c r="D13" s="14"/>
      <c r="E13" s="1"/>
      <c r="F13" s="1"/>
      <c r="G13" s="12">
        <f>SUM(C13)</f>
        <v>273000</v>
      </c>
    </row>
    <row r="14" spans="1:7" ht="17.25" x14ac:dyDescent="0.3">
      <c r="A14" s="1" t="s">
        <v>12</v>
      </c>
      <c r="B14" s="1">
        <v>49355990</v>
      </c>
      <c r="C14" s="6">
        <f>SUM(B14-'5'!B14)</f>
        <v>10600</v>
      </c>
      <c r="D14" s="14"/>
      <c r="E14" s="1"/>
      <c r="F14" s="1"/>
      <c r="G14" s="12">
        <f>SUM(C14)</f>
        <v>10600</v>
      </c>
    </row>
    <row r="15" spans="1:7" ht="17.25" x14ac:dyDescent="0.3">
      <c r="A15" s="1" t="s">
        <v>13</v>
      </c>
      <c r="B15" s="1">
        <v>237367050</v>
      </c>
      <c r="C15" s="6">
        <f>SUM(B15-'5'!B15)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242410000</v>
      </c>
      <c r="C16" s="6">
        <f>SUM(B16-'5'!B16)</f>
        <v>61000</v>
      </c>
      <c r="D16" s="14"/>
      <c r="E16" s="1"/>
      <c r="F16" s="1"/>
      <c r="G16" s="12">
        <f>SUM(C16)</f>
        <v>61000</v>
      </c>
    </row>
    <row r="17" spans="1:7" ht="17.25" x14ac:dyDescent="0.3">
      <c r="A17" s="1" t="s">
        <v>15</v>
      </c>
      <c r="B17" s="1">
        <v>5798130</v>
      </c>
      <c r="C17" s="6">
        <f>SUM(B17-'5'!B17)</f>
        <v>26250</v>
      </c>
      <c r="D17" s="14"/>
      <c r="E17" s="1"/>
      <c r="F17" s="1"/>
      <c r="G17" s="33">
        <f>SUM(C17:C18)</f>
        <v>26550</v>
      </c>
    </row>
    <row r="18" spans="1:7" ht="17.25" x14ac:dyDescent="0.3">
      <c r="A18" s="1" t="s">
        <v>16</v>
      </c>
      <c r="B18" s="1">
        <v>7401200</v>
      </c>
      <c r="C18" s="6">
        <f>SUM(B18-'5'!B18)</f>
        <v>300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54453030</v>
      </c>
      <c r="C19" s="6">
        <f>SUM(B19-'5'!B19)</f>
        <v>27450</v>
      </c>
      <c r="D19" s="14"/>
      <c r="E19" s="1"/>
      <c r="F19" s="1"/>
      <c r="G19" s="12">
        <f>SUM(C19)</f>
        <v>27450</v>
      </c>
    </row>
    <row r="20" spans="1:7" ht="17.25" x14ac:dyDescent="0.3">
      <c r="A20" s="1" t="s">
        <v>18</v>
      </c>
      <c r="B20" s="1">
        <v>22159400</v>
      </c>
      <c r="C20" s="6">
        <f>SUM(B20-'5'!B20)</f>
        <v>59700</v>
      </c>
      <c r="D20" s="14"/>
      <c r="E20" s="1"/>
      <c r="F20" s="1"/>
      <c r="G20" s="12">
        <f>SUM(C20)</f>
        <v>59700</v>
      </c>
    </row>
    <row r="21" spans="1:7" ht="17.25" x14ac:dyDescent="0.3">
      <c r="A21" s="1" t="s">
        <v>19</v>
      </c>
      <c r="B21" s="1">
        <v>95243000</v>
      </c>
      <c r="C21" s="6">
        <f>SUM(B21-'5'!B21)</f>
        <v>62000</v>
      </c>
      <c r="D21" s="14"/>
      <c r="E21" s="1"/>
      <c r="F21" s="1"/>
      <c r="G21" s="12">
        <f>SUM(C21)</f>
        <v>62000</v>
      </c>
    </row>
    <row r="22" spans="1:7" ht="17.25" x14ac:dyDescent="0.3">
      <c r="A22" s="1" t="s">
        <v>42</v>
      </c>
      <c r="B22" s="1">
        <v>11102000</v>
      </c>
      <c r="C22" s="6">
        <f>SUM(B22-'5'!B22)</f>
        <v>0</v>
      </c>
      <c r="D22" s="14"/>
      <c r="E22" s="1"/>
      <c r="F22" s="1"/>
      <c r="G22" s="30">
        <f>SUM(C22)</f>
        <v>0</v>
      </c>
    </row>
    <row r="23" spans="1:7" ht="17.25" x14ac:dyDescent="0.3">
      <c r="A23" s="1" t="s">
        <v>20</v>
      </c>
      <c r="B23" s="1">
        <v>23290300</v>
      </c>
      <c r="C23" s="6">
        <f>SUM(B23-'5'!B23)</f>
        <v>0</v>
      </c>
      <c r="D23" s="14"/>
      <c r="E23" s="1"/>
      <c r="F23" s="1"/>
      <c r="G23" s="33">
        <f>SUM(C23:C24)</f>
        <v>0</v>
      </c>
    </row>
    <row r="24" spans="1:7" ht="17.25" x14ac:dyDescent="0.3">
      <c r="A24" s="1" t="s">
        <v>21</v>
      </c>
      <c r="B24" s="1">
        <v>3616900</v>
      </c>
      <c r="C24" s="6">
        <f>SUM(B24-'5'!B24)</f>
        <v>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60523000</v>
      </c>
      <c r="C25" s="6">
        <f>SUM(B25-'5'!B25)</f>
        <v>0</v>
      </c>
      <c r="D25" s="14"/>
      <c r="E25" s="1"/>
      <c r="F25" s="1"/>
      <c r="G25" s="33">
        <f>SUM(C25:C26)</f>
        <v>0</v>
      </c>
    </row>
    <row r="26" spans="1:7" ht="17.25" x14ac:dyDescent="0.3">
      <c r="A26" s="1" t="s">
        <v>23</v>
      </c>
      <c r="B26" s="1">
        <v>3844190</v>
      </c>
      <c r="C26" s="6">
        <f>SUM(B26-'5'!B26)</f>
        <v>0</v>
      </c>
      <c r="D26" s="14"/>
      <c r="E26" s="1"/>
      <c r="F26" s="1"/>
      <c r="G26" s="34"/>
    </row>
    <row r="27" spans="1:7" ht="17.25" x14ac:dyDescent="0.3">
      <c r="A27" s="1" t="s">
        <v>24</v>
      </c>
      <c r="B27" s="1"/>
      <c r="C27" s="6">
        <f>SUM(B27-'5'!B27)</f>
        <v>0</v>
      </c>
      <c r="D27" s="14"/>
      <c r="E27" s="1"/>
      <c r="F27" s="1"/>
      <c r="G27" s="33">
        <f>SUM(C27:C28)</f>
        <v>0</v>
      </c>
    </row>
    <row r="28" spans="1:7" ht="17.25" x14ac:dyDescent="0.3">
      <c r="A28" s="1" t="s">
        <v>25</v>
      </c>
      <c r="B28" s="1">
        <v>215810</v>
      </c>
      <c r="C28" s="6">
        <f>SUM(B28-'5'!B28)</f>
        <v>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29361000</v>
      </c>
      <c r="C29" s="6">
        <f>SUM(B29-'5'!B29)</f>
        <v>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4597570</v>
      </c>
      <c r="C30" s="6">
        <f>SUM(B30-'5'!B30)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184000</v>
      </c>
      <c r="C31" s="6">
        <f>SUM(B31-'5'!B31)</f>
        <v>0</v>
      </c>
      <c r="D31" s="14"/>
      <c r="E31" s="1"/>
      <c r="F31" s="1"/>
      <c r="G31" s="33">
        <f>SUM(C31:C32)</f>
        <v>0</v>
      </c>
    </row>
    <row r="32" spans="1:7" ht="17.25" x14ac:dyDescent="0.3">
      <c r="A32" s="1" t="s">
        <v>27</v>
      </c>
      <c r="B32" s="1">
        <v>6145140</v>
      </c>
      <c r="C32" s="6">
        <f>SUM(B32-'5'!B32)</f>
        <v>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59260000</v>
      </c>
      <c r="C33" s="6">
        <f>SUM(B33-'5'!B33)</f>
        <v>0</v>
      </c>
      <c r="D33" s="14"/>
      <c r="E33" s="1"/>
      <c r="F33" s="1"/>
      <c r="G33" s="33">
        <f>SUM(C33:C34)</f>
        <v>0</v>
      </c>
    </row>
    <row r="34" spans="1:7" ht="17.25" x14ac:dyDescent="0.3">
      <c r="A34" s="1" t="s">
        <v>29</v>
      </c>
      <c r="B34" s="1">
        <v>2875540</v>
      </c>
      <c r="C34" s="6">
        <f>SUM(B34-'5'!B34)</f>
        <v>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28150400</v>
      </c>
      <c r="C35" s="6">
        <f>SUM(B35-'5'!B35)</f>
        <v>0</v>
      </c>
      <c r="D35" s="14"/>
      <c r="E35" s="1"/>
      <c r="F35" s="1"/>
      <c r="G35" s="33">
        <f>SUM(C35:C36)</f>
        <v>0</v>
      </c>
    </row>
    <row r="36" spans="1:7" ht="17.25" x14ac:dyDescent="0.3">
      <c r="A36" s="1" t="s">
        <v>44</v>
      </c>
      <c r="B36" s="1">
        <v>3558000</v>
      </c>
      <c r="C36" s="6">
        <f>SUM(B36-'5'!B36)</f>
        <v>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229200</v>
      </c>
      <c r="C37" s="6">
        <f>SUM(B37-'5'!B37)</f>
        <v>0</v>
      </c>
      <c r="D37" s="14"/>
      <c r="E37" s="1"/>
      <c r="F37" s="1"/>
      <c r="G37" s="33">
        <f>SUM(C37:C38)</f>
        <v>0</v>
      </c>
    </row>
    <row r="38" spans="1:7" ht="17.25" x14ac:dyDescent="0.3">
      <c r="A38" s="1" t="s">
        <v>46</v>
      </c>
      <c r="B38" s="1">
        <v>1542920</v>
      </c>
      <c r="C38" s="6">
        <f>SUM(B38-'5'!B38)</f>
        <v>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60913000</v>
      </c>
      <c r="C39" s="6">
        <f>SUM(B39-'5'!B39)</f>
        <v>0</v>
      </c>
      <c r="D39" s="14"/>
      <c r="E39" s="1"/>
      <c r="F39" s="1"/>
      <c r="G39" s="33">
        <f>SUM(C39:C40)</f>
        <v>0</v>
      </c>
    </row>
    <row r="40" spans="1:7" ht="17.25" x14ac:dyDescent="0.3">
      <c r="A40" s="1" t="s">
        <v>31</v>
      </c>
      <c r="B40" s="1">
        <v>9753760</v>
      </c>
      <c r="C40" s="6">
        <f>SUM(B40-'5'!B40)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SUM(B41-'5'!B41)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&amp;C&amp;20October 6,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E3" sqref="E3"/>
    </sheetView>
  </sheetViews>
  <sheetFormatPr defaultRowHeight="15" x14ac:dyDescent="0.25"/>
  <cols>
    <col min="1" max="1" width="16.140625" customWidth="1"/>
    <col min="2" max="2" width="18.5703125" customWidth="1"/>
    <col min="3" max="3" width="16.42578125" customWidth="1"/>
    <col min="4" max="4" width="6" customWidth="1"/>
    <col min="5" max="5" width="6.7109375" customWidth="1"/>
    <col min="6" max="6" width="6.42578125" customWidth="1"/>
    <col min="7" max="7" width="18.85546875" customWidth="1"/>
    <col min="8" max="10" width="9.140625" customWidth="1"/>
    <col min="12" max="14" width="9.140625" customWidth="1"/>
  </cols>
  <sheetData>
    <row r="1" spans="1:7" ht="22.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216078000</v>
      </c>
      <c r="C2" s="6">
        <f>SUM(B2-'6'!B2)</f>
        <v>43000</v>
      </c>
      <c r="D2" s="8"/>
      <c r="E2" s="2"/>
      <c r="F2" s="3"/>
      <c r="G2" s="33">
        <f>SUM(C2:C3)</f>
        <v>90870</v>
      </c>
    </row>
    <row r="3" spans="1:7" ht="17.25" x14ac:dyDescent="0.3">
      <c r="A3" s="1" t="s">
        <v>0</v>
      </c>
      <c r="B3" s="1">
        <v>6560940</v>
      </c>
      <c r="C3" s="6">
        <f>SUM(B3-'6'!B3)</f>
        <v>47870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2463000</v>
      </c>
      <c r="C4" s="6">
        <f>SUM(B4-'6'!B4)</f>
        <v>9000</v>
      </c>
      <c r="D4" s="14"/>
      <c r="E4" s="1"/>
      <c r="F4" s="1"/>
      <c r="G4" s="12">
        <f>SUM(C4)</f>
        <v>9000</v>
      </c>
    </row>
    <row r="5" spans="1:7" ht="17.25" x14ac:dyDescent="0.3">
      <c r="A5" s="1" t="s">
        <v>3</v>
      </c>
      <c r="B5" s="1">
        <v>35758150</v>
      </c>
      <c r="C5" s="6">
        <f>SUM(B5-'6'!B5)</f>
        <v>95250</v>
      </c>
      <c r="D5" s="8"/>
      <c r="E5" s="1"/>
      <c r="F5" s="1"/>
      <c r="G5" s="12">
        <f>SUM(C5)</f>
        <v>95250</v>
      </c>
    </row>
    <row r="6" spans="1:7" ht="17.25" x14ac:dyDescent="0.3">
      <c r="A6" s="1" t="s">
        <v>4</v>
      </c>
      <c r="B6" s="1">
        <v>39269500</v>
      </c>
      <c r="C6" s="6">
        <f>SUM(B6-'6'!B6)</f>
        <v>5990</v>
      </c>
      <c r="D6" s="14"/>
      <c r="E6" s="1"/>
      <c r="F6" s="1"/>
      <c r="G6" s="12">
        <f>SUM(C6)</f>
        <v>5990</v>
      </c>
    </row>
    <row r="7" spans="1:7" ht="17.25" x14ac:dyDescent="0.3">
      <c r="A7" s="1" t="s">
        <v>5</v>
      </c>
      <c r="B7" s="1">
        <v>13415400</v>
      </c>
      <c r="C7" s="6">
        <f>SUM(B7-'6'!B7)</f>
        <v>12300</v>
      </c>
      <c r="D7" s="14"/>
      <c r="E7" s="1"/>
      <c r="F7" s="1"/>
      <c r="G7" s="33">
        <f>SUM(C7:C8)</f>
        <v>39430</v>
      </c>
    </row>
    <row r="8" spans="1:7" ht="17.25" x14ac:dyDescent="0.3">
      <c r="A8" s="1" t="s">
        <v>6</v>
      </c>
      <c r="B8" s="1">
        <v>5508060</v>
      </c>
      <c r="C8" s="6">
        <f>SUM(B8-'6'!B8)</f>
        <v>27130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96898830</v>
      </c>
      <c r="C9" s="6">
        <f>SUM(B9-'6'!B9)</f>
        <v>82810</v>
      </c>
      <c r="D9" s="14"/>
      <c r="E9" s="1"/>
      <c r="F9" s="1"/>
      <c r="G9" s="12">
        <f>SUM(C9)</f>
        <v>82810</v>
      </c>
    </row>
    <row r="10" spans="1:7" ht="17.25" x14ac:dyDescent="0.3">
      <c r="A10" s="1" t="s">
        <v>8</v>
      </c>
      <c r="B10" s="1">
        <v>75510500</v>
      </c>
      <c r="C10" s="6">
        <f>SUM(B10-'6'!B10)</f>
        <v>343400</v>
      </c>
      <c r="D10" s="14"/>
      <c r="E10" s="1"/>
      <c r="F10" s="1"/>
      <c r="G10" s="33">
        <f>SUM(C10:C11)</f>
        <v>343400</v>
      </c>
    </row>
    <row r="11" spans="1:7" ht="17.25" x14ac:dyDescent="0.3">
      <c r="A11" s="1" t="s">
        <v>9</v>
      </c>
      <c r="B11" s="1">
        <v>36407390</v>
      </c>
      <c r="C11" s="6">
        <f>SUM(B11-'6'!B11)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6891546000</v>
      </c>
      <c r="C12" s="6">
        <f>SUM(B12-'6'!B12)</f>
        <v>2093000</v>
      </c>
      <c r="D12" s="14"/>
      <c r="E12" s="1"/>
      <c r="F12" s="1"/>
      <c r="G12" s="12">
        <f>SUM(C12)</f>
        <v>2093000</v>
      </c>
    </row>
    <row r="13" spans="1:7" ht="17.25" x14ac:dyDescent="0.3">
      <c r="A13" s="1" t="s">
        <v>11</v>
      </c>
      <c r="B13" s="11">
        <v>6666670509000</v>
      </c>
      <c r="C13" s="13">
        <f>SUM(B13-'6'!B13)</f>
        <v>439000</v>
      </c>
      <c r="D13" s="14"/>
      <c r="E13" s="1"/>
      <c r="F13" s="1"/>
      <c r="G13" s="12">
        <f>SUM(C13)</f>
        <v>439000</v>
      </c>
    </row>
    <row r="14" spans="1:7" ht="17.25" x14ac:dyDescent="0.3">
      <c r="A14" s="1" t="s">
        <v>12</v>
      </c>
      <c r="B14" s="1">
        <v>49355990</v>
      </c>
      <c r="C14" s="6">
        <f>SUM(B14-'6'!B14)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237367050</v>
      </c>
      <c r="C15" s="6">
        <f>SUM(B15-'6'!B15)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242410000</v>
      </c>
      <c r="C16" s="6">
        <f>SUM(B16-'6'!B16)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5823900</v>
      </c>
      <c r="C17" s="6">
        <f>SUM(B17-'6'!B17)</f>
        <v>25770</v>
      </c>
      <c r="D17" s="14"/>
      <c r="E17" s="1"/>
      <c r="F17" s="1"/>
      <c r="G17" s="33">
        <f>SUM(C17:C18)</f>
        <v>25870</v>
      </c>
    </row>
    <row r="18" spans="1:7" ht="17.25" x14ac:dyDescent="0.3">
      <c r="A18" s="1" t="s">
        <v>16</v>
      </c>
      <c r="B18" s="1">
        <v>7401300</v>
      </c>
      <c r="C18" s="6">
        <f>SUM(B18-'6'!B18)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54494070</v>
      </c>
      <c r="C19" s="6">
        <f>SUM(B19-'6'!B19)</f>
        <v>41040</v>
      </c>
      <c r="D19" s="14"/>
      <c r="E19" s="1"/>
      <c r="F19" s="1"/>
      <c r="G19" s="12">
        <f>SUM(C19)</f>
        <v>41040</v>
      </c>
    </row>
    <row r="20" spans="1:7" ht="17.25" x14ac:dyDescent="0.3">
      <c r="A20" s="1" t="s">
        <v>18</v>
      </c>
      <c r="B20" s="1">
        <v>22215500</v>
      </c>
      <c r="C20" s="6">
        <f>SUM(B20-'6'!B20)</f>
        <v>56100</v>
      </c>
      <c r="D20" s="14"/>
      <c r="E20" s="1"/>
      <c r="F20" s="1"/>
      <c r="G20" s="12">
        <f>SUM(C20)</f>
        <v>56100</v>
      </c>
    </row>
    <row r="21" spans="1:7" ht="17.25" x14ac:dyDescent="0.3">
      <c r="A21" s="1" t="s">
        <v>19</v>
      </c>
      <c r="B21" s="1">
        <v>95243000</v>
      </c>
      <c r="C21" s="20">
        <f>SUM(B21-'6'!B21)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42</v>
      </c>
      <c r="B22" s="1">
        <v>11228400</v>
      </c>
      <c r="C22" s="6">
        <f>SUM(B22-'6'!B22)</f>
        <v>126400</v>
      </c>
      <c r="D22" s="14"/>
      <c r="E22" s="1"/>
      <c r="F22" s="1"/>
      <c r="G22" s="30">
        <f>SUM(C22)</f>
        <v>126400</v>
      </c>
    </row>
    <row r="23" spans="1:7" ht="17.25" x14ac:dyDescent="0.3">
      <c r="A23" s="1" t="s">
        <v>20</v>
      </c>
      <c r="B23" s="1">
        <v>23355500</v>
      </c>
      <c r="C23" s="6">
        <f>SUM(B23-'6'!B23)</f>
        <v>65200</v>
      </c>
      <c r="D23" s="14"/>
      <c r="E23" s="1"/>
      <c r="F23" s="1"/>
      <c r="G23" s="33">
        <f>SUM(C23:C24)</f>
        <v>95830</v>
      </c>
    </row>
    <row r="24" spans="1:7" ht="17.25" x14ac:dyDescent="0.3">
      <c r="A24" s="1" t="s">
        <v>21</v>
      </c>
      <c r="B24" s="1">
        <v>3647530</v>
      </c>
      <c r="C24" s="6">
        <f>SUM(B24-'6'!B24)</f>
        <v>30630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60889000</v>
      </c>
      <c r="C25" s="6">
        <f>SUM(B25-'6'!B25)</f>
        <v>366000</v>
      </c>
      <c r="D25" s="14"/>
      <c r="E25" s="1"/>
      <c r="F25" s="1"/>
      <c r="G25" s="33">
        <f>SUM(C25:C26)</f>
        <v>452110</v>
      </c>
    </row>
    <row r="26" spans="1:7" ht="17.25" x14ac:dyDescent="0.3">
      <c r="A26" s="1" t="s">
        <v>23</v>
      </c>
      <c r="B26" s="1">
        <v>3930300</v>
      </c>
      <c r="C26" s="6">
        <f>SUM(B26-'6'!B26)</f>
        <v>86110</v>
      </c>
      <c r="D26" s="14"/>
      <c r="E26" s="1"/>
      <c r="F26" s="1"/>
      <c r="G26" s="34"/>
    </row>
    <row r="27" spans="1:7" ht="17.25" x14ac:dyDescent="0.3">
      <c r="A27" s="1" t="s">
        <v>24</v>
      </c>
      <c r="B27" s="1"/>
      <c r="C27" s="6">
        <f>SUM(B27-'6'!B27)</f>
        <v>0</v>
      </c>
      <c r="D27" s="14"/>
      <c r="E27" s="1"/>
      <c r="F27" s="1"/>
      <c r="G27" s="33">
        <f>SUM(C27:C28)</f>
        <v>1180</v>
      </c>
    </row>
    <row r="28" spans="1:7" ht="17.25" x14ac:dyDescent="0.3">
      <c r="A28" s="1" t="s">
        <v>25</v>
      </c>
      <c r="B28" s="1">
        <v>216990</v>
      </c>
      <c r="C28" s="6">
        <f>SUM(B28-'6'!B28)</f>
        <v>1180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29526000</v>
      </c>
      <c r="C29" s="6">
        <f>SUM(B29-'6'!B29)</f>
        <v>165000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4658710</v>
      </c>
      <c r="C30" s="6">
        <f>SUM(B30-'6'!B30)</f>
        <v>61140</v>
      </c>
      <c r="D30" s="14"/>
      <c r="E30" s="1"/>
      <c r="F30" s="1"/>
      <c r="G30" s="21">
        <f>SUM(C29:C30)</f>
        <v>226140</v>
      </c>
    </row>
    <row r="31" spans="1:7" ht="17.25" x14ac:dyDescent="0.3">
      <c r="A31" s="1" t="s">
        <v>26</v>
      </c>
      <c r="B31" s="1">
        <v>184000</v>
      </c>
      <c r="C31" s="6">
        <f>SUM(B31-'6'!B31)</f>
        <v>0</v>
      </c>
      <c r="D31" s="14"/>
      <c r="E31" s="1"/>
      <c r="F31" s="1"/>
      <c r="G31" s="33">
        <f>SUM(C31:C32)</f>
        <v>39160</v>
      </c>
    </row>
    <row r="32" spans="1:7" ht="17.25" x14ac:dyDescent="0.3">
      <c r="A32" s="1" t="s">
        <v>27</v>
      </c>
      <c r="B32" s="1">
        <v>6184300</v>
      </c>
      <c r="C32" s="6">
        <f>SUM(B32-'6'!B32)</f>
        <v>39160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59377000</v>
      </c>
      <c r="C33" s="6">
        <f>SUM(B33-'6'!B33)</f>
        <v>117000</v>
      </c>
      <c r="D33" s="14"/>
      <c r="E33" s="1"/>
      <c r="F33" s="1"/>
      <c r="G33" s="33">
        <f>SUM(C33:C34)</f>
        <v>193140</v>
      </c>
    </row>
    <row r="34" spans="1:7" ht="17.25" x14ac:dyDescent="0.3">
      <c r="A34" s="1" t="s">
        <v>29</v>
      </c>
      <c r="B34" s="1">
        <v>2951680</v>
      </c>
      <c r="C34" s="6">
        <f>SUM(B34-'6'!B34)</f>
        <v>76140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28152600</v>
      </c>
      <c r="C35" s="6">
        <f>SUM(B35-'6'!B35)</f>
        <v>2200</v>
      </c>
      <c r="D35" s="14"/>
      <c r="E35" s="1"/>
      <c r="F35" s="1"/>
      <c r="G35" s="33">
        <f>SUM(C35:C36)</f>
        <v>24230</v>
      </c>
    </row>
    <row r="36" spans="1:7" ht="17.25" x14ac:dyDescent="0.3">
      <c r="A36" s="1" t="s">
        <v>44</v>
      </c>
      <c r="B36" s="1">
        <v>3580030</v>
      </c>
      <c r="C36" s="6">
        <f>SUM(B36-'6'!B36)</f>
        <v>22030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230600</v>
      </c>
      <c r="C37" s="6">
        <f>SUM(B37-'6'!B37)</f>
        <v>1400</v>
      </c>
      <c r="D37" s="14"/>
      <c r="E37" s="1"/>
      <c r="F37" s="1"/>
      <c r="G37" s="33">
        <f>SUM(C37:C38)</f>
        <v>18250</v>
      </c>
    </row>
    <row r="38" spans="1:7" ht="17.25" x14ac:dyDescent="0.3">
      <c r="A38" s="1" t="s">
        <v>46</v>
      </c>
      <c r="B38" s="1">
        <v>1559770</v>
      </c>
      <c r="C38" s="6">
        <f>SUM(B38-'6'!B38)</f>
        <v>16850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60967000</v>
      </c>
      <c r="C39" s="6">
        <f>SUM(B39-'6'!B39)</f>
        <v>54000</v>
      </c>
      <c r="D39" s="14"/>
      <c r="E39" s="1"/>
      <c r="F39" s="1"/>
      <c r="G39" s="33">
        <f>SUM(C39:C40)</f>
        <v>54000</v>
      </c>
    </row>
    <row r="40" spans="1:7" ht="17.25" x14ac:dyDescent="0.3">
      <c r="A40" s="1" t="s">
        <v>31</v>
      </c>
      <c r="B40" s="1">
        <v>9753760</v>
      </c>
      <c r="C40" s="6">
        <f>SUM(B40-'6'!B40)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SUM(B41-'6'!B41)</f>
        <v>0</v>
      </c>
      <c r="D41" s="14"/>
      <c r="E41" s="1"/>
      <c r="F41" s="1"/>
      <c r="G41" s="12">
        <f>SUM(C41)</f>
        <v>0</v>
      </c>
    </row>
    <row r="42" spans="1:7" x14ac:dyDescent="0.25">
      <c r="A42" s="9"/>
      <c r="B42" s="9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3541666666666663" bottom="0.75" header="0.3" footer="0.3"/>
  <pageSetup orientation="portrait" r:id="rId1"/>
  <headerFooter>
    <oddHeader>&amp;C&amp;20October 7,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11" workbookViewId="0">
      <selection activeCell="F38" sqref="F38"/>
    </sheetView>
  </sheetViews>
  <sheetFormatPr defaultRowHeight="15" x14ac:dyDescent="0.25"/>
  <cols>
    <col min="1" max="1" width="17" customWidth="1"/>
    <col min="2" max="2" width="18.28515625" customWidth="1"/>
    <col min="3" max="3" width="14.5703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4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216120000</v>
      </c>
      <c r="C2" s="6">
        <f>SUM(B2-'7'!B2)</f>
        <v>42000</v>
      </c>
      <c r="D2" s="8"/>
      <c r="E2" s="2"/>
      <c r="F2" s="3"/>
      <c r="G2" s="33">
        <f>SUM(C2:C3)</f>
        <v>90960</v>
      </c>
    </row>
    <row r="3" spans="1:7" ht="17.25" x14ac:dyDescent="0.3">
      <c r="A3" s="1" t="s">
        <v>0</v>
      </c>
      <c r="B3" s="1">
        <v>6609900</v>
      </c>
      <c r="C3" s="6">
        <f>SUM(B3-'7'!B3)</f>
        <v>48960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2475000</v>
      </c>
      <c r="C4" s="6">
        <f>SUM(B4-'7'!B4)</f>
        <v>12000</v>
      </c>
      <c r="D4" s="14"/>
      <c r="E4" s="1"/>
      <c r="F4" s="1"/>
      <c r="G4" s="12">
        <f>SUM(C4)</f>
        <v>12000</v>
      </c>
    </row>
    <row r="5" spans="1:7" ht="17.25" x14ac:dyDescent="0.3">
      <c r="A5" s="1" t="s">
        <v>3</v>
      </c>
      <c r="B5" s="1">
        <v>35855220</v>
      </c>
      <c r="C5" s="6">
        <f>SUM(B5-'7'!B5)</f>
        <v>97070</v>
      </c>
      <c r="D5" s="8"/>
      <c r="E5" s="1"/>
      <c r="F5" s="1"/>
      <c r="G5" s="12">
        <f>SUM(C5)</f>
        <v>97070</v>
      </c>
    </row>
    <row r="6" spans="1:7" ht="17.25" x14ac:dyDescent="0.3">
      <c r="A6" s="1" t="s">
        <v>4</v>
      </c>
      <c r="B6" s="1">
        <v>39275440</v>
      </c>
      <c r="C6" s="6">
        <f>SUM(B6-'7'!B6)</f>
        <v>5940</v>
      </c>
      <c r="D6" s="14"/>
      <c r="E6" s="1"/>
      <c r="F6" s="1"/>
      <c r="G6" s="12">
        <f>SUM(C6)</f>
        <v>5940</v>
      </c>
    </row>
    <row r="7" spans="1:7" ht="17.25" x14ac:dyDescent="0.3">
      <c r="A7" s="1" t="s">
        <v>5</v>
      </c>
      <c r="B7" s="1">
        <v>13424800</v>
      </c>
      <c r="C7" s="6">
        <f>SUM(B7-'7'!B7)</f>
        <v>9400</v>
      </c>
      <c r="D7" s="14"/>
      <c r="E7" s="1"/>
      <c r="F7" s="1"/>
      <c r="G7" s="33">
        <f>SUM(C7:C8)</f>
        <v>36660</v>
      </c>
    </row>
    <row r="8" spans="1:7" ht="17.25" x14ac:dyDescent="0.3">
      <c r="A8" s="1" t="s">
        <v>6</v>
      </c>
      <c r="B8" s="1">
        <v>5535320</v>
      </c>
      <c r="C8" s="6">
        <f>SUM(B8-'7'!B8)</f>
        <v>27260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96984050</v>
      </c>
      <c r="C9" s="6">
        <f>SUM(B9-'7'!B9)</f>
        <v>85220</v>
      </c>
      <c r="D9" s="14"/>
      <c r="E9" s="1"/>
      <c r="F9" s="1"/>
      <c r="G9" s="12">
        <f>SUM(C9)</f>
        <v>85220</v>
      </c>
    </row>
    <row r="10" spans="1:7" ht="17.25" x14ac:dyDescent="0.3">
      <c r="A10" s="1" t="s">
        <v>8</v>
      </c>
      <c r="B10" s="1">
        <v>75853400</v>
      </c>
      <c r="C10" s="6">
        <f>SUM(B10-'7'!B10)</f>
        <v>342900</v>
      </c>
      <c r="D10" s="14"/>
      <c r="E10" s="1"/>
      <c r="F10" s="1"/>
      <c r="G10" s="33">
        <f>SUM(C10:C11)</f>
        <v>342900</v>
      </c>
    </row>
    <row r="11" spans="1:7" ht="17.25" x14ac:dyDescent="0.3">
      <c r="A11" s="1" t="s">
        <v>9</v>
      </c>
      <c r="B11" s="1">
        <v>36407390</v>
      </c>
      <c r="C11" s="6">
        <f>SUM(B11-'7'!B11)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6893062000</v>
      </c>
      <c r="C12" s="6">
        <f>SUM(B12-'7'!B12)</f>
        <v>1516000</v>
      </c>
      <c r="D12" s="14"/>
      <c r="E12" s="1"/>
      <c r="F12" s="1">
        <v>1.8</v>
      </c>
      <c r="G12" s="12">
        <f>SUM(C12)</f>
        <v>1516000</v>
      </c>
    </row>
    <row r="13" spans="1:7" ht="17.25" x14ac:dyDescent="0.3">
      <c r="A13" s="1" t="s">
        <v>11</v>
      </c>
      <c r="B13" s="11">
        <v>6666670779000</v>
      </c>
      <c r="C13" s="13">
        <f>SUM(B13-'7'!B13)</f>
        <v>270000</v>
      </c>
      <c r="D13" s="14"/>
      <c r="E13" s="1"/>
      <c r="F13" s="1"/>
      <c r="G13" s="12">
        <f>SUM(C13)</f>
        <v>270000</v>
      </c>
    </row>
    <row r="14" spans="1:7" ht="17.25" x14ac:dyDescent="0.3">
      <c r="A14" s="1" t="s">
        <v>12</v>
      </c>
      <c r="B14" s="1">
        <v>49476490</v>
      </c>
      <c r="C14" s="6">
        <f>SUM(B14-'7'!B14)</f>
        <v>120500</v>
      </c>
      <c r="D14" s="14"/>
      <c r="E14" s="1"/>
      <c r="F14" s="1"/>
      <c r="G14" s="12">
        <f>SUM(C14)</f>
        <v>120500</v>
      </c>
    </row>
    <row r="15" spans="1:7" ht="17.25" x14ac:dyDescent="0.3">
      <c r="A15" s="1" t="s">
        <v>13</v>
      </c>
      <c r="B15" s="1">
        <v>237367050</v>
      </c>
      <c r="C15" s="6">
        <f>SUM(B15-'7'!B15)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242786000</v>
      </c>
      <c r="C16" s="6">
        <f>SUM(B16-'7'!B16)</f>
        <v>376000</v>
      </c>
      <c r="D16" s="14"/>
      <c r="E16" s="1"/>
      <c r="F16" s="1"/>
      <c r="G16" s="12">
        <f>SUM(C16)</f>
        <v>376000</v>
      </c>
    </row>
    <row r="17" spans="1:7" ht="17.25" x14ac:dyDescent="0.3">
      <c r="A17" s="1" t="s">
        <v>15</v>
      </c>
      <c r="B17" s="1">
        <v>5852870</v>
      </c>
      <c r="C17" s="6">
        <f>SUM(B17-'7'!B17)</f>
        <v>28970</v>
      </c>
      <c r="D17" s="14"/>
      <c r="E17" s="1"/>
      <c r="F17" s="1"/>
      <c r="G17" s="33">
        <f>SUM(C17:C18)</f>
        <v>29070</v>
      </c>
    </row>
    <row r="18" spans="1:7" ht="17.25" x14ac:dyDescent="0.3">
      <c r="A18" s="1" t="s">
        <v>16</v>
      </c>
      <c r="B18" s="1">
        <v>7401400</v>
      </c>
      <c r="C18" s="6">
        <f>SUM(B18-'7'!B18)</f>
        <v>100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54522570</v>
      </c>
      <c r="C19" s="6">
        <f>SUM(B19-'7'!B19)</f>
        <v>28500</v>
      </c>
      <c r="D19" s="14"/>
      <c r="E19" s="1"/>
      <c r="F19" s="1"/>
      <c r="G19" s="12">
        <f>SUM(C19)</f>
        <v>28500</v>
      </c>
    </row>
    <row r="20" spans="1:7" ht="17.25" x14ac:dyDescent="0.3">
      <c r="A20" s="1" t="s">
        <v>18</v>
      </c>
      <c r="B20" s="1">
        <v>22271700</v>
      </c>
      <c r="C20" s="6">
        <f>SUM(B20-'7'!B20)</f>
        <v>56200</v>
      </c>
      <c r="D20" s="14"/>
      <c r="E20" s="1"/>
      <c r="F20" s="1"/>
      <c r="G20" s="12">
        <f>SUM(C20)</f>
        <v>56200</v>
      </c>
    </row>
    <row r="21" spans="1:7" ht="17.25" x14ac:dyDescent="0.3">
      <c r="A21" s="1" t="s">
        <v>19</v>
      </c>
      <c r="B21" s="1">
        <v>95358900</v>
      </c>
      <c r="C21" s="6">
        <f>SUM(B21-'7'!B21)</f>
        <v>115900</v>
      </c>
      <c r="D21" s="14"/>
      <c r="E21" s="1"/>
      <c r="F21" s="1"/>
      <c r="G21" s="12">
        <f>SUM(C21)</f>
        <v>115900</v>
      </c>
    </row>
    <row r="22" spans="1:7" ht="17.25" x14ac:dyDescent="0.3">
      <c r="A22" s="1" t="s">
        <v>42</v>
      </c>
      <c r="B22" s="1">
        <v>11290500</v>
      </c>
      <c r="C22" s="6">
        <f>SUM(B22-'7'!B22)</f>
        <v>62100</v>
      </c>
      <c r="D22" s="14"/>
      <c r="E22" s="1"/>
      <c r="F22" s="1"/>
      <c r="G22" s="30">
        <f>SUM(C22)</f>
        <v>62100</v>
      </c>
    </row>
    <row r="23" spans="1:7" ht="17.25" x14ac:dyDescent="0.3">
      <c r="A23" s="1" t="s">
        <v>20</v>
      </c>
      <c r="B23" s="1">
        <v>23390700</v>
      </c>
      <c r="C23" s="6">
        <f>SUM(B23-'7'!B23)</f>
        <v>35200</v>
      </c>
      <c r="D23" s="14"/>
      <c r="E23" s="1"/>
      <c r="F23" s="1"/>
      <c r="G23" s="33">
        <f>SUM(C23:C24)</f>
        <v>50960</v>
      </c>
    </row>
    <row r="24" spans="1:7" ht="17.25" x14ac:dyDescent="0.3">
      <c r="A24" s="1" t="s">
        <v>21</v>
      </c>
      <c r="B24" s="1">
        <v>3663290</v>
      </c>
      <c r="C24" s="6">
        <f>SUM(B24-'7'!B24)</f>
        <v>15760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61051000</v>
      </c>
      <c r="C25" s="6">
        <f>SUM(B25-'7'!B25)</f>
        <v>162000</v>
      </c>
      <c r="D25" s="14"/>
      <c r="E25" s="1"/>
      <c r="F25" s="1"/>
      <c r="G25" s="33">
        <f>SUM(C25:C26)</f>
        <v>203820</v>
      </c>
    </row>
    <row r="26" spans="1:7" ht="17.25" x14ac:dyDescent="0.3">
      <c r="A26" s="1" t="s">
        <v>23</v>
      </c>
      <c r="B26" s="1">
        <v>3972120</v>
      </c>
      <c r="C26" s="6">
        <f>SUM(B26-'7'!B26)</f>
        <v>41820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SUM(B27-'7'!B27)</f>
        <v>0</v>
      </c>
      <c r="D27" s="14"/>
      <c r="E27" s="1"/>
      <c r="F27" s="1"/>
      <c r="G27" s="33">
        <f>SUM(C27:C28)</f>
        <v>710</v>
      </c>
    </row>
    <row r="28" spans="1:7" ht="17.25" x14ac:dyDescent="0.3">
      <c r="A28" s="1" t="s">
        <v>25</v>
      </c>
      <c r="B28" s="1">
        <v>217700</v>
      </c>
      <c r="C28" s="6">
        <f>SUM(B28-'7'!B28)</f>
        <v>710</v>
      </c>
      <c r="D28" s="14"/>
      <c r="E28" s="1"/>
      <c r="F28" s="1"/>
      <c r="G28" s="34"/>
    </row>
    <row r="29" spans="1:7" ht="17.25" x14ac:dyDescent="0.3">
      <c r="A29" s="1" t="s">
        <v>40</v>
      </c>
      <c r="B29" s="1">
        <v>29626000</v>
      </c>
      <c r="C29" s="6">
        <f>SUM(B29-'7'!B29)</f>
        <v>100000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4663470</v>
      </c>
      <c r="C30" s="6">
        <f>SUM(B30-'7'!B30)</f>
        <v>4760</v>
      </c>
      <c r="D30" s="14"/>
      <c r="E30" s="1"/>
      <c r="F30" s="1"/>
      <c r="G30" s="21">
        <f>SUM(C29:C30)</f>
        <v>104760</v>
      </c>
    </row>
    <row r="31" spans="1:7" ht="17.25" x14ac:dyDescent="0.3">
      <c r="A31" s="1" t="s">
        <v>26</v>
      </c>
      <c r="B31" s="1">
        <v>184000</v>
      </c>
      <c r="C31" s="6">
        <f>SUM(B31-'7'!B31)</f>
        <v>0</v>
      </c>
      <c r="D31" s="14"/>
      <c r="E31" s="1"/>
      <c r="F31" s="1"/>
      <c r="G31" s="33">
        <f>SUM(C31:C32)</f>
        <v>21620</v>
      </c>
    </row>
    <row r="32" spans="1:7" ht="17.25" x14ac:dyDescent="0.3">
      <c r="A32" s="1" t="s">
        <v>27</v>
      </c>
      <c r="B32" s="1">
        <v>6205920</v>
      </c>
      <c r="C32" s="6">
        <f>SUM(B32-'7'!B32)</f>
        <v>21620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59442000</v>
      </c>
      <c r="C33" s="6">
        <f>SUM(B33-'7'!B33)</f>
        <v>65000</v>
      </c>
      <c r="D33" s="14"/>
      <c r="E33" s="1"/>
      <c r="F33" s="1"/>
      <c r="G33" s="33">
        <f>SUM(C33:C34)</f>
        <v>103030</v>
      </c>
    </row>
    <row r="34" spans="1:7" ht="17.25" x14ac:dyDescent="0.3">
      <c r="A34" s="1" t="s">
        <v>29</v>
      </c>
      <c r="B34" s="1">
        <v>2989710</v>
      </c>
      <c r="C34" s="6">
        <f>SUM(B34-'7'!B34)</f>
        <v>38030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28154100</v>
      </c>
      <c r="C35" s="6">
        <f>SUM(B35-'7'!B35)</f>
        <v>1500</v>
      </c>
      <c r="D35" s="14"/>
      <c r="E35" s="1">
        <v>0.93</v>
      </c>
      <c r="F35" s="1">
        <v>0.81</v>
      </c>
      <c r="G35" s="33">
        <f>SUM(C35:C36)</f>
        <v>12080</v>
      </c>
    </row>
    <row r="36" spans="1:7" ht="17.25" x14ac:dyDescent="0.3">
      <c r="A36" s="1" t="s">
        <v>44</v>
      </c>
      <c r="B36" s="1">
        <v>3590610</v>
      </c>
      <c r="C36" s="6">
        <f>SUM(B36-'7'!B36)</f>
        <v>10580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231300</v>
      </c>
      <c r="C37" s="6">
        <f>SUM(B37-'7'!B37)</f>
        <v>700</v>
      </c>
      <c r="D37" s="14"/>
      <c r="E37" s="1">
        <v>0.91</v>
      </c>
      <c r="F37" s="1">
        <v>0.79</v>
      </c>
      <c r="G37" s="33">
        <f>SUM(C37:C38)</f>
        <v>8790</v>
      </c>
    </row>
    <row r="38" spans="1:7" ht="17.25" x14ac:dyDescent="0.3">
      <c r="A38" s="1" t="s">
        <v>46</v>
      </c>
      <c r="B38" s="1">
        <v>1567860</v>
      </c>
      <c r="C38" s="6">
        <f>SUM(B38-'7'!B38)</f>
        <v>8090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61000000</v>
      </c>
      <c r="C39" s="6">
        <f>SUM(B39-'7'!B39)</f>
        <v>33000</v>
      </c>
      <c r="D39" s="14"/>
      <c r="E39" s="1"/>
      <c r="F39" s="1"/>
      <c r="G39" s="33">
        <f>SUM(C39:C40)</f>
        <v>33000</v>
      </c>
    </row>
    <row r="40" spans="1:7" ht="17.25" x14ac:dyDescent="0.3">
      <c r="A40" s="1" t="s">
        <v>31</v>
      </c>
      <c r="B40" s="1">
        <v>9753760</v>
      </c>
      <c r="C40" s="6">
        <f>SUM(B40-'7'!B40)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SUM(B41-'7'!B41)</f>
        <v>0</v>
      </c>
      <c r="D41" s="14"/>
      <c r="E41" s="1"/>
      <c r="F41" s="1"/>
      <c r="G41" s="12">
        <f>SUM(C41)</f>
        <v>0</v>
      </c>
    </row>
    <row r="42" spans="1:7" ht="17.25" x14ac:dyDescent="0.3">
      <c r="A42" s="9"/>
      <c r="B42" s="1"/>
      <c r="F42" s="9"/>
      <c r="G42" s="10"/>
    </row>
    <row r="43" spans="1:7" x14ac:dyDescent="0.25">
      <c r="G43" s="10"/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60416666666666663" bottom="0.75" header="0.3" footer="0.3"/>
  <pageSetup orientation="portrait" r:id="rId1"/>
  <headerFooter>
    <oddHeader>&amp;C&amp;20October 8,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3" sqref="G43"/>
    </sheetView>
  </sheetViews>
  <sheetFormatPr defaultRowHeight="15" x14ac:dyDescent="0.25"/>
  <cols>
    <col min="1" max="1" width="17" customWidth="1"/>
    <col min="2" max="2" width="20.5703125" customWidth="1"/>
    <col min="3" max="3" width="13.1406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33</v>
      </c>
      <c r="B1" s="4" t="s">
        <v>34</v>
      </c>
      <c r="C1" s="4" t="s">
        <v>35</v>
      </c>
      <c r="D1" s="4" t="s">
        <v>36</v>
      </c>
      <c r="E1" s="5" t="s">
        <v>38</v>
      </c>
      <c r="F1" s="5" t="s">
        <v>39</v>
      </c>
      <c r="G1" s="4" t="s">
        <v>37</v>
      </c>
    </row>
    <row r="2" spans="1:7" ht="17.25" x14ac:dyDescent="0.3">
      <c r="A2" s="1" t="s">
        <v>1</v>
      </c>
      <c r="B2" s="1">
        <v>216160000</v>
      </c>
      <c r="C2" s="6">
        <f>SUM(B2-'8'!B2)</f>
        <v>40000</v>
      </c>
      <c r="D2" s="8"/>
      <c r="E2" s="2"/>
      <c r="F2" s="3"/>
      <c r="G2" s="33">
        <f>SUM(C2:C3)</f>
        <v>86570</v>
      </c>
    </row>
    <row r="3" spans="1:7" ht="17.25" x14ac:dyDescent="0.3">
      <c r="A3" s="1" t="s">
        <v>0</v>
      </c>
      <c r="B3" s="1">
        <v>6656470</v>
      </c>
      <c r="C3" s="6">
        <f>SUM(B3-'8'!B3)</f>
        <v>46570</v>
      </c>
      <c r="D3" s="14"/>
      <c r="E3" s="1"/>
      <c r="F3" s="1"/>
      <c r="G3" s="34"/>
    </row>
    <row r="4" spans="1:7" ht="17.25" x14ac:dyDescent="0.3">
      <c r="A4" s="1" t="s">
        <v>2</v>
      </c>
      <c r="B4" s="1">
        <v>2493000</v>
      </c>
      <c r="C4" s="6">
        <f>SUM(B4-'8'!B4)</f>
        <v>18000</v>
      </c>
      <c r="D4" s="14"/>
      <c r="E4" s="1"/>
      <c r="F4" s="1"/>
      <c r="G4" s="15">
        <f>SUM(C4)</f>
        <v>18000</v>
      </c>
    </row>
    <row r="5" spans="1:7" ht="17.25" x14ac:dyDescent="0.3">
      <c r="A5" s="1" t="s">
        <v>3</v>
      </c>
      <c r="B5" s="1">
        <v>35941090</v>
      </c>
      <c r="C5" s="6">
        <f>SUM(B5-'8'!B5)</f>
        <v>85870</v>
      </c>
      <c r="D5" s="8"/>
      <c r="E5" s="1"/>
      <c r="F5" s="1"/>
      <c r="G5" s="12">
        <f>SUM(C5)</f>
        <v>85870</v>
      </c>
    </row>
    <row r="6" spans="1:7" ht="17.25" x14ac:dyDescent="0.3">
      <c r="A6" s="1" t="s">
        <v>4</v>
      </c>
      <c r="B6" s="1">
        <v>39281330</v>
      </c>
      <c r="C6" s="6">
        <f>SUM(B6-'8'!B6)</f>
        <v>5890</v>
      </c>
      <c r="D6" s="14"/>
      <c r="E6" s="1"/>
      <c r="F6" s="1"/>
      <c r="G6" s="12">
        <f>SUM(C6)</f>
        <v>5890</v>
      </c>
    </row>
    <row r="7" spans="1:7" ht="17.25" x14ac:dyDescent="0.3">
      <c r="A7" s="1" t="s">
        <v>5</v>
      </c>
      <c r="B7" s="1">
        <v>13435800</v>
      </c>
      <c r="C7" s="6">
        <f>SUM(B7-'8'!B7)</f>
        <v>11000</v>
      </c>
      <c r="D7" s="14"/>
      <c r="E7" s="1"/>
      <c r="F7" s="1"/>
      <c r="G7" s="33">
        <f>SUM(C7:C8)</f>
        <v>37760</v>
      </c>
    </row>
    <row r="8" spans="1:7" ht="17.25" x14ac:dyDescent="0.3">
      <c r="A8" s="1" t="s">
        <v>6</v>
      </c>
      <c r="B8" s="1">
        <v>5562080</v>
      </c>
      <c r="C8" s="6">
        <f>SUM(B8-'8'!B8)</f>
        <v>26760</v>
      </c>
      <c r="D8" s="14"/>
      <c r="E8" s="1"/>
      <c r="F8" s="1"/>
      <c r="G8" s="34"/>
    </row>
    <row r="9" spans="1:7" ht="17.25" x14ac:dyDescent="0.3">
      <c r="A9" s="1" t="s">
        <v>7</v>
      </c>
      <c r="B9" s="1">
        <v>97066090</v>
      </c>
      <c r="C9" s="6">
        <f>SUM(B9-'8'!B9)</f>
        <v>82040</v>
      </c>
      <c r="D9" s="14"/>
      <c r="E9" s="1"/>
      <c r="F9" s="1"/>
      <c r="G9" s="12">
        <f>SUM(C9)</f>
        <v>82040</v>
      </c>
    </row>
    <row r="10" spans="1:7" ht="17.25" x14ac:dyDescent="0.3">
      <c r="A10" s="1" t="s">
        <v>8</v>
      </c>
      <c r="B10" s="1">
        <v>76384800</v>
      </c>
      <c r="C10" s="6">
        <f>SUM(B10-'8'!B10)</f>
        <v>531400</v>
      </c>
      <c r="D10" s="14"/>
      <c r="E10" s="1"/>
      <c r="F10" s="1"/>
      <c r="G10" s="33">
        <f>SUM(C10:C11)</f>
        <v>531400</v>
      </c>
    </row>
    <row r="11" spans="1:7" ht="17.25" x14ac:dyDescent="0.3">
      <c r="A11" s="1" t="s">
        <v>9</v>
      </c>
      <c r="B11" s="1">
        <v>36407390</v>
      </c>
      <c r="C11" s="6">
        <f>SUM(B11-'8'!B11)</f>
        <v>0</v>
      </c>
      <c r="D11" s="14"/>
      <c r="E11" s="1"/>
      <c r="F11" s="1"/>
      <c r="G11" s="34"/>
    </row>
    <row r="12" spans="1:7" ht="17.25" x14ac:dyDescent="0.3">
      <c r="A12" s="1" t="s">
        <v>10</v>
      </c>
      <c r="B12" s="1">
        <v>6894960000</v>
      </c>
      <c r="C12" s="6">
        <f>SUM(B12-'8'!B12)</f>
        <v>1898000</v>
      </c>
      <c r="D12" s="14"/>
      <c r="E12" s="1"/>
      <c r="F12" s="1">
        <v>1.8</v>
      </c>
      <c r="G12" s="12">
        <f>SUM(C12)</f>
        <v>1898000</v>
      </c>
    </row>
    <row r="13" spans="1:7" ht="17.25" x14ac:dyDescent="0.3">
      <c r="A13" s="1" t="s">
        <v>11</v>
      </c>
      <c r="B13" s="11">
        <v>6666671288000</v>
      </c>
      <c r="C13" s="13">
        <f>SUM(B13-'8'!B13)</f>
        <v>509000</v>
      </c>
      <c r="D13" s="14"/>
      <c r="E13" s="1"/>
      <c r="F13" s="1"/>
      <c r="G13" s="12">
        <f>SUM(C13)</f>
        <v>509000</v>
      </c>
    </row>
    <row r="14" spans="1:7" ht="17.25" x14ac:dyDescent="0.3">
      <c r="A14" s="1" t="s">
        <v>12</v>
      </c>
      <c r="B14" s="1">
        <v>49491610</v>
      </c>
      <c r="C14" s="6">
        <f>SUM(B14-'8'!B14)</f>
        <v>15120</v>
      </c>
      <c r="D14" s="14"/>
      <c r="E14" s="1"/>
      <c r="F14" s="1"/>
      <c r="G14" s="12">
        <f>SUM(C14)</f>
        <v>15120</v>
      </c>
    </row>
    <row r="15" spans="1:7" ht="17.25" x14ac:dyDescent="0.3">
      <c r="A15" s="1" t="s">
        <v>13</v>
      </c>
      <c r="B15" s="1">
        <v>237367050</v>
      </c>
      <c r="C15" s="6">
        <f>SUM(B15-'8'!B15)</f>
        <v>0</v>
      </c>
      <c r="D15" s="14"/>
      <c r="E15" s="1"/>
      <c r="F15" s="1"/>
      <c r="G15" s="30">
        <f>SUM(C15:C15)</f>
        <v>0</v>
      </c>
    </row>
    <row r="16" spans="1:7" ht="17.25" x14ac:dyDescent="0.3">
      <c r="A16" s="1" t="s">
        <v>14</v>
      </c>
      <c r="B16" s="1">
        <v>242978000</v>
      </c>
      <c r="C16" s="6">
        <f>SUM(B16-'8'!B16)</f>
        <v>192000</v>
      </c>
      <c r="D16" s="14"/>
      <c r="E16" s="1"/>
      <c r="F16" s="1"/>
      <c r="G16" s="12">
        <f>SUM(C16)</f>
        <v>192000</v>
      </c>
    </row>
    <row r="17" spans="1:7" ht="17.25" x14ac:dyDescent="0.3">
      <c r="A17" s="1" t="s">
        <v>15</v>
      </c>
      <c r="B17" s="1">
        <v>5870160</v>
      </c>
      <c r="C17" s="6">
        <f>SUM(B17-'8'!B17)</f>
        <v>17290</v>
      </c>
      <c r="D17" s="14"/>
      <c r="E17" s="1"/>
      <c r="F17" s="1"/>
      <c r="G17" s="33">
        <f>SUM(C17:C18)</f>
        <v>17490</v>
      </c>
    </row>
    <row r="18" spans="1:7" ht="17.25" x14ac:dyDescent="0.3">
      <c r="A18" s="1" t="s">
        <v>16</v>
      </c>
      <c r="B18" s="1">
        <v>7401600</v>
      </c>
      <c r="C18" s="6">
        <f>SUM(B18-'8'!B18)</f>
        <v>200</v>
      </c>
      <c r="D18" s="14"/>
      <c r="E18" s="1"/>
      <c r="F18" s="1"/>
      <c r="G18" s="34"/>
    </row>
    <row r="19" spans="1:7" ht="17.25" x14ac:dyDescent="0.3">
      <c r="A19" s="1" t="s">
        <v>17</v>
      </c>
      <c r="B19" s="1">
        <v>54551380</v>
      </c>
      <c r="C19" s="6">
        <f>SUM(B19-'8'!B19)</f>
        <v>28810</v>
      </c>
      <c r="D19" s="14"/>
      <c r="E19" s="1"/>
      <c r="F19" s="1"/>
      <c r="G19" s="12">
        <f>SUM(C19)</f>
        <v>28810</v>
      </c>
    </row>
    <row r="20" spans="1:7" ht="17.25" x14ac:dyDescent="0.3">
      <c r="A20" s="1" t="s">
        <v>18</v>
      </c>
      <c r="B20" s="1">
        <v>22340600</v>
      </c>
      <c r="C20" s="6">
        <f>SUM(B20-'8'!B20)</f>
        <v>68900</v>
      </c>
      <c r="D20" s="14"/>
      <c r="E20" s="1"/>
      <c r="F20" s="1"/>
      <c r="G20" s="12">
        <f>SUM(C20)</f>
        <v>68900</v>
      </c>
    </row>
    <row r="21" spans="1:7" ht="17.25" x14ac:dyDescent="0.3">
      <c r="A21" s="1" t="s">
        <v>19</v>
      </c>
      <c r="B21" s="1">
        <v>95415400</v>
      </c>
      <c r="C21" s="6">
        <f>SUM(B21-'8'!B21)</f>
        <v>56500</v>
      </c>
      <c r="D21" s="14"/>
      <c r="E21" s="1"/>
      <c r="F21" s="1"/>
      <c r="G21" s="12">
        <f>SUM(C21)</f>
        <v>56500</v>
      </c>
    </row>
    <row r="22" spans="1:7" ht="17.25" x14ac:dyDescent="0.3">
      <c r="A22" s="1" t="s">
        <v>42</v>
      </c>
      <c r="B22" s="1">
        <v>11350700</v>
      </c>
      <c r="C22" s="6">
        <f>SUM(B22-'8'!B22)</f>
        <v>60200</v>
      </c>
      <c r="D22" s="14"/>
      <c r="E22" s="1"/>
      <c r="F22" s="1"/>
      <c r="G22" s="25">
        <f>SUM(C22)</f>
        <v>60200</v>
      </c>
    </row>
    <row r="23" spans="1:7" ht="17.25" x14ac:dyDescent="0.3">
      <c r="A23" s="1" t="s">
        <v>20</v>
      </c>
      <c r="B23" s="1">
        <v>23421500</v>
      </c>
      <c r="C23" s="6">
        <f>SUM(B23-'8'!B23)</f>
        <v>30800</v>
      </c>
      <c r="D23" s="14"/>
      <c r="E23" s="1"/>
      <c r="F23" s="1"/>
      <c r="G23" s="33">
        <f>SUM(C23:C24)</f>
        <v>46170</v>
      </c>
    </row>
    <row r="24" spans="1:7" ht="17.25" x14ac:dyDescent="0.3">
      <c r="A24" s="1" t="s">
        <v>21</v>
      </c>
      <c r="B24" s="1">
        <v>3678660</v>
      </c>
      <c r="C24" s="6">
        <f>SUM(B24-'8'!B24)</f>
        <v>15370</v>
      </c>
      <c r="D24" s="14"/>
      <c r="E24" s="1"/>
      <c r="F24" s="1"/>
      <c r="G24" s="34"/>
    </row>
    <row r="25" spans="1:7" ht="17.25" x14ac:dyDescent="0.3">
      <c r="A25" s="1" t="s">
        <v>22</v>
      </c>
      <c r="B25" s="1">
        <v>61217000</v>
      </c>
      <c r="C25" s="6">
        <f>SUM(B25-'8'!B25)</f>
        <v>166000</v>
      </c>
      <c r="D25" s="14"/>
      <c r="E25" s="1"/>
      <c r="F25" s="1"/>
      <c r="G25" s="33">
        <f>SUM(C25:C26)</f>
        <v>208770</v>
      </c>
    </row>
    <row r="26" spans="1:7" ht="17.25" x14ac:dyDescent="0.3">
      <c r="A26" s="1" t="s">
        <v>23</v>
      </c>
      <c r="B26" s="1">
        <v>4014890</v>
      </c>
      <c r="C26" s="6">
        <f>SUM(B26-'8'!B26)</f>
        <v>42770</v>
      </c>
      <c r="D26" s="14"/>
      <c r="E26" s="1"/>
      <c r="F26" s="1"/>
      <c r="G26" s="34"/>
    </row>
    <row r="27" spans="1:7" ht="17.25" x14ac:dyDescent="0.3">
      <c r="A27" s="1" t="s">
        <v>24</v>
      </c>
      <c r="B27" s="1">
        <v>0</v>
      </c>
      <c r="C27" s="6">
        <f>SUM(B27-'8'!B27)</f>
        <v>0</v>
      </c>
      <c r="D27" s="14"/>
      <c r="E27" s="1"/>
      <c r="F27" s="1"/>
      <c r="G27" s="35">
        <f>SUM(C27:C28)</f>
        <v>810</v>
      </c>
    </row>
    <row r="28" spans="1:7" ht="17.25" x14ac:dyDescent="0.3">
      <c r="A28" s="1" t="s">
        <v>25</v>
      </c>
      <c r="B28" s="1">
        <v>218510</v>
      </c>
      <c r="C28" s="6">
        <f>SUM(B28-'8'!B28)</f>
        <v>810</v>
      </c>
      <c r="D28" s="14"/>
      <c r="E28" s="1"/>
      <c r="F28" s="1"/>
      <c r="G28" s="36"/>
    </row>
    <row r="29" spans="1:7" ht="17.25" x14ac:dyDescent="0.3">
      <c r="A29" s="1" t="s">
        <v>40</v>
      </c>
      <c r="B29" s="1">
        <v>29697000</v>
      </c>
      <c r="C29" s="6">
        <f>SUM(B29-'8'!B29)</f>
        <v>71000</v>
      </c>
      <c r="D29" s="14"/>
      <c r="E29" s="1"/>
      <c r="F29" s="1"/>
      <c r="G29" s="21"/>
    </row>
    <row r="30" spans="1:7" ht="17.25" x14ac:dyDescent="0.3">
      <c r="A30" s="1" t="s">
        <v>41</v>
      </c>
      <c r="B30" s="1">
        <v>4701650</v>
      </c>
      <c r="C30" s="6">
        <f>SUM(B30-'8'!B30)</f>
        <v>38180</v>
      </c>
      <c r="D30" s="14"/>
      <c r="E30" s="1"/>
      <c r="F30" s="1"/>
      <c r="G30" s="21">
        <f>SUM(C29:C30)</f>
        <v>109180</v>
      </c>
    </row>
    <row r="31" spans="1:7" ht="17.25" x14ac:dyDescent="0.3">
      <c r="A31" s="1" t="s">
        <v>26</v>
      </c>
      <c r="B31" s="1">
        <v>184000</v>
      </c>
      <c r="C31" s="6">
        <f>SUM(B31-'8'!B31)</f>
        <v>0</v>
      </c>
      <c r="D31" s="14"/>
      <c r="E31" s="1"/>
      <c r="F31" s="1"/>
      <c r="G31" s="33">
        <f>SUM(C31:C32)</f>
        <v>20370</v>
      </c>
    </row>
    <row r="32" spans="1:7" ht="17.25" x14ac:dyDescent="0.3">
      <c r="A32" s="1" t="s">
        <v>27</v>
      </c>
      <c r="B32" s="1">
        <v>6226290</v>
      </c>
      <c r="C32" s="6">
        <f>SUM(B32-'8'!B32)</f>
        <v>20370</v>
      </c>
      <c r="D32" s="14"/>
      <c r="E32" s="1"/>
      <c r="F32" s="1"/>
      <c r="G32" s="34"/>
    </row>
    <row r="33" spans="1:7" ht="17.25" x14ac:dyDescent="0.3">
      <c r="A33" s="1" t="s">
        <v>28</v>
      </c>
      <c r="B33" s="1">
        <v>59499000</v>
      </c>
      <c r="C33" s="6">
        <f>SUM(B33-'8'!B33)</f>
        <v>57000</v>
      </c>
      <c r="D33" s="14"/>
      <c r="E33" s="1"/>
      <c r="F33" s="1"/>
      <c r="G33" s="33">
        <f>SUM(C33:C34)</f>
        <v>94270</v>
      </c>
    </row>
    <row r="34" spans="1:7" ht="17.25" x14ac:dyDescent="0.3">
      <c r="A34" s="1" t="s">
        <v>29</v>
      </c>
      <c r="B34" s="1">
        <v>3026980</v>
      </c>
      <c r="C34" s="6">
        <f>SUM(B34-'8'!B34)</f>
        <v>37270</v>
      </c>
      <c r="D34" s="14"/>
      <c r="E34" s="1"/>
      <c r="F34" s="1"/>
      <c r="G34" s="34"/>
    </row>
    <row r="35" spans="1:7" ht="17.25" x14ac:dyDescent="0.3">
      <c r="A35" s="1" t="s">
        <v>43</v>
      </c>
      <c r="B35" s="1">
        <v>28155100</v>
      </c>
      <c r="C35" s="6">
        <f>SUM(B35-'8'!B35)</f>
        <v>1000</v>
      </c>
      <c r="D35" s="14"/>
      <c r="E35" s="1"/>
      <c r="F35" s="1"/>
      <c r="G35" s="33">
        <f>SUM(C35:C36)</f>
        <v>11330</v>
      </c>
    </row>
    <row r="36" spans="1:7" ht="17.25" x14ac:dyDescent="0.3">
      <c r="A36" s="1" t="s">
        <v>44</v>
      </c>
      <c r="B36" s="1">
        <v>3600940</v>
      </c>
      <c r="C36" s="6">
        <f>SUM(B36-'8'!B36)</f>
        <v>10330</v>
      </c>
      <c r="D36" s="14"/>
      <c r="E36" s="1"/>
      <c r="F36" s="1"/>
      <c r="G36" s="34"/>
    </row>
    <row r="37" spans="1:7" ht="17.25" x14ac:dyDescent="0.3">
      <c r="A37" s="1" t="s">
        <v>45</v>
      </c>
      <c r="B37" s="1">
        <v>231900</v>
      </c>
      <c r="C37" s="6">
        <f>SUM(B37-'8'!B37)</f>
        <v>600</v>
      </c>
      <c r="D37" s="14"/>
      <c r="E37" s="1">
        <v>1</v>
      </c>
      <c r="F37" s="1">
        <v>0.82</v>
      </c>
      <c r="G37" s="33">
        <f>SUM(C37:C38)</f>
        <v>8180</v>
      </c>
    </row>
    <row r="38" spans="1:7" ht="17.25" x14ac:dyDescent="0.3">
      <c r="A38" s="1" t="s">
        <v>46</v>
      </c>
      <c r="B38" s="1">
        <v>1575440</v>
      </c>
      <c r="C38" s="6">
        <f>SUM(B38-'8'!B38)</f>
        <v>7580</v>
      </c>
      <c r="D38" s="14"/>
      <c r="E38" s="1"/>
      <c r="F38" s="1"/>
      <c r="G38" s="34"/>
    </row>
    <row r="39" spans="1:7" ht="17.25" x14ac:dyDescent="0.3">
      <c r="A39" s="1" t="s">
        <v>30</v>
      </c>
      <c r="B39" s="1">
        <v>61029000</v>
      </c>
      <c r="C39" s="6">
        <f>SUM(B39-'8'!B39)</f>
        <v>29000</v>
      </c>
      <c r="D39" s="14"/>
      <c r="E39" s="1"/>
      <c r="F39" s="1"/>
      <c r="G39" s="33">
        <f>SUM(C39:C40)</f>
        <v>29000</v>
      </c>
    </row>
    <row r="40" spans="1:7" ht="17.25" x14ac:dyDescent="0.3">
      <c r="A40" s="1" t="s">
        <v>31</v>
      </c>
      <c r="B40" s="1">
        <v>9753760</v>
      </c>
      <c r="C40" s="6">
        <f>SUM(B40-'8'!B40)</f>
        <v>0</v>
      </c>
      <c r="D40" s="14"/>
      <c r="E40" s="1"/>
      <c r="F40" s="1"/>
      <c r="G40" s="34"/>
    </row>
    <row r="41" spans="1:7" ht="17.25" x14ac:dyDescent="0.3">
      <c r="A41" s="1" t="s">
        <v>32</v>
      </c>
      <c r="B41" s="1">
        <v>13853300</v>
      </c>
      <c r="C41" s="6">
        <f>SUM(B41-'8'!B41)</f>
        <v>0</v>
      </c>
      <c r="D41" s="1"/>
      <c r="E41" s="1"/>
      <c r="F41" s="1"/>
      <c r="G41" s="12">
        <f>SUM(C41)</f>
        <v>0</v>
      </c>
    </row>
    <row r="42" spans="1:7" x14ac:dyDescent="0.25">
      <c r="G42" s="10">
        <f>SUM(G2:G41)</f>
        <v>4221630</v>
      </c>
    </row>
  </sheetData>
  <mergeCells count="12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  <mergeCell ref="G37:G38"/>
  </mergeCells>
  <pageMargins left="0.7" right="0.7" top="0.58333333333333337" bottom="0.75" header="0.3" footer="0.3"/>
  <pageSetup orientation="portrait" r:id="rId1"/>
  <headerFooter>
    <oddHeader>&amp;C&amp;"-,Bold"&amp;18October 9,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SUM_C2_C3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Bennett</dc:creator>
  <cp:lastModifiedBy>Ms.Ashley Lackey</cp:lastModifiedBy>
  <cp:lastPrinted>2018-10-22T16:28:43Z</cp:lastPrinted>
  <dcterms:created xsi:type="dcterms:W3CDTF">2016-03-31T16:20:44Z</dcterms:created>
  <dcterms:modified xsi:type="dcterms:W3CDTF">2019-02-01T16:53:36Z</dcterms:modified>
</cp:coreProperties>
</file>